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2"/>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５\◎国調査（決算統計関係：コロナ，基金状況，財政状況資料，決算カード等）\240321〆 令和４年度財政状況資料の作成・公表について（依頼）\11_市町村提出（９／９〆）\31_南種子町(○)\"/>
    </mc:Choice>
  </mc:AlternateContent>
  <xr:revisionPtr revIDLastSave="0" documentId="13_ncr:1_{98D0DCA2-3FED-458C-9473-979DD3612183}" xr6:coauthVersionLast="36" xr6:coauthVersionMax="47" xr10:uidLastSave="{00000000-0000-0000-0000-000000000000}"/>
  <bookViews>
    <workbookView xWindow="0" yWindow="0" windowWidth="19200" windowHeight="8080" tabRatio="771"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s="1"/>
  <c r="BY41" i="10"/>
  <c r="BW41" i="10"/>
  <c r="BE41" i="10"/>
  <c r="AM41" i="10"/>
  <c r="U41" i="10"/>
  <c r="E41" i="10"/>
  <c r="C41" i="10"/>
  <c r="DG40" i="10"/>
  <c r="CQ40" i="10"/>
  <c r="CO40" i="10"/>
  <c r="BY40" i="10"/>
  <c r="BE40" i="10"/>
  <c r="AM40" i="10"/>
  <c r="U40" i="10"/>
  <c r="E40" i="10"/>
  <c r="C40" i="10" s="1"/>
  <c r="DG39" i="10"/>
  <c r="CQ39" i="10"/>
  <c r="CO39" i="10" s="1"/>
  <c r="BY39" i="10"/>
  <c r="BE39" i="10"/>
  <c r="AM39" i="10"/>
  <c r="U39" i="10"/>
  <c r="E39" i="10"/>
  <c r="C39" i="10"/>
  <c r="DG38" i="10"/>
  <c r="CQ38" i="10"/>
  <c r="CO38" i="10"/>
  <c r="BY38" i="10"/>
  <c r="BE38" i="10"/>
  <c r="AM38" i="10"/>
  <c r="U38" i="10"/>
  <c r="E38" i="10"/>
  <c r="C38" i="10" s="1"/>
  <c r="DG37" i="10"/>
  <c r="CQ37" i="10"/>
  <c r="CO37" i="10"/>
  <c r="BY37" i="10"/>
  <c r="BE37" i="10"/>
  <c r="AM37" i="10"/>
  <c r="U37" i="10"/>
  <c r="E37" i="10"/>
  <c r="C37" i="10"/>
  <c r="DG36" i="10"/>
  <c r="CQ36" i="10"/>
  <c r="CO36" i="10"/>
  <c r="BY36" i="10"/>
  <c r="BE36" i="10"/>
  <c r="AM36" i="10"/>
  <c r="W36" i="10"/>
  <c r="E36" i="10"/>
  <c r="C36" i="10"/>
  <c r="DG35" i="10"/>
  <c r="CQ35" i="10"/>
  <c r="CO35" i="10" s="1"/>
  <c r="BY35" i="10"/>
  <c r="BE35" i="10"/>
  <c r="AM35" i="10"/>
  <c r="W35" i="10"/>
  <c r="E35" i="10"/>
  <c r="C35" i="10"/>
  <c r="DG34" i="10"/>
  <c r="CQ34" i="10"/>
  <c r="CO34" i="10" s="1"/>
  <c r="BY34" i="10"/>
  <c r="BE34" i="10"/>
  <c r="AO34" i="10"/>
  <c r="W34" i="10"/>
  <c r="E34" i="10"/>
  <c r="C34" i="10"/>
  <c r="U34" i="10" l="1"/>
  <c r="U35" i="10" s="1"/>
  <c r="U36" i="10" s="1"/>
  <c r="AM34" i="10" l="1"/>
  <c r="BW34" i="10" s="1"/>
  <c r="BW35" i="10" s="1"/>
  <c r="BW36" i="10" s="1"/>
  <c r="BW37" i="10" s="1"/>
  <c r="BW38" i="10" s="1"/>
  <c r="BW39" i="10" s="1"/>
  <c r="BW40" i="10" s="1"/>
</calcChain>
</file>

<file path=xl/sharedStrings.xml><?xml version="1.0" encoding="utf-8"?>
<sst xmlns="http://schemas.openxmlformats.org/spreadsheetml/2006/main" count="1120" uniqueCount="548">
  <si>
    <t>区分</t>
    <rPh sb="0" eb="2">
      <t>クブン</t>
    </rPh>
    <phoneticPr fontId="5"/>
  </si>
  <si>
    <t>　特別交付税</t>
  </si>
  <si>
    <t>標準財政規模比（％）</t>
  </si>
  <si>
    <t>減債基金</t>
    <rPh sb="0" eb="2">
      <t>ゲンサイ</t>
    </rPh>
    <rPh sb="2" eb="4">
      <t>キキン</t>
    </rPh>
    <phoneticPr fontId="5"/>
  </si>
  <si>
    <t>一般会計等に係る地方債の現在高</t>
  </si>
  <si>
    <t>年度</t>
    <rPh sb="0" eb="2">
      <t>ネンド</t>
    </rPh>
    <phoneticPr fontId="5"/>
  </si>
  <si>
    <t>　積立金</t>
  </si>
  <si>
    <t>歳出合計</t>
  </si>
  <si>
    <t>収益事業収入</t>
  </si>
  <si>
    <t>財政調整基金残高</t>
    <rPh sb="0" eb="2">
      <t>ザイセイ</t>
    </rPh>
    <rPh sb="2" eb="4">
      <t>チョウセイ</t>
    </rPh>
    <rPh sb="4" eb="6">
      <t>キキン</t>
    </rPh>
    <rPh sb="6" eb="8">
      <t>ザンダカ</t>
    </rPh>
    <phoneticPr fontId="5"/>
  </si>
  <si>
    <t>実質公債費比率（分子）の構造</t>
  </si>
  <si>
    <t>総務費</t>
  </si>
  <si>
    <t>公営企業債の元利償還金に対する繰入金</t>
  </si>
  <si>
    <t>実質収支額</t>
    <rPh sb="0" eb="2">
      <t>ジッシツ</t>
    </rPh>
    <rPh sb="2" eb="4">
      <t>シュウシ</t>
    </rPh>
    <rPh sb="4" eb="5">
      <t>ガク</t>
    </rPh>
    <phoneticPr fontId="5"/>
  </si>
  <si>
    <t>使用料</t>
  </si>
  <si>
    <t>(一般財源計)</t>
  </si>
  <si>
    <t>算入公債費等</t>
    <rPh sb="0" eb="2">
      <t>サンニュウ</t>
    </rPh>
    <rPh sb="2" eb="6">
      <t>コウサイヒトウ</t>
    </rPh>
    <phoneticPr fontId="1"/>
  </si>
  <si>
    <t>実質単年度収支</t>
    <rPh sb="0" eb="2">
      <t>ジッシツ</t>
    </rPh>
    <rPh sb="2" eb="5">
      <t>タンネンド</t>
    </rPh>
    <rPh sb="5" eb="7">
      <t>シュウシ</t>
    </rPh>
    <phoneticPr fontId="5"/>
  </si>
  <si>
    <t>（百万円）</t>
  </si>
  <si>
    <t>将来負担額(A)</t>
  </si>
  <si>
    <t>会計</t>
    <rPh sb="0" eb="2">
      <t>カイケイ</t>
    </rPh>
    <phoneticPr fontId="5"/>
  </si>
  <si>
    <t>中南衛生管理組合</t>
    <rPh sb="0" eb="1">
      <t>チュウ</t>
    </rPh>
    <rPh sb="1" eb="2">
      <t>ナン</t>
    </rPh>
    <rPh sb="2" eb="4">
      <t>エイセイ</t>
    </rPh>
    <rPh sb="4" eb="6">
      <t>カンリ</t>
    </rPh>
    <rPh sb="6" eb="8">
      <t>クミアイ</t>
    </rPh>
    <phoneticPr fontId="5"/>
  </si>
  <si>
    <t>議会費</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</si>
  <si>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</si>
  <si>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</si>
  <si>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</si>
  <si>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基金残高に係る経年分析</t>
  </si>
  <si>
    <t>元利償還金等(A)</t>
  </si>
  <si>
    <t>財政調整基金</t>
    <rPh sb="0" eb="2">
      <t>ザイセイ</t>
    </rPh>
    <rPh sb="2" eb="4">
      <t>チョウセイ</t>
    </rPh>
    <rPh sb="4" eb="6">
      <t>キキン</t>
    </rPh>
    <phoneticPr fontId="5"/>
  </si>
  <si>
    <t>減債基金
積立状況等（注）</t>
    <rPh sb="0" eb="2">
      <t>ゲンサイ</t>
    </rPh>
    <rPh sb="2" eb="4">
      <t>キキン</t>
    </rPh>
    <rPh sb="5" eb="7">
      <t>ツミタテ</t>
    </rPh>
    <rPh sb="7" eb="9">
      <t>ジョウキョウ</t>
    </rPh>
    <rPh sb="9" eb="10">
      <t>トウ</t>
    </rPh>
    <rPh sb="10" eb="13">
      <t>チュウ</t>
    </rPh>
    <phoneticPr fontId="5"/>
  </si>
  <si>
    <t>元利償還金</t>
  </si>
  <si>
    <t>減債基金積立不足算定額</t>
    <rPh sb="0" eb="2">
      <t>ゲンサイ</t>
    </rPh>
    <rPh sb="2" eb="4">
      <t>キキン</t>
    </rPh>
    <rPh sb="4" eb="6">
      <t>ツミタテ</t>
    </rPh>
    <rPh sb="6" eb="8">
      <t>ブソク</t>
    </rPh>
    <rPh sb="8" eb="10">
      <t>サンテイ</t>
    </rPh>
    <rPh sb="10" eb="11">
      <t>ガク</t>
    </rPh>
    <phoneticPr fontId="5"/>
  </si>
  <si>
    <t>減債基金積立不足算定額※2</t>
  </si>
  <si>
    <t>財産収入</t>
  </si>
  <si>
    <t>公営企業（法非適）の一覧</t>
    <rPh sb="0" eb="2">
      <t>コウエイ</t>
    </rPh>
    <rPh sb="2" eb="4">
      <t>キギョウ</t>
    </rPh>
    <rPh sb="6" eb="7">
      <t>ヒ</t>
    </rPh>
    <phoneticPr fontId="5"/>
  </si>
  <si>
    <t>企業債
（地方債）
現在高</t>
  </si>
  <si>
    <t>当該団体(円)</t>
  </si>
  <si>
    <t>前年度末減債基金残高(D)</t>
  </si>
  <si>
    <t>　※地方公共団体が①25%以上出資している法人又は②財政支援を行っている法人を記載している。</t>
  </si>
  <si>
    <t>満期一括償還地方債に係る年度割相当額</t>
  </si>
  <si>
    <r>
      <t xml:space="preserve">増減率 </t>
    </r>
    <r>
      <rPr>
        <sz val="9"/>
        <color indexed="8"/>
        <rFont val="ＭＳ ゴシック"/>
        <family val="3"/>
        <charset val="128"/>
      </rPr>
      <t xml:space="preserve"> (％)</t>
    </r>
    <rPh sb="0" eb="2">
      <t>ゾウゲン</t>
    </rPh>
    <rPh sb="2" eb="3">
      <t>リツ</t>
    </rPh>
    <phoneticPr fontId="5"/>
  </si>
  <si>
    <t>　実質公債費比率</t>
    <rPh sb="1" eb="3">
      <t>ジッシツ</t>
    </rPh>
    <rPh sb="3" eb="6">
      <t>コウサイヒ</t>
    </rPh>
    <rPh sb="6" eb="8">
      <t>ヒリツ</t>
    </rPh>
    <phoneticPr fontId="5"/>
  </si>
  <si>
    <t>歳出総額</t>
  </si>
  <si>
    <t>組合等が起こした地方債の元利償還金に対する負担金等</t>
  </si>
  <si>
    <t>債務負担行為に基づく支出額</t>
  </si>
  <si>
    <t>　うち消防職員</t>
    <rPh sb="3" eb="5">
      <t>ショウボウ</t>
    </rPh>
    <rPh sb="5" eb="7">
      <t>ショクイン</t>
    </rPh>
    <phoneticPr fontId="5"/>
  </si>
  <si>
    <t>組合等連結実質赤字額負担見込額</t>
  </si>
  <si>
    <t>一時借入金の利子</t>
  </si>
  <si>
    <t>前年度末減債基金積立相当額(E)</t>
    <rPh sb="0" eb="3">
      <t>ゼンネンド</t>
    </rPh>
    <rPh sb="3" eb="4">
      <t>マツ</t>
    </rPh>
    <rPh sb="4" eb="6">
      <t>ゲンサイ</t>
    </rPh>
    <rPh sb="6" eb="8">
      <t>キキン</t>
    </rPh>
    <rPh sb="8" eb="10">
      <t>ツミタテ</t>
    </rPh>
    <rPh sb="10" eb="12">
      <t>ソウトウ</t>
    </rPh>
    <rPh sb="12" eb="13">
      <t>ガク</t>
    </rPh>
    <phoneticPr fontId="33"/>
  </si>
  <si>
    <t>　　　法人税割</t>
  </si>
  <si>
    <t>算入公債費等(B)</t>
  </si>
  <si>
    <t>教育公務員</t>
    <rPh sb="0" eb="2">
      <t>キョウイク</t>
    </rPh>
    <rPh sb="2" eb="5">
      <t>コウムイン</t>
    </rPh>
    <phoneticPr fontId="5"/>
  </si>
  <si>
    <t>経常収支比率</t>
    <rPh sb="0" eb="2">
      <t>ケイジョウ</t>
    </rPh>
    <rPh sb="2" eb="4">
      <t>シュウシ</t>
    </rPh>
    <rPh sb="4" eb="6">
      <t>ヒリツ</t>
    </rPh>
    <phoneticPr fontId="5"/>
  </si>
  <si>
    <t>黒字額</t>
    <rPh sb="0" eb="2">
      <t>クロジ</t>
    </rPh>
    <rPh sb="2" eb="3">
      <t>ガク</t>
    </rPh>
    <phoneticPr fontId="1"/>
  </si>
  <si>
    <t>算入公債費等</t>
  </si>
  <si>
    <t>(A)－(B)</t>
  </si>
  <si>
    <t>特定財源の額</t>
    <rPh sb="0" eb="2">
      <t>トクテイ</t>
    </rPh>
    <rPh sb="2" eb="4">
      <t>ザイゲン</t>
    </rPh>
    <rPh sb="5" eb="6">
      <t>ガク</t>
    </rPh>
    <phoneticPr fontId="5"/>
  </si>
  <si>
    <t>連結実質赤字額</t>
  </si>
  <si>
    <t>令和4年度</t>
    <rPh sb="0" eb="2">
      <t>レイワ</t>
    </rPh>
    <rPh sb="3" eb="5">
      <t>ネンド</t>
    </rPh>
    <phoneticPr fontId="5"/>
  </si>
  <si>
    <t>　うち利子</t>
  </si>
  <si>
    <t>実質公債費比率の分子</t>
  </si>
  <si>
    <t>失業対策事業費</t>
  </si>
  <si>
    <t>公営企業債等繰入見込額</t>
  </si>
  <si>
    <t>※1 令和5年度中に市町村合併した団体で、合併前の団体ごとの決算に基づく実質公債費比率を算出していない団体については、グラフを表記しない。</t>
    <rPh sb="3" eb="5">
      <t>レイワ</t>
    </rPh>
    <phoneticPr fontId="5"/>
  </si>
  <si>
    <t>債務負担行為に基づく支出予定額</t>
  </si>
  <si>
    <t>(A)のうち普通建設事業費</t>
    <rPh sb="6" eb="8">
      <t>フツウ</t>
    </rPh>
    <rPh sb="8" eb="10">
      <t>ケンセツ</t>
    </rPh>
    <rPh sb="10" eb="13">
      <t>ジギョウヒ</t>
    </rPh>
    <phoneticPr fontId="5"/>
  </si>
  <si>
    <t>一般会計等の財政状況（単位：百万円）</t>
    <rPh sb="0" eb="2">
      <t>イッパン</t>
    </rPh>
    <rPh sb="2" eb="4">
      <t>カイケイ</t>
    </rPh>
    <rPh sb="4" eb="5">
      <t>トウ</t>
    </rPh>
    <rPh sb="6" eb="8">
      <t>ザイセイ</t>
    </rPh>
    <rPh sb="8" eb="10">
      <t>ジョウキョウ</t>
    </rPh>
    <phoneticPr fontId="34"/>
  </si>
  <si>
    <t>総費用
（歳出）</t>
  </si>
  <si>
    <t>※2 減債基金積立不足算定額=(C)×(１－(D)/(E))</t>
  </si>
  <si>
    <t>(Ｅ)</t>
  </si>
  <si>
    <t>（百万円）</t>
    <rPh sb="1" eb="4">
      <t>ヒャクマンエン</t>
    </rPh>
    <phoneticPr fontId="5"/>
  </si>
  <si>
    <t>（参考）</t>
    <rPh sb="1" eb="3">
      <t>サンコウ</t>
    </rPh>
    <phoneticPr fontId="5"/>
  </si>
  <si>
    <t>当該団体からの債務保証に係る債務残高</t>
    <rPh sb="9" eb="11">
      <t>ホショウ</t>
    </rPh>
    <phoneticPr fontId="5"/>
  </si>
  <si>
    <t>退職手当負担見込額</t>
  </si>
  <si>
    <t>組合等負担等見込額</t>
  </si>
  <si>
    <t>翌年度に繰越すべき財源</t>
  </si>
  <si>
    <t>　　都市計画税</t>
  </si>
  <si>
    <t>　　鉱産税</t>
  </si>
  <si>
    <t>満期一括償還地方債に係る実質償還額又は理論償還額のいずれか少ない額(C)</t>
  </si>
  <si>
    <t>将来負担額</t>
    <rPh sb="0" eb="2">
      <t>ショウライ</t>
    </rPh>
    <rPh sb="2" eb="4">
      <t>フタン</t>
    </rPh>
    <rPh sb="4" eb="5">
      <t>ガク</t>
    </rPh>
    <phoneticPr fontId="5"/>
  </si>
  <si>
    <t>鹿児島県後期高齢者医療広域連合（特別会計）</t>
    <rPh sb="0" eb="4">
      <t>カゴシマケン</t>
    </rPh>
    <rPh sb="4" eb="6">
      <t>コウキ</t>
    </rPh>
    <rPh sb="6" eb="9">
      <t>コウレイシャ</t>
    </rPh>
    <rPh sb="9" eb="11">
      <t>イリョウ</t>
    </rPh>
    <rPh sb="11" eb="13">
      <t>コウイキ</t>
    </rPh>
    <rPh sb="13" eb="15">
      <t>レンゴウ</t>
    </rPh>
    <rPh sb="16" eb="20">
      <t>トッカイ</t>
    </rPh>
    <phoneticPr fontId="5"/>
  </si>
  <si>
    <t>工業用水道</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</si>
  <si>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</si>
  <si>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3"/>
  </si>
  <si>
    <t>低開発</t>
    <rPh sb="0" eb="1">
      <t>テイ</t>
    </rPh>
    <rPh sb="1" eb="3">
      <t>カイハツ</t>
    </rPh>
    <phoneticPr fontId="5"/>
  </si>
  <si>
    <t>設立法人等の負債額等負担見込額</t>
  </si>
  <si>
    <t>うち、健全化法施行規則附則第三条に係る負担見込額</t>
  </si>
  <si>
    <t>充当可能財源等(B)</t>
  </si>
  <si>
    <t>分母比</t>
    <rPh sb="0" eb="2">
      <t>ブンボ</t>
    </rPh>
    <rPh sb="2" eb="3">
      <t>ヒ</t>
    </rPh>
    <phoneticPr fontId="5"/>
  </si>
  <si>
    <t>充当可能基金</t>
  </si>
  <si>
    <t>充当可能特定歳入</t>
  </si>
  <si>
    <t>その他特定目的基金</t>
    <rPh sb="2" eb="3">
      <t>タ</t>
    </rPh>
    <rPh sb="3" eb="5">
      <t>トクテイ</t>
    </rPh>
    <rPh sb="5" eb="7">
      <t>モクテキ</t>
    </rPh>
    <rPh sb="7" eb="9">
      <t>キキン</t>
    </rPh>
    <phoneticPr fontId="5"/>
  </si>
  <si>
    <t>減債基金</t>
    <rPh sb="0" eb="1">
      <t>ゲン</t>
    </rPh>
    <rPh sb="1" eb="2">
      <t>サイ</t>
    </rPh>
    <rPh sb="2" eb="4">
      <t>キキン</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</si>
  <si>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</si>
  <si>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※令和5年度中に市町村合併した団体で、合併前の団体ごとの決算に基づく将来負担比率を算出していない団体については、グラフを表記しない。</t>
    <rPh sb="1" eb="3">
      <t>レイワ</t>
    </rPh>
    <phoneticPr fontId="5"/>
  </si>
  <si>
    <t>諸収入</t>
  </si>
  <si>
    <t>　うち単独</t>
  </si>
  <si>
    <t>基準財政需要額算入見込額</t>
  </si>
  <si>
    <t>実質収支比率等に係る経年分析</t>
  </si>
  <si>
    <t>将来負担比率の分子</t>
  </si>
  <si>
    <t>基金残高合計</t>
    <rPh sb="0" eb="2">
      <t>キキン</t>
    </rPh>
    <rPh sb="2" eb="4">
      <t>ザンダカ</t>
    </rPh>
    <rPh sb="4" eb="6">
      <t>ゴウケイ</t>
    </rPh>
    <phoneticPr fontId="5"/>
  </si>
  <si>
    <t>　法定普通税</t>
  </si>
  <si>
    <t>上水道</t>
  </si>
  <si>
    <t>実質収支額</t>
  </si>
  <si>
    <t>人口１人当たり決算額</t>
    <rPh sb="0" eb="2">
      <t>ジンコウ</t>
    </rPh>
    <rPh sb="2" eb="4">
      <t>ヒトリ</t>
    </rPh>
    <rPh sb="4" eb="5">
      <t>ア</t>
    </rPh>
    <rPh sb="7" eb="10">
      <t>ケッサンガク</t>
    </rPh>
    <phoneticPr fontId="5"/>
  </si>
  <si>
    <t>財政調整基金残高</t>
  </si>
  <si>
    <t>実質単年度収支</t>
    <rPh sb="0" eb="2">
      <t>ジッシツ</t>
    </rPh>
    <rPh sb="2" eb="5">
      <t>タンネンド</t>
    </rPh>
    <rPh sb="5" eb="7">
      <t>シュウシ</t>
    </rPh>
    <phoneticPr fontId="1"/>
  </si>
  <si>
    <t>歳出</t>
  </si>
  <si>
    <t>　物件費</t>
  </si>
  <si>
    <t>連結実質赤字比率に係る赤字・黒字の構成分析</t>
  </si>
  <si>
    <t>赤字額</t>
    <rPh sb="0" eb="2">
      <t>アカジ</t>
    </rPh>
    <rPh sb="2" eb="3">
      <t>ガク</t>
    </rPh>
    <phoneticPr fontId="1"/>
  </si>
  <si>
    <t>旧法による税</t>
  </si>
  <si>
    <t xml:space="preserve"> 過去５年間平均</t>
    <rPh sb="1" eb="3">
      <t>カコ</t>
    </rPh>
    <rPh sb="4" eb="6">
      <t>ネンカン</t>
    </rPh>
    <rPh sb="6" eb="8">
      <t>ヘイキン</t>
    </rPh>
    <phoneticPr fontId="5"/>
  </si>
  <si>
    <t>元利償還金等</t>
    <rPh sb="0" eb="2">
      <t>ガンリ</t>
    </rPh>
    <rPh sb="2" eb="5">
      <t>ショウカンキン</t>
    </rPh>
    <rPh sb="5" eb="6">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</si>
  <si>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4"/>
  </si>
  <si>
    <t>歳出の状況（単位 千円・％）</t>
  </si>
  <si>
    <t>災害復旧費</t>
  </si>
  <si>
    <t>　法定外目的税</t>
  </si>
  <si>
    <t>▲特定財源の額</t>
  </si>
  <si>
    <t>算入公債費等</t>
    <rPh sb="0" eb="2">
      <t>サンニュウ</t>
    </rPh>
    <rPh sb="2" eb="6">
      <t>コウサイヒトウ</t>
    </rPh>
    <phoneticPr fontId="5"/>
  </si>
  <si>
    <t>項番</t>
    <rPh sb="0" eb="2">
      <t>コウバン</t>
    </rPh>
    <phoneticPr fontId="5"/>
  </si>
  <si>
    <t>減債基金積立不足算定額</t>
  </si>
  <si>
    <t>市区町村長</t>
    <rPh sb="0" eb="2">
      <t>シク</t>
    </rPh>
    <rPh sb="2" eb="4">
      <t>チョウソン</t>
    </rPh>
    <rPh sb="4" eb="5">
      <t>チョウ</t>
    </rPh>
    <phoneticPr fontId="5"/>
  </si>
  <si>
    <t xml:space="preserve"> </t>
  </si>
  <si>
    <t>将来負担比率（分子）の構造</t>
  </si>
  <si>
    <t>国民健康保険事業会計の状況</t>
    <rPh sb="0" eb="2">
      <t>コクミン</t>
    </rPh>
    <rPh sb="2" eb="4">
      <t>ケンコウ</t>
    </rPh>
    <rPh sb="4" eb="6">
      <t>ホケン</t>
    </rPh>
    <rPh sb="6" eb="8">
      <t>ジギョウ</t>
    </rPh>
    <rPh sb="8" eb="10">
      <t>カイケイ</t>
    </rPh>
    <rPh sb="11" eb="13">
      <t>ジョウキョウ</t>
    </rPh>
    <phoneticPr fontId="5"/>
  </si>
  <si>
    <t>充当可能財源等</t>
    <rPh sb="0" eb="2">
      <t>ジュウトウ</t>
    </rPh>
    <rPh sb="2" eb="4">
      <t>カノウ</t>
    </rPh>
    <rPh sb="4" eb="6">
      <t>ザイゲン</t>
    </rPh>
    <rPh sb="6" eb="7">
      <t>トウ</t>
    </rPh>
    <phoneticPr fontId="5"/>
  </si>
  <si>
    <t>商工費</t>
  </si>
  <si>
    <t>財政調整基金</t>
  </si>
  <si>
    <t>減債基金</t>
  </si>
  <si>
    <t>その他特定目的基金</t>
  </si>
  <si>
    <t>その他の経費</t>
    <rPh sb="2" eb="3">
      <t>タ</t>
    </rPh>
    <rPh sb="4" eb="6">
      <t>ケイヒ</t>
    </rPh>
    <phoneticPr fontId="5"/>
  </si>
  <si>
    <t>特別地方消費税交付金</t>
  </si>
  <si>
    <t>令和4年度　財政状況資料集</t>
  </si>
  <si>
    <t>総括表（市町村）</t>
    <rPh sb="0" eb="2">
      <t>ソウカツ</t>
    </rPh>
    <rPh sb="2" eb="3">
      <t>ヒョウ</t>
    </rPh>
    <rPh sb="4" eb="7">
      <t>シチョウソン</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</si>
  <si>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</si>
  <si>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都道府県名</t>
  </si>
  <si>
    <t>鹿児島県</t>
  </si>
  <si>
    <t>市町村類型</t>
  </si>
  <si>
    <t>Ⅱ－０</t>
  </si>
  <si>
    <t>指定団体等の指定状況</t>
  </si>
  <si>
    <t>令和4年度(千円)</t>
    <rPh sb="0" eb="2">
      <t>レイワ</t>
    </rPh>
    <rPh sb="3" eb="5">
      <t>ネンド</t>
    </rPh>
    <rPh sb="6" eb="8">
      <t>センエン</t>
    </rPh>
    <phoneticPr fontId="5"/>
  </si>
  <si>
    <t>令和3年度(千円)</t>
    <rPh sb="0" eb="2">
      <t>レイワ</t>
    </rPh>
    <rPh sb="4" eb="5">
      <t>ド</t>
    </rPh>
    <rPh sb="6" eb="8">
      <t>センエン</t>
    </rPh>
    <phoneticPr fontId="5"/>
  </si>
  <si>
    <t>特別職等</t>
    <rPh sb="0" eb="2">
      <t>トクベツ</t>
    </rPh>
    <rPh sb="2" eb="3">
      <t>ショク</t>
    </rPh>
    <rPh sb="3" eb="4">
      <t>トウ</t>
    </rPh>
    <phoneticPr fontId="5"/>
  </si>
  <si>
    <t>令和4年度(千円･％)</t>
    <rPh sb="0" eb="2">
      <t>レイワ</t>
    </rPh>
    <rPh sb="3" eb="5">
      <t>ネンド</t>
    </rPh>
    <rPh sb="6" eb="8">
      <t>センエン</t>
    </rPh>
    <phoneticPr fontId="5"/>
  </si>
  <si>
    <t>令和3年度(千円･％)</t>
    <rPh sb="0" eb="2">
      <t>レイワ</t>
    </rPh>
    <rPh sb="4" eb="5">
      <t>ド</t>
    </rPh>
    <rPh sb="6" eb="8">
      <t>センエン</t>
    </rPh>
    <phoneticPr fontId="5"/>
  </si>
  <si>
    <t>歳入総額</t>
  </si>
  <si>
    <t>準元利償還金</t>
    <rPh sb="0" eb="1">
      <t>ジュン</t>
    </rPh>
    <rPh sb="1" eb="3">
      <t>ガンリ</t>
    </rPh>
    <rPh sb="3" eb="6">
      <t>ショウカンキン</t>
    </rPh>
    <phoneticPr fontId="34"/>
  </si>
  <si>
    <t>市町村民税</t>
    <rPh sb="0" eb="3">
      <t>シチョウソン</t>
    </rPh>
    <rPh sb="3" eb="4">
      <t>ミン</t>
    </rPh>
    <rPh sb="4" eb="5">
      <t>ゼイ</t>
    </rPh>
    <phoneticPr fontId="5"/>
  </si>
  <si>
    <t>実質収支比率</t>
    <rPh sb="0" eb="2">
      <t>ジッシツ</t>
    </rPh>
    <rPh sb="2" eb="4">
      <t>シュウシ</t>
    </rPh>
    <rPh sb="4" eb="6">
      <t>ヒリツ</t>
    </rPh>
    <phoneticPr fontId="5"/>
  </si>
  <si>
    <t>南種子町農業振興基金</t>
    <rPh sb="0" eb="4">
      <t>ミナ</t>
    </rPh>
    <rPh sb="4" eb="8">
      <t>ノウギョウシンコウ</t>
    </rPh>
    <rPh sb="8" eb="10">
      <t>キキン</t>
    </rPh>
    <phoneticPr fontId="5"/>
  </si>
  <si>
    <t>財政健全化等</t>
    <rPh sb="0" eb="2">
      <t>ザイセイ</t>
    </rPh>
    <rPh sb="2" eb="5">
      <t>ケンゼンカ</t>
    </rPh>
    <rPh sb="5" eb="6">
      <t>トウ</t>
    </rPh>
    <phoneticPr fontId="5"/>
  </si>
  <si>
    <t>　　市町村民税</t>
  </si>
  <si>
    <t>×</t>
  </si>
  <si>
    <t>市町村名</t>
    <rPh sb="0" eb="3">
      <t>シチョウソン</t>
    </rPh>
    <rPh sb="3" eb="4">
      <t>メイ</t>
    </rPh>
    <phoneticPr fontId="5"/>
  </si>
  <si>
    <t>南種子町</t>
  </si>
  <si>
    <t>令和2年国調</t>
    <rPh sb="0" eb="2">
      <t>レイワ</t>
    </rPh>
    <rPh sb="3" eb="4">
      <t>ネン</t>
    </rPh>
    <rPh sb="4" eb="5">
      <t>コク</t>
    </rPh>
    <rPh sb="5" eb="6">
      <t>チョウ</t>
    </rPh>
    <phoneticPr fontId="5"/>
  </si>
  <si>
    <t>地方交付税種地</t>
    <rPh sb="0" eb="2">
      <t>チホウ</t>
    </rPh>
    <rPh sb="2" eb="5">
      <t>コウフゼイ</t>
    </rPh>
    <rPh sb="5" eb="6">
      <t>シュ</t>
    </rPh>
    <rPh sb="6" eb="7">
      <t>チ</t>
    </rPh>
    <phoneticPr fontId="5"/>
  </si>
  <si>
    <t>2-1</t>
  </si>
  <si>
    <t>財源超過</t>
    <rPh sb="0" eb="2">
      <t>ザイゲン</t>
    </rPh>
    <rPh sb="2" eb="4">
      <t>チョウカ</t>
    </rPh>
    <phoneticPr fontId="5"/>
  </si>
  <si>
    <t>歳入歳出差引</t>
  </si>
  <si>
    <t>　　(※1)</t>
  </si>
  <si>
    <t>首都</t>
    <rPh sb="0" eb="2">
      <t>シュト</t>
    </rPh>
    <phoneticPr fontId="5"/>
  </si>
  <si>
    <t>一部事務組合等名</t>
    <rPh sb="0" eb="2">
      <t>イチブ</t>
    </rPh>
    <rPh sb="2" eb="4">
      <t>ジム</t>
    </rPh>
    <rPh sb="4" eb="6">
      <t>クミアイ</t>
    </rPh>
    <rPh sb="6" eb="7">
      <t>トウ</t>
    </rPh>
    <rPh sb="7" eb="8">
      <t>メイ</t>
    </rPh>
    <phoneticPr fontId="34"/>
  </si>
  <si>
    <t>法人事業税交付金</t>
  </si>
  <si>
    <t>衛生費</t>
  </si>
  <si>
    <t>標準財政規模</t>
    <rPh sb="0" eb="2">
      <t>ヒョウジュン</t>
    </rPh>
    <rPh sb="2" eb="4">
      <t>ザイセイ</t>
    </rPh>
    <rPh sb="4" eb="6">
      <t>キボ</t>
    </rPh>
    <phoneticPr fontId="5"/>
  </si>
  <si>
    <t>近畿</t>
    <rPh sb="0" eb="2">
      <t>キンキ</t>
    </rPh>
    <phoneticPr fontId="5"/>
  </si>
  <si>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5"/>
  </si>
  <si>
    <t>充当一般財源等</t>
  </si>
  <si>
    <t>一時借入金利子
（同一団体における会計間の現金運用に係る利子は除く）</t>
  </si>
  <si>
    <t>実質収支</t>
  </si>
  <si>
    <t>財政力指数</t>
    <rPh sb="0" eb="3">
      <t>ザイセイリョク</t>
    </rPh>
    <rPh sb="3" eb="5">
      <t>シスウ</t>
    </rPh>
    <phoneticPr fontId="5"/>
  </si>
  <si>
    <t>-</t>
  </si>
  <si>
    <t>構成比</t>
    <rPh sb="0" eb="3">
      <t>コウセイヒ</t>
    </rPh>
    <phoneticPr fontId="5"/>
  </si>
  <si>
    <t>地方債
現在高</t>
  </si>
  <si>
    <t>人口</t>
    <rPh sb="0" eb="2">
      <t>ジンコウ</t>
    </rPh>
    <phoneticPr fontId="5"/>
  </si>
  <si>
    <t>(1) 普通会計の状況（市町村）</t>
    <rPh sb="4" eb="6">
      <t>フツウ</t>
    </rPh>
    <rPh sb="6" eb="8">
      <t>カイケイ</t>
    </rPh>
    <rPh sb="9" eb="11">
      <t>ジョウキョウ</t>
    </rPh>
    <rPh sb="12" eb="15">
      <t>シチョウソン</t>
    </rPh>
    <phoneticPr fontId="5"/>
  </si>
  <si>
    <t>令和2年国調(人)</t>
    <rPh sb="3" eb="4">
      <t>ネン</t>
    </rPh>
    <rPh sb="4" eb="5">
      <t>コク</t>
    </rPh>
    <rPh sb="5" eb="6">
      <t>チョウ</t>
    </rPh>
    <phoneticPr fontId="5"/>
  </si>
  <si>
    <t>当該団体からの損失補償に係る債務残高</t>
  </si>
  <si>
    <r>
      <t>産業構造</t>
    </r>
    <r>
      <rPr>
        <sz val="9"/>
        <color indexed="8"/>
        <rFont val="ＭＳ ゴシック"/>
        <family val="3"/>
        <charset val="128"/>
      </rPr>
      <t xml:space="preserve"> (※5)</t>
    </r>
    <rPh sb="0" eb="2">
      <t>サンギョウ</t>
    </rPh>
    <rPh sb="2" eb="4">
      <t>コウゾウ</t>
    </rPh>
    <phoneticPr fontId="5"/>
  </si>
  <si>
    <t>当該団体
からの
出資金</t>
  </si>
  <si>
    <t>実質公債費比率
（(Ａ)－((Ｂ)＋(Ｄ))）／（(Ｃ)－(Ｄ)）×１００</t>
    <rPh sb="0" eb="2">
      <t>ジッシツ</t>
    </rPh>
    <rPh sb="2" eb="4">
      <t>コウサイ</t>
    </rPh>
    <rPh sb="4" eb="5">
      <t>ヒ</t>
    </rPh>
    <rPh sb="5" eb="7">
      <t>ヒリツ</t>
    </rPh>
    <phoneticPr fontId="5"/>
  </si>
  <si>
    <t>中部</t>
    <rPh sb="0" eb="2">
      <t>チュウブ</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</si>
  <si>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</si>
  <si>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単年度収支</t>
  </si>
  <si>
    <t>▲地方債に係る元利償還金及び準元利償還金に要する経費として
普通交付税の額の算定に用いる基準財政需要額に算入された額</t>
  </si>
  <si>
    <t>標準税収入額等</t>
  </si>
  <si>
    <t>公債費負担比率</t>
    <rPh sb="0" eb="3">
      <t>コウサイヒ</t>
    </rPh>
    <rPh sb="3" eb="5">
      <t>フタン</t>
    </rPh>
    <rPh sb="5" eb="7">
      <t>ヒリツ</t>
    </rPh>
    <phoneticPr fontId="5"/>
  </si>
  <si>
    <t>公営企業に要する経費の財源とする地方債の償還の財源に
充てたと認められる繰入金</t>
  </si>
  <si>
    <t>平成27年国調(人)</t>
    <rPh sb="4" eb="5">
      <t>ネン</t>
    </rPh>
    <rPh sb="5" eb="6">
      <t>コク</t>
    </rPh>
    <rPh sb="6" eb="7">
      <t>チョウ</t>
    </rPh>
    <phoneticPr fontId="5"/>
  </si>
  <si>
    <t>現年</t>
    <rPh sb="0" eb="1">
      <t>ゲン</t>
    </rPh>
    <rPh sb="1" eb="2">
      <t>ネン</t>
    </rPh>
    <phoneticPr fontId="5"/>
  </si>
  <si>
    <t>歳入の状況（単位 千円・％）</t>
    <rPh sb="0" eb="2">
      <t>サイニュウ</t>
    </rPh>
    <rPh sb="3" eb="5">
      <t>ジョウキョウ</t>
    </rPh>
    <rPh sb="6" eb="8">
      <t>タンイ</t>
    </rPh>
    <rPh sb="9" eb="11">
      <t>センエン</t>
    </rPh>
    <phoneticPr fontId="5"/>
  </si>
  <si>
    <t>過疎</t>
    <rPh sb="0" eb="2">
      <t>カソ</t>
    </rPh>
    <phoneticPr fontId="5"/>
  </si>
  <si>
    <t>○</t>
  </si>
  <si>
    <t>積立金</t>
  </si>
  <si>
    <t>健全化判断比率</t>
  </si>
  <si>
    <t>※8：職員の状況については、令和4年度地方公務員給与実態調査に基づいている。</t>
  </si>
  <si>
    <t>　公債費</t>
  </si>
  <si>
    <t>-5.2</t>
  </si>
  <si>
    <t>山振</t>
    <rPh sb="0" eb="1">
      <t>ヤマ</t>
    </rPh>
    <rPh sb="1" eb="2">
      <t>フ</t>
    </rPh>
    <phoneticPr fontId="5"/>
  </si>
  <si>
    <t>繰上償還金</t>
  </si>
  <si>
    <t>公営事業等への繰出</t>
    <rPh sb="0" eb="2">
      <t>コウエイ</t>
    </rPh>
    <rPh sb="2" eb="4">
      <t>ジギョウ</t>
    </rPh>
    <rPh sb="4" eb="5">
      <t>トウ</t>
    </rPh>
    <rPh sb="7" eb="9">
      <t>クリダ</t>
    </rPh>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</si>
  <si>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</si>
  <si>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</si>
  <si>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 xml:space="preserve">充当可能特定歳入 </t>
    <rPh sb="0" eb="2">
      <t>ジュウトウ</t>
    </rPh>
    <rPh sb="2" eb="4">
      <t>カノウ</t>
    </rPh>
    <rPh sb="4" eb="6">
      <t>トクテイ</t>
    </rPh>
    <rPh sb="6" eb="8">
      <t>サイニュウ</t>
    </rPh>
    <phoneticPr fontId="34"/>
  </si>
  <si>
    <t>令05.01.01(人)</t>
    <rPh sb="0" eb="1">
      <t>レイ</t>
    </rPh>
    <phoneticPr fontId="5"/>
  </si>
  <si>
    <t xml:space="preserve"> R03</t>
  </si>
  <si>
    <t>平成27年国調</t>
    <rPh sb="4" eb="5">
      <t>ネン</t>
    </rPh>
    <rPh sb="5" eb="6">
      <t>コク</t>
    </rPh>
    <rPh sb="6" eb="7">
      <t>チョウ</t>
    </rPh>
    <phoneticPr fontId="5"/>
  </si>
  <si>
    <t>普通建設事業費</t>
  </si>
  <si>
    <t>積立金取崩し額</t>
  </si>
  <si>
    <t>　連結実質赤字比率</t>
    <rPh sb="1" eb="3">
      <t>レンケツ</t>
    </rPh>
    <rPh sb="3" eb="5">
      <t>ジッシツ</t>
    </rPh>
    <rPh sb="5" eb="7">
      <t>アカジ</t>
    </rPh>
    <rPh sb="7" eb="9">
      <t>ヒリツ</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</si>
  <si>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</si>
  <si>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債務負担行為</t>
    <rPh sb="0" eb="2">
      <t>サイム</t>
    </rPh>
    <rPh sb="2" eb="4">
      <t>フタン</t>
    </rPh>
    <rPh sb="4" eb="6">
      <t>コウイ</t>
    </rPh>
    <phoneticPr fontId="5"/>
  </si>
  <si>
    <t>うち日本人(人)</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</si>
  <si>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</si>
  <si>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第1次</t>
    <rPh sb="0" eb="1">
      <t>ダイ</t>
    </rPh>
    <rPh sb="2" eb="3">
      <t>ジ</t>
    </rPh>
    <phoneticPr fontId="5"/>
  </si>
  <si>
    <t>　うち臨時財政対策債</t>
  </si>
  <si>
    <t>類似団体平均(円)</t>
    <rPh sb="0" eb="2">
      <t>ルイジ</t>
    </rPh>
    <rPh sb="2" eb="4">
      <t>ダンタイ</t>
    </rPh>
    <rPh sb="4" eb="6">
      <t>ヘイキン</t>
    </rPh>
    <rPh sb="7" eb="8">
      <t>エン</t>
    </rPh>
    <phoneticPr fontId="5"/>
  </si>
  <si>
    <t>指数表選定</t>
    <rPh sb="0" eb="2">
      <t>シスウ</t>
    </rPh>
    <rPh sb="2" eb="3">
      <t>ヒョウ</t>
    </rPh>
    <rPh sb="3" eb="5">
      <t>センテイ</t>
    </rPh>
    <phoneticPr fontId="5"/>
  </si>
  <si>
    <t>（参考）　普通建設事業費の分析</t>
    <rPh sb="1" eb="3">
      <t>サンコウ</t>
    </rPh>
    <rPh sb="5" eb="7">
      <t>フツウ</t>
    </rPh>
    <rPh sb="7" eb="9">
      <t>ケンセツ</t>
    </rPh>
    <rPh sb="9" eb="11">
      <t>ジギョウ</t>
    </rPh>
    <rPh sb="11" eb="12">
      <t>ヒ</t>
    </rPh>
    <rPh sb="13" eb="15">
      <t>ブンセキ</t>
    </rPh>
    <phoneticPr fontId="5"/>
  </si>
  <si>
    <t>実質単年度収支</t>
  </si>
  <si>
    <t>令04.01.01(人)</t>
  </si>
  <si>
    <t>人口密度 (人/k㎡)</t>
    <rPh sb="0" eb="2">
      <t>ジンコウ</t>
    </rPh>
    <rPh sb="2" eb="4">
      <t>ミツド</t>
    </rPh>
    <phoneticPr fontId="5"/>
  </si>
  <si>
    <t>熊毛地区消防組合</t>
    <rPh sb="0" eb="2">
      <t>クマゲ</t>
    </rPh>
    <rPh sb="2" eb="4">
      <t>チク</t>
    </rPh>
    <rPh sb="4" eb="6">
      <t>ショウボウ</t>
    </rPh>
    <rPh sb="6" eb="8">
      <t>クミアイ</t>
    </rPh>
    <phoneticPr fontId="5"/>
  </si>
  <si>
    <t>　将来負担比率</t>
    <rPh sb="1" eb="3">
      <t>ショウライ</t>
    </rPh>
    <rPh sb="3" eb="5">
      <t>フタン</t>
    </rPh>
    <rPh sb="5" eb="7">
      <t>ヒリツ</t>
    </rPh>
    <phoneticPr fontId="5"/>
  </si>
  <si>
    <t>鹿児島県南種子町</t>
  </si>
  <si>
    <t>第2次</t>
    <rPh sb="0" eb="1">
      <t>ダイ</t>
    </rPh>
    <rPh sb="2" eb="3">
      <t>ジ</t>
    </rPh>
    <phoneticPr fontId="5"/>
  </si>
  <si>
    <t>交通</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</si>
  <si>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</si>
  <si>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基準財政収入額</t>
  </si>
  <si>
    <r>
      <t>資金不足比率 (※</t>
    </r>
    <r>
      <rPr>
        <sz val="9"/>
        <color indexed="8"/>
        <rFont val="ＭＳ ゴシック"/>
        <family val="3"/>
        <charset val="128"/>
      </rPr>
      <t>4)</t>
    </r>
  </si>
  <si>
    <t>増減率  (％)</t>
    <rPh sb="0" eb="2">
      <t>ゾウゲン</t>
    </rPh>
    <rPh sb="2" eb="3">
      <t>リツ</t>
    </rPh>
    <phoneticPr fontId="5"/>
  </si>
  <si>
    <t xml:space="preserve"> R01</t>
  </si>
  <si>
    <t>-1.2</t>
  </si>
  <si>
    <t>基準財政需要額</t>
  </si>
  <si>
    <t>保険税(料)収入額</t>
  </si>
  <si>
    <t>うち日本人(％)</t>
  </si>
  <si>
    <t>第3次</t>
    <rPh sb="0" eb="1">
      <t>ダイ</t>
    </rPh>
    <rPh sb="2" eb="3">
      <t>ジ</t>
    </rPh>
    <phoneticPr fontId="5"/>
  </si>
  <si>
    <t>面積 (k㎡)</t>
    <rPh sb="0" eb="2">
      <t>メンセキ</t>
    </rPh>
    <phoneticPr fontId="5"/>
  </si>
  <si>
    <t>うち単独分</t>
    <rPh sb="2" eb="4">
      <t>タンドク</t>
    </rPh>
    <rPh sb="4" eb="5">
      <t>ブン</t>
    </rPh>
    <phoneticPr fontId="5"/>
  </si>
  <si>
    <t>経常経費充当一般財源等</t>
    <rPh sb="0" eb="2">
      <t>ケイジョウ</t>
    </rPh>
    <rPh sb="2" eb="4">
      <t>ケイヒ</t>
    </rPh>
    <rPh sb="4" eb="6">
      <t>ジュウトウ</t>
    </rPh>
    <rPh sb="6" eb="8">
      <t>イッパン</t>
    </rPh>
    <rPh sb="8" eb="10">
      <t>ザイゲン</t>
    </rPh>
    <rPh sb="10" eb="11">
      <t>トウ</t>
    </rPh>
    <phoneticPr fontId="35"/>
  </si>
  <si>
    <t>算入公債費等の額</t>
    <rPh sb="0" eb="2">
      <t>サンニュウ</t>
    </rPh>
    <rPh sb="2" eb="4">
      <t>コウサイ</t>
    </rPh>
    <rPh sb="4" eb="5">
      <t>ヒ</t>
    </rPh>
    <rPh sb="5" eb="6">
      <t>トウ</t>
    </rPh>
    <rPh sb="7" eb="8">
      <t>ガク</t>
    </rPh>
    <phoneticPr fontId="5"/>
  </si>
  <si>
    <t>歳入一般財源等</t>
    <rPh sb="0" eb="2">
      <t>サイニュウ</t>
    </rPh>
    <rPh sb="2" eb="4">
      <t>イッパン</t>
    </rPh>
    <rPh sb="4" eb="6">
      <t>ザイゲン</t>
    </rPh>
    <rPh sb="6" eb="7">
      <t>トウ</t>
    </rPh>
    <phoneticPr fontId="35"/>
  </si>
  <si>
    <t>世帯数 (世帯)</t>
    <rPh sb="0" eb="3">
      <t>セタイスウ</t>
    </rPh>
    <phoneticPr fontId="5"/>
  </si>
  <si>
    <t>*</t>
  </si>
  <si>
    <t xml:space="preserve">退職手当負担見込額 </t>
    <rPh sb="0" eb="2">
      <t>タイショク</t>
    </rPh>
    <rPh sb="2" eb="4">
      <t>テアテ</t>
    </rPh>
    <rPh sb="4" eb="6">
      <t>フタン</t>
    </rPh>
    <rPh sb="6" eb="9">
      <t>ミコミガク</t>
    </rPh>
    <phoneticPr fontId="34"/>
  </si>
  <si>
    <t>職員の状況 (※8)</t>
    <rPh sb="0" eb="2">
      <t>ショクイン</t>
    </rPh>
    <rPh sb="3" eb="5">
      <t>ジョウキョウ</t>
    </rPh>
    <phoneticPr fontId="5"/>
  </si>
  <si>
    <t>定数</t>
    <rPh sb="0" eb="2">
      <t>テイスウ</t>
    </rPh>
    <phoneticPr fontId="5"/>
  </si>
  <si>
    <t>被保険者
1人当り</t>
  </si>
  <si>
    <t>一部事務組合負担金（補助費等）</t>
    <rPh sb="0" eb="2">
      <t>イチブ</t>
    </rPh>
    <rPh sb="2" eb="4">
      <t>ジム</t>
    </rPh>
    <rPh sb="4" eb="6">
      <t>クミアイ</t>
    </rPh>
    <rPh sb="6" eb="9">
      <t>フタンキン</t>
    </rPh>
    <rPh sb="10" eb="13">
      <t>ホジョヒ</t>
    </rPh>
    <rPh sb="13" eb="14">
      <t>トウ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</si>
  <si>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</si>
  <si>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</si>
  <si>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一般会計等（純計）</t>
    <rPh sb="0" eb="2">
      <t>イッパン</t>
    </rPh>
    <rPh sb="2" eb="4">
      <t>カイケイ</t>
    </rPh>
    <rPh sb="4" eb="5">
      <t>トウ</t>
    </rPh>
    <rPh sb="6" eb="8">
      <t>ジュンケイ</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</si>
  <si>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</si>
  <si>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</si>
  <si>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</si>
  <si>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</si>
  <si>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歳入</t>
    <rPh sb="0" eb="2">
      <t>サイニュウ</t>
    </rPh>
    <phoneticPr fontId="34"/>
  </si>
  <si>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</si>
  <si>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（注）人口については、各調査対象年度の1月1日現在の住民基本台帳に登載されている人口に基づいている。</t>
    <rPh sb="14" eb="16">
      <t>タイショウ</t>
    </rPh>
    <phoneticPr fontId="5"/>
  </si>
  <si>
    <t>一般職員</t>
    <rPh sb="0" eb="2">
      <t>イッパン</t>
    </rPh>
    <rPh sb="2" eb="4">
      <t>ショクイン</t>
    </rPh>
    <phoneticPr fontId="5"/>
  </si>
  <si>
    <t>地方債現在高（臨時財政対策債除き）</t>
  </si>
  <si>
    <t>副市区町村長</t>
    <rPh sb="0" eb="1">
      <t>フク</t>
    </rPh>
    <rPh sb="1" eb="3">
      <t>シク</t>
    </rPh>
    <rPh sb="3" eb="5">
      <t>チョウソン</t>
    </rPh>
    <rPh sb="5" eb="6">
      <t>チョウ</t>
    </rPh>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</si>
  <si>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</si>
  <si>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債務負担行為額（支出予定額）</t>
    <rPh sb="0" eb="2">
      <t>サイム</t>
    </rPh>
    <rPh sb="2" eb="4">
      <t>フタン</t>
    </rPh>
    <rPh sb="4" eb="6">
      <t>コウイ</t>
    </rPh>
    <rPh sb="6" eb="7">
      <t>ガク</t>
    </rPh>
    <rPh sb="8" eb="10">
      <t>シシュツ</t>
    </rPh>
    <rPh sb="10" eb="12">
      <t>ヨテイ</t>
    </rPh>
    <rPh sb="12" eb="13">
      <t>ガク</t>
    </rPh>
    <phoneticPr fontId="5"/>
  </si>
  <si>
    <t xml:space="preserve"> R04</t>
  </si>
  <si>
    <t>教育長</t>
  </si>
  <si>
    <t>　うち技能労務職員</t>
    <rPh sb="3" eb="5">
      <t>ギノウ</t>
    </rPh>
    <rPh sb="5" eb="7">
      <t>ロウム</t>
    </rPh>
    <rPh sb="7" eb="9">
      <t>ショクイン</t>
    </rPh>
    <phoneticPr fontId="5"/>
  </si>
  <si>
    <t>項番</t>
  </si>
  <si>
    <t>将来負担比率　　（千円・％）</t>
    <rPh sb="0" eb="2">
      <t>ショウライ</t>
    </rPh>
    <rPh sb="2" eb="4">
      <t>フタン</t>
    </rPh>
    <phoneticPr fontId="5"/>
  </si>
  <si>
    <t>類似団体平均</t>
    <rPh sb="0" eb="2">
      <t>ルイジ</t>
    </rPh>
    <rPh sb="2" eb="4">
      <t>ダンタイ</t>
    </rPh>
    <rPh sb="4" eb="6">
      <t>ヘイキン</t>
    </rPh>
    <phoneticPr fontId="5"/>
  </si>
  <si>
    <t>一般会計等の一覧</t>
  </si>
  <si>
    <t>議会議長</t>
    <rPh sb="0" eb="2">
      <t>ギカイ</t>
    </rPh>
    <rPh sb="2" eb="4">
      <t>ギチョウ</t>
    </rPh>
    <phoneticPr fontId="5"/>
  </si>
  <si>
    <t>団体名</t>
    <rPh sb="0" eb="2">
      <t>ダンタイ</t>
    </rPh>
    <phoneticPr fontId="5"/>
  </si>
  <si>
    <t>土地開発基金現在高</t>
    <rPh sb="0" eb="2">
      <t>トチ</t>
    </rPh>
    <rPh sb="2" eb="4">
      <t>カイハツ</t>
    </rPh>
    <rPh sb="4" eb="6">
      <t>キキン</t>
    </rPh>
    <rPh sb="6" eb="8">
      <t>ゲンザイ</t>
    </rPh>
    <rPh sb="8" eb="9">
      <t>タカ</t>
    </rPh>
    <phoneticPr fontId="35"/>
  </si>
  <si>
    <t>連結実質赤字額</t>
    <rPh sb="0" eb="2">
      <t>レンケツ</t>
    </rPh>
    <rPh sb="2" eb="4">
      <t>ジッシツ</t>
    </rPh>
    <rPh sb="4" eb="7">
      <t>アカジガク</t>
    </rPh>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</si>
  <si>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</si>
  <si>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</si>
  <si>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35"/>
  </si>
  <si>
    <t>　※地方公共団体財政健全化法に基づき将来負担比率の算定対象となっている法人については、○印を付与している。</t>
  </si>
  <si>
    <t>総収益
（歳入）</t>
  </si>
  <si>
    <t>議会議員</t>
    <rPh sb="0" eb="2">
      <t>ギカイ</t>
    </rPh>
    <rPh sb="2" eb="4">
      <t>ギイン</t>
    </rPh>
    <phoneticPr fontId="5"/>
  </si>
  <si>
    <t>　　うち人件費</t>
  </si>
  <si>
    <t>合計</t>
    <rPh sb="0" eb="2">
      <t>ゴウケイ</t>
    </rPh>
    <phoneticPr fontId="5"/>
  </si>
  <si>
    <t>南種子町水道事業会計</t>
  </si>
  <si>
    <t>ラスパイレス指数</t>
    <rPh sb="6" eb="8">
      <t>シスウ</t>
    </rPh>
    <phoneticPr fontId="5"/>
  </si>
  <si>
    <t>　繰出金</t>
  </si>
  <si>
    <t>事業会計の一覧</t>
    <rPh sb="0" eb="2">
      <t>ジギョウ</t>
    </rPh>
    <rPh sb="2" eb="4">
      <t>カイケイ</t>
    </rPh>
    <phoneticPr fontId="5"/>
  </si>
  <si>
    <t>公営企業（法適）の一覧</t>
    <rPh sb="0" eb="2">
      <t>コウエイ</t>
    </rPh>
    <rPh sb="2" eb="4">
      <t>キギョウ</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</si>
  <si>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</si>
  <si>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</si>
  <si>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</si>
  <si>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会計名</t>
    <rPh sb="0" eb="2">
      <t>カイケイ</t>
    </rPh>
    <rPh sb="2" eb="3">
      <t>メイ</t>
    </rPh>
    <phoneticPr fontId="5"/>
  </si>
  <si>
    <t>組合等名</t>
  </si>
  <si>
    <t>　震災復興特別交付税</t>
  </si>
  <si>
    <r>
      <t>(※</t>
    </r>
    <r>
      <rPr>
        <sz val="9"/>
        <color indexed="8"/>
        <rFont val="ＭＳ ゴシック"/>
        <family val="3"/>
        <charset val="128"/>
      </rPr>
      <t>3)</t>
    </r>
  </si>
  <si>
    <t>（注釈）</t>
    <rPh sb="1" eb="3">
      <t>チュウシャク</t>
    </rPh>
    <phoneticPr fontId="5"/>
  </si>
  <si>
    <t>※1：経常収支比率の( )内の数値は、「減収補塡債（特例分）」「猶予特例債」及び「臨時財政対策債」を除いて算出したものである。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</si>
  <si>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</si>
  <si>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</si>
  <si>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純損益
（形式収支）</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</si>
  <si>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</si>
  <si>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</si>
  <si>
    <t>公債費負担の状況</t>
    <rPh sb="0" eb="3">
      <t>コウサイヒ</t>
    </rPh>
    <rPh sb="3" eb="5">
      <t>フタン</t>
    </rPh>
    <rPh sb="6" eb="8">
      <t>ジョウキョウ</t>
    </rPh>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</si>
  <si>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</si>
  <si>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地方公社・第三セクター等名</t>
    <rPh sb="12" eb="13">
      <t>メイ</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</si>
  <si>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</si>
  <si>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被保険者数(人)</t>
  </si>
  <si>
    <t>※7：人口については、調査対象年度の1月1日現在の住民基本台帳に登載されている人口に基づいている。</t>
    <rPh sb="13" eb="15">
      <t>タイショウ</t>
    </rPh>
    <rPh sb="27" eb="29">
      <t>キホン</t>
    </rPh>
    <rPh sb="42" eb="43">
      <t>モト</t>
    </rPh>
    <phoneticPr fontId="37"/>
  </si>
  <si>
    <t>公社・
三セク等</t>
    <rPh sb="0" eb="2">
      <t>コウシャ</t>
    </rPh>
    <rPh sb="4" eb="5">
      <t>サン</t>
    </rPh>
    <rPh sb="7" eb="8">
      <t>トウ</t>
    </rPh>
    <phoneticPr fontId="5"/>
  </si>
  <si>
    <t>令和4年度</t>
  </si>
  <si>
    <t>前年度繰上充用金</t>
  </si>
  <si>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</si>
  <si>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</si>
  <si>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経常一般財源等</t>
    <rPh sb="0" eb="2">
      <t>ケイジョウ</t>
    </rPh>
    <rPh sb="2" eb="4">
      <t>イッパン</t>
    </rPh>
    <rPh sb="4" eb="7">
      <t>ザイゲントウ</t>
    </rPh>
    <phoneticPr fontId="5"/>
  </si>
  <si>
    <t>性質別歳出の状況（単位 千円・％）</t>
    <rPh sb="0" eb="2">
      <t>セイシツ</t>
    </rPh>
    <phoneticPr fontId="5"/>
  </si>
  <si>
    <t>分離課税所得割交付金</t>
  </si>
  <si>
    <t>区分</t>
  </si>
  <si>
    <t>再差引収支</t>
    <rPh sb="0" eb="1">
      <t>サイ</t>
    </rPh>
    <rPh sb="1" eb="3">
      <t>サシヒキ</t>
    </rPh>
    <rPh sb="3" eb="5">
      <t>シュウシ</t>
    </rPh>
    <phoneticPr fontId="5"/>
  </si>
  <si>
    <t>収入済額</t>
    <rPh sb="0" eb="2">
      <t>シュウニュウ</t>
    </rPh>
    <rPh sb="2" eb="3">
      <t>スミ</t>
    </rPh>
    <rPh sb="3" eb="4">
      <t>ガク</t>
    </rPh>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</si>
  <si>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</si>
  <si>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超過課税分</t>
    <rPh sb="0" eb="2">
      <t>チョウカ</t>
    </rPh>
    <rPh sb="2" eb="4">
      <t>カゼイ</t>
    </rPh>
    <rPh sb="4" eb="5">
      <t>ブン</t>
    </rPh>
    <phoneticPr fontId="5"/>
  </si>
  <si>
    <t>　法定外普通税</t>
  </si>
  <si>
    <t>軽油引取税交付金</t>
  </si>
  <si>
    <t>目的別歳出の状況（単位 千円・％）</t>
  </si>
  <si>
    <t>地方税</t>
  </si>
  <si>
    <t>普通税</t>
    <rPh sb="0" eb="2">
      <t>フツウ</t>
    </rPh>
    <rPh sb="2" eb="3">
      <t>ゼイ</t>
    </rPh>
    <phoneticPr fontId="10"/>
  </si>
  <si>
    <t>　　特別土地保有税</t>
  </si>
  <si>
    <t>決算額 (A)</t>
    <rPh sb="0" eb="2">
      <t>ケッサン</t>
    </rPh>
    <rPh sb="2" eb="3">
      <t>ガク</t>
    </rPh>
    <phoneticPr fontId="5"/>
  </si>
  <si>
    <t>民生費</t>
  </si>
  <si>
    <t>(A)のうち充当一般財源等</t>
    <rPh sb="6" eb="8">
      <t>ジュウトウ</t>
    </rPh>
    <rPh sb="8" eb="10">
      <t>イッパン</t>
    </rPh>
    <rPh sb="10" eb="12">
      <t>ザイゲン</t>
    </rPh>
    <rPh sb="12" eb="13">
      <t>ナド</t>
    </rPh>
    <phoneticPr fontId="5"/>
  </si>
  <si>
    <t>当該団体決算額
（千円）</t>
    <rPh sb="0" eb="2">
      <t>トウガイ</t>
    </rPh>
    <rPh sb="2" eb="4">
      <t>ダンタイ</t>
    </rPh>
    <rPh sb="4" eb="6">
      <t>ケッサン</t>
    </rPh>
    <rPh sb="6" eb="7">
      <t>ガク</t>
    </rPh>
    <rPh sb="9" eb="11">
      <t>センエン</t>
    </rPh>
    <phoneticPr fontId="5"/>
  </si>
  <si>
    <t>地方譲与税</t>
  </si>
  <si>
    <t>利子割交付金</t>
  </si>
  <si>
    <t>自動車取得税交付金</t>
  </si>
  <si>
    <t>(Ｃ)－(Ｄ)</t>
  </si>
  <si>
    <t>配当割交付金</t>
    <rPh sb="0" eb="2">
      <t>ハイトウ</t>
    </rPh>
    <rPh sb="2" eb="3">
      <t>ワリ</t>
    </rPh>
    <rPh sb="3" eb="6">
      <t>コウフキン</t>
    </rPh>
    <phoneticPr fontId="10"/>
  </si>
  <si>
    <t xml:space="preserve"> H30</t>
  </si>
  <si>
    <t>　　　個人均等割</t>
  </si>
  <si>
    <t>地方特例交付金等</t>
    <rPh sb="7" eb="8">
      <t>トウ</t>
    </rPh>
    <phoneticPr fontId="1"/>
  </si>
  <si>
    <t>労働費</t>
  </si>
  <si>
    <t>株式等譲渡所得割交付金</t>
    <rPh sb="0" eb="2">
      <t>カブシキ</t>
    </rPh>
    <rPh sb="2" eb="3">
      <t>トウ</t>
    </rPh>
    <rPh sb="3" eb="5">
      <t>ジョウト</t>
    </rPh>
    <rPh sb="5" eb="7">
      <t>ショトク</t>
    </rPh>
    <rPh sb="7" eb="8">
      <t>ワリ</t>
    </rPh>
    <rPh sb="8" eb="11">
      <t>コウフキン</t>
    </rPh>
    <phoneticPr fontId="10"/>
  </si>
  <si>
    <t>　　　所得割</t>
  </si>
  <si>
    <t>　　　法人均等割</t>
  </si>
  <si>
    <t>　維持補修費</t>
  </si>
  <si>
    <t>森林総合研究所等が行う事業に係るもの</t>
  </si>
  <si>
    <t>地方消費税交付金</t>
  </si>
  <si>
    <t>徴収率
(％)</t>
    <rPh sb="0" eb="2">
      <t>チョウシュウ</t>
    </rPh>
    <rPh sb="2" eb="3">
      <t>リツ</t>
    </rPh>
    <phoneticPr fontId="5"/>
  </si>
  <si>
    <t>農林水産業費</t>
  </si>
  <si>
    <t>ゴルフ場利用税交付金</t>
  </si>
  <si>
    <t>　　固定資産税</t>
  </si>
  <si>
    <t>　　　うち純固定資産税</t>
  </si>
  <si>
    <t>土木費</t>
  </si>
  <si>
    <t>　　軽自動車税</t>
  </si>
  <si>
    <t>消防費</t>
  </si>
  <si>
    <t>　　市町村たばこ税</t>
  </si>
  <si>
    <t>教育費</t>
  </si>
  <si>
    <t>類似団体内平均(円)</t>
    <rPh sb="0" eb="2">
      <t>ルイジ</t>
    </rPh>
    <rPh sb="2" eb="4">
      <t>ダンタイ</t>
    </rPh>
    <phoneticPr fontId="5"/>
  </si>
  <si>
    <t>　　水利地益税等</t>
  </si>
  <si>
    <t>内訳</t>
    <rPh sb="0" eb="2">
      <t>ウチワケ</t>
    </rPh>
    <phoneticPr fontId="5"/>
  </si>
  <si>
    <t>当該団体
からの
補助金</t>
  </si>
  <si>
    <t>一般会計</t>
  </si>
  <si>
    <t>自動車税環境性能割交付金</t>
  </si>
  <si>
    <t>公債費</t>
  </si>
  <si>
    <t>諸支出金</t>
    <rPh sb="3" eb="4">
      <t>キン</t>
    </rPh>
    <phoneticPr fontId="35"/>
  </si>
  <si>
    <t>　個人住民税減収補塡特例交付金</t>
  </si>
  <si>
    <t>　※一般会計等（純計）は、各会計の相互間の繰入・繰出等の重複を控除したものであり、各会計の合計と一致しない場合がある。</t>
  </si>
  <si>
    <t>目的税</t>
  </si>
  <si>
    <t>　新型コロナウイルス感染症対策地方税減収補塡特別交付金</t>
  </si>
  <si>
    <t>　法定目的税</t>
  </si>
  <si>
    <t>実質公債費比率</t>
    <rPh sb="0" eb="2">
      <t>ジッシツ</t>
    </rPh>
    <rPh sb="2" eb="5">
      <t>コウサイヒ</t>
    </rPh>
    <rPh sb="5" eb="7">
      <t>ヒリツ</t>
    </rPh>
    <phoneticPr fontId="38"/>
  </si>
  <si>
    <t>地方交付税</t>
  </si>
  <si>
    <t>南種子町まちづくり基金</t>
    <rPh sb="0" eb="4">
      <t>ミナ</t>
    </rPh>
    <rPh sb="9" eb="11">
      <t>キキン</t>
    </rPh>
    <phoneticPr fontId="5"/>
  </si>
  <si>
    <t>(Ｃ)</t>
  </si>
  <si>
    <t>　　入湯税</t>
  </si>
  <si>
    <t>　普通交付税</t>
  </si>
  <si>
    <t>　　事業所税</t>
  </si>
  <si>
    <t>決算額</t>
  </si>
  <si>
    <t>構成比</t>
  </si>
  <si>
    <t>経常経費充当一般財源等</t>
  </si>
  <si>
    <t>保険給付費</t>
  </si>
  <si>
    <t>当該団体(円)</t>
    <rPh sb="0" eb="2">
      <t>トウガイ</t>
    </rPh>
    <rPh sb="2" eb="4">
      <t>ダンタイ</t>
    </rPh>
    <rPh sb="5" eb="6">
      <t>エン</t>
    </rPh>
    <phoneticPr fontId="5"/>
  </si>
  <si>
    <t>経常収支比率</t>
    <rPh sb="0" eb="2">
      <t>ケイジョウ</t>
    </rPh>
    <rPh sb="2" eb="4">
      <t>シュウシ</t>
    </rPh>
    <rPh sb="4" eb="6">
      <t>ヒリツ</t>
    </rPh>
    <phoneticPr fontId="38"/>
  </si>
  <si>
    <t>義務的経費計</t>
    <rPh sb="0" eb="3">
      <t>ギムテキ</t>
    </rPh>
    <rPh sb="3" eb="5">
      <t>ケイヒ</t>
    </rPh>
    <rPh sb="5" eb="6">
      <t>ケイ</t>
    </rPh>
    <phoneticPr fontId="5"/>
  </si>
  <si>
    <t>　人件費</t>
  </si>
  <si>
    <t>左のうち
一般会計等
負担見込額</t>
  </si>
  <si>
    <t>交通安全対策特別交付金</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</si>
  <si>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</si>
  <si>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うち職員給</t>
    <rPh sb="4" eb="6">
      <t>ショクイン</t>
    </rPh>
    <rPh sb="6" eb="7">
      <t>キュウ</t>
    </rPh>
    <phoneticPr fontId="5"/>
  </si>
  <si>
    <t>経常損益</t>
  </si>
  <si>
    <t>分担金・負担金</t>
  </si>
  <si>
    <t>病院</t>
  </si>
  <si>
    <t>合計</t>
  </si>
  <si>
    <t>　扶助費</t>
  </si>
  <si>
    <t>手数料</t>
  </si>
  <si>
    <t>国庫支出金</t>
  </si>
  <si>
    <t>令和3年度</t>
    <rPh sb="0" eb="2">
      <t>レイワ</t>
    </rPh>
    <rPh sb="4" eb="5">
      <t>ド</t>
    </rPh>
    <phoneticPr fontId="5"/>
  </si>
  <si>
    <t>地方公務員等共済組合に係るもの</t>
    <rPh sb="0" eb="2">
      <t>チホウ</t>
    </rPh>
    <rPh sb="2" eb="5">
      <t>コウムイン</t>
    </rPh>
    <rPh sb="5" eb="6">
      <t>トウ</t>
    </rPh>
    <rPh sb="6" eb="8">
      <t>キョウサイ</t>
    </rPh>
    <rPh sb="8" eb="10">
      <t>クミアイ</t>
    </rPh>
    <rPh sb="11" eb="12">
      <t>カカ</t>
    </rPh>
    <phoneticPr fontId="5"/>
  </si>
  <si>
    <t>類似団体平均（円）</t>
    <rPh sb="0" eb="2">
      <t>ルイジ</t>
    </rPh>
    <rPh sb="2" eb="4">
      <t>ダンタイ</t>
    </rPh>
    <rPh sb="4" eb="6">
      <t>ヘイキン</t>
    </rPh>
    <rPh sb="7" eb="8">
      <t>エン</t>
    </rPh>
    <phoneticPr fontId="5"/>
  </si>
  <si>
    <t>　うち元金</t>
  </si>
  <si>
    <t>当該団体（円）</t>
    <rPh sb="0" eb="2">
      <t>トウガイ</t>
    </rPh>
    <rPh sb="2" eb="4">
      <t>ダンタイ</t>
    </rPh>
    <rPh sb="5" eb="6">
      <t>エン</t>
    </rPh>
    <phoneticPr fontId="5"/>
  </si>
  <si>
    <t>地方債</t>
  </si>
  <si>
    <t>国有提供交付金(特別区財調交付金)</t>
  </si>
  <si>
    <t>都道府県支出金</t>
  </si>
  <si>
    <t>土地開発公社に係る将来負担額</t>
    <rPh sb="0" eb="2">
      <t>トチ</t>
    </rPh>
    <rPh sb="2" eb="4">
      <t>カイハツ</t>
    </rPh>
    <rPh sb="4" eb="6">
      <t>コウシャ</t>
    </rPh>
    <rPh sb="7" eb="8">
      <t>カカ</t>
    </rPh>
    <rPh sb="9" eb="11">
      <t>ショウライ</t>
    </rPh>
    <rPh sb="11" eb="14">
      <t>フタンガク</t>
    </rPh>
    <phoneticPr fontId="34"/>
  </si>
  <si>
    <t>・計</t>
  </si>
  <si>
    <t>一時借入金利子</t>
  </si>
  <si>
    <t>純固定資産税</t>
    <rPh sb="0" eb="1">
      <t>ジュン</t>
    </rPh>
    <rPh sb="1" eb="3">
      <t>コテイ</t>
    </rPh>
    <rPh sb="3" eb="6">
      <t>シサンゼイ</t>
    </rPh>
    <phoneticPr fontId="5"/>
  </si>
  <si>
    <t>寄附金</t>
  </si>
  <si>
    <t>依頼土地の買い戻しに係るもの</t>
    <rPh sb="0" eb="2">
      <t>イライ</t>
    </rPh>
    <rPh sb="2" eb="4">
      <t>トチ</t>
    </rPh>
    <rPh sb="5" eb="6">
      <t>カ</t>
    </rPh>
    <rPh sb="7" eb="8">
      <t>モド</t>
    </rPh>
    <rPh sb="10" eb="11">
      <t>カカ</t>
    </rPh>
    <phoneticPr fontId="5"/>
  </si>
  <si>
    <t>充当可能
財源等</t>
    <rPh sb="0" eb="2">
      <t>ジュウトウ</t>
    </rPh>
    <rPh sb="2" eb="3">
      <t>カ</t>
    </rPh>
    <rPh sb="3" eb="4">
      <t>ノウ</t>
    </rPh>
    <rPh sb="5" eb="8">
      <t>ザイゲントウ</t>
    </rPh>
    <phoneticPr fontId="5"/>
  </si>
  <si>
    <t>繰入金</t>
  </si>
  <si>
    <t>繰越金</t>
  </si>
  <si>
    <t>実質収支</t>
    <rPh sb="0" eb="2">
      <t>ジッシツ</t>
    </rPh>
    <rPh sb="2" eb="4">
      <t>シュウシ</t>
    </rPh>
    <phoneticPr fontId="5"/>
  </si>
  <si>
    <t>他会計等
からの
繰入金</t>
    <rPh sb="9" eb="11">
      <t>クリイレ</t>
    </rPh>
    <rPh sb="11" eb="12">
      <t>キン</t>
    </rPh>
    <phoneticPr fontId="34"/>
  </si>
  <si>
    <t>　補助費等</t>
    <rPh sb="1" eb="3">
      <t>ホジョ</t>
    </rPh>
    <rPh sb="3" eb="4">
      <t>ヒ</t>
    </rPh>
    <rPh sb="4" eb="5">
      <t>トウ</t>
    </rPh>
    <phoneticPr fontId="5"/>
  </si>
  <si>
    <t>　　うち一部事務組合負担金</t>
  </si>
  <si>
    <t>加入世帯数(世帯)</t>
  </si>
  <si>
    <t>　うち減収補塡債(特例分)</t>
    <rPh sb="4" eb="5">
      <t>シュウ</t>
    </rPh>
    <rPh sb="9" eb="10">
      <t>トク</t>
    </rPh>
    <rPh sb="10" eb="11">
      <t>レイ</t>
    </rPh>
    <rPh sb="11" eb="12">
      <t>ブン</t>
    </rPh>
    <phoneticPr fontId="1"/>
  </si>
  <si>
    <t>　投資・出資金・貸付金</t>
  </si>
  <si>
    <t>歳入合計</t>
  </si>
  <si>
    <t>国民健康保険</t>
  </si>
  <si>
    <t>　前年度繰上充用金</t>
  </si>
  <si>
    <t>その他</t>
  </si>
  <si>
    <t>投資的経費計</t>
    <rPh sb="5" eb="6">
      <t>ケイ</t>
    </rPh>
    <phoneticPr fontId="5"/>
  </si>
  <si>
    <t>(注釈)</t>
    <rPh sb="1" eb="2">
      <t>チュウ</t>
    </rPh>
    <rPh sb="2" eb="3">
      <t>シャク</t>
    </rPh>
    <phoneticPr fontId="5"/>
  </si>
  <si>
    <t>　うち補助</t>
  </si>
  <si>
    <t>災害復旧事業費</t>
  </si>
  <si>
    <t>(2)各会計、関係団体の財政状況及び健全化判断比率（市町村）</t>
    <rPh sb="26" eb="29">
      <t>シチョウソン</t>
    </rPh>
    <phoneticPr fontId="5"/>
  </si>
  <si>
    <t>人口1,000人当たり職員数（人）</t>
    <rPh sb="0" eb="2">
      <t>ジンコウ</t>
    </rPh>
    <rPh sb="7" eb="8">
      <t>ニン</t>
    </rPh>
    <rPh sb="8" eb="9">
      <t>ア</t>
    </rPh>
    <rPh sb="11" eb="14">
      <t>ショクインスウ</t>
    </rPh>
    <rPh sb="15" eb="16">
      <t>ヒト</t>
    </rPh>
    <phoneticPr fontId="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</si>
  <si>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</si>
  <si>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</si>
  <si>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形式収支</t>
  </si>
  <si>
    <t>備考</t>
    <rPh sb="0" eb="2">
      <t>ビコウ</t>
    </rPh>
    <phoneticPr fontId="5"/>
  </si>
  <si>
    <t>純資産又は
正味財産</t>
  </si>
  <si>
    <t>参考</t>
    <rPh sb="0" eb="2">
      <t>サンコウ</t>
    </rPh>
    <phoneticPr fontId="5"/>
  </si>
  <si>
    <t>当該団体
からの
貸付金</t>
  </si>
  <si>
    <t>一般会計等
負担見込額</t>
  </si>
  <si>
    <t>実質赤字額</t>
    <rPh sb="0" eb="2">
      <t>ジッシツ</t>
    </rPh>
    <rPh sb="2" eb="5">
      <t>アカジガク</t>
    </rPh>
    <phoneticPr fontId="5"/>
  </si>
  <si>
    <t>計</t>
    <rPh sb="0" eb="1">
      <t>ケイ</t>
    </rPh>
    <phoneticPr fontId="5"/>
  </si>
  <si>
    <t>(Ｆ)</t>
  </si>
  <si>
    <t>公営企業会計等の財政状況（単位：百万円）</t>
    <rPh sb="0" eb="2">
      <t>コウエイ</t>
    </rPh>
    <rPh sb="2" eb="4">
      <t>キギョウ</t>
    </rPh>
    <rPh sb="4" eb="6">
      <t>カイケイ</t>
    </rPh>
    <rPh sb="6" eb="7">
      <t>トウ</t>
    </rPh>
    <rPh sb="8" eb="10">
      <t>ザイセイ</t>
    </rPh>
    <rPh sb="10" eb="12">
      <t>ジョウキョウ</t>
    </rPh>
    <phoneticPr fontId="5"/>
  </si>
  <si>
    <t>資金剰余額
/不足額
（実質収支）</t>
  </si>
  <si>
    <t>他会計等
からの
繰入金</t>
  </si>
  <si>
    <t>左のうち
一般会計等
繰入見込額</t>
  </si>
  <si>
    <t>資金不足
比率</t>
    <rPh sb="0" eb="2">
      <t>シキン</t>
    </rPh>
    <rPh sb="2" eb="4">
      <t>フソク</t>
    </rPh>
    <rPh sb="5" eb="7">
      <t>ヒリツ</t>
    </rPh>
    <phoneticPr fontId="5"/>
  </si>
  <si>
    <t>国民健康保険事業勘定特別会計</t>
  </si>
  <si>
    <t>介護保険特別会計</t>
  </si>
  <si>
    <t>後期高齢者医療保険特別会計</t>
  </si>
  <si>
    <t>法適用企業</t>
  </si>
  <si>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</si>
  <si>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</si>
  <si>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t>
    <rPh sb="0" eb="2">
      <t>イチブ</t>
    </rPh>
    <rPh sb="2" eb="4">
      <t>ジム</t>
    </rPh>
    <rPh sb="4" eb="6">
      <t>クミアイ</t>
    </rPh>
    <rPh sb="6" eb="7">
      <t>トウ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</si>
  <si>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</si>
  <si>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地方公社・第三セクター等</t>
    <rPh sb="0" eb="4">
      <t>チホウコウシャ</t>
    </rPh>
    <rPh sb="5" eb="6">
      <t>ダイ</t>
    </rPh>
    <rPh sb="6" eb="7">
      <t>サン</t>
    </rPh>
    <rPh sb="11" eb="12">
      <t>ナド</t>
    </rPh>
    <phoneticPr fontId="5"/>
  </si>
  <si>
    <t>将来負担の状況</t>
  </si>
  <si>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</si>
  <si>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4"/>
  </si>
  <si>
    <t>令和2年度</t>
    <rPh sb="0" eb="2">
      <t>レイワ</t>
    </rPh>
    <rPh sb="3" eb="5">
      <t>ネンド</t>
    </rPh>
    <phoneticPr fontId="5"/>
  </si>
  <si>
    <t>令和3年度</t>
    <rPh sb="0" eb="2">
      <t>レイワ</t>
    </rPh>
    <rPh sb="3" eb="5">
      <t>ネンド</t>
    </rPh>
    <phoneticPr fontId="5"/>
  </si>
  <si>
    <t>内訳</t>
    <rPh sb="0" eb="2">
      <t>ウチワケ</t>
    </rPh>
    <phoneticPr fontId="34"/>
  </si>
  <si>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</si>
  <si>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元利償還金</t>
    <rPh sb="0" eb="2">
      <t>ガンリ</t>
    </rPh>
    <rPh sb="2" eb="5">
      <t>ショウカンキン</t>
    </rPh>
    <phoneticPr fontId="34"/>
  </si>
  <si>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</si>
  <si>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</si>
  <si>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</si>
  <si>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いわゆる五省協定等に係るもの</t>
    <rPh sb="4" eb="6">
      <t>ゴショウ</t>
    </rPh>
    <rPh sb="6" eb="9">
      <t>キョウテイトウ</t>
    </rPh>
    <rPh sb="10" eb="11">
      <t>カカ</t>
    </rPh>
    <phoneticPr fontId="34"/>
  </si>
  <si>
    <t xml:space="preserve">公営企業債等繰入見込額 </t>
    <rPh sb="0" eb="2">
      <t>コウエイ</t>
    </rPh>
    <rPh sb="2" eb="5">
      <t>キギョウサイ</t>
    </rPh>
    <rPh sb="5" eb="6">
      <t>トウ</t>
    </rPh>
    <rPh sb="6" eb="8">
      <t>クリイ</t>
    </rPh>
    <rPh sb="8" eb="11">
      <t>ミコミガク</t>
    </rPh>
    <phoneticPr fontId="34"/>
  </si>
  <si>
    <t>国営土地改良事業に係るもの</t>
    <rPh sb="0" eb="2">
      <t>コクエイ</t>
    </rPh>
    <rPh sb="2" eb="4">
      <t>トチ</t>
    </rPh>
    <rPh sb="4" eb="6">
      <t>カイリョウ</t>
    </rPh>
    <rPh sb="6" eb="8">
      <t>ジギョウ</t>
    </rPh>
    <rPh sb="9" eb="10">
      <t>カカ</t>
    </rPh>
    <phoneticPr fontId="34"/>
  </si>
  <si>
    <t xml:space="preserve">組合等負担等見込額 </t>
    <rPh sb="0" eb="2">
      <t>クミアイ</t>
    </rPh>
    <rPh sb="2" eb="3">
      <t>トウ</t>
    </rPh>
    <rPh sb="3" eb="5">
      <t>フタン</t>
    </rPh>
    <rPh sb="5" eb="6">
      <t>トウ</t>
    </rPh>
    <rPh sb="6" eb="9">
      <t>ミコミガク</t>
    </rPh>
    <phoneticPr fontId="34"/>
  </si>
  <si>
    <t>　うち、健全化法施行規則附則第三条に係る負担見込額</t>
  </si>
  <si>
    <t>対比（％）</t>
    <rPh sb="0" eb="2">
      <t>タイヒ</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</si>
  <si>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</si>
  <si>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みなみたね宇宙のまち応援基金</t>
    <rPh sb="5" eb="7">
      <t>ウチュウ</t>
    </rPh>
    <rPh sb="10" eb="14">
      <t>オウエンキキン</t>
    </rPh>
    <phoneticPr fontId="5"/>
  </si>
  <si>
    <t>一時借入金の利子</t>
    <rPh sb="0" eb="2">
      <t>イチジ</t>
    </rPh>
    <rPh sb="2" eb="5">
      <t>カリイレキン</t>
    </rPh>
    <rPh sb="6" eb="8">
      <t>リシ</t>
    </rPh>
    <phoneticPr fontId="34"/>
  </si>
  <si>
    <t>社会福祉法人の施設建設費に係るもの</t>
    <rPh sb="0" eb="2">
      <t>シャカイ</t>
    </rPh>
    <rPh sb="2" eb="4">
      <t>フクシ</t>
    </rPh>
    <rPh sb="4" eb="6">
      <t>ホウジン</t>
    </rPh>
    <rPh sb="7" eb="9">
      <t>シセツ</t>
    </rPh>
    <rPh sb="9" eb="12">
      <t>ケンセツヒ</t>
    </rPh>
    <rPh sb="13" eb="14">
      <t>カカ</t>
    </rPh>
    <phoneticPr fontId="5"/>
  </si>
  <si>
    <t>▲退職金</t>
    <rPh sb="1" eb="3">
      <t>タイショク</t>
    </rPh>
    <rPh sb="3" eb="4">
      <t>キン</t>
    </rPh>
    <phoneticPr fontId="5"/>
  </si>
  <si>
    <t>(Ａ)</t>
  </si>
  <si>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</si>
  <si>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</si>
  <si>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</si>
  <si>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</si>
  <si>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4"/>
  </si>
  <si>
    <t>企業債等
繰入見込額</t>
    <rPh sb="0" eb="2">
      <t>キギョウ</t>
    </rPh>
    <rPh sb="2" eb="3">
      <t>サイ</t>
    </rPh>
    <rPh sb="3" eb="4">
      <t>トウ</t>
    </rPh>
    <rPh sb="5" eb="7">
      <t>クリイレ</t>
    </rPh>
    <rPh sb="7" eb="9">
      <t>ミコ</t>
    </rPh>
    <rPh sb="9" eb="10">
      <t>ガク</t>
    </rPh>
    <phoneticPr fontId="5"/>
  </si>
  <si>
    <t>その他の会計</t>
  </si>
  <si>
    <t>健全化判断比率</t>
    <rPh sb="0" eb="3">
      <t>ケンゼンカ</t>
    </rPh>
    <rPh sb="3" eb="5">
      <t>ハンダン</t>
    </rPh>
    <rPh sb="5" eb="7">
      <t>ヒリツ</t>
    </rPh>
    <phoneticPr fontId="38"/>
  </si>
  <si>
    <t xml:space="preserve">基準財政需要額算入見込額 </t>
    <rPh sb="0" eb="2">
      <t>キジュン</t>
    </rPh>
    <rPh sb="2" eb="4">
      <t>ザイセイ</t>
    </rPh>
    <rPh sb="4" eb="7">
      <t>ジュヨウガク</t>
    </rPh>
    <rPh sb="7" eb="9">
      <t>サンニュウ</t>
    </rPh>
    <rPh sb="9" eb="12">
      <t>ミコミガク</t>
    </rPh>
    <phoneticPr fontId="34"/>
  </si>
  <si>
    <t>将来負担比率（(Ｅ)－(Ｆ)）／（(Ｃ)－(Ｄ)）×１００</t>
    <rPh sb="0" eb="2">
      <t>ショウライ</t>
    </rPh>
    <rPh sb="2" eb="4">
      <t>フタン</t>
    </rPh>
    <rPh sb="4" eb="6">
      <t>ヒリツ</t>
    </rPh>
    <phoneticPr fontId="5"/>
  </si>
  <si>
    <t>利子補給に係るもの</t>
  </si>
  <si>
    <t>令和4年度</t>
    <rPh sb="0" eb="2">
      <t>レイワ</t>
    </rPh>
    <rPh sb="3" eb="5">
      <t>ネンド</t>
    </rPh>
    <phoneticPr fontId="38"/>
  </si>
  <si>
    <t>早期健全化基準</t>
  </si>
  <si>
    <t>財政再生基準</t>
  </si>
  <si>
    <t>地方独立行政法人に係る将来負担額</t>
  </si>
  <si>
    <t>(Ｂ)</t>
  </si>
  <si>
    <t>実質赤字比率</t>
    <rPh sb="0" eb="2">
      <t>ジッシツ</t>
    </rPh>
    <rPh sb="2" eb="4">
      <t>アカジ</t>
    </rPh>
    <rPh sb="4" eb="6">
      <t>ヒリツ</t>
    </rPh>
    <phoneticPr fontId="38"/>
  </si>
  <si>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</si>
  <si>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連結実質赤字比率</t>
    <rPh sb="0" eb="2">
      <t>レンケツ</t>
    </rPh>
    <rPh sb="2" eb="4">
      <t>ジッシツ</t>
    </rPh>
    <rPh sb="4" eb="6">
      <t>アカジ</t>
    </rPh>
    <rPh sb="6" eb="8">
      <t>ヒリツ</t>
    </rPh>
    <phoneticPr fontId="38"/>
  </si>
  <si>
    <t>(Ｄ)</t>
  </si>
  <si>
    <t>将来負担比率</t>
    <rPh sb="0" eb="2">
      <t>ショウライ</t>
    </rPh>
    <rPh sb="2" eb="4">
      <t>フタン</t>
    </rPh>
    <rPh sb="4" eb="6">
      <t>ヒリツ</t>
    </rPh>
    <phoneticPr fontId="38"/>
  </si>
  <si>
    <t>(単年度)</t>
    <rPh sb="1" eb="4">
      <t>タンネンド</t>
    </rPh>
    <phoneticPr fontId="5"/>
  </si>
  <si>
    <t>(3ヵ年平均)</t>
    <rPh sb="3" eb="4">
      <t>ネン</t>
    </rPh>
    <rPh sb="4" eb="6">
      <t>ヘイキン</t>
    </rPh>
    <phoneticPr fontId="5"/>
  </si>
  <si>
    <t>ラスパイレス指数</t>
    <rPh sb="6" eb="8">
      <t>シスウ</t>
    </rPh>
    <phoneticPr fontId="39"/>
  </si>
  <si>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</si>
  <si>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</si>
  <si>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人口1人当たり決算額</t>
    <rPh sb="0" eb="2">
      <t>ジンコウ</t>
    </rPh>
    <rPh sb="2" eb="4">
      <t>ヒトリ</t>
    </rPh>
    <rPh sb="4" eb="5">
      <t>ア</t>
    </rPh>
    <rPh sb="7" eb="9">
      <t>ケッサン</t>
    </rPh>
    <rPh sb="9" eb="10">
      <t>ガク</t>
    </rPh>
    <phoneticPr fontId="5"/>
  </si>
  <si>
    <t>人件費</t>
    <rPh sb="0" eb="3">
      <t>ジンケンヒ</t>
    </rPh>
    <phoneticPr fontId="5"/>
  </si>
  <si>
    <t>当該団体</t>
    <rPh sb="0" eb="2">
      <t>トウガイ</t>
    </rPh>
    <rPh sb="2" eb="4">
      <t>ダンタイ</t>
    </rPh>
    <phoneticPr fontId="5"/>
  </si>
  <si>
    <t>対比（差引）</t>
    <rPh sb="0" eb="2">
      <t>タイヒ</t>
    </rPh>
    <rPh sb="3" eb="5">
      <t>サシヒキ</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</si>
  <si>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</si>
  <si>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</si>
  <si>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増減率(%)(A)</t>
    <rPh sb="0" eb="3">
      <t>ゾウゲンリツ</t>
    </rPh>
    <phoneticPr fontId="5"/>
  </si>
  <si>
    <t>積立不足額を考慮して算定した額</t>
    <rPh sb="0" eb="1">
      <t>ツ</t>
    </rPh>
    <rPh sb="1" eb="2">
      <t>タ</t>
    </rPh>
    <rPh sb="2" eb="5">
      <t>フソクガク</t>
    </rPh>
    <rPh sb="6" eb="8">
      <t>コウリョ</t>
    </rPh>
    <rPh sb="10" eb="12">
      <t>サンテイ</t>
    </rPh>
    <rPh sb="14" eb="15">
      <t>ガク</t>
    </rPh>
    <phoneticPr fontId="21"/>
  </si>
  <si>
    <t>満期一括償還地方債の一年当たりの元金償還金に相当するもの
（年度割相当額）</t>
  </si>
  <si>
    <t>一部事務組合等の起こした地方債に充てたと認められる
補助金又は負担金</t>
  </si>
  <si>
    <t>増減率(%)(B)</t>
    <rPh sb="0" eb="3">
      <t>ゾウゲンリツ</t>
    </rPh>
    <phoneticPr fontId="5"/>
  </si>
  <si>
    <t>公債費に準ずる債務負担行為に係るもの</t>
  </si>
  <si>
    <t>※令和5年度中に市町村合併した団体で、合併前の団体ごとの決算に基づく実質公債費比率を算出していない団体については、グラフを表記しない。</t>
    <rPh sb="1" eb="3">
      <t>レイワ</t>
    </rPh>
    <phoneticPr fontId="5"/>
  </si>
  <si>
    <t>普通建設事業費</t>
    <rPh sb="0" eb="2">
      <t>フツウ</t>
    </rPh>
    <rPh sb="2" eb="4">
      <t>ケンセツ</t>
    </rPh>
    <rPh sb="4" eb="7">
      <t>ジギョウヒ</t>
    </rPh>
    <phoneticPr fontId="5"/>
  </si>
  <si>
    <t>(A)-(B)</t>
  </si>
  <si>
    <t xml:space="preserve"> R02</t>
  </si>
  <si>
    <t>H30</t>
  </si>
  <si>
    <t>R01</t>
  </si>
  <si>
    <t>R02</t>
  </si>
  <si>
    <t>R03</t>
  </si>
  <si>
    <t>R04</t>
  </si>
  <si>
    <t>▲ 6.59</t>
  </si>
  <si>
    <t>▲ 2.21</t>
  </si>
  <si>
    <t>▲ 0.08</t>
  </si>
  <si>
    <t>その他会計（赤字）</t>
  </si>
  <si>
    <t>その他会計（黒字）</t>
  </si>
  <si>
    <t>鹿児島県市町村総合事務組合</t>
    <rPh sb="0" eb="4">
      <t>カゴシマケン</t>
    </rPh>
    <rPh sb="4" eb="7">
      <t>シチョウソン</t>
    </rPh>
    <rPh sb="7" eb="9">
      <t>ソウゴウ</t>
    </rPh>
    <rPh sb="9" eb="11">
      <t>ジム</t>
    </rPh>
    <rPh sb="11" eb="13">
      <t>クミアイ</t>
    </rPh>
    <phoneticPr fontId="5"/>
  </si>
  <si>
    <t>公立種子島病院組合</t>
    <rPh sb="0" eb="2">
      <t>コウリツ</t>
    </rPh>
    <rPh sb="2" eb="5">
      <t>タネガシマ</t>
    </rPh>
    <rPh sb="5" eb="7">
      <t>ビョウイン</t>
    </rPh>
    <rPh sb="7" eb="9">
      <t>クミアイ</t>
    </rPh>
    <phoneticPr fontId="5"/>
  </si>
  <si>
    <t>南種子町町有施設整備事業基金</t>
    <rPh sb="0" eb="4">
      <t>ミナ</t>
    </rPh>
    <rPh sb="4" eb="5">
      <t>チョウ</t>
    </rPh>
    <rPh sb="5" eb="6">
      <t>ユウ</t>
    </rPh>
    <rPh sb="6" eb="8">
      <t>シセツ</t>
    </rPh>
    <rPh sb="8" eb="10">
      <t>セイビ</t>
    </rPh>
    <rPh sb="10" eb="12">
      <t>ジギョウ</t>
    </rPh>
    <rPh sb="12" eb="14">
      <t>キキン</t>
    </rPh>
    <phoneticPr fontId="5"/>
  </si>
  <si>
    <t>南種子町地域福祉基金</t>
    <rPh sb="0" eb="4">
      <t>ミナ</t>
    </rPh>
    <rPh sb="4" eb="6">
      <t>チイキ</t>
    </rPh>
    <rPh sb="6" eb="8">
      <t>フクシ</t>
    </rPh>
    <rPh sb="8" eb="10">
      <t>キキン</t>
    </rPh>
    <phoneticPr fontId="5"/>
  </si>
  <si>
    <t>種子島産婦人科医院組合</t>
    <rPh sb="0" eb="3">
      <t>タネガシマ</t>
    </rPh>
    <rPh sb="3" eb="7">
      <t>サンフジンカ</t>
    </rPh>
    <rPh sb="7" eb="9">
      <t>イイン</t>
    </rPh>
    <rPh sb="9" eb="11">
      <t>クミアイ</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</si>
  <si>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</si>
  <si>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</si>
  <si>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</si>
  <si>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</si>
  <si>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</si>
  <si>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</si>
  <si>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</si>
  <si>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</si>
  <si>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</si>
  <si>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</si>
  <si>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将来負担比率については、加入する一部事務組合や本町の地方債残高の減少に伴い、債務については減少してきており、財政調整基金・特定目的基金へ積み立てたことから、前年度より8.2ポイント減少している。
今後大型事業が予定されていることから地方債残高は増加傾向になると見込まれるため、基金残高の確保や一部事務組合も含めた地方債残高・償還額の管理、新規発行の抑制に取り組んでいく。
有形固定資産減価償却率は類似団体より若干ではあるが低い水準にあるが、公共施設等総合管理計画における目標値を実現するため、個別施設における整備計画を早急に策定し、施設の老朽化対策に取り組んでいく。</t>
    <rPh sb="61" eb="63">
      <t>トクテイ</t>
    </rPh>
    <rPh sb="63" eb="65">
      <t>モクテキ</t>
    </rPh>
    <rPh sb="138" eb="142">
      <t>キキンザンダカ</t>
    </rPh>
    <rPh sb="143" eb="145">
      <t>カクホ</t>
    </rPh>
    <phoneticPr fontId="5"/>
  </si>
  <si>
    <t>将来負担比率については、加入する一部事務組合や本町の地方債残高の減少に伴い、債務については減少してきており、財政調整基金・特定目的基金へ積み立てたことから、前年度より8.2ポイント減少している。
今後大型事業が予定されていることから地方債残高は増加傾向になると見込まれるため、基金残高の確保や一部事務組合も含めた地方債残高・償還額の管理、新規発行の抑制に取り組んでいく。
実質公債費比率については、分母となる標準財政規模における償却資産など標準税収入額の増により0.2ポイント減少している。一部事務組合における起債が予定されていることから、負担金の増加にも注視していく必要がある。</t>
    <rPh sb="61" eb="65">
      <t>トクテイモクテキ</t>
    </rPh>
    <rPh sb="138" eb="142">
      <t>キキンザンダカ</t>
    </rPh>
    <rPh sb="143" eb="145">
      <t>カクホ</t>
    </rPh>
    <rPh sb="199" eb="201">
      <t>ブンボ</t>
    </rPh>
    <rPh sb="204" eb="210">
      <t>ヒョウジュンザイセイキボ</t>
    </rPh>
    <rPh sb="214" eb="218">
      <t>ショウキャクシサン</t>
    </rPh>
    <rPh sb="220" eb="222">
      <t>ヒョウジュン</t>
    </rPh>
    <rPh sb="222" eb="226">
      <t>ゼイシュウニュウガク</t>
    </rPh>
    <rPh sb="227" eb="228">
      <t>ゾウ</t>
    </rPh>
    <rPh sb="238" eb="240">
      <t>ゲンショウ</t>
    </rPh>
    <rPh sb="245" eb="251">
      <t>イチブジムクミアイ</t>
    </rPh>
    <rPh sb="255" eb="257">
      <t>キサイ</t>
    </rPh>
    <rPh sb="258" eb="260">
      <t>ヨテイ</t>
    </rPh>
    <rPh sb="270" eb="273">
      <t>フタンキン</t>
    </rPh>
    <rPh sb="274" eb="276">
      <t>ゾウカ</t>
    </rPh>
    <rPh sb="278" eb="280">
      <t>チュウシ</t>
    </rPh>
    <rPh sb="284" eb="286">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</si>
</sst>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quot;▲ &quot;#,##0"/>
    <numFmt numFmtId="183" formatCode="#,##0;&quot;△ &quot;#,##0"/>
    <numFmt numFmtId="184" formatCode="#,##0_ "/>
    <numFmt numFmtId="185" formatCode="0.00;&quot;▲ &quot;0.00"/>
    <numFmt numFmtId="186" formatCode="0.00_ "/>
    <numFmt numFmtId="187" formatCode="0.0;&quot;▲ &quot;0.0"/>
    <numFmt numFmtId="188" formatCode="0.0_ "/>
    <numFmt numFmtId="189" formatCode="0_ "/>
    <numFmt numFmtId="190" formatCode="@&quot; &quot;"/>
    <numFmt numFmtId="191" formatCode="#,##0.0_);[Red]\(#,##0.0\)"/>
  </numFmts>
  <fonts count="43">
    <font>
      <sz val="11"/>
      <color theme="1"/>
      <name val="ＭＳ Ｐゴシック"/>
    </font>
    <font>
      <sz val="11"/>
      <name val="ＭＳ Ｐゴシック"/>
      <family val="3"/>
      <charset val="128"/>
    </font>
    <font>
      <sz val="9"/>
      <color indexed="8"/>
      <name val="ＭＳ ゴシック"/>
      <family val="3"/>
      <charset val="128"/>
    </font>
    <font>
      <sz val="11"/>
      <color indexed="8"/>
      <name val="ＭＳ Ｐゴシック"/>
      <family val="3"/>
      <charset val="128"/>
    </font>
    <font>
      <sz val="11"/>
      <color theme="1"/>
      <name val="游ゴシック"/>
      <family val="3"/>
      <charset val="128"/>
    </font>
    <font>
      <sz val="6"/>
      <name val="ＭＳ Ｐ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8"/>
      <color indexed="8"/>
      <name val="ＭＳ ゴシック"/>
      <family val="3"/>
      <charset val="128"/>
    </font>
    <font>
      <sz val="9"/>
      <name val="ＭＳ ゴシック"/>
      <family val="3"/>
      <charset val="128"/>
    </font>
    <font>
      <sz val="9"/>
      <color indexed="8"/>
      <name val="ＭＳ Ｐ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sz val="12"/>
      <color indexed="8"/>
      <name val="ＭＳ Ｐゴシック"/>
      <family val="3"/>
      <charset val="128"/>
    </font>
    <font>
      <b/>
      <sz val="24"/>
      <color indexed="8"/>
      <name val="ＭＳ ゴシック"/>
      <family val="3"/>
      <charset val="128"/>
    </font>
    <font>
      <sz val="14"/>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12"/>
      <color indexed="8"/>
      <name val="ＭＳ ゴシック"/>
      <family val="3"/>
      <charset val="128"/>
    </font>
    <font>
      <sz val="11"/>
      <name val="ＭＳ ゴシック"/>
      <family val="3"/>
      <charset val="128"/>
    </font>
    <font>
      <sz val="14"/>
      <color indexed="8"/>
      <name val="ＭＳ ゴシック"/>
      <family val="3"/>
      <charset val="128"/>
    </font>
    <font>
      <b/>
      <sz val="16"/>
      <color indexed="8"/>
      <name val="ＭＳ ゴシック"/>
      <family val="3"/>
      <charset val="128"/>
    </font>
    <font>
      <sz val="13"/>
      <color indexed="8"/>
      <name val="ＭＳ ゴシック"/>
      <family val="3"/>
      <charset val="128"/>
    </font>
    <font>
      <sz val="13"/>
      <color theme="1"/>
      <name val="ＭＳ ゴシック"/>
      <family val="3"/>
      <charset val="128"/>
    </font>
    <font>
      <sz val="13"/>
      <color rgb="FFFF0000"/>
      <name val="ＭＳ ゴシック"/>
      <family val="3"/>
      <charset val="128"/>
    </font>
    <font>
      <sz val="11"/>
      <color theme="1"/>
      <name val="ＭＳ ゴシック"/>
      <family val="3"/>
      <charset val="128"/>
    </font>
    <font>
      <sz val="11"/>
      <color rgb="FFFF0000"/>
      <name val="ＭＳ ゴシック"/>
      <family val="3"/>
      <charset val="128"/>
    </font>
    <font>
      <b/>
      <sz val="13"/>
      <color theme="1"/>
      <name val="ＭＳ ゴシック"/>
      <family val="3"/>
      <charset val="128"/>
    </font>
    <font>
      <sz val="16"/>
      <color indexed="8"/>
      <name val="ＭＳ ゴシック"/>
      <family val="3"/>
      <charset val="128"/>
    </font>
    <font>
      <sz val="16"/>
      <name val="ＭＳ ゴシック"/>
      <family val="3"/>
      <charset val="128"/>
    </font>
    <font>
      <sz val="10"/>
      <color indexed="8"/>
      <name val="ＭＳ Ｐゴシック"/>
      <family val="3"/>
      <charset val="128"/>
    </font>
    <font>
      <sz val="11"/>
      <color indexed="8"/>
      <name val="ＭＳ Ｐゴシック"/>
      <family val="3"/>
      <charset val="128"/>
    </font>
    <font>
      <b/>
      <sz val="18"/>
      <color indexed="8"/>
      <name val="ＭＳ ゴシック"/>
      <family val="3"/>
      <charset val="128"/>
    </font>
    <font>
      <sz val="6"/>
      <name val="ＭＳ ゴシック"/>
      <family val="3"/>
      <charset val="128"/>
    </font>
    <font>
      <b/>
      <sz val="13"/>
      <color indexed="56"/>
      <name val="ＭＳ ゴシック"/>
      <family val="3"/>
      <charset val="128"/>
    </font>
    <font>
      <b/>
      <sz val="9"/>
      <color indexed="9"/>
      <name val="ＭＳ ゴシック"/>
      <family val="3"/>
      <charset val="128"/>
    </font>
    <font>
      <sz val="9"/>
      <color indexed="8"/>
      <name val="ＭＳ ゴシック"/>
      <family val="3"/>
      <charset val="128"/>
    </font>
    <font>
      <sz val="11"/>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000000"/>
      <name val="BIZ UDP明朝 Medium"/>
      <family val="1"/>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0" fillId="0" borderId="0">
      <alignment vertical="center"/>
    </xf>
  </cellStyleXfs>
  <cellXfs count="1141">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9" fontId="2" fillId="0" borderId="7" xfId="9" applyNumberFormat="1" applyFont="1" applyBorder="1" applyAlignment="1">
      <alignment horizontal="right" vertical="center" shrinkToFit="1"/>
    </xf>
    <xf numFmtId="189" fontId="2" fillId="0" borderId="7" xfId="9" applyNumberFormat="1" applyFont="1" applyBorder="1" applyAlignment="1">
      <alignment vertical="center" shrinkToFit="1"/>
    </xf>
    <xf numFmtId="188" fontId="2" fillId="0" borderId="9" xfId="9" applyNumberFormat="1" applyFont="1" applyBorder="1">
      <alignment vertical="center"/>
    </xf>
    <xf numFmtId="189" fontId="2" fillId="0" borderId="19" xfId="9" applyNumberFormat="1" applyFont="1" applyBorder="1" applyAlignment="1">
      <alignment horizontal="right" vertical="center" shrinkToFit="1"/>
    </xf>
    <xf numFmtId="189" fontId="2" fillId="0" borderId="19" xfId="9" applyNumberFormat="1" applyFont="1" applyBorder="1" applyAlignment="1">
      <alignment vertical="center" shrinkToFit="1"/>
    </xf>
    <xf numFmtId="188" fontId="2" fillId="0" borderId="20" xfId="9" applyNumberFormat="1" applyFont="1" applyBorder="1">
      <alignment vertical="center"/>
    </xf>
    <xf numFmtId="189" fontId="2" fillId="0" borderId="53" xfId="9" applyNumberFormat="1" applyFont="1" applyBorder="1" applyAlignment="1">
      <alignment horizontal="right" vertical="center" shrinkToFit="1"/>
    </xf>
    <xf numFmtId="189" fontId="2" fillId="0" borderId="53" xfId="9" applyNumberFormat="1" applyFont="1" applyBorder="1" applyAlignment="1">
      <alignment vertical="center" shrinkToFit="1"/>
    </xf>
    <xf numFmtId="188"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2"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2"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84" fontId="14" fillId="0" borderId="0" xfId="19" applyNumberFormat="1" applyFont="1" applyFill="1">
      <alignment vertical="center"/>
    </xf>
    <xf numFmtId="0" fontId="17" fillId="0" borderId="30" xfId="19" applyFont="1" applyFill="1" applyBorder="1">
      <alignment vertical="center"/>
    </xf>
    <xf numFmtId="184" fontId="14" fillId="0" borderId="42" xfId="19" applyNumberFormat="1" applyFont="1" applyFill="1" applyBorder="1">
      <alignment vertical="center"/>
    </xf>
    <xf numFmtId="184"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84" fontId="14" fillId="0" borderId="0" xfId="19" applyNumberFormat="1" applyFont="1" applyFill="1" applyBorder="1">
      <alignment vertical="center"/>
    </xf>
    <xf numFmtId="184" fontId="14" fillId="0" borderId="34" xfId="19" applyNumberFormat="1" applyFont="1" applyFill="1" applyBorder="1">
      <alignment vertical="center"/>
    </xf>
    <xf numFmtId="0" fontId="3" fillId="3" borderId="30" xfId="19" applyFont="1" applyFill="1" applyBorder="1">
      <alignment vertical="center"/>
    </xf>
    <xf numFmtId="184" fontId="14" fillId="3" borderId="31" xfId="19" applyNumberFormat="1" applyFont="1" applyFill="1" applyBorder="1">
      <alignment vertical="center"/>
    </xf>
    <xf numFmtId="184" fontId="14" fillId="0" borderId="32" xfId="19" applyNumberFormat="1" applyFont="1" applyFill="1" applyBorder="1">
      <alignment vertical="center"/>
    </xf>
    <xf numFmtId="0" fontId="14" fillId="0" borderId="0" xfId="19" applyFont="1" applyFill="1" applyBorder="1" applyAlignment="1"/>
    <xf numFmtId="184" fontId="21" fillId="0" borderId="30" xfId="13" applyNumberFormat="1" applyFont="1" applyBorder="1" applyAlignment="1">
      <alignment vertical="center"/>
    </xf>
    <xf numFmtId="184" fontId="21" fillId="0" borderId="31" xfId="13" applyNumberFormat="1" applyFont="1" applyBorder="1" applyAlignment="1">
      <alignment vertical="center"/>
    </xf>
    <xf numFmtId="184" fontId="21" fillId="0" borderId="31" xfId="13" applyNumberFormat="1" applyFont="1" applyBorder="1" applyAlignment="1">
      <alignment horizontal="center" vertical="center"/>
    </xf>
    <xf numFmtId="0" fontId="3" fillId="3" borderId="23" xfId="19" applyFont="1" applyFill="1" applyBorder="1">
      <alignment vertical="center"/>
    </xf>
    <xf numFmtId="184" fontId="14" fillId="3" borderId="34" xfId="19" applyNumberFormat="1" applyFont="1" applyFill="1" applyBorder="1">
      <alignment vertical="center"/>
    </xf>
    <xf numFmtId="184" fontId="14" fillId="0" borderId="35" xfId="19" applyNumberFormat="1" applyFont="1" applyFill="1" applyBorder="1">
      <alignment vertical="center"/>
    </xf>
    <xf numFmtId="184" fontId="21" fillId="0" borderId="16" xfId="13" applyNumberFormat="1" applyFont="1" applyBorder="1" applyAlignment="1">
      <alignment vertical="center"/>
    </xf>
    <xf numFmtId="184" fontId="21" fillId="0" borderId="15" xfId="13" applyNumberFormat="1" applyFont="1" applyBorder="1" applyAlignment="1">
      <alignment vertical="center"/>
    </xf>
    <xf numFmtId="184" fontId="21" fillId="0" borderId="171" xfId="13" applyNumberFormat="1" applyFont="1" applyBorder="1" applyAlignment="1">
      <alignment horizontal="center" vertical="center"/>
    </xf>
    <xf numFmtId="184" fontId="21" fillId="0" borderId="16" xfId="13" applyNumberFormat="1" applyFont="1" applyBorder="1" applyAlignment="1">
      <alignment horizontal="center" vertical="center"/>
    </xf>
    <xf numFmtId="184" fontId="21" fillId="0" borderId="27" xfId="13" applyNumberFormat="1" applyFont="1" applyBorder="1" applyAlignment="1">
      <alignment horizontal="center" vertical="center" wrapText="1"/>
    </xf>
    <xf numFmtId="182" fontId="21" fillId="0" borderId="27" xfId="14" applyNumberFormat="1" applyFont="1" applyFill="1" applyBorder="1" applyAlignment="1">
      <alignment horizontal="right" vertical="center" shrinkToFit="1"/>
    </xf>
    <xf numFmtId="182"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84" fontId="14" fillId="3" borderId="15" xfId="19" applyNumberFormat="1" applyFont="1" applyFill="1" applyBorder="1">
      <alignment vertical="center"/>
    </xf>
    <xf numFmtId="184" fontId="14" fillId="0" borderId="37" xfId="19" applyNumberFormat="1" applyFont="1" applyFill="1" applyBorder="1">
      <alignment vertical="center"/>
    </xf>
    <xf numFmtId="184" fontId="21" fillId="0" borderId="32" xfId="13" applyNumberFormat="1" applyFont="1" applyBorder="1" applyAlignment="1">
      <alignment horizontal="center" vertical="center"/>
    </xf>
    <xf numFmtId="184" fontId="21" fillId="0" borderId="30" xfId="13" applyNumberFormat="1" applyFont="1" applyBorder="1" applyAlignment="1">
      <alignment horizontal="center" vertical="center"/>
    </xf>
    <xf numFmtId="182" fontId="21" fillId="0" borderId="30" xfId="14" applyNumberFormat="1" applyFont="1" applyFill="1" applyBorder="1" applyAlignment="1">
      <alignment horizontal="right" vertical="center" shrinkToFit="1"/>
    </xf>
    <xf numFmtId="182" fontId="21" fillId="0" borderId="173" xfId="14" applyNumberFormat="1" applyFont="1" applyFill="1" applyBorder="1" applyAlignment="1">
      <alignment horizontal="right" vertical="center" shrinkToFit="1"/>
    </xf>
    <xf numFmtId="182" fontId="14" fillId="3" borderId="26" xfId="18" applyNumberFormat="1" applyFont="1" applyFill="1" applyBorder="1" applyAlignment="1">
      <alignment horizontal="right" vertical="center" shrinkToFit="1"/>
    </xf>
    <xf numFmtId="182" fontId="14" fillId="3" borderId="74" xfId="18" applyNumberFormat="1" applyFont="1" applyFill="1" applyBorder="1" applyAlignment="1">
      <alignment horizontal="right" vertical="center" shrinkToFit="1"/>
    </xf>
    <xf numFmtId="184" fontId="14" fillId="0" borderId="74" xfId="19" applyNumberFormat="1" applyFont="1" applyFill="1" applyBorder="1" applyAlignment="1">
      <alignment horizontal="center" vertical="center"/>
    </xf>
    <xf numFmtId="178" fontId="21" fillId="0" borderId="74" xfId="19" applyNumberFormat="1" applyFont="1" applyFill="1" applyBorder="1" applyAlignment="1">
      <alignment horizontal="right" vertical="center" shrinkToFit="1"/>
    </xf>
    <xf numFmtId="179" fontId="21" fillId="0" borderId="74" xfId="19" applyNumberFormat="1" applyFont="1" applyFill="1" applyBorder="1" applyAlignment="1">
      <alignment horizontal="right" vertical="center" shrinkToFit="1"/>
    </xf>
    <xf numFmtId="182" fontId="14" fillId="0" borderId="74" xfId="19" applyNumberFormat="1" applyFont="1" applyFill="1" applyBorder="1" applyAlignment="1">
      <alignment horizontal="right" vertical="center" shrinkToFit="1"/>
    </xf>
    <xf numFmtId="184" fontId="21" fillId="0" borderId="35" xfId="13" applyNumberFormat="1" applyFont="1" applyBorder="1" applyAlignment="1">
      <alignment horizontal="center" vertical="center"/>
    </xf>
    <xf numFmtId="184" fontId="21" fillId="0" borderId="174" xfId="13" applyNumberFormat="1" applyFont="1" applyBorder="1" applyAlignment="1">
      <alignment horizontal="center" vertical="center" wrapText="1"/>
    </xf>
    <xf numFmtId="179" fontId="21" fillId="0" borderId="175" xfId="14" applyNumberFormat="1" applyFont="1" applyFill="1" applyBorder="1" applyAlignment="1">
      <alignment horizontal="right" vertical="center" shrinkToFit="1"/>
    </xf>
    <xf numFmtId="179"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84" fontId="14" fillId="3" borderId="74" xfId="19" applyNumberFormat="1" applyFont="1" applyFill="1" applyBorder="1" applyAlignment="1">
      <alignment horizontal="center" vertical="center"/>
    </xf>
    <xf numFmtId="184" fontId="14" fillId="0" borderId="176" xfId="19" applyNumberFormat="1" applyFont="1" applyFill="1" applyBorder="1" applyAlignment="1">
      <alignment horizontal="center" vertical="center"/>
    </xf>
    <xf numFmtId="178" fontId="21" fillId="0" borderId="176" xfId="19" applyNumberFormat="1" applyFont="1" applyFill="1" applyBorder="1" applyAlignment="1">
      <alignment horizontal="right" vertical="center" shrinkToFit="1"/>
    </xf>
    <xf numFmtId="179" fontId="21" fillId="0" borderId="176" xfId="19" applyNumberFormat="1" applyFont="1" applyFill="1" applyBorder="1" applyAlignment="1">
      <alignment horizontal="right" vertical="center" shrinkToFit="1"/>
    </xf>
    <xf numFmtId="181" fontId="14" fillId="0" borderId="0" xfId="19" applyNumberFormat="1" applyFont="1" applyFill="1" applyBorder="1">
      <alignment vertical="center"/>
    </xf>
    <xf numFmtId="181" fontId="14" fillId="0" borderId="34" xfId="19" applyNumberFormat="1" applyFont="1" applyFill="1" applyBorder="1">
      <alignment vertical="center"/>
    </xf>
    <xf numFmtId="0" fontId="3" fillId="0" borderId="0" xfId="19" applyFont="1" applyFill="1" applyBorder="1" applyAlignment="1"/>
    <xf numFmtId="184" fontId="10" fillId="0" borderId="177" xfId="13" applyNumberFormat="1" applyFont="1" applyBorder="1" applyAlignment="1">
      <alignment horizontal="center" vertical="center"/>
    </xf>
    <xf numFmtId="182" fontId="21" fillId="0" borderId="177" xfId="14" applyNumberFormat="1" applyFont="1" applyFill="1" applyBorder="1" applyAlignment="1">
      <alignment horizontal="right" vertical="center" shrinkToFit="1"/>
    </xf>
    <xf numFmtId="182"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84" fontId="2" fillId="3" borderId="176" xfId="19" applyNumberFormat="1" applyFont="1" applyFill="1" applyBorder="1" applyAlignment="1">
      <alignment horizontal="center" vertical="center"/>
    </xf>
    <xf numFmtId="182" fontId="14" fillId="3" borderId="31" xfId="18" applyNumberFormat="1" applyFont="1" applyFill="1" applyBorder="1" applyAlignment="1">
      <alignment horizontal="right" vertical="center" shrinkToFit="1"/>
    </xf>
    <xf numFmtId="182" fontId="14" fillId="3" borderId="32" xfId="18" applyNumberFormat="1" applyFont="1" applyFill="1" applyBorder="1" applyAlignment="1">
      <alignment horizontal="right" vertical="center" shrinkToFit="1"/>
    </xf>
    <xf numFmtId="184" fontId="14" fillId="0" borderId="174" xfId="19" applyNumberFormat="1" applyFont="1" applyFill="1" applyBorder="1" applyAlignment="1">
      <alignment horizontal="center" vertical="center"/>
    </xf>
    <xf numFmtId="178" fontId="14" fillId="0" borderId="174" xfId="19" applyNumberFormat="1" applyFont="1" applyFill="1" applyBorder="1" applyAlignment="1">
      <alignment horizontal="right" vertical="center" shrinkToFit="1"/>
    </xf>
    <xf numFmtId="179" fontId="14" fillId="0" borderId="174" xfId="19" applyNumberFormat="1" applyFont="1" applyFill="1" applyBorder="1" applyAlignment="1">
      <alignment horizontal="right" vertical="center" shrinkToFit="1"/>
    </xf>
    <xf numFmtId="182" fontId="14" fillId="3" borderId="176" xfId="19" applyNumberFormat="1" applyFont="1" applyFill="1" applyBorder="1" applyAlignment="1">
      <alignment horizontal="right" vertical="center" shrinkToFit="1"/>
    </xf>
    <xf numFmtId="182" fontId="14" fillId="0" borderId="176" xfId="19" applyNumberFormat="1" applyFont="1" applyFill="1" applyBorder="1" applyAlignment="1">
      <alignment horizontal="right" vertical="center" shrinkToFit="1"/>
    </xf>
    <xf numFmtId="181" fontId="14" fillId="0" borderId="23" xfId="19" applyNumberFormat="1" applyFont="1" applyFill="1" applyBorder="1">
      <alignment vertical="center"/>
    </xf>
    <xf numFmtId="184" fontId="21" fillId="0" borderId="34" xfId="13" applyNumberFormat="1" applyFont="1" applyBorder="1" applyAlignment="1">
      <alignment horizontal="center" vertical="center" wrapText="1"/>
    </xf>
    <xf numFmtId="179" fontId="21" fillId="0" borderId="179" xfId="14" applyNumberFormat="1" applyFont="1" applyFill="1" applyBorder="1" applyAlignment="1">
      <alignment horizontal="right" vertical="center" shrinkToFit="1"/>
    </xf>
    <xf numFmtId="179" fontId="21" fillId="0" borderId="180" xfId="14" applyNumberFormat="1" applyFont="1" applyFill="1" applyBorder="1" applyAlignment="1">
      <alignment horizontal="right" vertical="center" shrinkToFit="1"/>
    </xf>
    <xf numFmtId="179" fontId="21" fillId="0" borderId="23" xfId="14" applyNumberFormat="1" applyFont="1" applyBorder="1" applyAlignment="1">
      <alignment horizontal="right" vertical="center" shrinkToFit="1"/>
    </xf>
    <xf numFmtId="0" fontId="3" fillId="3" borderId="37" xfId="19" applyFont="1" applyFill="1" applyBorder="1">
      <alignment vertical="center"/>
    </xf>
    <xf numFmtId="184" fontId="14" fillId="3" borderId="174" xfId="19" applyNumberFormat="1" applyFont="1" applyFill="1" applyBorder="1" applyAlignment="1">
      <alignment horizontal="center" vertical="center"/>
    </xf>
    <xf numFmtId="179" fontId="14" fillId="3" borderId="181" xfId="18" applyNumberFormat="1" applyFont="1" applyFill="1" applyBorder="1" applyAlignment="1">
      <alignment horizontal="right" vertical="center" shrinkToFit="1"/>
    </xf>
    <xf numFmtId="179" fontId="14" fillId="3" borderId="174" xfId="18" applyNumberFormat="1" applyFont="1" applyFill="1" applyBorder="1" applyAlignment="1">
      <alignment horizontal="right" vertical="center" shrinkToFit="1"/>
    </xf>
    <xf numFmtId="184" fontId="14" fillId="0" borderId="0" xfId="19" applyNumberFormat="1" applyFont="1" applyFill="1" applyBorder="1" applyAlignment="1">
      <alignment horizontal="center" vertical="center"/>
    </xf>
    <xf numFmtId="184" fontId="21" fillId="0" borderId="37" xfId="13" applyNumberFormat="1" applyFont="1" applyBorder="1" applyAlignment="1">
      <alignment horizontal="center" vertical="center"/>
    </xf>
    <xf numFmtId="184" fontId="21" fillId="0" borderId="74" xfId="13" applyNumberFormat="1" applyFont="1" applyBorder="1" applyAlignment="1">
      <alignment horizontal="center" vertical="center"/>
    </xf>
    <xf numFmtId="179" fontId="21" fillId="0" borderId="27" xfId="14" applyNumberFormat="1" applyFont="1" applyBorder="1" applyAlignment="1">
      <alignment horizontal="right" vertical="center" shrinkToFit="1"/>
    </xf>
    <xf numFmtId="179" fontId="21" fillId="0" borderId="172" xfId="14" applyNumberFormat="1" applyFont="1" applyBorder="1" applyAlignment="1">
      <alignment horizontal="right" vertical="center" shrinkToFit="1"/>
    </xf>
    <xf numFmtId="0" fontId="3" fillId="0" borderId="16" xfId="19" applyFont="1" applyFill="1" applyBorder="1">
      <alignment vertical="center"/>
    </xf>
    <xf numFmtId="184" fontId="14" fillId="0" borderId="14" xfId="19" applyNumberFormat="1" applyFont="1" applyFill="1" applyBorder="1">
      <alignment vertical="center"/>
    </xf>
    <xf numFmtId="184"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2" fontId="24" fillId="0" borderId="183" xfId="8" applyNumberFormat="1" applyFont="1" applyFill="1" applyBorder="1" applyAlignment="1" applyProtection="1">
      <alignment horizontal="right" vertical="center" shrinkToFit="1"/>
    </xf>
    <xf numFmtId="182" fontId="24" fillId="0" borderId="184" xfId="8" applyNumberFormat="1" applyFont="1" applyFill="1" applyBorder="1" applyAlignment="1" applyProtection="1">
      <alignment horizontal="right" vertical="center" shrinkToFit="1"/>
    </xf>
    <xf numFmtId="182" fontId="24" fillId="0" borderId="79" xfId="8" applyNumberFormat="1" applyFont="1" applyFill="1" applyBorder="1" applyAlignment="1" applyProtection="1">
      <alignment horizontal="right" vertical="center" shrinkToFit="1"/>
    </xf>
    <xf numFmtId="182"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2" fontId="25" fillId="0" borderId="183" xfId="8" applyNumberFormat="1" applyFont="1" applyBorder="1" applyAlignment="1" applyProtection="1">
      <alignment horizontal="right" vertical="center" shrinkToFit="1"/>
      <protection locked="0"/>
    </xf>
    <xf numFmtId="182" fontId="25" fillId="0" borderId="2" xfId="8" applyNumberFormat="1" applyFont="1" applyBorder="1" applyAlignment="1" applyProtection="1">
      <alignment horizontal="right" vertical="center" shrinkToFit="1"/>
      <protection locked="0"/>
    </xf>
    <xf numFmtId="182"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2" fontId="24" fillId="0" borderId="185" xfId="8" applyNumberFormat="1" applyFont="1" applyFill="1" applyBorder="1" applyAlignment="1" applyProtection="1">
      <alignment horizontal="right" vertical="center" shrinkToFit="1"/>
    </xf>
    <xf numFmtId="182" fontId="24" fillId="0" borderId="74" xfId="8" applyNumberFormat="1" applyFont="1" applyFill="1" applyBorder="1" applyAlignment="1" applyProtection="1">
      <alignment horizontal="right" vertical="center" shrinkToFit="1"/>
    </xf>
    <xf numFmtId="182"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2" fontId="25" fillId="0" borderId="185" xfId="8" applyNumberFormat="1" applyFont="1" applyBorder="1" applyAlignment="1" applyProtection="1">
      <alignment horizontal="right" vertical="center" shrinkToFit="1"/>
      <protection locked="0"/>
    </xf>
    <xf numFmtId="182" fontId="25" fillId="0" borderId="25" xfId="8" applyNumberFormat="1" applyFont="1" applyBorder="1" applyAlignment="1" applyProtection="1">
      <alignment horizontal="right" vertical="center" shrinkToFit="1"/>
      <protection locked="0"/>
    </xf>
    <xf numFmtId="182"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2" fontId="24" fillId="0" borderId="186" xfId="8" applyNumberFormat="1" applyFont="1" applyFill="1" applyBorder="1" applyAlignment="1" applyProtection="1">
      <alignment horizontal="right" vertical="center" shrinkToFit="1"/>
    </xf>
    <xf numFmtId="182" fontId="24" fillId="0" borderId="187" xfId="8" applyNumberFormat="1" applyFont="1" applyFill="1" applyBorder="1" applyAlignment="1" applyProtection="1">
      <alignment horizontal="right" vertical="center" shrinkToFit="1"/>
    </xf>
    <xf numFmtId="182"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2" fontId="25" fillId="0" borderId="186" xfId="8" applyNumberFormat="1" applyFont="1" applyBorder="1" applyAlignment="1" applyProtection="1">
      <alignment horizontal="right" vertical="center" shrinkToFit="1"/>
      <protection locked="0"/>
    </xf>
    <xf numFmtId="182" fontId="25" fillId="0" borderId="46" xfId="8" applyNumberFormat="1" applyFont="1" applyBorder="1" applyAlignment="1" applyProtection="1">
      <alignment horizontal="right" vertical="center" shrinkToFit="1"/>
      <protection locked="0"/>
    </xf>
    <xf numFmtId="182"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2" fontId="24" fillId="0" borderId="183" xfId="7" applyNumberFormat="1" applyFont="1" applyBorder="1" applyAlignment="1">
      <alignment horizontal="right" vertical="center" shrinkToFit="1"/>
    </xf>
    <xf numFmtId="182" fontId="24" fillId="0" borderId="184" xfId="7" applyNumberFormat="1" applyFont="1" applyBorder="1" applyAlignment="1">
      <alignment horizontal="right" vertical="center" shrinkToFit="1"/>
    </xf>
    <xf numFmtId="182" fontId="24" fillId="0" borderId="79" xfId="7" applyNumberFormat="1" applyFont="1" applyBorder="1" applyAlignment="1">
      <alignment horizontal="right" vertical="center" shrinkToFit="1"/>
    </xf>
    <xf numFmtId="182" fontId="24" fillId="0" borderId="0" xfId="7" applyNumberFormat="1" applyFont="1" applyFill="1" applyBorder="1" applyAlignment="1" applyProtection="1">
      <alignment horizontal="right" vertical="center"/>
    </xf>
    <xf numFmtId="182" fontId="24" fillId="0" borderId="185" xfId="7" applyNumberFormat="1" applyFont="1" applyBorder="1" applyAlignment="1">
      <alignment horizontal="right" vertical="center" shrinkToFit="1"/>
    </xf>
    <xf numFmtId="182" fontId="24" fillId="0" borderId="74" xfId="7" applyNumberFormat="1" applyFont="1" applyBorder="1" applyAlignment="1">
      <alignment horizontal="right" vertical="center" shrinkToFit="1"/>
    </xf>
    <xf numFmtId="182"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2" fontId="24" fillId="0" borderId="186" xfId="7" applyNumberFormat="1" applyFont="1" applyBorder="1" applyAlignment="1">
      <alignment horizontal="right" vertical="center" shrinkToFit="1"/>
    </xf>
    <xf numFmtId="182" fontId="24" fillId="0" borderId="187" xfId="7" applyNumberFormat="1" applyFont="1" applyBorder="1" applyAlignment="1">
      <alignment horizontal="right" vertical="center" shrinkToFit="1"/>
    </xf>
    <xf numFmtId="182"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2" fontId="30" fillId="0" borderId="24" xfId="5" applyNumberFormat="1" applyFont="1" applyFill="1" applyBorder="1" applyAlignment="1" applyProtection="1">
      <alignment horizontal="right" vertical="center" shrinkToFit="1"/>
    </xf>
    <xf numFmtId="182" fontId="30" fillId="0" borderId="27" xfId="5" applyNumberFormat="1" applyFont="1" applyFill="1" applyBorder="1" applyAlignment="1" applyProtection="1">
      <alignment horizontal="right" vertical="center" shrinkToFit="1"/>
    </xf>
    <xf numFmtId="182" fontId="30" fillId="0" borderId="74" xfId="5" applyNumberFormat="1" applyFont="1" applyFill="1" applyBorder="1" applyAlignment="1" applyProtection="1">
      <alignment horizontal="right" vertical="center" shrinkToFit="1"/>
    </xf>
    <xf numFmtId="182" fontId="30" fillId="0" borderId="74" xfId="5" applyNumberFormat="1" applyFont="1" applyFill="1" applyBorder="1" applyAlignment="1" applyProtection="1">
      <alignment horizontal="right" vertical="center" shrinkToFit="1"/>
      <protection locked="0"/>
    </xf>
    <xf numFmtId="182" fontId="30" fillId="0" borderId="182" xfId="5" applyNumberFormat="1" applyFont="1" applyFill="1" applyBorder="1" applyAlignment="1" applyProtection="1">
      <alignment horizontal="right" vertical="center" shrinkToFit="1"/>
      <protection locked="0"/>
    </xf>
    <xf numFmtId="182" fontId="30"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2" fontId="30" fillId="0" borderId="45" xfId="5" applyNumberFormat="1" applyFont="1" applyFill="1" applyBorder="1" applyAlignment="1" applyProtection="1">
      <alignment horizontal="right" vertical="center" shrinkToFit="1"/>
    </xf>
    <xf numFmtId="182" fontId="30" fillId="0" borderId="48" xfId="5" applyNumberFormat="1" applyFont="1" applyFill="1" applyBorder="1" applyAlignment="1" applyProtection="1">
      <alignment horizontal="right" vertical="center" shrinkToFit="1"/>
    </xf>
    <xf numFmtId="182" fontId="30" fillId="0" borderId="187" xfId="5" applyNumberFormat="1" applyFont="1" applyFill="1" applyBorder="1" applyAlignment="1" applyProtection="1">
      <alignment horizontal="right" vertical="center" shrinkToFit="1"/>
    </xf>
    <xf numFmtId="182" fontId="30" fillId="0" borderId="187" xfId="5" applyNumberFormat="1" applyFont="1" applyFill="1" applyBorder="1" applyAlignment="1" applyProtection="1">
      <alignment horizontal="right" vertical="center" shrinkToFit="1"/>
      <protection locked="0"/>
    </xf>
    <xf numFmtId="182" fontId="30" fillId="0" borderId="62" xfId="5" applyNumberFormat="1" applyFont="1" applyFill="1" applyBorder="1" applyAlignment="1" applyProtection="1">
      <alignment horizontal="right" vertical="center" shrinkToFit="1"/>
      <protection locked="0"/>
    </xf>
    <xf numFmtId="182" fontId="30"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2" fontId="1" fillId="0" borderId="74" xfId="2" applyNumberFormat="1" applyBorder="1" applyAlignment="1"/>
    <xf numFmtId="0" fontId="1" fillId="0" borderId="26" xfId="1" applyFont="1" applyBorder="1" applyAlignment="1">
      <alignment vertical="center"/>
    </xf>
    <xf numFmtId="183" fontId="21" fillId="0" borderId="27" xfId="1" applyNumberFormat="1" applyFont="1" applyFill="1" applyBorder="1" applyAlignment="1">
      <alignment vertical="center"/>
    </xf>
    <xf numFmtId="183" fontId="21" fillId="0" borderId="172" xfId="1" applyNumberFormat="1" applyFont="1" applyFill="1" applyBorder="1" applyAlignment="1">
      <alignment vertical="center"/>
    </xf>
    <xf numFmtId="183" fontId="21" fillId="0" borderId="172" xfId="1" applyNumberFormat="1" applyFont="1" applyFill="1" applyBorder="1" applyAlignment="1">
      <alignment vertical="center" wrapText="1"/>
    </xf>
    <xf numFmtId="183" fontId="21" fillId="0" borderId="30" xfId="1" applyNumberFormat="1" applyFont="1" applyFill="1" applyBorder="1" applyAlignment="1">
      <alignment vertical="center"/>
    </xf>
    <xf numFmtId="183" fontId="21" fillId="0" borderId="173" xfId="1" applyNumberFormat="1" applyFont="1" applyFill="1" applyBorder="1" applyAlignment="1">
      <alignment vertical="center"/>
    </xf>
    <xf numFmtId="180" fontId="21" fillId="0" borderId="175" xfId="1" applyNumberFormat="1" applyFont="1" applyFill="1" applyBorder="1" applyAlignment="1">
      <alignment vertical="center"/>
    </xf>
    <xf numFmtId="180" fontId="21" fillId="0" borderId="171" xfId="1" applyNumberFormat="1" applyFont="1" applyFill="1" applyBorder="1" applyAlignment="1">
      <alignment vertical="center"/>
    </xf>
    <xf numFmtId="184" fontId="21" fillId="0" borderId="177" xfId="1" applyNumberFormat="1" applyFont="1" applyBorder="1" applyAlignment="1">
      <alignment horizontal="center" vertical="center"/>
    </xf>
    <xf numFmtId="183" fontId="21" fillId="0" borderId="177" xfId="1" applyNumberFormat="1" applyFont="1" applyFill="1" applyBorder="1" applyAlignment="1">
      <alignment vertical="center"/>
    </xf>
    <xf numFmtId="183" fontId="21" fillId="0" borderId="178" xfId="1" applyNumberFormat="1" applyFont="1" applyFill="1" applyBorder="1" applyAlignment="1">
      <alignment vertical="center"/>
    </xf>
    <xf numFmtId="180" fontId="21" fillId="0" borderId="179" xfId="1" applyNumberFormat="1" applyFont="1" applyFill="1" applyBorder="1" applyAlignment="1">
      <alignment vertical="center"/>
    </xf>
    <xf numFmtId="180" fontId="21" fillId="0" borderId="180" xfId="1" applyNumberFormat="1" applyFont="1" applyFill="1" applyBorder="1" applyAlignment="1">
      <alignment vertical="center"/>
    </xf>
    <xf numFmtId="180" fontId="21" fillId="0" borderId="23" xfId="1" applyNumberFormat="1" applyFont="1" applyBorder="1" applyAlignment="1">
      <alignment vertical="center"/>
    </xf>
    <xf numFmtId="180" fontId="21" fillId="0" borderId="27" xfId="1" applyNumberFormat="1" applyFont="1" applyBorder="1" applyAlignment="1">
      <alignment vertical="center"/>
    </xf>
    <xf numFmtId="180" fontId="21" fillId="0" borderId="172" xfId="1" applyNumberFormat="1" applyFont="1" applyBorder="1" applyAlignment="1">
      <alignment vertical="center"/>
    </xf>
    <xf numFmtId="0" fontId="0" fillId="3" borderId="0" xfId="1" applyFont="1" applyFill="1" applyAlignment="1">
      <alignment vertical="center"/>
    </xf>
    <xf numFmtId="0" fontId="1" fillId="3" borderId="0" xfId="1" applyFill="1" applyAlignment="1" applyProtection="1">
      <alignment vertical="center"/>
      <protection hidden="1"/>
    </xf>
    <xf numFmtId="0" fontId="3" fillId="0" borderId="0" xfId="19" applyFont="1">
      <alignment vertical="center"/>
    </xf>
    <xf numFmtId="0" fontId="1" fillId="3" borderId="0" xfId="1" applyFill="1" applyAlignment="1">
      <alignment vertical="center"/>
    </xf>
    <xf numFmtId="0" fontId="3" fillId="0" borderId="30" xfId="19" applyFont="1" applyBorder="1">
      <alignment vertical="center"/>
    </xf>
    <xf numFmtId="0" fontId="3" fillId="0" borderId="23" xfId="19" applyFont="1" applyBorder="1">
      <alignment vertical="center"/>
    </xf>
    <xf numFmtId="181" fontId="3" fillId="0" borderId="23" xfId="19" applyNumberFormat="1" applyFont="1" applyBorder="1">
      <alignment vertical="center"/>
    </xf>
    <xf numFmtId="0" fontId="3" fillId="0" borderId="16" xfId="19" applyFont="1" applyBorder="1">
      <alignment vertical="center"/>
    </xf>
    <xf numFmtId="0" fontId="3" fillId="0" borderId="42" xfId="19" applyFont="1" applyBorder="1">
      <alignment vertical="center"/>
    </xf>
    <xf numFmtId="0" fontId="3" fillId="0" borderId="14" xfId="19" applyFont="1" applyBorder="1">
      <alignment vertical="center"/>
    </xf>
    <xf numFmtId="0" fontId="3" fillId="0" borderId="31" xfId="19" applyFont="1" applyBorder="1">
      <alignment vertical="center"/>
    </xf>
    <xf numFmtId="0" fontId="3" fillId="0" borderId="34" xfId="19" applyFont="1" applyBorder="1">
      <alignment vertical="center"/>
    </xf>
    <xf numFmtId="0" fontId="3" fillId="0" borderId="15" xfId="19" applyFont="1" applyBorder="1">
      <alignment vertical="center"/>
    </xf>
    <xf numFmtId="0" fontId="3" fillId="0" borderId="35" xfId="19" applyFont="1" applyBorder="1">
      <alignment vertical="center"/>
    </xf>
    <xf numFmtId="0" fontId="17" fillId="0" borderId="30" xfId="19" applyFont="1" applyBorder="1">
      <alignment vertical="center"/>
    </xf>
    <xf numFmtId="184" fontId="40" fillId="0" borderId="0" xfId="19" applyNumberFormat="1" applyFont="1">
      <alignment vertical="center"/>
    </xf>
    <xf numFmtId="184" fontId="3" fillId="0" borderId="0" xfId="19" applyNumberFormat="1" applyFont="1">
      <alignment vertical="center"/>
    </xf>
    <xf numFmtId="183" fontId="3" fillId="3" borderId="0" xfId="18" applyNumberFormat="1" applyFont="1" applyFill="1" applyAlignment="1">
      <alignment vertical="center" wrapText="1"/>
    </xf>
    <xf numFmtId="49" fontId="3" fillId="3" borderId="0" xfId="18" applyNumberFormat="1" applyFont="1" applyFill="1" applyAlignment="1">
      <alignment horizontal="center" vertical="center" wrapText="1"/>
    </xf>
    <xf numFmtId="49" fontId="3" fillId="3" borderId="0" xfId="18" applyNumberFormat="1" applyFont="1" applyFill="1" applyAlignment="1">
      <alignment horizontal="center" vertical="center"/>
    </xf>
    <xf numFmtId="184" fontId="3" fillId="0" borderId="42" xfId="19" applyNumberFormat="1" applyFont="1" applyBorder="1">
      <alignment vertical="center"/>
    </xf>
    <xf numFmtId="184" fontId="3" fillId="0" borderId="14" xfId="19" applyNumberFormat="1" applyFont="1" applyBorder="1">
      <alignment vertical="center"/>
    </xf>
    <xf numFmtId="191" fontId="3" fillId="0" borderId="0" xfId="19" applyNumberFormat="1" applyFont="1">
      <alignment vertical="center"/>
    </xf>
    <xf numFmtId="184" fontId="3" fillId="0" borderId="31" xfId="19" applyNumberFormat="1" applyFont="1" applyBorder="1">
      <alignment vertical="center"/>
    </xf>
    <xf numFmtId="184" fontId="3" fillId="0" borderId="34" xfId="19" applyNumberFormat="1" applyFont="1" applyBorder="1">
      <alignment vertical="center"/>
    </xf>
    <xf numFmtId="181" fontId="3" fillId="0" borderId="34" xfId="19" applyNumberFormat="1" applyFont="1" applyBorder="1">
      <alignment vertical="center"/>
    </xf>
    <xf numFmtId="184" fontId="3" fillId="0" borderId="15" xfId="19" applyNumberFormat="1" applyFont="1" applyBorder="1">
      <alignment vertical="center"/>
    </xf>
    <xf numFmtId="0" fontId="17" fillId="0" borderId="42" xfId="19" applyFont="1" applyBorder="1">
      <alignment vertical="center"/>
    </xf>
    <xf numFmtId="0" fontId="3" fillId="0" borderId="0" xfId="18" applyFont="1">
      <alignment vertical="center"/>
    </xf>
    <xf numFmtId="181" fontId="3" fillId="0" borderId="0" xfId="18" applyNumberFormat="1" applyFont="1">
      <alignment vertical="center"/>
    </xf>
    <xf numFmtId="184" fontId="1" fillId="0" borderId="0" xfId="13" applyNumberFormat="1" applyAlignment="1">
      <alignment vertical="center"/>
    </xf>
    <xf numFmtId="182" fontId="1" fillId="0" borderId="0" xfId="14" applyNumberFormat="1" applyAlignment="1">
      <alignment horizontal="right" vertical="center"/>
    </xf>
    <xf numFmtId="179" fontId="1" fillId="0" borderId="0" xfId="14" applyNumberFormat="1" applyAlignment="1">
      <alignment horizontal="right" vertical="center"/>
    </xf>
    <xf numFmtId="184" fontId="3" fillId="3" borderId="0" xfId="19" applyNumberFormat="1" applyFont="1" applyFill="1" applyAlignment="1">
      <alignment vertical="center" wrapText="1"/>
    </xf>
    <xf numFmtId="184" fontId="1" fillId="0" borderId="0" xfId="13" applyNumberFormat="1" applyAlignment="1">
      <alignment horizontal="center" vertical="center"/>
    </xf>
    <xf numFmtId="0" fontId="41" fillId="0" borderId="0" xfId="20" applyFo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84" fontId="2" fillId="0" borderId="7" xfId="9" applyNumberFormat="1" applyFont="1" applyBorder="1" applyAlignment="1">
      <alignment horizontal="right" vertical="center" shrinkToFit="1"/>
    </xf>
    <xf numFmtId="184" fontId="2" fillId="0" borderId="19" xfId="9" applyNumberFormat="1" applyFont="1" applyBorder="1" applyAlignment="1">
      <alignment horizontal="right" vertical="center" shrinkToFit="1"/>
    </xf>
    <xf numFmtId="184"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8" fontId="2" fillId="0" borderId="7" xfId="9" applyNumberFormat="1" applyFont="1" applyBorder="1" applyAlignment="1">
      <alignment horizontal="right" vertical="center" shrinkToFit="1"/>
    </xf>
    <xf numFmtId="188" fontId="2" fillId="0" borderId="19" xfId="9" applyNumberFormat="1" applyFont="1" applyBorder="1" applyAlignment="1">
      <alignment horizontal="right" vertical="center" shrinkToFit="1"/>
    </xf>
    <xf numFmtId="188"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84" fontId="2" fillId="0" borderId="8" xfId="9" applyNumberFormat="1" applyFont="1" applyBorder="1" applyAlignment="1">
      <alignment horizontal="right" vertical="center" shrinkToFit="1"/>
    </xf>
    <xf numFmtId="184" fontId="2" fillId="0" borderId="0" xfId="9" applyNumberFormat="1" applyFont="1" applyAlignment="1">
      <alignment horizontal="right" vertical="center" shrinkToFit="1"/>
    </xf>
    <xf numFmtId="184"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8" fontId="2" fillId="0" borderId="8" xfId="9" applyNumberFormat="1" applyFont="1" applyBorder="1" applyAlignment="1">
      <alignment horizontal="right" vertical="center" shrinkToFit="1"/>
    </xf>
    <xf numFmtId="188" fontId="2" fillId="0" borderId="0" xfId="9" applyNumberFormat="1" applyFont="1" applyAlignment="1">
      <alignment horizontal="right" vertical="center" shrinkToFit="1"/>
    </xf>
    <xf numFmtId="188" fontId="2" fillId="0" borderId="58" xfId="9" applyNumberFormat="1" applyFont="1" applyBorder="1" applyAlignment="1">
      <alignment horizontal="right" vertical="center" shrinkToFit="1"/>
    </xf>
    <xf numFmtId="176" fontId="2" fillId="0" borderId="8" xfId="9" applyNumberFormat="1" applyFont="1" applyBorder="1" applyAlignment="1">
      <alignment horizontal="right" vertical="center" shrinkToFit="1"/>
    </xf>
    <xf numFmtId="176" fontId="2" fillId="0" borderId="0" xfId="9" applyNumberFormat="1" applyFont="1" applyAlignment="1">
      <alignment horizontal="right" vertical="center" shrinkToFit="1"/>
    </xf>
    <xf numFmtId="176" fontId="2" fillId="0" borderId="58" xfId="9" applyNumberFormat="1" applyFont="1" applyBorder="1" applyAlignment="1">
      <alignment horizontal="right" vertical="center" shrinkToFit="1"/>
    </xf>
    <xf numFmtId="186" fontId="2" fillId="0" borderId="8" xfId="9" applyNumberFormat="1" applyFont="1" applyBorder="1" applyAlignment="1">
      <alignment horizontal="right" vertical="center" shrinkToFit="1"/>
    </xf>
    <xf numFmtId="186" fontId="2" fillId="0" borderId="0" xfId="9" applyNumberFormat="1" applyFont="1" applyAlignment="1">
      <alignment horizontal="right" vertical="center" shrinkToFit="1"/>
    </xf>
    <xf numFmtId="186" fontId="2" fillId="0" borderId="58" xfId="9" applyNumberFormat="1" applyFont="1" applyBorder="1" applyAlignment="1">
      <alignment horizontal="right" vertical="center" shrinkToFit="1"/>
    </xf>
    <xf numFmtId="0" fontId="2" fillId="0" borderId="32" xfId="9" applyFont="1" applyBorder="1">
      <alignment vertical="center"/>
    </xf>
    <xf numFmtId="184" fontId="2" fillId="0" borderId="32" xfId="9" applyNumberFormat="1" applyFont="1" applyBorder="1" applyAlignment="1">
      <alignment horizontal="right" vertical="center" shrinkToFit="1"/>
    </xf>
    <xf numFmtId="184" fontId="2" fillId="0" borderId="35" xfId="9" applyNumberFormat="1" applyFont="1" applyBorder="1" applyAlignment="1">
      <alignment horizontal="right" vertical="center" shrinkToFit="1"/>
    </xf>
    <xf numFmtId="184"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90" fontId="2" fillId="0" borderId="33" xfId="9" applyNumberFormat="1" applyFont="1" applyBorder="1" applyAlignment="1">
      <alignment horizontal="right" vertical="center" shrinkToFit="1"/>
    </xf>
    <xf numFmtId="190" fontId="2" fillId="0" borderId="36" xfId="9" applyNumberFormat="1" applyFont="1" applyBorder="1" applyAlignment="1">
      <alignment horizontal="right" vertical="center" shrinkToFit="1"/>
    </xf>
    <xf numFmtId="190"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84" fontId="2" fillId="0" borderId="39" xfId="9" applyNumberFormat="1" applyFont="1" applyBorder="1" applyAlignment="1">
      <alignment horizontal="right" vertical="center" shrinkToFit="1"/>
    </xf>
    <xf numFmtId="184" fontId="2" fillId="0" borderId="22" xfId="9" applyNumberFormat="1" applyFont="1" applyBorder="1" applyAlignment="1">
      <alignment horizontal="right" vertical="center" shrinkToFit="1"/>
    </xf>
    <xf numFmtId="184" fontId="2" fillId="0" borderId="5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84" fontId="10" fillId="0" borderId="32" xfId="9" applyNumberFormat="1" applyFont="1" applyBorder="1" applyAlignment="1">
      <alignment horizontal="right" vertical="center" shrinkToFit="1"/>
    </xf>
    <xf numFmtId="184" fontId="10" fillId="0" borderId="35" xfId="9" applyNumberFormat="1" applyFont="1" applyBorder="1" applyAlignment="1">
      <alignment horizontal="right" vertical="center" shrinkToFit="1"/>
    </xf>
    <xf numFmtId="184" fontId="10" fillId="0" borderId="51" xfId="9" applyNumberFormat="1" applyFont="1" applyBorder="1" applyAlignment="1">
      <alignment horizontal="right" vertical="center" shrinkToFit="1"/>
    </xf>
    <xf numFmtId="184" fontId="2" fillId="0" borderId="37"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84" fontId="10" fillId="0" borderId="40" xfId="9" applyNumberFormat="1" applyFont="1" applyBorder="1" applyAlignment="1">
      <alignment horizontal="right" vertical="center" shrinkToFit="1"/>
    </xf>
    <xf numFmtId="184" fontId="10" fillId="0" borderId="19" xfId="9" applyNumberFormat="1" applyFont="1" applyBorder="1" applyAlignment="1">
      <alignment horizontal="right" vertical="center" shrinkToFit="1"/>
    </xf>
    <xf numFmtId="184"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8" fontId="2" fillId="0" borderId="9" xfId="9" applyNumberFormat="1" applyFont="1" applyBorder="1" applyAlignment="1">
      <alignment horizontal="right" vertical="center" shrinkToFit="1"/>
    </xf>
    <xf numFmtId="188" fontId="2" fillId="0" borderId="20" xfId="9" applyNumberFormat="1" applyFont="1" applyBorder="1" applyAlignment="1">
      <alignment horizontal="right" vertical="center" shrinkToFit="1"/>
    </xf>
    <xf numFmtId="188" fontId="2" fillId="0" borderId="60"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8" fontId="2" fillId="0" borderId="32" xfId="9" applyNumberFormat="1" applyFont="1" applyBorder="1" applyAlignment="1">
      <alignment horizontal="right" vertical="center" shrinkToFit="1"/>
    </xf>
    <xf numFmtId="188" fontId="2" fillId="0" borderId="35" xfId="9" applyNumberFormat="1" applyFont="1" applyBorder="1" applyAlignment="1">
      <alignment horizontal="right" vertical="center" shrinkToFit="1"/>
    </xf>
    <xf numFmtId="188" fontId="2" fillId="0" borderId="37" xfId="9" applyNumberFormat="1" applyFont="1" applyBorder="1" applyAlignment="1">
      <alignment horizontal="right" vertical="center" shrinkToFit="1"/>
    </xf>
    <xf numFmtId="188" fontId="2" fillId="0" borderId="51"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90" fontId="10" fillId="0" borderId="30" xfId="9" applyNumberFormat="1" applyFont="1" applyBorder="1" applyAlignment="1">
      <alignment horizontal="right" vertical="center" shrinkToFit="1"/>
    </xf>
    <xf numFmtId="190" fontId="10" fillId="0" borderId="23" xfId="9" applyNumberFormat="1" applyFont="1" applyBorder="1" applyAlignment="1">
      <alignment horizontal="right" vertical="center" shrinkToFit="1"/>
    </xf>
    <xf numFmtId="190"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86" fontId="2" fillId="0" borderId="29" xfId="9" applyNumberFormat="1" applyFont="1" applyBorder="1" applyAlignment="1">
      <alignment horizontal="right" vertical="center" shrinkToFit="1"/>
    </xf>
    <xf numFmtId="186" fontId="2" fillId="0" borderId="44" xfId="9" applyNumberFormat="1" applyFont="1" applyBorder="1" applyAlignment="1">
      <alignment horizontal="right" vertical="center" shrinkToFit="1"/>
    </xf>
    <xf numFmtId="186" fontId="2" fillId="0" borderId="55" xfId="9" applyNumberFormat="1" applyFont="1" applyBorder="1" applyAlignment="1">
      <alignment horizontal="right" vertical="center" shrinkToFit="1"/>
    </xf>
    <xf numFmtId="188" fontId="2" fillId="0" borderId="33" xfId="9" applyNumberFormat="1" applyFont="1" applyBorder="1" applyAlignment="1">
      <alignment horizontal="right" vertical="center" shrinkToFit="1"/>
    </xf>
    <xf numFmtId="188" fontId="2" fillId="0" borderId="36" xfId="9" applyNumberFormat="1" applyFont="1" applyBorder="1" applyAlignment="1">
      <alignment horizontal="right" vertical="center" shrinkToFit="1"/>
    </xf>
    <xf numFmtId="188" fontId="2" fillId="0" borderId="38" xfId="9" applyNumberFormat="1" applyFont="1" applyBorder="1" applyAlignment="1">
      <alignment horizontal="right" vertical="center" shrinkToFit="1"/>
    </xf>
    <xf numFmtId="188" fontId="2" fillId="0" borderId="52" xfId="9" applyNumberFormat="1" applyFont="1" applyBorder="1" applyAlignment="1">
      <alignment horizontal="right" vertical="center" shrinkToFit="1"/>
    </xf>
    <xf numFmtId="184" fontId="2" fillId="0" borderId="29" xfId="9" applyNumberFormat="1" applyFont="1" applyBorder="1" applyAlignment="1">
      <alignment horizontal="right" vertical="center" shrinkToFit="1"/>
    </xf>
    <xf numFmtId="184" fontId="2" fillId="0" borderId="44" xfId="9" applyNumberFormat="1" applyFont="1" applyBorder="1" applyAlignment="1">
      <alignment horizontal="right" vertical="center" shrinkToFit="1"/>
    </xf>
    <xf numFmtId="184" fontId="2" fillId="0" borderId="55" xfId="9" applyNumberFormat="1" applyFont="1" applyBorder="1" applyAlignment="1">
      <alignment horizontal="right" vertical="center" shrinkToFit="1"/>
    </xf>
    <xf numFmtId="188" fontId="2" fillId="0" borderId="20" xfId="9" applyNumberFormat="1" applyFont="1" applyBorder="1" applyAlignment="1">
      <alignment horizontal="right" vertical="center"/>
    </xf>
    <xf numFmtId="188"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184" fontId="2" fillId="0" borderId="19" xfId="9" applyNumberFormat="1" applyFont="1" applyBorder="1" applyAlignment="1">
      <alignment horizontal="right" vertical="center"/>
    </xf>
    <xf numFmtId="184" fontId="2" fillId="0" borderId="53" xfId="9" applyNumberFormat="1" applyFont="1" applyBorder="1" applyAlignment="1">
      <alignment horizontal="righ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84" fontId="2" fillId="0" borderId="9" xfId="9" applyNumberFormat="1" applyFont="1" applyBorder="1" applyAlignment="1">
      <alignment horizontal="right" vertical="center" shrinkToFit="1"/>
    </xf>
    <xf numFmtId="184" fontId="2" fillId="0" borderId="20" xfId="9" applyNumberFormat="1" applyFont="1" applyBorder="1" applyAlignment="1">
      <alignment horizontal="right" vertical="center" shrinkToFit="1"/>
    </xf>
    <xf numFmtId="184"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84" fontId="2" fillId="0" borderId="33" xfId="9" applyNumberFormat="1" applyFont="1" applyBorder="1" applyAlignment="1">
      <alignment horizontal="right" vertical="center"/>
    </xf>
    <xf numFmtId="184" fontId="2" fillId="0" borderId="36" xfId="9" applyNumberFormat="1" applyFont="1" applyBorder="1" applyAlignment="1">
      <alignment horizontal="right" vertical="center"/>
    </xf>
    <xf numFmtId="184"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7"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4" fontId="2" fillId="0" borderId="30" xfId="4" applyNumberFormat="1" applyFont="1" applyBorder="1" applyAlignment="1">
      <alignment horizontal="right" vertical="center" shrinkToFit="1"/>
    </xf>
    <xf numFmtId="184" fontId="2" fillId="0" borderId="23" xfId="4" applyNumberFormat="1" applyFont="1" applyBorder="1" applyAlignment="1">
      <alignment horizontal="right" vertical="center" shrinkToFit="1"/>
    </xf>
    <xf numFmtId="184" fontId="2" fillId="0" borderId="65" xfId="4" applyNumberFormat="1" applyFont="1" applyBorder="1" applyAlignment="1">
      <alignment horizontal="right" vertical="center" shrinkToFit="1"/>
    </xf>
    <xf numFmtId="188" fontId="2" fillId="0" borderId="68" xfId="4" applyNumberFormat="1" applyFont="1" applyBorder="1" applyAlignment="1">
      <alignment horizontal="right" vertical="center" shrinkToFit="1"/>
    </xf>
    <xf numFmtId="184" fontId="2" fillId="0" borderId="68" xfId="4" applyNumberFormat="1" applyFont="1" applyBorder="1" applyAlignment="1">
      <alignment horizontal="right" vertical="center" shrinkToFit="1"/>
    </xf>
    <xf numFmtId="188" fontId="2" fillId="0" borderId="72" xfId="4" applyNumberFormat="1" applyFont="1" applyBorder="1" applyAlignment="1">
      <alignment horizontal="right" vertical="center" shrinkToFit="1"/>
    </xf>
    <xf numFmtId="188" fontId="2" fillId="0" borderId="23" xfId="4" applyNumberFormat="1" applyFont="1" applyBorder="1" applyAlignment="1">
      <alignment horizontal="right" vertical="center" shrinkToFit="1"/>
    </xf>
    <xf numFmtId="188" fontId="2" fillId="0" borderId="16" xfId="4" applyNumberFormat="1" applyFont="1" applyBorder="1" applyAlignment="1">
      <alignment horizontal="right" vertical="center" shrinkToFit="1"/>
    </xf>
    <xf numFmtId="184" fontId="2" fillId="0" borderId="42" xfId="4" applyNumberFormat="1" applyFont="1" applyBorder="1" applyAlignment="1">
      <alignment horizontal="right" vertical="center" shrinkToFit="1"/>
    </xf>
    <xf numFmtId="184" fontId="2" fillId="0" borderId="66" xfId="4" applyNumberFormat="1" applyFont="1" applyBorder="1" applyAlignment="1">
      <alignment horizontal="right" vertical="center" shrinkToFit="1"/>
    </xf>
    <xf numFmtId="188" fontId="2" fillId="0" borderId="69" xfId="4" applyNumberFormat="1" applyFont="1" applyBorder="1" applyAlignment="1">
      <alignment horizontal="right" vertical="center" shrinkToFit="1"/>
    </xf>
    <xf numFmtId="184" fontId="2" fillId="0" borderId="69" xfId="4" applyNumberFormat="1" applyFont="1" applyBorder="1" applyAlignment="1">
      <alignment horizontal="right" vertical="center" shrinkToFit="1"/>
    </xf>
    <xf numFmtId="184" fontId="2" fillId="0" borderId="75" xfId="4" applyNumberFormat="1" applyFont="1" applyBorder="1" applyAlignment="1">
      <alignment horizontal="right" vertical="center" shrinkToFit="1"/>
    </xf>
    <xf numFmtId="184" fontId="2" fillId="0" borderId="70" xfId="4" applyNumberFormat="1" applyFont="1" applyBorder="1" applyAlignment="1">
      <alignment horizontal="right" vertical="center" shrinkToFit="1"/>
    </xf>
    <xf numFmtId="184" fontId="2" fillId="0" borderId="14"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8" fontId="2" fillId="0" borderId="70" xfId="4" applyNumberFormat="1" applyFont="1" applyBorder="1" applyAlignment="1">
      <alignment horizontal="right" vertical="center" shrinkToFit="1"/>
    </xf>
    <xf numFmtId="188" fontId="2" fillId="0" borderId="14" xfId="4" applyNumberFormat="1" applyFont="1" applyBorder="1" applyAlignment="1">
      <alignment horizontal="right" vertical="center" shrinkToFit="1"/>
    </xf>
    <xf numFmtId="188" fontId="2" fillId="0" borderId="65" xfId="4" applyNumberFormat="1" applyFont="1" applyBorder="1" applyAlignment="1">
      <alignment horizontal="right" vertical="center" shrinkToFit="1"/>
    </xf>
    <xf numFmtId="188"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4" fontId="2" fillId="0" borderId="70" xfId="4" applyNumberFormat="1" applyFont="1" applyBorder="1" applyAlignment="1">
      <alignment horizontal="right" vertical="center"/>
    </xf>
    <xf numFmtId="184" fontId="2" fillId="0" borderId="0" xfId="4" applyNumberFormat="1" applyFont="1" applyAlignment="1">
      <alignment horizontal="right" vertical="center"/>
    </xf>
    <xf numFmtId="184" fontId="2" fillId="0" borderId="66" xfId="4" applyNumberFormat="1" applyFont="1" applyBorder="1" applyAlignment="1">
      <alignment horizontal="right" vertical="center"/>
    </xf>
    <xf numFmtId="184" fontId="2" fillId="0" borderId="14" xfId="4" applyNumberFormat="1" applyFont="1" applyBorder="1" applyAlignment="1">
      <alignment horizontal="righ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4" fontId="2" fillId="0" borderId="42" xfId="4" applyNumberFormat="1" applyFont="1" applyBorder="1" applyAlignment="1">
      <alignment horizontal="right" vertical="center"/>
    </xf>
    <xf numFmtId="188" fontId="2" fillId="0" borderId="69"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84"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8" fontId="3" fillId="0" borderId="0" xfId="4" applyNumberFormat="1" applyAlignment="1">
      <alignment horizontal="right" vertical="center" shrinkToFit="1"/>
    </xf>
    <xf numFmtId="188" fontId="3" fillId="0" borderId="14" xfId="4" applyNumberFormat="1" applyBorder="1" applyAlignment="1">
      <alignment horizontal="right" vertical="center" shrinkToFit="1"/>
    </xf>
    <xf numFmtId="188" fontId="3" fillId="0" borderId="66"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8"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8"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84"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84" fontId="2" fillId="0" borderId="31" xfId="4" applyNumberFormat="1" applyFont="1" applyBorder="1" applyAlignment="1">
      <alignment horizontal="right" vertical="center" shrinkToFit="1"/>
    </xf>
    <xf numFmtId="184" fontId="2" fillId="0" borderId="34" xfId="4" applyNumberFormat="1" applyFont="1" applyBorder="1" applyAlignment="1">
      <alignment horizontal="right" vertical="center" shrinkToFit="1"/>
    </xf>
    <xf numFmtId="184" fontId="2" fillId="0" borderId="67" xfId="4" applyNumberFormat="1" applyFont="1" applyBorder="1" applyAlignment="1">
      <alignment horizontal="right" vertical="center" shrinkToFit="1"/>
    </xf>
    <xf numFmtId="188" fontId="2" fillId="0" borderId="71" xfId="4" applyNumberFormat="1" applyFont="1" applyBorder="1" applyAlignment="1">
      <alignment horizontal="right" vertical="center" shrinkToFit="1"/>
    </xf>
    <xf numFmtId="184" fontId="2" fillId="0" borderId="71" xfId="4" applyNumberFormat="1" applyFont="1" applyBorder="1" applyAlignment="1">
      <alignment horizontal="right" vertical="center" shrinkToFit="1"/>
    </xf>
    <xf numFmtId="188" fontId="2" fillId="0" borderId="73" xfId="4" applyNumberFormat="1" applyFont="1" applyBorder="1" applyAlignment="1">
      <alignment horizontal="right" vertical="center" shrinkToFit="1"/>
    </xf>
    <xf numFmtId="188" fontId="2" fillId="0" borderId="15" xfId="4" applyNumberFormat="1" applyFont="1" applyBorder="1" applyAlignment="1">
      <alignment horizontal="right" vertical="center" shrinkToFit="1"/>
    </xf>
    <xf numFmtId="184" fontId="2" fillId="2" borderId="70" xfId="4" applyNumberFormat="1" applyFont="1" applyFill="1" applyBorder="1" applyAlignment="1">
      <alignment horizontal="right" vertical="center" shrinkToFit="1"/>
    </xf>
    <xf numFmtId="184" fontId="2" fillId="2" borderId="0" xfId="4" applyNumberFormat="1" applyFont="1" applyFill="1" applyAlignment="1">
      <alignment horizontal="right" vertical="center" shrinkToFit="1"/>
    </xf>
    <xf numFmtId="184"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84"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8" fontId="3" fillId="0" borderId="34" xfId="4" applyNumberFormat="1" applyBorder="1" applyAlignment="1">
      <alignment horizontal="right" vertical="center" shrinkToFit="1"/>
    </xf>
    <xf numFmtId="188" fontId="3" fillId="0" borderId="67" xfId="4" applyNumberFormat="1" applyBorder="1" applyAlignment="1">
      <alignment horizontal="right" vertical="center" shrinkToFit="1"/>
    </xf>
    <xf numFmtId="184" fontId="2" fillId="0" borderId="73" xfId="4" applyNumberFormat="1" applyFont="1" applyBorder="1" applyAlignment="1">
      <alignment horizontal="right" vertical="center" shrinkToFit="1"/>
    </xf>
    <xf numFmtId="184" fontId="2" fillId="2" borderId="73" xfId="4" applyNumberFormat="1" applyFont="1" applyFill="1" applyBorder="1" applyAlignment="1">
      <alignment horizontal="right" vertical="center" shrinkToFit="1"/>
    </xf>
    <xf numFmtId="184" fontId="2" fillId="2" borderId="34" xfId="4" applyNumberFormat="1" applyFont="1" applyFill="1" applyBorder="1" applyAlignment="1">
      <alignment horizontal="right" vertical="center" shrinkToFit="1"/>
    </xf>
    <xf numFmtId="184"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2" fontId="17" fillId="0" borderId="94" xfId="16" applyNumberFormat="1" applyFont="1" applyBorder="1" applyAlignment="1" applyProtection="1">
      <alignment horizontal="right" vertical="center" shrinkToFit="1"/>
      <protection locked="0"/>
    </xf>
    <xf numFmtId="182" fontId="17" fillId="0" borderId="100" xfId="16" applyNumberFormat="1" applyFont="1" applyBorder="1" applyAlignment="1" applyProtection="1">
      <alignment horizontal="right" vertical="center" shrinkToFit="1"/>
      <protection locked="0"/>
    </xf>
    <xf numFmtId="182" fontId="17" fillId="0" borderId="109" xfId="16" applyNumberFormat="1" applyFont="1" applyBorder="1" applyAlignment="1" applyProtection="1">
      <alignment horizontal="right" vertical="center" shrinkToFit="1"/>
      <protection locked="0"/>
    </xf>
    <xf numFmtId="182" fontId="17" fillId="0" borderId="115" xfId="16" applyNumberFormat="1" applyFont="1" applyBorder="1" applyAlignment="1" applyProtection="1">
      <alignment horizontal="right" vertical="center" shrinkToFit="1"/>
      <protection locked="0"/>
    </xf>
    <xf numFmtId="182" fontId="17" fillId="0" borderId="120" xfId="16" applyNumberFormat="1" applyFont="1" applyBorder="1" applyAlignment="1" applyProtection="1">
      <alignment horizontal="right" vertical="center" shrinkToFit="1"/>
      <protection locked="0"/>
    </xf>
    <xf numFmtId="182" fontId="17" fillId="0" borderId="122" xfId="16" applyNumberFormat="1" applyFont="1" applyBorder="1" applyAlignment="1" applyProtection="1">
      <alignment horizontal="right" vertical="center" shrinkToFit="1"/>
      <protection locked="0"/>
    </xf>
    <xf numFmtId="182"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2" fontId="17" fillId="0" borderId="83" xfId="11" applyNumberFormat="1" applyFont="1" applyBorder="1" applyAlignment="1" applyProtection="1">
      <alignment horizontal="right" vertical="center" shrinkToFit="1"/>
      <protection locked="0"/>
    </xf>
    <xf numFmtId="182" fontId="17" fillId="0" borderId="86" xfId="11" applyNumberFormat="1" applyFont="1" applyBorder="1" applyAlignment="1" applyProtection="1">
      <alignment horizontal="right" vertical="center" shrinkToFit="1"/>
      <protection locked="0"/>
    </xf>
    <xf numFmtId="182"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2" fontId="17" fillId="0" borderId="95" xfId="16" applyNumberFormat="1" applyFont="1" applyBorder="1" applyAlignment="1" applyProtection="1">
      <alignment horizontal="right" vertical="center" shrinkToFit="1"/>
      <protection locked="0"/>
    </xf>
    <xf numFmtId="182" fontId="17" fillId="0" borderId="101" xfId="16" applyNumberFormat="1" applyFont="1" applyBorder="1" applyAlignment="1" applyProtection="1">
      <alignment horizontal="right" vertical="center" shrinkToFit="1"/>
      <protection locked="0"/>
    </xf>
    <xf numFmtId="182" fontId="17" fillId="0" borderId="107" xfId="12" applyNumberFormat="1" applyFont="1" applyBorder="1" applyAlignment="1" applyProtection="1">
      <alignment horizontal="right" vertical="center" shrinkToFit="1"/>
      <protection locked="0"/>
    </xf>
    <xf numFmtId="182" fontId="17" fillId="0" borderId="116" xfId="16" applyNumberFormat="1" applyFont="1" applyBorder="1" applyAlignment="1" applyProtection="1">
      <alignment horizontal="right" vertical="center" shrinkToFit="1"/>
      <protection locked="0"/>
    </xf>
    <xf numFmtId="182" fontId="17" fillId="0" borderId="87" xfId="12" applyNumberFormat="1" applyFont="1" applyBorder="1" applyAlignment="1" applyProtection="1">
      <alignment horizontal="right" vertical="center" shrinkToFit="1"/>
      <protection locked="0"/>
    </xf>
    <xf numFmtId="182" fontId="17" fillId="0" borderId="123" xfId="16" applyNumberFormat="1" applyFont="1" applyBorder="1" applyAlignment="1" applyProtection="1">
      <alignment horizontal="right" vertical="center" shrinkToFit="1"/>
      <protection locked="0"/>
    </xf>
    <xf numFmtId="182"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2" fontId="17" fillId="0" borderId="84" xfId="12" applyNumberFormat="1" applyFont="1" applyBorder="1" applyAlignment="1" applyProtection="1">
      <alignment horizontal="right" vertical="center" shrinkToFit="1"/>
      <protection locked="0"/>
    </xf>
    <xf numFmtId="182"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2" fontId="17" fillId="5" borderId="97" xfId="11" applyNumberFormat="1" applyFont="1" applyFill="1" applyBorder="1" applyAlignment="1" applyProtection="1">
      <alignment horizontal="right" vertical="center" shrinkToFit="1"/>
      <protection locked="0"/>
    </xf>
    <xf numFmtId="182" fontId="17" fillId="5" borderId="103" xfId="11" applyNumberFormat="1" applyFont="1" applyFill="1" applyBorder="1" applyAlignment="1" applyProtection="1">
      <alignment horizontal="right" vertical="center" shrinkToFit="1"/>
      <protection locked="0"/>
    </xf>
    <xf numFmtId="182" fontId="17" fillId="5" borderId="108" xfId="11" applyNumberFormat="1" applyFont="1" applyFill="1" applyBorder="1" applyAlignment="1" applyProtection="1">
      <alignment horizontal="right" vertical="center" shrinkToFit="1"/>
      <protection locked="0"/>
    </xf>
    <xf numFmtId="182" fontId="17" fillId="5" borderId="117" xfId="11" applyNumberFormat="1" applyFont="1" applyFill="1" applyBorder="1" applyAlignment="1" applyProtection="1">
      <alignment horizontal="right" vertical="center" shrinkToFit="1"/>
      <protection locked="0"/>
    </xf>
    <xf numFmtId="182" fontId="17" fillId="5" borderId="124" xfId="11" applyNumberFormat="1" applyFont="1" applyFill="1" applyBorder="1" applyAlignment="1" applyProtection="1">
      <alignment horizontal="right" vertical="center" shrinkToFit="1"/>
      <protection locked="0"/>
    </xf>
    <xf numFmtId="182" fontId="17" fillId="5" borderId="128" xfId="11" applyNumberFormat="1" applyFont="1" applyFill="1" applyBorder="1" applyAlignment="1" applyProtection="1">
      <alignment horizontal="right" vertical="center" shrinkToFit="1"/>
      <protection locked="0"/>
    </xf>
    <xf numFmtId="182"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2" fontId="17" fillId="5" borderId="61" xfId="11" applyNumberFormat="1" applyFont="1" applyFill="1" applyBorder="1" applyAlignment="1" applyProtection="1">
      <alignment horizontal="right" vertical="center" shrinkToFit="1"/>
      <protection locked="0"/>
    </xf>
    <xf numFmtId="182" fontId="17" fillId="5" borderId="36" xfId="11" applyNumberFormat="1" applyFont="1" applyFill="1" applyBorder="1" applyAlignment="1" applyProtection="1">
      <alignment horizontal="right" vertical="center" shrinkToFit="1"/>
      <protection locked="0"/>
    </xf>
    <xf numFmtId="182" fontId="17" fillId="5" borderId="52" xfId="11" applyNumberFormat="1" applyFont="1" applyFill="1" applyBorder="1" applyAlignment="1" applyProtection="1">
      <alignment horizontal="right" vertical="center" shrinkToFit="1"/>
      <protection locked="0"/>
    </xf>
    <xf numFmtId="182" fontId="17" fillId="0" borderId="96" xfId="16" applyNumberFormat="1" applyFont="1" applyBorder="1" applyAlignment="1" applyProtection="1">
      <alignment horizontal="right" vertical="center" shrinkToFit="1"/>
      <protection locked="0"/>
    </xf>
    <xf numFmtId="182" fontId="17" fillId="0" borderId="102" xfId="16" applyNumberFormat="1" applyFont="1" applyBorder="1" applyAlignment="1" applyProtection="1">
      <alignment horizontal="right" vertical="center" shrinkToFit="1"/>
      <protection locked="0"/>
    </xf>
    <xf numFmtId="182" fontId="17" fillId="0" borderId="110" xfId="16" applyNumberFormat="1" applyFont="1" applyBorder="1" applyAlignment="1" applyProtection="1">
      <alignment horizontal="right" vertical="center" shrinkToFit="1"/>
      <protection locked="0"/>
    </xf>
    <xf numFmtId="182"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182" fontId="17" fillId="0" borderId="98" xfId="16" applyNumberFormat="1" applyFont="1" applyBorder="1" applyAlignment="1" applyProtection="1">
      <alignment horizontal="right" vertical="center" shrinkToFit="1"/>
      <protection locked="0"/>
    </xf>
    <xf numFmtId="182" fontId="17" fillId="0" borderId="104" xfId="16" applyNumberFormat="1" applyFont="1" applyBorder="1" applyAlignment="1" applyProtection="1">
      <alignment horizontal="right" vertical="center" shrinkToFit="1"/>
      <protection locked="0"/>
    </xf>
    <xf numFmtId="182" fontId="17" fillId="0" borderId="111" xfId="16" applyNumberFormat="1" applyFont="1" applyBorder="1" applyAlignment="1" applyProtection="1">
      <alignment horizontal="right" vertical="center" shrinkToFit="1"/>
      <protection locked="0"/>
    </xf>
    <xf numFmtId="182" fontId="17" fillId="0" borderId="118" xfId="16" applyNumberFormat="1" applyFont="1" applyBorder="1" applyAlignment="1" applyProtection="1">
      <alignment horizontal="right" vertical="center" shrinkToFit="1"/>
      <protection locked="0"/>
    </xf>
    <xf numFmtId="182" fontId="17" fillId="0" borderId="125" xfId="16" applyNumberFormat="1" applyFont="1" applyBorder="1" applyAlignment="1" applyProtection="1">
      <alignment horizontal="right" vertical="center" shrinkToFit="1"/>
      <protection locked="0"/>
    </xf>
    <xf numFmtId="182" fontId="17" fillId="0" borderId="129" xfId="12" applyNumberFormat="1" applyFont="1" applyBorder="1" applyAlignment="1" applyProtection="1">
      <alignment horizontal="right" vertical="center" shrinkToFit="1"/>
      <protection locked="0"/>
    </xf>
    <xf numFmtId="179"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79" fontId="17" fillId="0" borderId="101" xfId="12" applyNumberFormat="1" applyFont="1" applyBorder="1" applyAlignment="1" applyProtection="1">
      <alignment horizontal="right" vertical="center" shrinkToFit="1"/>
      <protection locked="0"/>
    </xf>
    <xf numFmtId="182" fontId="17" fillId="3" borderId="95" xfId="15" applyNumberFormat="1" applyFont="1" applyFill="1" applyBorder="1" applyAlignment="1" applyProtection="1">
      <alignment horizontal="right" vertical="center" shrinkToFit="1"/>
      <protection locked="0"/>
    </xf>
    <xf numFmtId="182" fontId="17" fillId="3" borderId="101" xfId="15" applyNumberFormat="1" applyFont="1" applyFill="1" applyBorder="1" applyAlignment="1" applyProtection="1">
      <alignment horizontal="right" vertical="center" shrinkToFit="1"/>
      <protection locked="0"/>
    </xf>
    <xf numFmtId="182" fontId="17" fillId="3" borderId="107" xfId="15" applyNumberFormat="1" applyFont="1" applyFill="1" applyBorder="1" applyAlignment="1" applyProtection="1">
      <alignment horizontal="right" vertical="center" shrinkToFit="1"/>
      <protection locked="0"/>
    </xf>
    <xf numFmtId="182" fontId="17" fillId="3" borderId="106" xfId="15" applyNumberFormat="1" applyFont="1" applyFill="1" applyBorder="1" applyAlignment="1" applyProtection="1">
      <alignment horizontal="right" vertical="center" shrinkToFit="1"/>
      <protection locked="0"/>
    </xf>
    <xf numFmtId="179"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2" fontId="17" fillId="3" borderId="84" xfId="12" applyNumberFormat="1" applyFont="1" applyFill="1" applyBorder="1" applyAlignment="1" applyProtection="1">
      <alignment horizontal="right" vertical="center" shrinkToFit="1"/>
      <protection locked="0"/>
    </xf>
    <xf numFmtId="182" fontId="17" fillId="3" borderId="87" xfId="12" applyNumberFormat="1" applyFont="1" applyFill="1" applyBorder="1" applyAlignment="1" applyProtection="1">
      <alignment horizontal="right" vertical="center" shrinkToFit="1"/>
      <protection locked="0"/>
    </xf>
    <xf numFmtId="182" fontId="17" fillId="3" borderId="91"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182" fontId="17" fillId="5" borderId="99" xfId="12" applyNumberFormat="1" applyFont="1" applyFill="1" applyBorder="1" applyAlignment="1" applyProtection="1">
      <alignment horizontal="right" vertical="center" shrinkToFit="1"/>
      <protection locked="0"/>
    </xf>
    <xf numFmtId="182" fontId="17" fillId="5" borderId="112" xfId="12" applyNumberFormat="1" applyFont="1" applyFill="1" applyBorder="1" applyAlignment="1" applyProtection="1">
      <alignment horizontal="right" vertical="center" shrinkToFit="1"/>
      <protection locked="0"/>
    </xf>
    <xf numFmtId="179" fontId="17" fillId="5" borderId="105" xfId="12" applyNumberFormat="1" applyFont="1" applyFill="1" applyBorder="1" applyAlignment="1" applyProtection="1">
      <alignment horizontal="right" vertical="center" shrinkToFit="1"/>
      <protection locked="0"/>
    </xf>
    <xf numFmtId="0" fontId="17" fillId="3" borderId="91"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2" fontId="17" fillId="3" borderId="96" xfId="12" applyNumberFormat="1" applyFont="1" applyFill="1" applyBorder="1" applyAlignment="1" applyProtection="1">
      <alignment horizontal="right" vertical="center" shrinkToFit="1"/>
      <protection locked="0"/>
    </xf>
    <xf numFmtId="182"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2" fontId="17" fillId="5" borderId="160" xfId="12" applyNumberFormat="1" applyFont="1" applyFill="1" applyBorder="1" applyAlignment="1" applyProtection="1">
      <alignment horizontal="right" vertical="center" shrinkToFit="1"/>
      <protection locked="0"/>
    </xf>
    <xf numFmtId="182" fontId="17" fillId="5" borderId="161" xfId="12" applyNumberFormat="1" applyFont="1" applyFill="1" applyBorder="1" applyAlignment="1" applyProtection="1">
      <alignment horizontal="right" vertical="center" shrinkToFit="1"/>
      <protection locked="0"/>
    </xf>
    <xf numFmtId="182" fontId="17" fillId="5" borderId="164" xfId="12" applyNumberFormat="1" applyFont="1" applyFill="1" applyBorder="1" applyAlignment="1" applyProtection="1">
      <alignment horizontal="right" vertical="center" shrinkToFit="1"/>
      <protection locked="0"/>
    </xf>
    <xf numFmtId="182" fontId="17" fillId="5" borderId="33" xfId="12" applyNumberFormat="1" applyFont="1" applyFill="1" applyBorder="1" applyAlignment="1" applyProtection="1">
      <alignment horizontal="right" vertical="center" shrinkToFit="1"/>
      <protection locked="0"/>
    </xf>
    <xf numFmtId="182"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2" fontId="17" fillId="3" borderId="30" xfId="16" applyNumberFormat="1" applyFont="1" applyFill="1" applyBorder="1" applyAlignment="1">
      <alignment horizontal="right" vertical="center" shrinkToFit="1"/>
    </xf>
    <xf numFmtId="182" fontId="17" fillId="3" borderId="23" xfId="16" applyNumberFormat="1" applyFont="1" applyFill="1" applyBorder="1" applyAlignment="1">
      <alignment horizontal="right" vertical="center" shrinkToFit="1"/>
    </xf>
    <xf numFmtId="182" fontId="17" fillId="3" borderId="65" xfId="16" applyNumberFormat="1" applyFont="1" applyFill="1" applyBorder="1" applyAlignment="1">
      <alignment horizontal="right" vertical="center" shrinkToFit="1"/>
    </xf>
    <xf numFmtId="182" fontId="17" fillId="3" borderId="72" xfId="16" applyNumberFormat="1" applyFont="1" applyFill="1" applyBorder="1" applyAlignment="1">
      <alignment horizontal="right" vertical="center" shrinkToFit="1"/>
    </xf>
    <xf numFmtId="179" fontId="17" fillId="3" borderId="72" xfId="16" applyNumberFormat="1" applyFont="1" applyFill="1" applyBorder="1" applyAlignment="1">
      <alignment horizontal="right" vertical="center" shrinkToFit="1"/>
    </xf>
    <xf numFmtId="179" fontId="17" fillId="3" borderId="23" xfId="16" applyNumberFormat="1" applyFont="1" applyFill="1" applyBorder="1" applyAlignment="1">
      <alignment horizontal="right" vertical="center" shrinkToFit="1"/>
    </xf>
    <xf numFmtId="179"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2" fontId="17" fillId="3" borderId="148" xfId="16" applyNumberFormat="1" applyFont="1" applyFill="1" applyBorder="1" applyAlignment="1">
      <alignment horizontal="right" vertical="center" shrinkToFit="1"/>
    </xf>
    <xf numFmtId="182" fontId="17" fillId="3" borderId="68" xfId="16" applyNumberFormat="1" applyFont="1" applyFill="1" applyBorder="1" applyAlignment="1">
      <alignment horizontal="right" vertical="center" shrinkToFit="1"/>
    </xf>
    <xf numFmtId="179" fontId="17" fillId="3" borderId="158" xfId="16" applyNumberFormat="1" applyFont="1" applyFill="1" applyBorder="1" applyAlignment="1">
      <alignment horizontal="right" vertical="center" shrinkToFit="1"/>
    </xf>
    <xf numFmtId="179" fontId="17" fillId="3" borderId="27" xfId="16" applyNumberFormat="1" applyFont="1" applyFill="1" applyBorder="1" applyAlignment="1">
      <alignment horizontal="right" vertical="center" shrinkToFit="1"/>
    </xf>
    <xf numFmtId="179" fontId="17" fillId="3" borderId="68" xfId="16" applyNumberFormat="1" applyFont="1" applyFill="1" applyBorder="1" applyAlignment="1">
      <alignment horizontal="right" vertical="center" shrinkToFit="1"/>
    </xf>
    <xf numFmtId="179"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2" fontId="17" fillId="3" borderId="42" xfId="15" applyNumberFormat="1" applyFont="1" applyFill="1" applyBorder="1" applyAlignment="1">
      <alignment horizontal="right" vertical="center" shrinkToFit="1"/>
    </xf>
    <xf numFmtId="182" fontId="17" fillId="3" borderId="0" xfId="12" applyNumberFormat="1" applyFont="1" applyFill="1" applyAlignment="1">
      <alignment horizontal="right" vertical="center" shrinkToFit="1"/>
    </xf>
    <xf numFmtId="182" fontId="17" fillId="3" borderId="66" xfId="15" applyNumberFormat="1" applyFont="1" applyFill="1" applyBorder="1" applyAlignment="1">
      <alignment horizontal="right" vertical="center" shrinkToFit="1"/>
    </xf>
    <xf numFmtId="182" fontId="17" fillId="3" borderId="70" xfId="15" applyNumberFormat="1" applyFont="1" applyFill="1" applyBorder="1" applyAlignment="1">
      <alignment horizontal="right" vertical="center" shrinkToFit="1"/>
    </xf>
    <xf numFmtId="179" fontId="17" fillId="3" borderId="70" xfId="15" applyNumberFormat="1" applyFont="1" applyFill="1" applyBorder="1" applyAlignment="1">
      <alignment horizontal="right" vertical="center" shrinkToFit="1"/>
    </xf>
    <xf numFmtId="179" fontId="17" fillId="3" borderId="0" xfId="15" applyNumberFormat="1" applyFont="1" applyFill="1" applyAlignment="1">
      <alignment horizontal="right" vertical="center" shrinkToFit="1"/>
    </xf>
    <xf numFmtId="179"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2" fontId="17" fillId="3" borderId="149" xfId="16" applyNumberFormat="1" applyFont="1" applyFill="1" applyBorder="1" applyAlignment="1">
      <alignment horizontal="right" vertical="center" shrinkToFit="1"/>
    </xf>
    <xf numFmtId="182" fontId="17" fillId="3" borderId="69" xfId="16" applyNumberFormat="1" applyFont="1" applyFill="1" applyBorder="1" applyAlignment="1">
      <alignment horizontal="right" vertical="center" shrinkToFit="1"/>
    </xf>
    <xf numFmtId="179" fontId="17" fillId="3" borderId="75" xfId="16" applyNumberFormat="1" applyFont="1" applyFill="1" applyBorder="1" applyAlignment="1">
      <alignment horizontal="right" vertical="center" shrinkToFit="1"/>
    </xf>
    <xf numFmtId="179" fontId="17" fillId="3" borderId="25" xfId="16" applyNumberFormat="1" applyFont="1" applyFill="1" applyBorder="1" applyAlignment="1">
      <alignment horizontal="right" vertical="center" shrinkToFit="1"/>
    </xf>
    <xf numFmtId="179" fontId="17" fillId="3" borderId="69" xfId="16" applyNumberFormat="1" applyFont="1" applyFill="1" applyBorder="1" applyAlignment="1">
      <alignment horizontal="right" vertical="center" shrinkToFit="1"/>
    </xf>
    <xf numFmtId="179" fontId="17" fillId="3" borderId="169" xfId="16" applyNumberFormat="1" applyFont="1" applyFill="1" applyBorder="1" applyAlignment="1">
      <alignment horizontal="right" vertical="center" shrinkToFit="1"/>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0" fontId="17" fillId="3" borderId="35" xfId="12" applyFont="1" applyFill="1" applyBorder="1" applyAlignment="1">
      <alignment horizontal="center" vertical="center" wrapText="1"/>
    </xf>
    <xf numFmtId="182" fontId="17" fillId="3" borderId="32" xfId="16" applyNumberFormat="1" applyFont="1" applyFill="1" applyBorder="1" applyAlignment="1">
      <alignment horizontal="right" vertical="center" shrinkToFit="1"/>
    </xf>
    <xf numFmtId="182" fontId="17" fillId="3" borderId="35" xfId="16" applyNumberFormat="1" applyFont="1" applyFill="1" applyBorder="1" applyAlignment="1">
      <alignment horizontal="right" vertical="center" shrinkToFit="1"/>
    </xf>
    <xf numFmtId="182" fontId="17" fillId="3" borderId="113" xfId="16" applyNumberFormat="1" applyFont="1" applyFill="1" applyBorder="1" applyAlignment="1">
      <alignment horizontal="right" vertical="center" shrinkToFit="1"/>
    </xf>
    <xf numFmtId="182" fontId="17" fillId="3" borderId="119" xfId="16" applyNumberFormat="1" applyFont="1" applyFill="1" applyBorder="1" applyAlignment="1">
      <alignment horizontal="right" vertical="center" shrinkToFit="1"/>
    </xf>
    <xf numFmtId="182" fontId="17" fillId="3" borderId="130" xfId="16" applyNumberFormat="1" applyFont="1" applyFill="1" applyBorder="1" applyAlignment="1">
      <alignment horizontal="right" vertical="center" shrinkToFit="1"/>
    </xf>
    <xf numFmtId="182" fontId="17" fillId="3" borderId="135" xfId="16" applyNumberFormat="1" applyFont="1" applyFill="1" applyBorder="1" applyAlignment="1">
      <alignment horizontal="right" vertical="center" shrinkToFit="1"/>
    </xf>
    <xf numFmtId="182"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182" fontId="17" fillId="3" borderId="150" xfId="16" applyNumberFormat="1" applyFont="1" applyFill="1" applyBorder="1" applyAlignment="1">
      <alignment horizontal="right" vertical="center" shrinkToFit="1"/>
    </xf>
    <xf numFmtId="182"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79" fontId="17" fillId="3" borderId="130" xfId="16" applyNumberFormat="1" applyFont="1" applyFill="1" applyBorder="1" applyAlignment="1">
      <alignment horizontal="right" vertical="center" shrinkToFit="1"/>
    </xf>
    <xf numFmtId="179" fontId="17" fillId="3" borderId="135" xfId="16" applyNumberFormat="1" applyFont="1" applyFill="1" applyBorder="1" applyAlignment="1">
      <alignment horizontal="right" vertical="center" shrinkToFit="1"/>
    </xf>
    <xf numFmtId="179" fontId="17" fillId="3" borderId="162" xfId="16" applyNumberFormat="1" applyFont="1" applyFill="1" applyBorder="1" applyAlignment="1">
      <alignment horizontal="right" vertical="center" shrinkToFit="1"/>
    </xf>
    <xf numFmtId="182" fontId="17" fillId="3" borderId="31" xfId="16" applyNumberFormat="1" applyFont="1" applyFill="1" applyBorder="1" applyAlignment="1">
      <alignment horizontal="right" vertical="center" shrinkToFit="1"/>
    </xf>
    <xf numFmtId="182" fontId="17" fillId="3" borderId="34" xfId="16" applyNumberFormat="1" applyFont="1" applyFill="1" applyBorder="1" applyAlignment="1">
      <alignment horizontal="right" vertical="center" shrinkToFit="1"/>
    </xf>
    <xf numFmtId="182" fontId="17" fillId="3" borderId="67" xfId="16" applyNumberFormat="1" applyFont="1" applyFill="1" applyBorder="1" applyAlignment="1">
      <alignment horizontal="right" vertical="center" shrinkToFit="1"/>
    </xf>
    <xf numFmtId="182" fontId="17" fillId="3" borderId="73" xfId="16" applyNumberFormat="1" applyFont="1" applyFill="1" applyBorder="1" applyAlignment="1">
      <alignment horizontal="right" vertical="center" shrinkToFit="1"/>
    </xf>
    <xf numFmtId="179" fontId="17" fillId="3" borderId="73" xfId="16" applyNumberFormat="1" applyFont="1" applyFill="1" applyBorder="1" applyAlignment="1">
      <alignment horizontal="right" vertical="center" shrinkToFit="1"/>
    </xf>
    <xf numFmtId="179" fontId="17" fillId="3" borderId="34" xfId="16" applyNumberFormat="1" applyFont="1" applyFill="1" applyBorder="1" applyAlignment="1">
      <alignment horizontal="right" vertical="center" shrinkToFit="1"/>
    </xf>
    <xf numFmtId="179" fontId="17" fillId="3" borderId="59"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79" fontId="17" fillId="3" borderId="159" xfId="16" applyNumberFormat="1" applyFont="1" applyFill="1" applyBorder="1" applyAlignment="1">
      <alignment horizontal="right" vertical="center" shrinkToFit="1"/>
    </xf>
    <xf numFmtId="179" fontId="17" fillId="3" borderId="26" xfId="16" applyNumberFormat="1" applyFont="1" applyFill="1" applyBorder="1" applyAlignment="1">
      <alignment horizontal="right" vertical="center" shrinkToFit="1"/>
    </xf>
    <xf numFmtId="182" fontId="17" fillId="3" borderId="151" xfId="16" applyNumberFormat="1" applyFont="1" applyFill="1" applyBorder="1" applyAlignment="1">
      <alignment horizontal="right" vertical="center" shrinkToFit="1"/>
    </xf>
    <xf numFmtId="182" fontId="17" fillId="3" borderId="154" xfId="16" applyNumberFormat="1" applyFont="1" applyFill="1" applyBorder="1" applyAlignment="1">
      <alignment horizontal="right" vertical="center" shrinkToFit="1"/>
    </xf>
    <xf numFmtId="0" fontId="17" fillId="3" borderId="39"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79" fontId="17" fillId="3" borderId="97" xfId="16" applyNumberFormat="1" applyFont="1" applyFill="1" applyBorder="1" applyAlignment="1">
      <alignment horizontal="right" vertical="center" shrinkToFit="1"/>
    </xf>
    <xf numFmtId="179" fontId="17" fillId="3" borderId="103" xfId="16" applyNumberFormat="1" applyFont="1" applyFill="1" applyBorder="1" applyAlignment="1">
      <alignment horizontal="right" vertical="center" shrinkToFit="1"/>
    </xf>
    <xf numFmtId="179" fontId="17" fillId="3" borderId="134" xfId="16" applyNumberFormat="1" applyFont="1" applyFill="1" applyBorder="1" applyAlignment="1">
      <alignment horizontal="right" vertical="center" shrinkToFit="1"/>
    </xf>
    <xf numFmtId="179" fontId="17" fillId="3" borderId="139" xfId="16" applyNumberFormat="1" applyFont="1" applyFill="1" applyBorder="1" applyAlignment="1">
      <alignment horizontal="right" vertical="center" shrinkToFit="1"/>
    </xf>
    <xf numFmtId="179" fontId="17" fillId="3" borderId="163"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2" fontId="17" fillId="3" borderId="165" xfId="16" applyNumberFormat="1" applyFont="1" applyFill="1" applyBorder="1" applyAlignment="1">
      <alignment horizontal="right" vertical="center" shrinkToFit="1"/>
    </xf>
    <xf numFmtId="182" fontId="17" fillId="3" borderId="166" xfId="16" applyNumberFormat="1" applyFont="1" applyFill="1" applyBorder="1" applyAlignment="1">
      <alignment horizontal="right" vertical="center" shrinkToFit="1"/>
    </xf>
    <xf numFmtId="179" fontId="17" fillId="3" borderId="166" xfId="16" applyNumberFormat="1" applyFont="1" applyFill="1" applyBorder="1" applyAlignment="1">
      <alignment horizontal="right" vertical="center" shrinkToFit="1"/>
    </xf>
    <xf numFmtId="179"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79" fontId="17" fillId="3" borderId="132" xfId="16" applyNumberFormat="1" applyFont="1" applyFill="1" applyBorder="1" applyAlignment="1">
      <alignment horizontal="right" vertical="center" shrinkToFit="1"/>
    </xf>
    <xf numFmtId="179" fontId="17" fillId="3" borderId="137" xfId="16" applyNumberFormat="1" applyFont="1" applyFill="1" applyBorder="1" applyAlignment="1">
      <alignment horizontal="right" vertical="center" shrinkToFit="1"/>
    </xf>
    <xf numFmtId="179"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1" xfId="12" applyFont="1" applyFill="1" applyBorder="1" applyAlignment="1">
      <alignment horizontal="center" vertical="center"/>
    </xf>
    <xf numFmtId="187" fontId="17" fillId="3" borderId="42" xfId="16" applyNumberFormat="1" applyFont="1" applyFill="1" applyBorder="1" applyAlignment="1">
      <alignment horizontal="right" vertical="center" shrinkToFit="1"/>
    </xf>
    <xf numFmtId="187" fontId="17" fillId="3" borderId="0" xfId="16" applyNumberFormat="1" applyFont="1" applyFill="1" applyAlignment="1">
      <alignment horizontal="right" vertical="center" shrinkToFit="1"/>
    </xf>
    <xf numFmtId="187" fontId="17" fillId="3" borderId="14" xfId="16" applyNumberFormat="1" applyFont="1" applyFill="1" applyBorder="1" applyAlignment="1">
      <alignment horizontal="right" vertical="center" shrinkToFit="1"/>
    </xf>
    <xf numFmtId="187"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79" fontId="17" fillId="3" borderId="133" xfId="16" applyNumberFormat="1" applyFont="1" applyFill="1" applyBorder="1" applyAlignment="1">
      <alignment horizontal="right" vertical="center" shrinkToFit="1"/>
    </xf>
    <xf numFmtId="179" fontId="17" fillId="3" borderId="138" xfId="16" applyNumberFormat="1" applyFont="1" applyFill="1" applyBorder="1" applyAlignment="1">
      <alignment horizontal="right" vertical="center" shrinkToFit="1"/>
    </xf>
    <xf numFmtId="179"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7" fontId="17" fillId="3" borderId="43" xfId="16" applyNumberFormat="1" applyFont="1" applyFill="1" applyBorder="1" applyAlignment="1">
      <alignment horizontal="right" vertical="center" shrinkToFit="1"/>
    </xf>
    <xf numFmtId="187" fontId="17" fillId="3" borderId="20" xfId="16" applyNumberFormat="1" applyFont="1" applyFill="1" applyBorder="1" applyAlignment="1">
      <alignment horizontal="right" vertical="center" shrinkToFit="1"/>
    </xf>
    <xf numFmtId="187" fontId="17" fillId="3" borderId="17" xfId="16" applyNumberFormat="1" applyFont="1" applyFill="1" applyBorder="1" applyAlignment="1">
      <alignment horizontal="right" vertical="center" shrinkToFit="1"/>
    </xf>
    <xf numFmtId="187" fontId="17" fillId="3" borderId="155" xfId="16" applyNumberFormat="1" applyFont="1" applyFill="1" applyBorder="1" applyAlignment="1">
      <alignment horizontal="right" vertical="center" shrinkToFit="1"/>
    </xf>
    <xf numFmtId="187" fontId="17" fillId="3" borderId="156" xfId="16" applyNumberFormat="1" applyFont="1" applyFill="1" applyBorder="1" applyAlignment="1">
      <alignment horizontal="right" vertical="center" shrinkToFit="1"/>
    </xf>
    <xf numFmtId="187"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79" fontId="17" fillId="3" borderId="131" xfId="16" applyNumberFormat="1" applyFont="1" applyFill="1" applyBorder="1" applyAlignment="1">
      <alignment horizontal="right" vertical="center" shrinkToFit="1"/>
    </xf>
    <xf numFmtId="179" fontId="17" fillId="3" borderId="136" xfId="16" applyNumberFormat="1" applyFont="1" applyFill="1" applyBorder="1" applyAlignment="1">
      <alignment horizontal="right" vertical="center" shrinkToFit="1"/>
    </xf>
    <xf numFmtId="179"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79" fontId="17" fillId="3" borderId="32" xfId="16" applyNumberFormat="1" applyFont="1" applyFill="1" applyBorder="1" applyAlignment="1">
      <alignment horizontal="right" vertical="center" shrinkToFit="1"/>
    </xf>
    <xf numFmtId="179" fontId="17" fillId="3" borderId="35" xfId="16" applyNumberFormat="1" applyFont="1" applyFill="1" applyBorder="1" applyAlignment="1">
      <alignment horizontal="right" vertical="center" shrinkToFit="1"/>
    </xf>
    <xf numFmtId="179" fontId="17" fillId="3" borderId="113" xfId="16" applyNumberFormat="1" applyFont="1" applyFill="1" applyBorder="1" applyAlignment="1">
      <alignment horizontal="right" vertical="center" shrinkToFit="1"/>
    </xf>
    <xf numFmtId="179" fontId="17" fillId="3" borderId="119" xfId="16" applyNumberFormat="1" applyFont="1" applyFill="1" applyBorder="1" applyAlignment="1">
      <alignment horizontal="right" vertical="center" shrinkToFit="1"/>
    </xf>
    <xf numFmtId="179"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79" fontId="17" fillId="3" borderId="108" xfId="16" applyNumberFormat="1" applyFont="1" applyFill="1" applyBorder="1" applyAlignment="1">
      <alignment horizontal="right" vertical="center" shrinkToFit="1"/>
    </xf>
    <xf numFmtId="179" fontId="17" fillId="3" borderId="36" xfId="16" applyNumberFormat="1" applyFont="1" applyFill="1" applyBorder="1" applyAlignment="1">
      <alignment horizontal="right" vertical="center" shrinkToFit="1"/>
    </xf>
    <xf numFmtId="179" fontId="17" fillId="3" borderId="114" xfId="16" applyNumberFormat="1" applyFont="1" applyFill="1" applyBorder="1" applyAlignment="1">
      <alignment horizontal="right" vertical="center" shrinkToFit="1"/>
    </xf>
    <xf numFmtId="179"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84" fontId="21" fillId="0" borderId="32" xfId="19" applyNumberFormat="1" applyFont="1" applyBorder="1">
      <alignment vertical="center"/>
    </xf>
    <xf numFmtId="184" fontId="21" fillId="0" borderId="35" xfId="19" applyNumberFormat="1" applyFont="1" applyBorder="1">
      <alignment vertical="center"/>
    </xf>
    <xf numFmtId="184" fontId="21" fillId="0" borderId="37" xfId="19" applyNumberFormat="1" applyFont="1" applyBorder="1">
      <alignment vertical="center"/>
    </xf>
    <xf numFmtId="183" fontId="14" fillId="3" borderId="32" xfId="18" applyNumberFormat="1" applyFont="1" applyFill="1" applyBorder="1" applyAlignment="1">
      <alignment horizontal="left" vertical="center" wrapText="1"/>
    </xf>
    <xf numFmtId="183" fontId="14" fillId="3" borderId="35" xfId="18" applyNumberFormat="1" applyFont="1" applyFill="1" applyBorder="1" applyAlignment="1">
      <alignment horizontal="left" vertical="center" wrapText="1"/>
    </xf>
    <xf numFmtId="183" fontId="14" fillId="3" borderId="37" xfId="18" applyNumberFormat="1" applyFont="1" applyFill="1" applyBorder="1" applyAlignment="1">
      <alignment horizontal="lef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84" fontId="21" fillId="0" borderId="32" xfId="13" applyNumberFormat="1" applyFont="1" applyBorder="1" applyAlignment="1">
      <alignment horizontal="center" vertical="center"/>
    </xf>
    <xf numFmtId="184" fontId="21" fillId="0" borderId="35" xfId="13" applyNumberFormat="1" applyFont="1" applyBorder="1" applyAlignment="1">
      <alignment horizontal="center" vertical="center"/>
    </xf>
    <xf numFmtId="184"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4" fontId="21" fillId="0" borderId="27" xfId="13" applyNumberFormat="1" applyFont="1" applyBorder="1" applyAlignment="1">
      <alignment horizontal="center" vertical="center" wrapText="1"/>
    </xf>
    <xf numFmtId="184" fontId="21" fillId="0" borderId="26" xfId="13" applyNumberFormat="1" applyFont="1" applyBorder="1" applyAlignment="1">
      <alignment horizontal="center" vertical="center" wrapText="1"/>
    </xf>
    <xf numFmtId="184" fontId="14" fillId="3" borderId="32" xfId="19" applyNumberFormat="1" applyFont="1" applyFill="1" applyBorder="1" applyAlignment="1">
      <alignment vertical="center" wrapText="1"/>
    </xf>
    <xf numFmtId="184" fontId="14" fillId="3" borderId="35" xfId="19" applyNumberFormat="1" applyFont="1" applyFill="1" applyBorder="1" applyAlignment="1">
      <alignment vertical="center" wrapText="1"/>
    </xf>
    <xf numFmtId="184" fontId="14" fillId="3" borderId="37" xfId="19" applyNumberFormat="1" applyFont="1" applyFill="1" applyBorder="1" applyAlignment="1">
      <alignment vertical="center" wrapText="1"/>
    </xf>
    <xf numFmtId="184" fontId="14" fillId="0" borderId="32" xfId="19" applyNumberFormat="1" applyFont="1" applyFill="1" applyBorder="1" applyAlignment="1">
      <alignment vertical="center" wrapText="1"/>
    </xf>
    <xf numFmtId="184" fontId="14" fillId="0" borderId="35" xfId="19" applyNumberFormat="1" applyFont="1" applyFill="1" applyBorder="1" applyAlignment="1">
      <alignment vertical="center" wrapText="1"/>
    </xf>
    <xf numFmtId="184" fontId="14" fillId="0" borderId="37" xfId="19" applyNumberFormat="1" applyFont="1" applyFill="1" applyBorder="1" applyAlignment="1">
      <alignment vertical="center" wrapText="1"/>
    </xf>
    <xf numFmtId="184" fontId="14" fillId="0" borderId="23" xfId="19" applyNumberFormat="1" applyFont="1" applyFill="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 fillId="0" borderId="0" xfId="19" applyFont="1" applyAlignment="1">
      <alignment horizontal="center" vertical="center"/>
    </xf>
    <xf numFmtId="0" fontId="3" fillId="0" borderId="32" xfId="19" applyFont="1" applyBorder="1" applyAlignment="1">
      <alignment horizontal="center" vertical="center"/>
    </xf>
    <xf numFmtId="0" fontId="3" fillId="0" borderId="35" xfId="19" applyFont="1" applyBorder="1" applyAlignment="1">
      <alignment horizontal="center" vertical="center"/>
    </xf>
    <xf numFmtId="0" fontId="3" fillId="0" borderId="37" xfId="19" applyFont="1" applyBorder="1" applyAlignment="1">
      <alignment horizontal="center" vertical="center"/>
    </xf>
    <xf numFmtId="0" fontId="3" fillId="0" borderId="74" xfId="19" applyFont="1" applyBorder="1" applyAlignment="1">
      <alignment horizontal="center" vertical="center"/>
    </xf>
    <xf numFmtId="179" fontId="3" fillId="3" borderId="74" xfId="18" applyNumberFormat="1" applyFont="1" applyFill="1" applyBorder="1" applyAlignment="1">
      <alignment horizontal="center" vertical="center"/>
    </xf>
    <xf numFmtId="183" fontId="3" fillId="3" borderId="74" xfId="18" applyNumberFormat="1" applyFont="1" applyFill="1" applyBorder="1" applyAlignment="1">
      <alignment horizontal="center" vertical="center" wrapText="1"/>
    </xf>
    <xf numFmtId="0" fontId="42" fillId="0" borderId="30" xfId="19" applyFont="1" applyBorder="1" applyAlignment="1" applyProtection="1">
      <alignment horizontal="left" vertical="top" wrapText="1"/>
      <protection locked="0"/>
    </xf>
    <xf numFmtId="0" fontId="3" fillId="0" borderId="23" xfId="19" applyFont="1" applyBorder="1" applyAlignment="1" applyProtection="1">
      <alignment horizontal="left" vertical="top" wrapText="1"/>
      <protection locked="0"/>
    </xf>
    <xf numFmtId="0" fontId="3" fillId="0" borderId="16" xfId="19" applyFont="1" applyBorder="1" applyAlignment="1" applyProtection="1">
      <alignment horizontal="left" vertical="top" wrapText="1"/>
      <protection locked="0"/>
    </xf>
    <xf numFmtId="0" fontId="3" fillId="0" borderId="42" xfId="19" applyFont="1" applyBorder="1" applyAlignment="1" applyProtection="1">
      <alignment horizontal="left" vertical="top" wrapText="1"/>
      <protection locked="0"/>
    </xf>
    <xf numFmtId="0" fontId="3" fillId="0" borderId="0" xfId="19" applyFont="1" applyAlignment="1" applyProtection="1">
      <alignment horizontal="left" vertical="top" wrapText="1"/>
      <protection locked="0"/>
    </xf>
    <xf numFmtId="0" fontId="3" fillId="0" borderId="14" xfId="19" applyFont="1" applyBorder="1" applyAlignment="1" applyProtection="1">
      <alignment horizontal="left" vertical="top" wrapText="1"/>
      <protection locked="0"/>
    </xf>
    <xf numFmtId="0" fontId="3" fillId="0" borderId="31" xfId="19" applyFont="1" applyBorder="1" applyAlignment="1" applyProtection="1">
      <alignment horizontal="left" vertical="top" wrapText="1"/>
      <protection locked="0"/>
    </xf>
    <xf numFmtId="0" fontId="3" fillId="0" borderId="34" xfId="19" applyFont="1" applyBorder="1" applyAlignment="1" applyProtection="1">
      <alignment horizontal="left" vertical="top" wrapText="1"/>
      <protection locked="0"/>
    </xf>
    <xf numFmtId="0" fontId="3" fillId="0" borderId="15" xfId="19" applyFont="1" applyBorder="1" applyAlignment="1" applyProtection="1">
      <alignment horizontal="left" vertical="top" wrapText="1"/>
      <protection locked="0"/>
    </xf>
    <xf numFmtId="179" fontId="3" fillId="3" borderId="0" xfId="18" applyNumberFormat="1" applyFont="1" applyFill="1" applyAlignment="1">
      <alignment horizontal="center" vertical="center"/>
    </xf>
    <xf numFmtId="183" fontId="3" fillId="3" borderId="0" xfId="18" applyNumberFormat="1" applyFont="1" applyFill="1" applyAlignment="1">
      <alignment horizontal="center" vertical="center" wrapText="1"/>
    </xf>
    <xf numFmtId="183" fontId="3" fillId="0" borderId="0" xfId="18" applyNumberFormat="1" applyFont="1" applyAlignment="1">
      <alignment horizontal="center" vertical="center" wrapText="1"/>
    </xf>
    <xf numFmtId="184" fontId="1" fillId="0" borderId="0" xfId="19" applyNumberFormat="1" applyAlignment="1">
      <alignment horizontal="center" vertical="center"/>
    </xf>
    <xf numFmtId="179" fontId="3" fillId="3" borderId="0" xfId="18" applyNumberFormat="1" applyFont="1" applyFill="1" applyAlignment="1">
      <alignment horizontal="center" vertical="center" wrapText="1"/>
    </xf>
    <xf numFmtId="179" fontId="3" fillId="0" borderId="0" xfId="19" applyNumberFormat="1" applyFont="1" applyAlignment="1">
      <alignment horizontal="center" vertical="center"/>
    </xf>
  </cellXfs>
  <cellStyles count="21">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 7" xfId="20" xr:uid="{33573685-4897-4AD7-A85A-739137C70163}"/>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167497</c:v>
                </c:pt>
                <c:pt idx="1">
                  <c:v>190274</c:v>
                </c:pt>
                <c:pt idx="2">
                  <c:v>200194</c:v>
                </c:pt>
                <c:pt idx="3">
                  <c:v>196914</c:v>
                </c:pt>
                <c:pt idx="4">
                  <c:v>204757</c:v>
                </c:pt>
              </c:numCache>
            </c:numRef>
          </c:val>
          <c:smooth val="0"/>
          <c:extLst>
            <c:ext xmlns:c16="http://schemas.microsoft.com/office/drawing/2014/chart" uri="{C3380CC4-5D6E-409C-BE32-E72D297353CC}">
              <c16:uniqueId val="{00000000-9D31-4F23-8895-59D423B4DD0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127054</c:v>
                </c:pt>
                <c:pt idx="1">
                  <c:v>187630</c:v>
                </c:pt>
                <c:pt idx="2">
                  <c:v>108339</c:v>
                </c:pt>
                <c:pt idx="3">
                  <c:v>101599</c:v>
                </c:pt>
                <c:pt idx="4">
                  <c:v>133657</c:v>
                </c:pt>
              </c:numCache>
            </c:numRef>
          </c:val>
          <c:smooth val="0"/>
          <c:extLst>
            <c:ext xmlns:c16="http://schemas.microsoft.com/office/drawing/2014/chart" uri="{C3380CC4-5D6E-409C-BE32-E72D297353CC}">
              <c16:uniqueId val="{00000001-9D31-4F23-8895-59D423B4DD0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300000"/>
          <c:min val="0"/>
        </c:scaling>
        <c:delete val="0"/>
        <c:axPos val="l"/>
        <c:majorGridlines>
          <c:spPr>
            <a:ln w="12700">
              <a:solidFill>
                <a:srgbClr val="C0C0C0"/>
              </a:solidFill>
              <a:prstDash val="solid"/>
            </a:ln>
          </c:spPr>
        </c:majorGridlines>
        <c:title>
          <c:tx>
            <c:rich>
              <a:bodyPr rot="0" horzOverflow="overflow" anchor="ctr"/>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94"/>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0.78</c:v>
                </c:pt>
                <c:pt idx="1">
                  <c:v>1.36</c:v>
                </c:pt>
                <c:pt idx="2">
                  <c:v>0.66</c:v>
                </c:pt>
                <c:pt idx="3">
                  <c:v>1.37</c:v>
                </c:pt>
                <c:pt idx="4">
                  <c:v>1.31</c:v>
                </c:pt>
              </c:numCache>
            </c:numRef>
          </c:val>
          <c:extLst>
            <c:ext xmlns:c16="http://schemas.microsoft.com/office/drawing/2014/chart" uri="{C3380CC4-5D6E-409C-BE32-E72D297353CC}">
              <c16:uniqueId val="{00000000-C609-49CE-9EEC-7D2618276D9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34.86</c:v>
                </c:pt>
                <c:pt idx="1">
                  <c:v>27.12</c:v>
                </c:pt>
                <c:pt idx="2">
                  <c:v>24.92</c:v>
                </c:pt>
                <c:pt idx="3">
                  <c:v>26.89</c:v>
                </c:pt>
                <c:pt idx="4">
                  <c:v>28.08</c:v>
                </c:pt>
              </c:numCache>
            </c:numRef>
          </c:val>
          <c:extLst>
            <c:ext xmlns:c16="http://schemas.microsoft.com/office/drawing/2014/chart" uri="{C3380CC4-5D6E-409C-BE32-E72D297353CC}">
              <c16:uniqueId val="{00000001-C609-49CE-9EEC-7D2618276D9A}"/>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1.1299999999999999</c:v>
                </c:pt>
                <c:pt idx="1">
                  <c:v>-6.59</c:v>
                </c:pt>
                <c:pt idx="2">
                  <c:v>-2.21</c:v>
                </c:pt>
                <c:pt idx="3">
                  <c:v>4.09</c:v>
                </c:pt>
                <c:pt idx="4">
                  <c:v>-0.08</c:v>
                </c:pt>
              </c:numCache>
            </c:numRef>
          </c:val>
          <c:smooth val="0"/>
          <c:extLst>
            <c:ext xmlns:c16="http://schemas.microsoft.com/office/drawing/2014/chart" uri="{C3380CC4-5D6E-409C-BE32-E72D297353CC}">
              <c16:uniqueId val="{00000002-C609-49CE-9EEC-7D2618276D9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0.09</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7DE-4800-B6E5-7B4DE0246A3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7DE-4800-B6E5-7B4DE0246A3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7DE-4800-B6E5-7B4DE0246A3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7DE-4800-B6E5-7B4DE0246A30}"/>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47DE-4800-B6E5-7B4DE0246A30}"/>
            </c:ext>
          </c:extLst>
        </c:ser>
        <c:ser>
          <c:idx val="5"/>
          <c:order val="5"/>
          <c:tx>
            <c:strRef>
              <c:f>データシート!$A$32</c:f>
              <c:strCache>
                <c:ptCount val="1"/>
                <c:pt idx="0">
                  <c:v>後期高齢者医療保険特別会計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0.06</c:v>
                </c:pt>
                <c:pt idx="2">
                  <c:v>#N/A</c:v>
                </c:pt>
                <c:pt idx="3">
                  <c:v>0.05</c:v>
                </c:pt>
                <c:pt idx="4">
                  <c:v>#N/A</c:v>
                </c:pt>
                <c:pt idx="5">
                  <c:v>0.02</c:v>
                </c:pt>
                <c:pt idx="6">
                  <c:v>#N/A</c:v>
                </c:pt>
                <c:pt idx="7">
                  <c:v>0.01</c:v>
                </c:pt>
                <c:pt idx="8">
                  <c:v>#N/A</c:v>
                </c:pt>
                <c:pt idx="9">
                  <c:v>0</c:v>
                </c:pt>
              </c:numCache>
            </c:numRef>
          </c:val>
          <c:extLst>
            <c:ext xmlns:c16="http://schemas.microsoft.com/office/drawing/2014/chart" uri="{C3380CC4-5D6E-409C-BE32-E72D297353CC}">
              <c16:uniqueId val="{00000005-47DE-4800-B6E5-7B4DE0246A3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0.02</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6-47DE-4800-B6E5-7B4DE0246A30}"/>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0.22</c:v>
                </c:pt>
                <c:pt idx="2">
                  <c:v>#N/A</c:v>
                </c:pt>
                <c:pt idx="3">
                  <c:v>0.21</c:v>
                </c:pt>
                <c:pt idx="4">
                  <c:v>#N/A</c:v>
                </c:pt>
                <c:pt idx="5">
                  <c:v>0.16</c:v>
                </c:pt>
                <c:pt idx="6">
                  <c:v>#N/A</c:v>
                </c:pt>
                <c:pt idx="7">
                  <c:v>0.37</c:v>
                </c:pt>
                <c:pt idx="8">
                  <c:v>#N/A</c:v>
                </c:pt>
                <c:pt idx="9">
                  <c:v>0.28999999999999998</c:v>
                </c:pt>
              </c:numCache>
            </c:numRef>
          </c:val>
          <c:extLst>
            <c:ext xmlns:c16="http://schemas.microsoft.com/office/drawing/2014/chart" uri="{C3380CC4-5D6E-409C-BE32-E72D297353CC}">
              <c16:uniqueId val="{00000007-47DE-4800-B6E5-7B4DE0246A3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0.77</c:v>
                </c:pt>
                <c:pt idx="2">
                  <c:v>#N/A</c:v>
                </c:pt>
                <c:pt idx="3">
                  <c:v>1.36</c:v>
                </c:pt>
                <c:pt idx="4">
                  <c:v>#N/A</c:v>
                </c:pt>
                <c:pt idx="5">
                  <c:v>0.87</c:v>
                </c:pt>
                <c:pt idx="6">
                  <c:v>#N/A</c:v>
                </c:pt>
                <c:pt idx="7">
                  <c:v>1.36</c:v>
                </c:pt>
                <c:pt idx="8">
                  <c:v>#N/A</c:v>
                </c:pt>
                <c:pt idx="9">
                  <c:v>1.31</c:v>
                </c:pt>
              </c:numCache>
            </c:numRef>
          </c:val>
          <c:extLst>
            <c:ext xmlns:c16="http://schemas.microsoft.com/office/drawing/2014/chart" uri="{C3380CC4-5D6E-409C-BE32-E72D297353CC}">
              <c16:uniqueId val="{00000008-47DE-4800-B6E5-7B4DE0246A30}"/>
            </c:ext>
          </c:extLst>
        </c:ser>
        <c:ser>
          <c:idx val="9"/>
          <c:order val="9"/>
          <c:tx>
            <c:strRef>
              <c:f>データシート!$A$36</c:f>
              <c:strCache>
                <c:ptCount val="1"/>
                <c:pt idx="0">
                  <c:v>南種子町水道事業会計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0</c:v>
                </c:pt>
                <c:pt idx="1">
                  <c:v>0</c:v>
                </c:pt>
                <c:pt idx="2">
                  <c:v>#N/A</c:v>
                </c:pt>
                <c:pt idx="3">
                  <c:v>0.76</c:v>
                </c:pt>
                <c:pt idx="4">
                  <c:v>#N/A</c:v>
                </c:pt>
                <c:pt idx="5">
                  <c:v>0.34</c:v>
                </c:pt>
                <c:pt idx="6">
                  <c:v>#N/A</c:v>
                </c:pt>
                <c:pt idx="7">
                  <c:v>1.05</c:v>
                </c:pt>
                <c:pt idx="8">
                  <c:v>#N/A</c:v>
                </c:pt>
                <c:pt idx="9">
                  <c:v>1.76</c:v>
                </c:pt>
              </c:numCache>
            </c:numRef>
          </c:val>
          <c:extLst>
            <c:ext xmlns:c16="http://schemas.microsoft.com/office/drawing/2014/chart" uri="{C3380CC4-5D6E-409C-BE32-E72D297353CC}">
              <c16:uniqueId val="{00000009-47DE-4800-B6E5-7B4DE0246A30}"/>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516</c:v>
                </c:pt>
                <c:pt idx="5">
                  <c:v>490</c:v>
                </c:pt>
                <c:pt idx="8">
                  <c:v>535</c:v>
                </c:pt>
                <c:pt idx="11">
                  <c:v>567</c:v>
                </c:pt>
                <c:pt idx="14">
                  <c:v>565</c:v>
                </c:pt>
              </c:numCache>
            </c:numRef>
          </c:val>
          <c:extLst>
            <c:ext xmlns:c16="http://schemas.microsoft.com/office/drawing/2014/chart" uri="{C3380CC4-5D6E-409C-BE32-E72D297353CC}">
              <c16:uniqueId val="{00000000-ABF9-42FB-A63D-11C21046756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1-ABF9-42FB-A63D-11C21046756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BF9-42FB-A63D-11C21046756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71</c:v>
                </c:pt>
                <c:pt idx="3">
                  <c:v>73</c:v>
                </c:pt>
                <c:pt idx="6">
                  <c:v>75</c:v>
                </c:pt>
                <c:pt idx="9">
                  <c:v>76</c:v>
                </c:pt>
                <c:pt idx="12">
                  <c:v>77</c:v>
                </c:pt>
              </c:numCache>
            </c:numRef>
          </c:val>
          <c:extLst>
            <c:ext xmlns:c16="http://schemas.microsoft.com/office/drawing/2014/chart" uri="{C3380CC4-5D6E-409C-BE32-E72D297353CC}">
              <c16:uniqueId val="{00000003-ABF9-42FB-A63D-11C21046756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46</c:v>
                </c:pt>
                <c:pt idx="3">
                  <c:v>49</c:v>
                </c:pt>
                <c:pt idx="6">
                  <c:v>46</c:v>
                </c:pt>
                <c:pt idx="9">
                  <c:v>43</c:v>
                </c:pt>
                <c:pt idx="12">
                  <c:v>51</c:v>
                </c:pt>
              </c:numCache>
            </c:numRef>
          </c:val>
          <c:extLst>
            <c:ext xmlns:c16="http://schemas.microsoft.com/office/drawing/2014/chart" uri="{C3380CC4-5D6E-409C-BE32-E72D297353CC}">
              <c16:uniqueId val="{00000004-ABF9-42FB-A63D-11C21046756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BF9-42FB-A63D-11C21046756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BF9-42FB-A63D-11C21046756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723</c:v>
                </c:pt>
                <c:pt idx="3">
                  <c:v>703</c:v>
                </c:pt>
                <c:pt idx="6">
                  <c:v>750</c:v>
                </c:pt>
                <c:pt idx="9">
                  <c:v>801</c:v>
                </c:pt>
                <c:pt idx="12">
                  <c:v>797</c:v>
                </c:pt>
              </c:numCache>
            </c:numRef>
          </c:val>
          <c:extLst>
            <c:ext xmlns:c16="http://schemas.microsoft.com/office/drawing/2014/chart" uri="{C3380CC4-5D6E-409C-BE32-E72D297353CC}">
              <c16:uniqueId val="{00000007-ABF9-42FB-A63D-11C21046756C}"/>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324</c:v>
                </c:pt>
                <c:pt idx="2">
                  <c:v>#N/A</c:v>
                </c:pt>
                <c:pt idx="3">
                  <c:v>#N/A</c:v>
                </c:pt>
                <c:pt idx="4">
                  <c:v>336</c:v>
                </c:pt>
                <c:pt idx="5">
                  <c:v>#N/A</c:v>
                </c:pt>
                <c:pt idx="6">
                  <c:v>#N/A</c:v>
                </c:pt>
                <c:pt idx="7">
                  <c:v>336</c:v>
                </c:pt>
                <c:pt idx="8">
                  <c:v>#N/A</c:v>
                </c:pt>
                <c:pt idx="9">
                  <c:v>#N/A</c:v>
                </c:pt>
                <c:pt idx="10">
                  <c:v>353</c:v>
                </c:pt>
                <c:pt idx="11">
                  <c:v>#N/A</c:v>
                </c:pt>
                <c:pt idx="12">
                  <c:v>#N/A</c:v>
                </c:pt>
                <c:pt idx="13">
                  <c:v>360</c:v>
                </c:pt>
                <c:pt idx="14">
                  <c:v>#N/A</c:v>
                </c:pt>
              </c:numCache>
            </c:numRef>
          </c:val>
          <c:smooth val="0"/>
          <c:extLst>
            <c:ext xmlns:c16="http://schemas.microsoft.com/office/drawing/2014/chart" uri="{C3380CC4-5D6E-409C-BE32-E72D297353CC}">
              <c16:uniqueId val="{00000008-ABF9-42FB-A63D-11C21046756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5710</c:v>
                </c:pt>
                <c:pt idx="5">
                  <c:v>5683</c:v>
                </c:pt>
                <c:pt idx="8">
                  <c:v>5590</c:v>
                </c:pt>
                <c:pt idx="11">
                  <c:v>5182</c:v>
                </c:pt>
                <c:pt idx="14">
                  <c:v>5002</c:v>
                </c:pt>
              </c:numCache>
            </c:numRef>
          </c:val>
          <c:extLst>
            <c:ext xmlns:c16="http://schemas.microsoft.com/office/drawing/2014/chart" uri="{C3380CC4-5D6E-409C-BE32-E72D297353CC}">
              <c16:uniqueId val="{00000000-7942-40DF-8530-6D66DDE1A55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942-40DF-8530-6D66DDE1A55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2448</c:v>
                </c:pt>
                <c:pt idx="5">
                  <c:v>2229</c:v>
                </c:pt>
                <c:pt idx="8">
                  <c:v>2233</c:v>
                </c:pt>
                <c:pt idx="11">
                  <c:v>2610</c:v>
                </c:pt>
                <c:pt idx="14">
                  <c:v>2875</c:v>
                </c:pt>
              </c:numCache>
            </c:numRef>
          </c:val>
          <c:extLst>
            <c:ext xmlns:c16="http://schemas.microsoft.com/office/drawing/2014/chart" uri="{C3380CC4-5D6E-409C-BE32-E72D297353CC}">
              <c16:uniqueId val="{00000002-7942-40DF-8530-6D66DDE1A55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3</c:v>
                </c:pt>
                <c:pt idx="6">
                  <c:v>0</c:v>
                </c:pt>
                <c:pt idx="9">
                  <c:v>0</c:v>
                </c:pt>
                <c:pt idx="12">
                  <c:v>0</c:v>
                </c:pt>
              </c:numCache>
            </c:numRef>
          </c:val>
          <c:extLst>
            <c:ext xmlns:c16="http://schemas.microsoft.com/office/drawing/2014/chart" uri="{C3380CC4-5D6E-409C-BE32-E72D297353CC}">
              <c16:uniqueId val="{00000003-7942-40DF-8530-6D66DDE1A55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942-40DF-8530-6D66DDE1A55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12</c:v>
                </c:pt>
                <c:pt idx="3">
                  <c:v>10</c:v>
                </c:pt>
                <c:pt idx="6">
                  <c:v>8</c:v>
                </c:pt>
                <c:pt idx="9">
                  <c:v>6</c:v>
                </c:pt>
                <c:pt idx="12">
                  <c:v>5</c:v>
                </c:pt>
              </c:numCache>
            </c:numRef>
          </c:val>
          <c:extLst>
            <c:ext xmlns:c16="http://schemas.microsoft.com/office/drawing/2014/chart" uri="{C3380CC4-5D6E-409C-BE32-E72D297353CC}">
              <c16:uniqueId val="{00000005-7942-40DF-8530-6D66DDE1A55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941</c:v>
                </c:pt>
                <c:pt idx="3">
                  <c:v>944</c:v>
                </c:pt>
                <c:pt idx="6">
                  <c:v>904</c:v>
                </c:pt>
                <c:pt idx="9">
                  <c:v>932</c:v>
                </c:pt>
                <c:pt idx="12">
                  <c:v>956</c:v>
                </c:pt>
              </c:numCache>
            </c:numRef>
          </c:val>
          <c:extLst>
            <c:ext xmlns:c16="http://schemas.microsoft.com/office/drawing/2014/chart" uri="{C3380CC4-5D6E-409C-BE32-E72D297353CC}">
              <c16:uniqueId val="{00000006-7942-40DF-8530-6D66DDE1A55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1109</c:v>
                </c:pt>
                <c:pt idx="3">
                  <c:v>1041</c:v>
                </c:pt>
                <c:pt idx="6">
                  <c:v>967</c:v>
                </c:pt>
                <c:pt idx="9">
                  <c:v>893</c:v>
                </c:pt>
                <c:pt idx="12">
                  <c:v>1001</c:v>
                </c:pt>
              </c:numCache>
            </c:numRef>
          </c:val>
          <c:extLst>
            <c:ext xmlns:c16="http://schemas.microsoft.com/office/drawing/2014/chart" uri="{C3380CC4-5D6E-409C-BE32-E72D297353CC}">
              <c16:uniqueId val="{00000007-7942-40DF-8530-6D66DDE1A55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664</c:v>
                </c:pt>
                <c:pt idx="3">
                  <c:v>642</c:v>
                </c:pt>
                <c:pt idx="6">
                  <c:v>653</c:v>
                </c:pt>
                <c:pt idx="9">
                  <c:v>620</c:v>
                </c:pt>
                <c:pt idx="12">
                  <c:v>598</c:v>
                </c:pt>
              </c:numCache>
            </c:numRef>
          </c:val>
          <c:extLst>
            <c:ext xmlns:c16="http://schemas.microsoft.com/office/drawing/2014/chart" uri="{C3380CC4-5D6E-409C-BE32-E72D297353CC}">
              <c16:uniqueId val="{00000008-7942-40DF-8530-6D66DDE1A55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942-40DF-8530-6D66DDE1A55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6315</c:v>
                </c:pt>
                <c:pt idx="3">
                  <c:v>6319</c:v>
                </c:pt>
                <c:pt idx="6">
                  <c:v>6207</c:v>
                </c:pt>
                <c:pt idx="9">
                  <c:v>5935</c:v>
                </c:pt>
                <c:pt idx="12">
                  <c:v>5637</c:v>
                </c:pt>
              </c:numCache>
            </c:numRef>
          </c:val>
          <c:extLst>
            <c:ext xmlns:c16="http://schemas.microsoft.com/office/drawing/2014/chart" uri="{C3380CC4-5D6E-409C-BE32-E72D297353CC}">
              <c16:uniqueId val="{0000000A-7942-40DF-8530-6D66DDE1A555}"/>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883</c:v>
                </c:pt>
                <c:pt idx="2">
                  <c:v>#N/A</c:v>
                </c:pt>
                <c:pt idx="3">
                  <c:v>#N/A</c:v>
                </c:pt>
                <c:pt idx="4">
                  <c:v>1047</c:v>
                </c:pt>
                <c:pt idx="5">
                  <c:v>#N/A</c:v>
                </c:pt>
                <c:pt idx="6">
                  <c:v>#N/A</c:v>
                </c:pt>
                <c:pt idx="7">
                  <c:v>914</c:v>
                </c:pt>
                <c:pt idx="8">
                  <c:v>#N/A</c:v>
                </c:pt>
                <c:pt idx="9">
                  <c:v>#N/A</c:v>
                </c:pt>
                <c:pt idx="10">
                  <c:v>594</c:v>
                </c:pt>
                <c:pt idx="11">
                  <c:v>#N/A</c:v>
                </c:pt>
                <c:pt idx="12">
                  <c:v>#N/A</c:v>
                </c:pt>
                <c:pt idx="13">
                  <c:v>320</c:v>
                </c:pt>
                <c:pt idx="14">
                  <c:v>#N/A</c:v>
                </c:pt>
              </c:numCache>
            </c:numRef>
          </c:val>
          <c:smooth val="0"/>
          <c:extLst>
            <c:ext xmlns:c16="http://schemas.microsoft.com/office/drawing/2014/chart" uri="{C3380CC4-5D6E-409C-BE32-E72D297353CC}">
              <c16:uniqueId val="{0000000B-7942-40DF-8530-6D66DDE1A55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44"/>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883</c:v>
                </c:pt>
                <c:pt idx="1">
                  <c:v>1026</c:v>
                </c:pt>
                <c:pt idx="2">
                  <c:v>1053</c:v>
                </c:pt>
              </c:numCache>
            </c:numRef>
          </c:val>
          <c:extLst>
            <c:ext xmlns:c16="http://schemas.microsoft.com/office/drawing/2014/chart" uri="{C3380CC4-5D6E-409C-BE32-E72D297353CC}">
              <c16:uniqueId val="{00000000-AE2F-4D48-BC8E-933980EB2D0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424</c:v>
                </c:pt>
                <c:pt idx="1">
                  <c:v>474</c:v>
                </c:pt>
                <c:pt idx="2">
                  <c:v>474</c:v>
                </c:pt>
              </c:numCache>
            </c:numRef>
          </c:val>
          <c:extLst>
            <c:ext xmlns:c16="http://schemas.microsoft.com/office/drawing/2014/chart" uri="{C3380CC4-5D6E-409C-BE32-E72D297353CC}">
              <c16:uniqueId val="{00000001-AE2F-4D48-BC8E-933980EB2D0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754</c:v>
                </c:pt>
                <c:pt idx="1">
                  <c:v>935</c:v>
                </c:pt>
                <c:pt idx="2">
                  <c:v>1159</c:v>
                </c:pt>
              </c:numCache>
            </c:numRef>
          </c:val>
          <c:extLst>
            <c:ext xmlns:c16="http://schemas.microsoft.com/office/drawing/2014/chart" uri="{C3380CC4-5D6E-409C-BE32-E72D297353CC}">
              <c16:uniqueId val="{00000002-AE2F-4D48-BC8E-933980EB2D0F}"/>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{48ADAFFC-FDCD-48F2-AE3C-03CF10623814}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7217-41DC-90A3-FA8C44EE499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{70020B3B-3ECB-4BFC-BE6A-DC2923E54927}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217-41DC-90A3-FA8C44EE499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{488FE92A-C6BD-4AE4-B7F6-9CAC40D0F659}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217-41DC-90A3-FA8C44EE499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{51303350-DEC7-4DEA-BAA2-EAEB29CAFADA}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217-41DC-90A3-FA8C44EE499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{12F9B399-2E1B-4572-BB26-8CC4B19ECA10}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217-41DC-90A3-FA8C44EE499A}"/>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{0D7D6A8E-A4A3-4D2F-AC4B-CC9F1FBCC632}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7217-41DC-90A3-FA8C44EE499A}"/>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{4CFB78E7-5CCE-4DE4-AB84-A6DFDFB1E86F}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7217-41DC-90A3-FA8C44EE499A}"/>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{B9C06B0B-3308-4679-B318-E1D43B40087C}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7217-41DC-90A3-FA8C44EE499A}"/>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{D461744F-5937-424D-855B-F1FE28900468}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7217-41DC-90A3-FA8C44EE499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61.9</c:v>
                </c:pt>
                <c:pt idx="8">
                  <c:v>62.8</c:v>
                </c:pt>
                <c:pt idx="16">
                  <c:v>64.400000000000006</c:v>
                </c:pt>
                <c:pt idx="24">
                  <c:v>58.8</c:v>
                </c:pt>
                <c:pt idx="32">
                  <c:v>60.2</c:v>
                </c:pt>
              </c:numCache>
            </c:numRef>
          </c:xVal>
          <c:yVal>
            <c:numRef>
              <c:f>公会計指標分析・財政指標組合せ分析表!$BP$51:$DC$51</c:f>
              <c:numCache>
                <c:formatCode>#,##0.0;"▲ "#,##0.0</c:formatCode>
                <c:ptCount val="40"/>
                <c:pt idx="0">
                  <c:v>31.9</c:v>
                </c:pt>
                <c:pt idx="8">
                  <c:v>36.299999999999997</c:v>
                </c:pt>
                <c:pt idx="16">
                  <c:v>30.4</c:v>
                </c:pt>
                <c:pt idx="24">
                  <c:v>18.2</c:v>
                </c:pt>
                <c:pt idx="32">
                  <c:v>10</c:v>
                </c:pt>
              </c:numCache>
            </c:numRef>
          </c:yVal>
          <c:smooth val="0"/>
          <c:extLst>
            <c:ext xmlns:c16="http://schemas.microsoft.com/office/drawing/2014/chart" uri="{C3380CC4-5D6E-409C-BE32-E72D297353CC}">
              <c16:uniqueId val="{00000009-7217-41DC-90A3-FA8C44EE499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{89A2CE9D-8AC1-4B88-A261-BE19A4F0573A}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7217-41DC-90A3-FA8C44EE499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{AE41129E-FF48-4E1B-A9A1-E91B529C078E}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217-41DC-90A3-FA8C44EE499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{6D5EB7D5-0FFB-4026-9F61-2DCCDF9B38D5}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217-41DC-90A3-FA8C44EE499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{26888579-E0BF-4B06-BC92-014522F816BC}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217-41DC-90A3-FA8C44EE499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{3163FB2D-1A59-4DD5-A9BC-46B5F5E25CCC}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217-41DC-90A3-FA8C44EE499A}"/>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{29DDE886-CA6D-4ABC-B57B-62D926B4304F}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7217-41DC-90A3-FA8C44EE499A}"/>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{D3756E6A-8D48-412C-B068-EC09929E710D}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7217-41DC-90A3-FA8C44EE499A}"/>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{DE6C7AFA-CBF0-4A2B-9459-3E83E6EA2FD9}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7217-41DC-90A3-FA8C44EE499A}"/>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{0B7D5477-55D9-4615-A318-3B5AD3568870}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7217-41DC-90A3-FA8C44EE499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61.6</c:v>
                </c:pt>
                <c:pt idx="16">
                  <c:v>64.3</c:v>
                </c:pt>
                <c:pt idx="24">
                  <c:v>65.3</c:v>
                </c:pt>
                <c:pt idx="32">
                  <c:v>66.599999999999994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217-41DC-90A3-FA8C44EE499A}"/>
            </c:ext>
          </c:extLst>
        </c:ser>
        <c:dLbls>
          <c:showLegendKey val="0"/>
          <c:showVal val="1"/>
          <c:showCatName val="0"/>
          <c:showSerName val="0"/>
          <c:showPercent val="0"/>
          <c:showBubbleSize val="0"/>
        </c:dLbls>
        <c:axId val="46179840"/>
        <c:axId val="46181760"/>
      </c:scatterChart>
      <c:valAx>
        <c:axId val="46179840"/>
        <c:scaling>
          <c:orientation val="maxMin"/>
          <c:max val="68"/>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{F81E5264-DD59-47E7-B26E-2C7E78583934}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819A-4206-B2FB-03A4F846291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{5DE44F7E-1F0C-4EDD-9167-73BB620EC402}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19A-4206-B2FB-03A4F846291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{228FD0E5-2B57-4F94-97C9-CAE2DE6AD95A}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19A-4206-B2FB-03A4F846291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{1017E425-E60B-4974-B945-A067F8CDD96B}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19A-4206-B2FB-03A4F846291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{BB982049-0B56-41F4-93A1-2E29F624A329}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19A-4206-B2FB-03A4F846291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{EAD61900-29C7-48E1-84DD-A1B23E2D71AD}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819A-4206-B2FB-03A4F846291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{751A6427-544A-4365-8C93-1FE8CCB15743}</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819A-4206-B2FB-03A4F8462910}"/>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{BFA5C9F0-87AC-4AD0-AAB3-47C19FB80533}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819A-4206-B2FB-03A4F8462910}"/>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{90495470-C138-47A8-A2FD-401ED0D30496}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819A-4206-B2FB-03A4F846291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12.5</c:v>
                </c:pt>
                <c:pt idx="8">
                  <c:v>12.2</c:v>
                </c:pt>
                <c:pt idx="16">
                  <c:v>11.5</c:v>
                </c:pt>
                <c:pt idx="24">
                  <c:v>11.2</c:v>
                </c:pt>
                <c:pt idx="32">
                  <c:v>11</c:v>
                </c:pt>
              </c:numCache>
            </c:numRef>
          </c:xVal>
          <c:yVal>
            <c:numRef>
              <c:f>公会計指標分析・財政指標組合せ分析表!$BP$73:$DC$73</c:f>
              <c:numCache>
                <c:formatCode>#,##0.0;"▲ "#,##0.0</c:formatCode>
                <c:ptCount val="40"/>
                <c:pt idx="0">
                  <c:v>31.9</c:v>
                </c:pt>
                <c:pt idx="8">
                  <c:v>36.299999999999997</c:v>
                </c:pt>
                <c:pt idx="16">
                  <c:v>30.4</c:v>
                </c:pt>
                <c:pt idx="24">
                  <c:v>18.2</c:v>
                </c:pt>
                <c:pt idx="32">
                  <c:v>10</c:v>
                </c:pt>
              </c:numCache>
            </c:numRef>
          </c:yVal>
          <c:smooth val="0"/>
          <c:extLst>
            <c:ext xmlns:c16="http://schemas.microsoft.com/office/drawing/2014/chart" uri="{C3380CC4-5D6E-409C-BE32-E72D297353CC}">
              <c16:uniqueId val="{00000009-819A-4206-B2FB-03A4F846291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3.4035558429406802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{3357A375-0456-43EF-BB15-008C440CB819}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819A-4206-B2FB-03A4F846291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{A6934183-F737-4333-AC2E-9AD2A618DB1D}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19A-4206-B2FB-03A4F846291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{86709F47-BC9F-4629-B4BE-FE1A87415615}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19A-4206-B2FB-03A4F846291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{35A5B41D-DA65-4129-9B01-EC72A4E13696}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19A-4206-B2FB-03A4F846291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{6533D021-913E-4C84-8763-6D82B6297ED5}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19A-4206-B2FB-03A4F8462910}"/>
                </c:ext>
              </c:extLst>
            </c:dLbl>
            <c:dLbl>
              <c:idx val="8"/>
              <c:layout>
                <c:manualLayout>
                  <c:x val="-1.8171803637232604E-2"/>
                  <c:y val="-7.1877009973923003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{A8F09172-419C-4F6D-BEE4-CD685985EED4}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819A-4206-B2FB-03A4F8462910}"/>
                </c:ext>
              </c:extLst>
            </c:dLbl>
            <c:dLbl>
              <c:idx val="16"/>
              <c:layout>
                <c:manualLayout>
                  <c:x val="-4.4905057365901176E-2"/>
                  <c:y val="-8.1337372860052048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{4E6AD18D-E28E-49B1-BBE3-8C9B20478D7D}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819A-4206-B2FB-03A4F8462910}"/>
                </c:ext>
              </c:extLst>
            </c:dLbl>
            <c:dLbl>
              <c:idx val="24"/>
              <c:layout>
                <c:manualLayout>
                  <c:x val="-1.8235628084249993E-2"/>
                  <c:y val="-8.1337372860052048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{85AEF17B-D704-423D-A3D9-20CB43FC9EFB}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819A-4206-B2FB-03A4F8462910}"/>
                </c:ext>
              </c:extLst>
            </c:dLbl>
            <c:dLbl>
              <c:idx val="32"/>
              <c:layout>
                <c:manualLayout>
                  <c:x val="-3.1570342725075584E-2"/>
                  <c:y val="-4.3495921315535875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{1F44FEEC-7C56-4B9C-87CA-398B23C4B446}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819A-4206-B2FB-03A4F846291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8.6</c:v>
                </c:pt>
                <c:pt idx="16">
                  <c:v>8.9</c:v>
                </c:pt>
                <c:pt idx="24">
                  <c:v>8.9</c:v>
                </c:pt>
                <c:pt idx="32">
                  <c:v>9.1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19A-4206-B2FB-03A4F8462910}"/>
            </c:ext>
          </c:extLst>
        </c:ser>
        <c:dLbls>
          <c:showLegendKey val="0"/>
          <c:showVal val="1"/>
          <c:showCatName val="0"/>
          <c:showSerName val="0"/>
          <c:showPercent val="0"/>
          <c:showBubbleSize val="0"/>
        </c:dLbls>
        <c:axId val="84219776"/>
        <c:axId val="84234240"/>
      </c:scatterChart>
      <c:valAx>
        <c:axId val="84219776"/>
        <c:scaling>
          <c:orientation val="maxMin"/>
          <c:max val="13"/>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鹿児島県南種子町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600">
              <a:latin typeface="BIZ UDP明朝 Medium"/>
              <a:ea typeface="BIZ UDP明朝 Medium"/>
            </a:rPr>
            <a:t> </a:t>
          </a:r>
        </a:p>
        <a:p>
          <a:r>
            <a:rPr kumimoji="1" lang="ja-JP" altLang="en-US" sz="1600">
              <a:latin typeface="BIZ UDP明朝 Medium"/>
              <a:ea typeface="BIZ UDP明朝 Medium"/>
            </a:rPr>
            <a:t>  過去に借り入れた平山消防詰所建設事業や道路改良事業などの償還終了に伴い、元利償還金は減少している。</a:t>
          </a:r>
        </a:p>
        <a:p>
          <a:r>
            <a:rPr kumimoji="1" lang="ja-JP" altLang="en-US" sz="1600">
              <a:latin typeface="BIZ UDP明朝 Medium"/>
              <a:ea typeface="BIZ UDP明朝 Medium"/>
            </a:rPr>
            <a:t>  今後も交付税措置のある有利な地方債を活用しながら地方債残高・償還額を管理し、将来の負担軽減に努めていく。</a:t>
          </a:r>
        </a:p>
        <a:p>
          <a:r>
            <a:rPr kumimoji="1" lang="ja-JP" altLang="en-US" sz="1600">
              <a:latin typeface="BIZ UDP明朝 Medium"/>
              <a:ea typeface="BIZ UDP明朝 Medium"/>
            </a:rPr>
            <a:t>  なお、一部事務組合における起債が予定されていることから、負担金の増加にも注視していく必要がある。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BIZ UDP明朝 Medium"/>
              <a:ea typeface="BIZ UDP明朝 Medium"/>
            </a:rPr>
            <a:t>  </a:t>
          </a:r>
          <a:endParaRPr kumimoji="1" lang="en-US" altLang="ja-JP" sz="1400">
            <a:latin typeface="BIZ UDP明朝 Medium"/>
            <a:ea typeface="BIZ UDP明朝 Medium"/>
          </a:endParaRPr>
        </a:p>
        <a:p>
          <a:r>
            <a:rPr kumimoji="1" lang="ja-JP" altLang="en-US" sz="1400">
              <a:latin typeface="BIZ UDP明朝 Medium"/>
              <a:ea typeface="BIZ UDP明朝 Medium"/>
            </a:rPr>
            <a:t>  </a:t>
          </a:r>
          <a:r>
            <a:rPr kumimoji="1" lang="ja-JP" altLang="en-US" sz="1600">
              <a:latin typeface="BIZ UDP明朝 Medium"/>
              <a:ea typeface="BIZ UDP明朝 Medium"/>
            </a:rPr>
            <a:t>満期一括償還地方債の借り入れがない。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鹿児島県南種子町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400">
            <a:latin typeface="BIZ UDP明朝 Medium"/>
            <a:ea typeface="BIZ UDP明朝 Medium"/>
          </a:endParaRPr>
        </a:p>
        <a:p>
          <a:r>
            <a:rPr kumimoji="1" lang="ja-JP" altLang="en-US" sz="1400">
              <a:latin typeface="BIZ UDP明朝 Medium"/>
              <a:ea typeface="BIZ UDP明朝 Medium"/>
            </a:rPr>
            <a:t>  一般会計及び加入する一部事務組合における地方債現在高の減少により将来負担額は減少している。</a:t>
          </a:r>
        </a:p>
        <a:p>
          <a:r>
            <a:rPr kumimoji="1" lang="ja-JP" altLang="en-US" sz="1400">
              <a:latin typeface="BIZ UDP明朝 Medium"/>
              <a:ea typeface="BIZ UDP明朝 Medium"/>
            </a:rPr>
            <a:t>  普通交付税の再算定による影響などから財政調整基金、町有施設整備事業基金、農業振興基金、再編交付金事業基金などへの積み立てと併せ、ふるさと応援寄附金を原資とする「みなみたね宇宙のまち応援基金」へも積み立てたことから、充当可能基金の残高が増加した。</a:t>
          </a:r>
        </a:p>
        <a:p>
          <a:r>
            <a:rPr kumimoji="1" lang="ja-JP" altLang="en-US" sz="1400">
              <a:latin typeface="BIZ UDP明朝 Medium"/>
              <a:ea typeface="BIZ UDP明朝 Medium"/>
            </a:rPr>
            <a:t>  今後も交付税措置のある有利な地方債を活用しながら地方債残高・償還額を管理し、将来の負担軽減に努めていく。</a:t>
          </a:r>
        </a:p>
        <a:p>
          <a:r>
            <a:rPr kumimoji="1" lang="ja-JP" altLang="en-US" sz="1400">
              <a:latin typeface="BIZ UDP明朝 Medium"/>
              <a:ea typeface="BIZ UDP明朝 Medium"/>
            </a:rPr>
            <a:t>  なお、一部事務組合における起債が予定されていることから、負担金の増加にも注視していく必要がある。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鹿児島県南種子町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800">
              <a:solidFill>
                <a:schemeClr val="dk1"/>
              </a:solidFill>
              <a:effectLst/>
              <a:latin typeface="BIZ UDP明朝 Medium"/>
              <a:ea typeface="BIZ UDP明朝 Medium"/>
              <a:cs typeface="+mn-cs"/>
            </a:rPr>
            <a:t>（増減理由）</a:t>
          </a:r>
          <a:endParaRPr kumimoji="1" lang="en-US" altLang="ja-JP" sz="1800">
            <a:solidFill>
              <a:schemeClr val="dk1"/>
            </a:solidFill>
            <a:effectLst/>
            <a:latin typeface="BIZ UDP明朝 Medium"/>
            <a:ea typeface="BIZ UDP明朝 Medium"/>
            <a:cs typeface="+mn-cs"/>
          </a:endParaRPr>
        </a:p>
        <a:p>
          <a:r>
            <a:rPr kumimoji="1" lang="ja-JP" altLang="en-US" sz="1800">
              <a:solidFill>
                <a:schemeClr val="dk1"/>
              </a:solidFill>
              <a:effectLst/>
              <a:latin typeface="BIZ UDP明朝 Medium"/>
              <a:ea typeface="BIZ UDP明朝 Medium"/>
              <a:cs typeface="+mn-cs"/>
            </a:rPr>
            <a:t>  当初予算編成時において財源不足を補うため、約</a:t>
          </a:r>
          <a:r>
            <a:rPr kumimoji="1" lang="en-US" altLang="ja-JP" sz="1800">
              <a:solidFill>
                <a:schemeClr val="dk1"/>
              </a:solidFill>
              <a:effectLst/>
              <a:latin typeface="BIZ UDP明朝 Medium"/>
              <a:ea typeface="BIZ UDP明朝 Medium"/>
              <a:cs typeface="+mn-cs"/>
            </a:rPr>
            <a:t>4</a:t>
          </a:r>
          <a:r>
            <a:rPr kumimoji="1" lang="ja-JP" altLang="en-US" sz="1800">
              <a:solidFill>
                <a:schemeClr val="dk1"/>
              </a:solidFill>
              <a:effectLst/>
              <a:latin typeface="BIZ UDP明朝 Medium"/>
              <a:ea typeface="BIZ UDP明朝 Medium"/>
              <a:cs typeface="+mn-cs"/>
            </a:rPr>
            <a:t>億</a:t>
          </a:r>
          <a:r>
            <a:rPr kumimoji="1" lang="en-US" altLang="ja-JP" sz="1800">
              <a:solidFill>
                <a:schemeClr val="dk1"/>
              </a:solidFill>
              <a:effectLst/>
              <a:latin typeface="BIZ UDP明朝 Medium"/>
              <a:ea typeface="BIZ UDP明朝 Medium"/>
              <a:cs typeface="+mn-cs"/>
            </a:rPr>
            <a:t>4,700</a:t>
          </a:r>
          <a:r>
            <a:rPr kumimoji="1" lang="ja-JP" altLang="en-US" sz="1800">
              <a:solidFill>
                <a:schemeClr val="dk1"/>
              </a:solidFill>
              <a:effectLst/>
              <a:latin typeface="BIZ UDP明朝 Medium"/>
              <a:ea typeface="BIZ UDP明朝 Medium"/>
              <a:cs typeface="+mn-cs"/>
            </a:rPr>
            <a:t>万円の基金を繰り入れて予算を編成していた。</a:t>
          </a:r>
        </a:p>
        <a:p>
          <a:r>
            <a:rPr kumimoji="1" lang="ja-JP" altLang="en-US" sz="1800">
              <a:solidFill>
                <a:schemeClr val="dk1"/>
              </a:solidFill>
              <a:effectLst/>
              <a:latin typeface="BIZ UDP明朝 Medium"/>
              <a:ea typeface="BIZ UDP明朝 Medium"/>
              <a:cs typeface="+mn-cs"/>
            </a:rPr>
            <a:t>  その後、歳入額の決定や歳出における不用額の減額に伴い、森林環境譲与税以外の基金について全額を繰り戻した。</a:t>
          </a:r>
        </a:p>
        <a:p>
          <a:r>
            <a:rPr kumimoji="1" lang="ja-JP" altLang="en-US" sz="1800">
              <a:solidFill>
                <a:schemeClr val="dk1"/>
              </a:solidFill>
              <a:effectLst/>
              <a:latin typeface="BIZ UDP明朝 Medium"/>
              <a:ea typeface="BIZ UDP明朝 Medium"/>
              <a:cs typeface="+mn-cs"/>
            </a:rPr>
            <a:t>  また、普通交付税の再算定による影響などから財政調整基金、町有施設整備事業基金、農業振興基金、再編交付金事業基金などへの積み立てと併せ、ふるさと応援寄附金を原資とする「みなみたね宇宙のまち応援基金」へも積み立てたため、基金全体では増となった。 </a:t>
          </a:r>
          <a:endParaRPr kumimoji="1" lang="en-US" altLang="ja-JP" sz="1800">
            <a:solidFill>
              <a:schemeClr val="dk1"/>
            </a:solidFill>
            <a:effectLst/>
            <a:latin typeface="BIZ UDP明朝 Medium"/>
            <a:ea typeface="BIZ UDP明朝 Medium"/>
            <a:cs typeface="+mn-cs"/>
          </a:endParaRPr>
        </a:p>
        <a:p>
          <a:endParaRPr kumimoji="1" lang="en-US" altLang="ja-JP" sz="1800">
            <a:solidFill>
              <a:schemeClr val="dk1"/>
            </a:solidFill>
            <a:effectLst/>
            <a:latin typeface="BIZ UDP明朝 Medium"/>
            <a:ea typeface="BIZ UDP明朝 Medium"/>
            <a:cs typeface="+mn-cs"/>
          </a:endParaRPr>
        </a:p>
        <a:p>
          <a:r>
            <a:rPr kumimoji="1" lang="ja-JP" altLang="en-US" sz="1800">
              <a:solidFill>
                <a:schemeClr val="dk1"/>
              </a:solidFill>
              <a:effectLst/>
              <a:latin typeface="BIZ UDP明朝 Medium"/>
              <a:ea typeface="BIZ UDP明朝 Medium"/>
              <a:cs typeface="+mn-cs"/>
            </a:rPr>
            <a:t>（今後の方針）</a:t>
          </a:r>
          <a:endParaRPr kumimoji="1" lang="en-US" altLang="ja-JP" sz="1800">
            <a:solidFill>
              <a:schemeClr val="dk1"/>
            </a:solidFill>
            <a:effectLst/>
            <a:latin typeface="BIZ UDP明朝 Medium"/>
            <a:ea typeface="BIZ UDP明朝 Medium"/>
            <a:cs typeface="+mn-cs"/>
          </a:endParaRPr>
        </a:p>
        <a:p>
          <a:r>
            <a:rPr kumimoji="1" lang="ja-JP" altLang="en-US" sz="1800">
              <a:solidFill>
                <a:schemeClr val="dk1"/>
              </a:solidFill>
              <a:effectLst/>
              <a:latin typeface="BIZ UDP明朝 Medium"/>
              <a:ea typeface="BIZ UDP明朝 Medium"/>
              <a:cs typeface="+mn-cs"/>
            </a:rPr>
            <a:t>  各基金へ予算積み立てが可能な財政状況に近づけるよう努める。</a:t>
          </a:r>
        </a:p>
        <a:p>
          <a:r>
            <a:rPr kumimoji="1" lang="ja-JP" altLang="en-US" sz="1800">
              <a:solidFill>
                <a:schemeClr val="dk1"/>
              </a:solidFill>
              <a:effectLst/>
              <a:latin typeface="BIZ UDP明朝 Medium"/>
              <a:ea typeface="BIZ UDP明朝 Medium"/>
              <a:cs typeface="+mn-cs"/>
            </a:rPr>
            <a:t>  また、令和</a:t>
          </a:r>
          <a:r>
            <a:rPr kumimoji="1" lang="en-US" altLang="ja-JP" sz="1800">
              <a:solidFill>
                <a:schemeClr val="dk1"/>
              </a:solidFill>
              <a:effectLst/>
              <a:latin typeface="BIZ UDP明朝 Medium"/>
              <a:ea typeface="BIZ UDP明朝 Medium"/>
              <a:cs typeface="+mn-cs"/>
            </a:rPr>
            <a:t>3</a:t>
          </a:r>
          <a:r>
            <a:rPr kumimoji="1" lang="ja-JP" altLang="en-US" sz="1800">
              <a:solidFill>
                <a:schemeClr val="dk1"/>
              </a:solidFill>
              <a:effectLst/>
              <a:latin typeface="BIZ UDP明朝 Medium"/>
              <a:ea typeface="BIZ UDP明朝 Medium"/>
              <a:cs typeface="+mn-cs"/>
            </a:rPr>
            <a:t>年度に整理・統合した特定目的基金について、今後の事業計画に沿って活用していく。</a:t>
          </a:r>
          <a:endParaRPr kumimoji="1" lang="en-US" altLang="ja-JP" sz="1800">
            <a:solidFill>
              <a:schemeClr val="dk1"/>
            </a:solidFill>
            <a:effectLst/>
            <a:latin typeface="BIZ UDP明朝 Medium"/>
            <a:ea typeface="BIZ UDP明朝 Medium"/>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800">
              <a:solidFill>
                <a:schemeClr val="dk1"/>
              </a:solidFill>
              <a:effectLst/>
              <a:latin typeface="BIZ UDP明朝 Medium"/>
              <a:ea typeface="BIZ UDP明朝 Medium"/>
              <a:cs typeface="+mn-cs"/>
            </a:rPr>
            <a:t>（基金の使途）</a:t>
          </a:r>
          <a:endParaRPr kumimoji="1" lang="en-US" altLang="ja-JP" sz="1800">
            <a:solidFill>
              <a:schemeClr val="dk1"/>
            </a:solidFill>
            <a:effectLst/>
            <a:latin typeface="BIZ UDP明朝 Medium"/>
            <a:ea typeface="BIZ UDP明朝 Medium"/>
            <a:cs typeface="+mn-cs"/>
          </a:endParaRPr>
        </a:p>
        <a:p>
          <a:r>
            <a:rPr kumimoji="1" lang="ja-JP" altLang="en-US" sz="1800">
              <a:solidFill>
                <a:schemeClr val="dk1"/>
              </a:solidFill>
              <a:effectLst/>
              <a:latin typeface="BIZ UDP明朝 Medium"/>
              <a:ea typeface="BIZ UDP明朝 Medium"/>
              <a:cs typeface="+mn-cs"/>
            </a:rPr>
            <a:t>  ・ 町有施設整備事業基金：大規模な町有施設の整備を図るため。</a:t>
          </a:r>
        </a:p>
        <a:p>
          <a:r>
            <a:rPr kumimoji="1" lang="ja-JP" altLang="en-US" sz="1800">
              <a:solidFill>
                <a:schemeClr val="dk1"/>
              </a:solidFill>
              <a:effectLst/>
              <a:latin typeface="BIZ UDP明朝 Medium"/>
              <a:ea typeface="BIZ UDP明朝 Medium"/>
              <a:cs typeface="+mn-cs"/>
            </a:rPr>
            <a:t>  ・ まちづくり基金：活力と魅力に満ちたまちづくりを推進するため。</a:t>
          </a:r>
        </a:p>
        <a:p>
          <a:endParaRPr kumimoji="1" lang="en-US" altLang="ja-JP" sz="1800">
            <a:solidFill>
              <a:schemeClr val="dk1"/>
            </a:solidFill>
            <a:effectLst/>
            <a:latin typeface="BIZ UDP明朝 Medium"/>
            <a:ea typeface="BIZ UDP明朝 Medium"/>
            <a:cs typeface="+mn-cs"/>
          </a:endParaRPr>
        </a:p>
        <a:p>
          <a:r>
            <a:rPr kumimoji="1" lang="ja-JP" altLang="en-US" sz="1800">
              <a:solidFill>
                <a:schemeClr val="dk1"/>
              </a:solidFill>
              <a:effectLst/>
              <a:latin typeface="BIZ UDP明朝 Medium"/>
              <a:ea typeface="BIZ UDP明朝 Medium"/>
              <a:cs typeface="+mn-cs"/>
            </a:rPr>
            <a:t>（増減理由）</a:t>
          </a:r>
          <a:endParaRPr kumimoji="1" lang="en-US" altLang="ja-JP" sz="1800">
            <a:solidFill>
              <a:schemeClr val="dk1"/>
            </a:solidFill>
            <a:effectLst/>
            <a:latin typeface="BIZ UDP明朝 Medium"/>
            <a:ea typeface="BIZ UDP明朝 Medium"/>
            <a:cs typeface="+mn-cs"/>
          </a:endParaRPr>
        </a:p>
        <a:p>
          <a:r>
            <a:rPr kumimoji="1" lang="ja-JP" altLang="en-US" sz="1800">
              <a:solidFill>
                <a:schemeClr val="dk1"/>
              </a:solidFill>
              <a:effectLst/>
              <a:latin typeface="BIZ UDP明朝 Medium"/>
              <a:ea typeface="BIZ UDP明朝 Medium"/>
              <a:cs typeface="+mn-cs"/>
            </a:rPr>
            <a:t>  ・ 町有地を国（防衛省）へ払い下げたことから、町有施設整備事業基金へ約</a:t>
          </a:r>
          <a:r>
            <a:rPr kumimoji="1" lang="en-US" altLang="ja-JP" sz="1800">
              <a:solidFill>
                <a:schemeClr val="dk1"/>
              </a:solidFill>
              <a:effectLst/>
              <a:latin typeface="BIZ UDP明朝 Medium"/>
              <a:ea typeface="BIZ UDP明朝 Medium"/>
              <a:cs typeface="+mn-cs"/>
            </a:rPr>
            <a:t>7,700</a:t>
          </a:r>
          <a:r>
            <a:rPr kumimoji="1" lang="ja-JP" altLang="en-US" sz="1800">
              <a:solidFill>
                <a:schemeClr val="dk1"/>
              </a:solidFill>
              <a:effectLst/>
              <a:latin typeface="BIZ UDP明朝 Medium"/>
              <a:ea typeface="BIZ UDP明朝 Medium"/>
              <a:cs typeface="+mn-cs"/>
            </a:rPr>
            <a:t>万円の積み立てを行ったため。  </a:t>
          </a:r>
          <a:endParaRPr kumimoji="1" lang="en-US" altLang="ja-JP" sz="1800">
            <a:solidFill>
              <a:schemeClr val="dk1"/>
            </a:solidFill>
            <a:effectLst/>
            <a:latin typeface="BIZ UDP明朝 Medium"/>
            <a:ea typeface="BIZ UDP明朝 Medium"/>
            <a:cs typeface="+mn-cs"/>
          </a:endParaRPr>
        </a:p>
        <a:p>
          <a:r>
            <a:rPr kumimoji="1" lang="ja-JP" altLang="en-US" sz="1800">
              <a:solidFill>
                <a:schemeClr val="dk1"/>
              </a:solidFill>
              <a:effectLst/>
              <a:latin typeface="BIZ UDP明朝 Medium"/>
              <a:ea typeface="BIZ UDP明朝 Medium"/>
              <a:cs typeface="+mn-cs"/>
            </a:rPr>
            <a:t>  ・ 普通交付税の再算定による影響などから、農業振興基金へ</a:t>
          </a:r>
          <a:r>
            <a:rPr kumimoji="1" lang="en-US" altLang="ja-JP" sz="1800">
              <a:solidFill>
                <a:schemeClr val="dk1"/>
              </a:solidFill>
              <a:effectLst/>
              <a:latin typeface="BIZ UDP明朝 Medium"/>
              <a:ea typeface="BIZ UDP明朝 Medium"/>
              <a:cs typeface="+mn-cs"/>
            </a:rPr>
            <a:t>2,000</a:t>
          </a:r>
          <a:r>
            <a:rPr kumimoji="1" lang="ja-JP" altLang="en-US" sz="1800">
              <a:solidFill>
                <a:schemeClr val="dk1"/>
              </a:solidFill>
              <a:effectLst/>
              <a:latin typeface="BIZ UDP明朝 Medium"/>
              <a:ea typeface="BIZ UDP明朝 Medium"/>
              <a:cs typeface="+mn-cs"/>
            </a:rPr>
            <a:t>万円の積み立てを行ったため。</a:t>
          </a:r>
        </a:p>
        <a:p>
          <a:r>
            <a:rPr kumimoji="1" lang="ja-JP" altLang="en-US" sz="1800">
              <a:solidFill>
                <a:schemeClr val="dk1"/>
              </a:solidFill>
              <a:effectLst/>
              <a:latin typeface="BIZ UDP明朝 Medium"/>
              <a:ea typeface="BIZ UDP明朝 Medium"/>
              <a:cs typeface="+mn-cs"/>
            </a:rPr>
            <a:t>  ・ ふるさと応援寄附金を原資とする「みなみたね宇宙のまち応援基金」へ約</a:t>
          </a:r>
          <a:r>
            <a:rPr kumimoji="1" lang="en-US" altLang="ja-JP" sz="1800">
              <a:solidFill>
                <a:schemeClr val="dk1"/>
              </a:solidFill>
              <a:effectLst/>
              <a:latin typeface="BIZ UDP明朝 Medium"/>
              <a:ea typeface="BIZ UDP明朝 Medium"/>
              <a:cs typeface="+mn-cs"/>
            </a:rPr>
            <a:t>4,300</a:t>
          </a:r>
          <a:r>
            <a:rPr kumimoji="1" lang="ja-JP" altLang="en-US" sz="1800">
              <a:solidFill>
                <a:schemeClr val="dk1"/>
              </a:solidFill>
              <a:effectLst/>
              <a:latin typeface="BIZ UDP明朝 Medium"/>
              <a:ea typeface="BIZ UDP明朝 Medium"/>
              <a:cs typeface="+mn-cs"/>
            </a:rPr>
            <a:t>万円の積み立てを行ったため。</a:t>
          </a:r>
        </a:p>
        <a:p>
          <a:endParaRPr kumimoji="1" lang="en-US" altLang="ja-JP" sz="1800">
            <a:solidFill>
              <a:schemeClr val="dk1"/>
            </a:solidFill>
            <a:effectLst/>
            <a:latin typeface="BIZ UDP明朝 Medium"/>
            <a:ea typeface="BIZ UDP明朝 Medium"/>
            <a:cs typeface="+mn-cs"/>
          </a:endParaRPr>
        </a:p>
        <a:p>
          <a:r>
            <a:rPr kumimoji="1" lang="ja-JP" altLang="en-US" sz="1800">
              <a:solidFill>
                <a:schemeClr val="dk1"/>
              </a:solidFill>
              <a:effectLst/>
              <a:latin typeface="BIZ UDP明朝 Medium"/>
              <a:ea typeface="BIZ UDP明朝 Medium"/>
              <a:cs typeface="+mn-cs"/>
            </a:rPr>
            <a:t>（今後の方針）</a:t>
          </a:r>
          <a:endParaRPr kumimoji="1" lang="en-US" altLang="ja-JP" sz="1800">
            <a:solidFill>
              <a:schemeClr val="dk1"/>
            </a:solidFill>
            <a:effectLst/>
            <a:latin typeface="BIZ UDP明朝 Medium"/>
            <a:ea typeface="BIZ UDP明朝 Medium"/>
            <a:cs typeface="+mn-cs"/>
          </a:endParaRPr>
        </a:p>
        <a:p>
          <a:r>
            <a:rPr kumimoji="1" lang="ja-JP" altLang="en-US" sz="1800">
              <a:solidFill>
                <a:schemeClr val="dk1"/>
              </a:solidFill>
              <a:effectLst/>
              <a:latin typeface="BIZ UDP明朝 Medium"/>
              <a:ea typeface="BIZ UDP明朝 Medium"/>
              <a:cs typeface="+mn-cs"/>
            </a:rPr>
            <a:t>  ・ 令和</a:t>
          </a:r>
          <a:r>
            <a:rPr kumimoji="1" lang="en-US" altLang="ja-JP" sz="1800">
              <a:solidFill>
                <a:schemeClr val="dk1"/>
              </a:solidFill>
              <a:effectLst/>
              <a:latin typeface="BIZ UDP明朝 Medium"/>
              <a:ea typeface="BIZ UDP明朝 Medium"/>
              <a:cs typeface="+mn-cs"/>
            </a:rPr>
            <a:t>3</a:t>
          </a:r>
          <a:r>
            <a:rPr kumimoji="1" lang="ja-JP" altLang="en-US" sz="1800">
              <a:solidFill>
                <a:schemeClr val="dk1"/>
              </a:solidFill>
              <a:effectLst/>
              <a:latin typeface="BIZ UDP明朝 Medium"/>
              <a:ea typeface="BIZ UDP明朝 Medium"/>
              <a:cs typeface="+mn-cs"/>
            </a:rPr>
            <a:t>年度に整理・統合した特定目的基金について、今後の事業計画に沿って活用していく。</a:t>
          </a: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800">
              <a:solidFill>
                <a:schemeClr val="dk1"/>
              </a:solidFill>
              <a:effectLst/>
              <a:latin typeface="BIZ UDP明朝 Medium"/>
              <a:ea typeface="BIZ UDP明朝 Medium"/>
              <a:cs typeface="+mn-cs"/>
            </a:rPr>
            <a:t>（増減理由）</a:t>
          </a:r>
          <a:endParaRPr kumimoji="1" lang="en-US" altLang="ja-JP" sz="1800">
            <a:solidFill>
              <a:schemeClr val="dk1"/>
            </a:solidFill>
            <a:effectLst/>
            <a:latin typeface="BIZ UDP明朝 Medium"/>
            <a:ea typeface="BIZ UDP明朝 Medium"/>
            <a:cs typeface="+mn-cs"/>
          </a:endParaRPr>
        </a:p>
        <a:p>
          <a:r>
            <a:rPr kumimoji="1" lang="ja-JP" altLang="en-US" sz="1800">
              <a:solidFill>
                <a:schemeClr val="dk1"/>
              </a:solidFill>
              <a:effectLst/>
              <a:latin typeface="BIZ UDP明朝 Medium"/>
              <a:ea typeface="BIZ UDP明朝 Medium"/>
              <a:cs typeface="+mn-cs"/>
            </a:rPr>
            <a:t>  決算剰余金から</a:t>
          </a:r>
          <a:r>
            <a:rPr kumimoji="1" lang="en-US" altLang="ja-JP" sz="1800">
              <a:solidFill>
                <a:schemeClr val="dk1"/>
              </a:solidFill>
              <a:effectLst/>
              <a:latin typeface="BIZ UDP明朝 Medium"/>
              <a:ea typeface="BIZ UDP明朝 Medium"/>
              <a:cs typeface="+mn-cs"/>
            </a:rPr>
            <a:t>2,700</a:t>
          </a:r>
          <a:r>
            <a:rPr kumimoji="1" lang="ja-JP" altLang="en-US" sz="1800">
              <a:solidFill>
                <a:schemeClr val="dk1"/>
              </a:solidFill>
              <a:effectLst/>
              <a:latin typeface="BIZ UDP明朝 Medium"/>
              <a:ea typeface="BIZ UDP明朝 Medium"/>
              <a:cs typeface="+mn-cs"/>
            </a:rPr>
            <a:t>万円を積み立てたことにより増となった。</a:t>
          </a:r>
          <a:endParaRPr kumimoji="1" lang="en-US" altLang="ja-JP" sz="1800">
            <a:solidFill>
              <a:schemeClr val="dk1"/>
            </a:solidFill>
            <a:effectLst/>
            <a:latin typeface="BIZ UDP明朝 Medium"/>
            <a:ea typeface="BIZ UDP明朝 Medium"/>
            <a:cs typeface="+mn-cs"/>
          </a:endParaRPr>
        </a:p>
        <a:p>
          <a:endParaRPr kumimoji="1" lang="en-US" altLang="ja-JP" sz="1800">
            <a:solidFill>
              <a:schemeClr val="dk1"/>
            </a:solidFill>
            <a:effectLst/>
            <a:latin typeface="BIZ UDP明朝 Medium"/>
            <a:ea typeface="BIZ UDP明朝 Medium"/>
            <a:cs typeface="+mn-cs"/>
          </a:endParaRPr>
        </a:p>
        <a:p>
          <a:endParaRPr kumimoji="1" lang="en-US" altLang="ja-JP" sz="1800">
            <a:solidFill>
              <a:schemeClr val="dk1"/>
            </a:solidFill>
            <a:effectLst/>
            <a:latin typeface="BIZ UDP明朝 Medium"/>
            <a:ea typeface="BIZ UDP明朝 Medium"/>
            <a:cs typeface="+mn-cs"/>
          </a:endParaRPr>
        </a:p>
        <a:p>
          <a:r>
            <a:rPr kumimoji="1" lang="ja-JP" altLang="en-US" sz="1800">
              <a:solidFill>
                <a:schemeClr val="dk1"/>
              </a:solidFill>
              <a:effectLst/>
              <a:latin typeface="BIZ UDP明朝 Medium"/>
              <a:ea typeface="BIZ UDP明朝 Medium"/>
              <a:cs typeface="+mn-cs"/>
            </a:rPr>
            <a:t>（今後の方針）</a:t>
          </a:r>
          <a:endParaRPr kumimoji="1" lang="en-US" altLang="ja-JP" sz="1800">
            <a:solidFill>
              <a:schemeClr val="dk1"/>
            </a:solidFill>
            <a:effectLst/>
            <a:latin typeface="BIZ UDP明朝 Medium"/>
            <a:ea typeface="BIZ UDP明朝 Medium"/>
            <a:cs typeface="+mn-cs"/>
          </a:endParaRPr>
        </a:p>
        <a:p>
          <a:r>
            <a:rPr kumimoji="1" lang="ja-JP" altLang="en-US" sz="1800">
              <a:solidFill>
                <a:schemeClr val="dk1"/>
              </a:solidFill>
              <a:effectLst/>
              <a:latin typeface="BIZ UDP明朝 Medium"/>
              <a:ea typeface="BIZ UDP明朝 Medium"/>
              <a:cs typeface="+mn-cs"/>
            </a:rPr>
            <a:t>  今後の財源調整や大規模災害対応に必要な残高を確保していく。</a:t>
          </a: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800">
              <a:solidFill>
                <a:schemeClr val="dk1"/>
              </a:solidFill>
              <a:effectLst/>
              <a:latin typeface="BIZ UDP明朝 Medium"/>
              <a:ea typeface="BIZ UDP明朝 Medium"/>
              <a:cs typeface="+mn-cs"/>
            </a:rPr>
            <a:t>（増減理由）</a:t>
          </a:r>
          <a:endParaRPr kumimoji="1" lang="en-US" altLang="ja-JP" sz="1800">
            <a:solidFill>
              <a:schemeClr val="dk1"/>
            </a:solidFill>
            <a:effectLst/>
            <a:latin typeface="BIZ UDP明朝 Medium"/>
            <a:ea typeface="BIZ UDP明朝 Medium"/>
            <a:cs typeface="+mn-cs"/>
          </a:endParaRPr>
        </a:p>
        <a:p>
          <a:r>
            <a:rPr kumimoji="1" lang="ja-JP" altLang="en-US" sz="1800">
              <a:solidFill>
                <a:schemeClr val="dk1"/>
              </a:solidFill>
              <a:effectLst/>
              <a:latin typeface="BIZ UDP明朝 Medium"/>
              <a:ea typeface="BIZ UDP明朝 Medium"/>
              <a:cs typeface="+mn-cs"/>
            </a:rPr>
            <a:t>  当初予算編成時において</a:t>
          </a:r>
          <a:r>
            <a:rPr kumimoji="1" lang="en-US" altLang="ja-JP" sz="1800">
              <a:solidFill>
                <a:schemeClr val="dk1"/>
              </a:solidFill>
              <a:effectLst/>
              <a:latin typeface="BIZ UDP明朝 Medium"/>
              <a:ea typeface="BIZ UDP明朝 Medium"/>
              <a:cs typeface="+mn-cs"/>
            </a:rPr>
            <a:t>1</a:t>
          </a:r>
          <a:r>
            <a:rPr kumimoji="1" lang="ja-JP" altLang="en-US" sz="1800">
              <a:solidFill>
                <a:schemeClr val="dk1"/>
              </a:solidFill>
              <a:effectLst/>
              <a:latin typeface="BIZ UDP明朝 Medium"/>
              <a:ea typeface="BIZ UDP明朝 Medium"/>
              <a:cs typeface="+mn-cs"/>
            </a:rPr>
            <a:t>億</a:t>
          </a:r>
          <a:r>
            <a:rPr kumimoji="1" lang="en-US" altLang="ja-JP" sz="1800">
              <a:solidFill>
                <a:schemeClr val="dk1"/>
              </a:solidFill>
              <a:effectLst/>
              <a:latin typeface="BIZ UDP明朝 Medium"/>
              <a:ea typeface="BIZ UDP明朝 Medium"/>
              <a:cs typeface="+mn-cs"/>
            </a:rPr>
            <a:t>9,000</a:t>
          </a:r>
          <a:r>
            <a:rPr kumimoji="1" lang="ja-JP" altLang="en-US" sz="1800">
              <a:solidFill>
                <a:schemeClr val="dk1"/>
              </a:solidFill>
              <a:effectLst/>
              <a:latin typeface="BIZ UDP明朝 Medium"/>
              <a:ea typeface="BIZ UDP明朝 Medium"/>
              <a:cs typeface="+mn-cs"/>
            </a:rPr>
            <a:t>万円を繰り入れていたが、歳入額の決定や歳出における不用額の減額に伴い全額を繰り戻したが、積み立てることはできなかったため、前年度と同額となった。</a:t>
          </a:r>
          <a:endParaRPr kumimoji="1" lang="en-US" altLang="ja-JP" sz="1800">
            <a:solidFill>
              <a:schemeClr val="dk1"/>
            </a:solidFill>
            <a:effectLst/>
            <a:latin typeface="BIZ UDP明朝 Medium"/>
            <a:ea typeface="BIZ UDP明朝 Medium"/>
            <a:cs typeface="+mn-cs"/>
          </a:endParaRPr>
        </a:p>
        <a:p>
          <a:endParaRPr kumimoji="1" lang="en-US" altLang="ja-JP" sz="1800">
            <a:solidFill>
              <a:schemeClr val="dk1"/>
            </a:solidFill>
            <a:effectLst/>
            <a:latin typeface="BIZ UDP明朝 Medium"/>
            <a:ea typeface="BIZ UDP明朝 Medium"/>
            <a:cs typeface="+mn-cs"/>
          </a:endParaRPr>
        </a:p>
        <a:p>
          <a:endParaRPr kumimoji="1" lang="en-US" altLang="ja-JP" sz="1800">
            <a:solidFill>
              <a:schemeClr val="dk1"/>
            </a:solidFill>
            <a:effectLst/>
            <a:latin typeface="BIZ UDP明朝 Medium"/>
            <a:ea typeface="BIZ UDP明朝 Medium"/>
            <a:cs typeface="+mn-cs"/>
          </a:endParaRPr>
        </a:p>
        <a:p>
          <a:r>
            <a:rPr kumimoji="1" lang="ja-JP" altLang="en-US" sz="1800">
              <a:solidFill>
                <a:schemeClr val="dk1"/>
              </a:solidFill>
              <a:effectLst/>
              <a:latin typeface="BIZ UDP明朝 Medium"/>
              <a:ea typeface="BIZ UDP明朝 Medium"/>
              <a:cs typeface="+mn-cs"/>
            </a:rPr>
            <a:t>（今後の方針）</a:t>
          </a:r>
          <a:endParaRPr kumimoji="1" lang="en-US" altLang="ja-JP" sz="1800">
            <a:solidFill>
              <a:schemeClr val="dk1"/>
            </a:solidFill>
            <a:effectLst/>
            <a:latin typeface="BIZ UDP明朝 Medium"/>
            <a:ea typeface="BIZ UDP明朝 Medium"/>
            <a:cs typeface="+mn-cs"/>
          </a:endParaRPr>
        </a:p>
        <a:p>
          <a:r>
            <a:rPr kumimoji="1" lang="ja-JP" altLang="en-US" sz="1800">
              <a:solidFill>
                <a:schemeClr val="dk1"/>
              </a:solidFill>
              <a:effectLst/>
              <a:latin typeface="BIZ UDP明朝 Medium"/>
              <a:ea typeface="BIZ UDP明朝 Medium"/>
              <a:cs typeface="+mn-cs"/>
            </a:rPr>
            <a:t>  基金残高と地方債償還額に大きな乖離があるため、今後は計画的な積み立てを行い残高増加に努める。</a:t>
          </a: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DC29A0B-585B-4C40-A09D-180233AFD6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89E154C-8347-4112-BF55-8DD9F7D77D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7CA8AC3-A7BB-4B2A-98AC-251E23540C3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5ED2AFC2-F0B9-4755-A6E1-79B3EE14EE0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D446DD11-2E1F-4107-9E05-176FD5A01B6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C306274D-8287-44BC-A719-73C7671EECC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鹿児島県南種子町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5817234-4F3E-49B1-B6BF-3C20D97C36A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D8D707E-B622-417E-99BE-05D7723CD69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D0775BF-169D-4B05-9A44-2C76B8CF5FC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069DCD8-02D7-4574-913F-F9AEC25164F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E674B734-B207-48C7-8ED8-B438DFA102C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9FC40BB-A74C-45B9-8B41-6E2EE58019C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5,363
5,348
110.00
6,352,648
6,243,661
49,288
3,749,597
5,637,321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CC24E0D-10F3-4BFE-8681-56EEDAA1640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CCDAD0AE-2CE9-433E-9A88-7023A2F79C2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4094D46-302C-4EBC-BA51-F04EFE7E3EB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87AB67A-09E6-4BC1-9D01-866E5CC1E64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9750E4D-966F-460F-8AC8-AAFBE7D8806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13FC91D5-1169-4E64-A072-8E6CCC8E7EB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63BEC7F-3103-41B4-A3FA-EA8DC709483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188405F-7994-48EC-8051-3375F084ABA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8D42D5F5-1374-4034-839E-18E3BAAAFED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92FD6953-F803-49BE-AF94-8D329617A75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157BB383-C8DD-418E-BE6C-2ED74746654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D65C303-DB87-4BFF-AEB1-1FBF56B00AD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4706590-B970-4008-A426-890DABB6C19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99646374-C734-4100-AC5F-F7F6CEA2686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9761B2EE-F906-4A73-B0CA-4F9A9B4D680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52A4E11-DD3D-42FD-84F4-83E372A70B4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210FB50-7C1F-43E2-85CD-1ECAE4BDCB3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1846267C-48E8-448C-B872-30A960046FB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CC3EC83-D974-437C-80EC-141087CF2BE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8B04B385-1538-4BD6-BC67-B1357ED2259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5E54E0AB-0CDF-4541-AB0A-1C15EBE2F4A1}"/>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14ADF7F-7E4D-4769-915C-DBCD289D0E99}"/>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6B673CE4-0DC7-406A-A567-A19FA397B9D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BC131A5A-9204-42EC-B5B7-AD2F4134FFF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D1575B92-72F5-4844-BD7B-FF23AF12663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A913DF2-09E5-48AB-8F97-B6AF74CC8FA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92292EA-77DF-473B-9B14-36CE65F0FBA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58FC8701-BE81-4E15-839D-17058C9F024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74D96C76-1A27-41C9-9C56-DCB814B7C63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DF5C96F9-8A1D-4BFD-A43A-B58339387D4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37475B8E-7F80-4483-8B7B-63B011D90E7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3D7B2307-5B44-42C6-B729-10BD517BB7B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AC5C21F4-73EB-440E-848B-CF318CA2C74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E95FC5E3-BD33-4ED7-8605-5670A22CA41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731163FC-7A13-422F-9694-04696D91BDF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BIZ UDP明朝 Medium" panose="02020500000000000000" pitchFamily="18" charset="-128"/>
              <a:ea typeface="BIZ UDP明朝 Medium" panose="02020500000000000000" pitchFamily="18" charset="-128"/>
            </a:rPr>
            <a:t>有形固定資産減価償却率が類似団体と比較して、若干ではあるが低い水準にある。</a:t>
          </a:r>
        </a:p>
        <a:p>
          <a:r>
            <a:rPr kumimoji="1" lang="ja-JP" altLang="en-US" sz="1200">
              <a:latin typeface="BIZ UDP明朝 Medium" panose="02020500000000000000" pitchFamily="18" charset="-128"/>
              <a:ea typeface="BIZ UDP明朝 Medium" panose="02020500000000000000" pitchFamily="18" charset="-128"/>
            </a:rPr>
            <a:t>本町では平成</a:t>
          </a:r>
          <a:r>
            <a:rPr kumimoji="1" lang="en-US" altLang="ja-JP" sz="1200">
              <a:latin typeface="BIZ UDP明朝 Medium" panose="02020500000000000000" pitchFamily="18" charset="-128"/>
              <a:ea typeface="BIZ UDP明朝 Medium" panose="02020500000000000000" pitchFamily="18" charset="-128"/>
            </a:rPr>
            <a:t>29</a:t>
          </a:r>
          <a:r>
            <a:rPr kumimoji="1" lang="ja-JP" altLang="en-US" sz="1200">
              <a:latin typeface="BIZ UDP明朝 Medium" panose="02020500000000000000" pitchFamily="18" charset="-128"/>
              <a:ea typeface="BIZ UDP明朝 Medium" panose="02020500000000000000" pitchFamily="18" charset="-128"/>
            </a:rPr>
            <a:t>年度に策定した公共施設等総合管理計画を令和</a:t>
          </a:r>
          <a:r>
            <a:rPr kumimoji="1" lang="en-US" altLang="ja-JP" sz="1200">
              <a:latin typeface="BIZ UDP明朝 Medium" panose="02020500000000000000" pitchFamily="18" charset="-128"/>
              <a:ea typeface="BIZ UDP明朝 Medium" panose="02020500000000000000" pitchFamily="18" charset="-128"/>
            </a:rPr>
            <a:t>3</a:t>
          </a:r>
          <a:r>
            <a:rPr kumimoji="1" lang="ja-JP" altLang="en-US" sz="1200">
              <a:latin typeface="BIZ UDP明朝 Medium" panose="02020500000000000000" pitchFamily="18" charset="-128"/>
              <a:ea typeface="BIZ UDP明朝 Medium" panose="02020500000000000000" pitchFamily="18" charset="-128"/>
            </a:rPr>
            <a:t>年度に改訂し、公共施設に関わる維持・更新のための費用を今後</a:t>
          </a:r>
          <a:r>
            <a:rPr kumimoji="1" lang="en-US" altLang="ja-JP" sz="1200">
              <a:latin typeface="BIZ UDP明朝 Medium" panose="02020500000000000000" pitchFamily="18" charset="-128"/>
              <a:ea typeface="BIZ UDP明朝 Medium" panose="02020500000000000000" pitchFamily="18" charset="-128"/>
            </a:rPr>
            <a:t>35</a:t>
          </a:r>
          <a:r>
            <a:rPr kumimoji="1" lang="ja-JP" altLang="en-US" sz="1200">
              <a:latin typeface="BIZ UDP明朝 Medium" panose="02020500000000000000" pitchFamily="18" charset="-128"/>
              <a:ea typeface="BIZ UDP明朝 Medium" panose="02020500000000000000" pitchFamily="18" charset="-128"/>
            </a:rPr>
            <a:t>年間で</a:t>
          </a:r>
          <a:r>
            <a:rPr kumimoji="1" lang="en-US" altLang="ja-JP" sz="1200">
              <a:latin typeface="BIZ UDP明朝 Medium" panose="02020500000000000000" pitchFamily="18" charset="-128"/>
              <a:ea typeface="BIZ UDP明朝 Medium" panose="02020500000000000000" pitchFamily="18" charset="-128"/>
            </a:rPr>
            <a:t>20</a:t>
          </a:r>
          <a:r>
            <a:rPr kumimoji="1" lang="ja-JP" altLang="en-US" sz="1200">
              <a:latin typeface="BIZ UDP明朝 Medium" panose="02020500000000000000" pitchFamily="18" charset="-128"/>
              <a:ea typeface="BIZ UDP明朝 Medium" panose="02020500000000000000" pitchFamily="18" charset="-128"/>
            </a:rPr>
            <a:t>％圧縮することを目標としている。</a:t>
          </a:r>
        </a:p>
        <a:p>
          <a:r>
            <a:rPr kumimoji="1" lang="ja-JP" altLang="en-US" sz="1200">
              <a:latin typeface="BIZ UDP明朝 Medium" panose="02020500000000000000" pitchFamily="18" charset="-128"/>
              <a:ea typeface="BIZ UDP明朝 Medium" panose="02020500000000000000" pitchFamily="18" charset="-128"/>
            </a:rPr>
            <a:t>目標値を実現するため、個別施設における整備計画を早急に策定し、施設の老朽化対策に取り組んでいく。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6E813BED-F854-4F37-99E0-8E4D7EDE80A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73E39E36-4FCE-4A81-A433-EE94DEEA5EE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245A06AA-BE57-45C7-8652-87B9841822A2}"/>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842FD8CD-46EA-43E7-8C67-7AE647D78A47}"/>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3F465E1A-09AF-4AA2-9FBC-5D5F6AED3CA6}"/>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12BABE6A-EFA2-400F-A789-F44D1DB8A937}"/>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8D17B8B1-B08B-454C-9E3B-046A454FAA22}"/>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5AEDECE0-92EC-4D51-8859-15083FE77F7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BE864226-F717-4374-92A0-A5AF954B009E}"/>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8F4421AD-1CEB-4917-BA15-2BCEBCC3177C}"/>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45AE9728-F5ED-4912-BDB7-4DC2A5939D57}"/>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6A758C1F-B782-4C94-9DA3-796E24D0BBDA}"/>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7C41A208-27C0-466D-9176-AE80FA61D48A}"/>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9872BA6C-31F8-4D32-BF8D-E8EB194BDD9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570F5688-8721-4DDB-9DE1-49A62A6D2FE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D19E980-3897-418A-B79A-E0F11856714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114088</xdr:rowOff>
    </xdr:to>
    <xdr:cxnSp macro="">
      <xdr:nvCxnSpPr>
        <xdr:cNvPr id="65" name="直線コネクタ 64">
          <a:extLst>
            <a:ext uri="{FF2B5EF4-FFF2-40B4-BE49-F238E27FC236}">
              <a16:creationId xmlns:a16="http://schemas.microsoft.com/office/drawing/2014/main" id="{C8A1AC78-7AFD-4FD7-A55F-B3DCCF59C397}"/>
            </a:ext>
          </a:extLst>
        </xdr:cNvPr>
        <xdr:cNvCxnSpPr/>
      </xdr:nvCxnSpPr>
      <xdr:spPr>
        <a:xfrm flipV="1">
          <a:off x="4760595" y="5258858"/>
          <a:ext cx="1270" cy="12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117915</xdr:rowOff>
    </xdr:from>
    <xdr:ext cx="405111" cy="259045"/>
    <xdr:sp macro="" textlink="">
      <xdr:nvSpPr>
        <xdr:cNvPr id="66" name="有形固定資産減価償却率最小値テキスト">
          <a:extLst>
            <a:ext uri="{FF2B5EF4-FFF2-40B4-BE49-F238E27FC236}">
              <a16:creationId xmlns:a16="http://schemas.microsoft.com/office/drawing/2014/main" id="{90455B10-FF86-47C6-B91B-48927178955A}"/>
            </a:ext>
          </a:extLst>
        </xdr:cNvPr>
        <xdr:cNvSpPr txBox="1"/>
      </xdr:nvSpPr>
      <xdr:spPr>
        <a:xfrm>
          <a:off x="4813300" y="654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114088</xdr:rowOff>
    </xdr:from>
    <xdr:to>
      <xdr:col>23</xdr:col>
      <xdr:colOff>174625</xdr:colOff>
      <xdr:row>33</xdr:row>
      <xdr:rowOff>114088</xdr:rowOff>
    </xdr:to>
    <xdr:cxnSp macro="">
      <xdr:nvCxnSpPr>
        <xdr:cNvPr id="67" name="直線コネクタ 66">
          <a:extLst>
            <a:ext uri="{FF2B5EF4-FFF2-40B4-BE49-F238E27FC236}">
              <a16:creationId xmlns:a16="http://schemas.microsoft.com/office/drawing/2014/main" id="{7C17EA86-9A36-4FFD-BC7C-EEEC56562EE5}"/>
            </a:ext>
          </a:extLst>
        </xdr:cNvPr>
        <xdr:cNvCxnSpPr/>
      </xdr:nvCxnSpPr>
      <xdr:spPr>
        <a:xfrm>
          <a:off x="4673600" y="654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68" name="有形固定資産減価償却率最大値テキスト">
          <a:extLst>
            <a:ext uri="{FF2B5EF4-FFF2-40B4-BE49-F238E27FC236}">
              <a16:creationId xmlns:a16="http://schemas.microsoft.com/office/drawing/2014/main" id="{046BAA5A-27D9-401C-9F78-801F219811BB}"/>
            </a:ext>
          </a:extLst>
        </xdr:cNvPr>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69" name="直線コネクタ 68">
          <a:extLst>
            <a:ext uri="{FF2B5EF4-FFF2-40B4-BE49-F238E27FC236}">
              <a16:creationId xmlns:a16="http://schemas.microsoft.com/office/drawing/2014/main" id="{9F541854-B39A-4438-A152-FFAA24BF229F}"/>
            </a:ext>
          </a:extLst>
        </xdr:cNvPr>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94209</xdr:rowOff>
    </xdr:from>
    <xdr:ext cx="405111" cy="259045"/>
    <xdr:sp macro="" textlink="">
      <xdr:nvSpPr>
        <xdr:cNvPr id="70" name="有形固定資産減価償却率平均値テキスト">
          <a:extLst>
            <a:ext uri="{FF2B5EF4-FFF2-40B4-BE49-F238E27FC236}">
              <a16:creationId xmlns:a16="http://schemas.microsoft.com/office/drawing/2014/main" id="{FC5C9895-B8C5-4F2F-83D9-2FB9F07CC5A7}"/>
            </a:ext>
          </a:extLst>
        </xdr:cNvPr>
        <xdr:cNvSpPr txBox="1"/>
      </xdr:nvSpPr>
      <xdr:spPr>
        <a:xfrm>
          <a:off x="4813300" y="58377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115782</xdr:rowOff>
    </xdr:from>
    <xdr:to>
      <xdr:col>23</xdr:col>
      <xdr:colOff>136525</xdr:colOff>
      <xdr:row>30</xdr:row>
      <xdr:rowOff>45932</xdr:rowOff>
    </xdr:to>
    <xdr:sp macro="" textlink="">
      <xdr:nvSpPr>
        <xdr:cNvPr id="71" name="フローチャート: 判断 70">
          <a:extLst>
            <a:ext uri="{FF2B5EF4-FFF2-40B4-BE49-F238E27FC236}">
              <a16:creationId xmlns:a16="http://schemas.microsoft.com/office/drawing/2014/main" id="{59A0A54E-B4F1-4EE5-9202-6DB7D7D19D8E}"/>
            </a:ext>
          </a:extLst>
        </xdr:cNvPr>
        <xdr:cNvSpPr/>
      </xdr:nvSpPr>
      <xdr:spPr>
        <a:xfrm>
          <a:off x="4711700" y="5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69003</xdr:rowOff>
    </xdr:from>
    <xdr:to>
      <xdr:col>19</xdr:col>
      <xdr:colOff>187325</xdr:colOff>
      <xdr:row>29</xdr:row>
      <xdr:rowOff>170603</xdr:rowOff>
    </xdr:to>
    <xdr:sp macro="" textlink="">
      <xdr:nvSpPr>
        <xdr:cNvPr id="72" name="フローチャート: 判断 71">
          <a:extLst>
            <a:ext uri="{FF2B5EF4-FFF2-40B4-BE49-F238E27FC236}">
              <a16:creationId xmlns:a16="http://schemas.microsoft.com/office/drawing/2014/main" id="{751D2E37-0AD2-4B46-82C6-CDBAA5771CB2}"/>
            </a:ext>
          </a:extLst>
        </xdr:cNvPr>
        <xdr:cNvSpPr/>
      </xdr:nvSpPr>
      <xdr:spPr>
        <a:xfrm>
          <a:off x="4000500" y="581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33020</xdr:rowOff>
    </xdr:from>
    <xdr:to>
      <xdr:col>15</xdr:col>
      <xdr:colOff>187325</xdr:colOff>
      <xdr:row>29</xdr:row>
      <xdr:rowOff>134620</xdr:rowOff>
    </xdr:to>
    <xdr:sp macro="" textlink="">
      <xdr:nvSpPr>
        <xdr:cNvPr id="73" name="フローチャート: 判断 72">
          <a:extLst>
            <a:ext uri="{FF2B5EF4-FFF2-40B4-BE49-F238E27FC236}">
              <a16:creationId xmlns:a16="http://schemas.microsoft.com/office/drawing/2014/main" id="{F99493C8-3D10-4C73-8A67-65B09DF79FCD}"/>
            </a:ext>
          </a:extLst>
        </xdr:cNvPr>
        <xdr:cNvSpPr/>
      </xdr:nvSpPr>
      <xdr:spPr>
        <a:xfrm>
          <a:off x="3238500" y="577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107315</xdr:rowOff>
    </xdr:from>
    <xdr:to>
      <xdr:col>11</xdr:col>
      <xdr:colOff>187325</xdr:colOff>
      <xdr:row>29</xdr:row>
      <xdr:rowOff>37465</xdr:rowOff>
    </xdr:to>
    <xdr:sp macro="" textlink="">
      <xdr:nvSpPr>
        <xdr:cNvPr id="74" name="フローチャート: 判断 73">
          <a:extLst>
            <a:ext uri="{FF2B5EF4-FFF2-40B4-BE49-F238E27FC236}">
              <a16:creationId xmlns:a16="http://schemas.microsoft.com/office/drawing/2014/main" id="{3D94B189-3A8E-485F-ADF6-770FE480F2F4}"/>
            </a:ext>
          </a:extLst>
        </xdr:cNvPr>
        <xdr:cNvSpPr/>
      </xdr:nvSpPr>
      <xdr:spPr>
        <a:xfrm>
          <a:off x="2476500" y="567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53340</xdr:rowOff>
    </xdr:from>
    <xdr:to>
      <xdr:col>7</xdr:col>
      <xdr:colOff>187325</xdr:colOff>
      <xdr:row>28</xdr:row>
      <xdr:rowOff>154940</xdr:rowOff>
    </xdr:to>
    <xdr:sp macro="" textlink="">
      <xdr:nvSpPr>
        <xdr:cNvPr id="75" name="フローチャート: 判断 74">
          <a:extLst>
            <a:ext uri="{FF2B5EF4-FFF2-40B4-BE49-F238E27FC236}">
              <a16:creationId xmlns:a16="http://schemas.microsoft.com/office/drawing/2014/main" id="{5B6A968C-7CE5-4CBD-B85D-830E5031783E}"/>
            </a:ext>
          </a:extLst>
        </xdr:cNvPr>
        <xdr:cNvSpPr/>
      </xdr:nvSpPr>
      <xdr:spPr>
        <a:xfrm>
          <a:off x="1714500" y="562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22726333-1829-476B-8168-E060CF257C6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5D03B13A-ED34-41B8-8C10-9077B8D2AEB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CF5C3CA-C321-4F71-89BB-22376B330CB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71AD98ED-A860-49D1-B601-508FB3EDEB1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E95A2B26-FAA6-4380-A83D-CAD33449293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56938</xdr:rowOff>
    </xdr:from>
    <xdr:to>
      <xdr:col>23</xdr:col>
      <xdr:colOff>136525</xdr:colOff>
      <xdr:row>28</xdr:row>
      <xdr:rowOff>158538</xdr:rowOff>
    </xdr:to>
    <xdr:sp macro="" textlink="">
      <xdr:nvSpPr>
        <xdr:cNvPr id="81" name="楕円 80">
          <a:extLst>
            <a:ext uri="{FF2B5EF4-FFF2-40B4-BE49-F238E27FC236}">
              <a16:creationId xmlns:a16="http://schemas.microsoft.com/office/drawing/2014/main" id="{809ABDBA-6BD8-40B2-BBF3-232F7B2080A9}"/>
            </a:ext>
          </a:extLst>
        </xdr:cNvPr>
        <xdr:cNvSpPr/>
      </xdr:nvSpPr>
      <xdr:spPr>
        <a:xfrm>
          <a:off x="4711700" y="562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79815</xdr:rowOff>
    </xdr:from>
    <xdr:ext cx="405111" cy="259045"/>
    <xdr:sp macro="" textlink="">
      <xdr:nvSpPr>
        <xdr:cNvPr id="82" name="有形固定資産減価償却率該当値テキスト">
          <a:extLst>
            <a:ext uri="{FF2B5EF4-FFF2-40B4-BE49-F238E27FC236}">
              <a16:creationId xmlns:a16="http://schemas.microsoft.com/office/drawing/2014/main" id="{05C91064-14E6-4A2A-B956-FD736A603904}"/>
            </a:ext>
          </a:extLst>
        </xdr:cNvPr>
        <xdr:cNvSpPr txBox="1"/>
      </xdr:nvSpPr>
      <xdr:spPr>
        <a:xfrm>
          <a:off x="4813300" y="5480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6562</xdr:rowOff>
    </xdr:from>
    <xdr:to>
      <xdr:col>19</xdr:col>
      <xdr:colOff>187325</xdr:colOff>
      <xdr:row>28</xdr:row>
      <xdr:rowOff>108162</xdr:rowOff>
    </xdr:to>
    <xdr:sp macro="" textlink="">
      <xdr:nvSpPr>
        <xdr:cNvPr id="83" name="楕円 82">
          <a:extLst>
            <a:ext uri="{FF2B5EF4-FFF2-40B4-BE49-F238E27FC236}">
              <a16:creationId xmlns:a16="http://schemas.microsoft.com/office/drawing/2014/main" id="{2F221B02-6DFE-4D1A-99A0-38404E4C3FC2}"/>
            </a:ext>
          </a:extLst>
        </xdr:cNvPr>
        <xdr:cNvSpPr/>
      </xdr:nvSpPr>
      <xdr:spPr>
        <a:xfrm>
          <a:off x="4000500" y="557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57362</xdr:rowOff>
    </xdr:from>
    <xdr:to>
      <xdr:col>23</xdr:col>
      <xdr:colOff>85725</xdr:colOff>
      <xdr:row>28</xdr:row>
      <xdr:rowOff>107738</xdr:rowOff>
    </xdr:to>
    <xdr:cxnSp macro="">
      <xdr:nvCxnSpPr>
        <xdr:cNvPr id="84" name="直線コネクタ 83">
          <a:extLst>
            <a:ext uri="{FF2B5EF4-FFF2-40B4-BE49-F238E27FC236}">
              <a16:creationId xmlns:a16="http://schemas.microsoft.com/office/drawing/2014/main" id="{F1967545-6393-4E33-9DB2-E8A839A9B3BA}"/>
            </a:ext>
          </a:extLst>
        </xdr:cNvPr>
        <xdr:cNvCxnSpPr/>
      </xdr:nvCxnSpPr>
      <xdr:spPr>
        <a:xfrm>
          <a:off x="4051300" y="5629487"/>
          <a:ext cx="7112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36618</xdr:rowOff>
    </xdr:from>
    <xdr:to>
      <xdr:col>15</xdr:col>
      <xdr:colOff>187325</xdr:colOff>
      <xdr:row>29</xdr:row>
      <xdr:rowOff>138218</xdr:rowOff>
    </xdr:to>
    <xdr:sp macro="" textlink="">
      <xdr:nvSpPr>
        <xdr:cNvPr id="85" name="楕円 84">
          <a:extLst>
            <a:ext uri="{FF2B5EF4-FFF2-40B4-BE49-F238E27FC236}">
              <a16:creationId xmlns:a16="http://schemas.microsoft.com/office/drawing/2014/main" id="{9BDA1236-48D8-408C-9081-56629180C94D}"/>
            </a:ext>
          </a:extLst>
        </xdr:cNvPr>
        <xdr:cNvSpPr/>
      </xdr:nvSpPr>
      <xdr:spPr>
        <a:xfrm>
          <a:off x="3238500" y="578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57362</xdr:rowOff>
    </xdr:from>
    <xdr:to>
      <xdr:col>19</xdr:col>
      <xdr:colOff>136525</xdr:colOff>
      <xdr:row>29</xdr:row>
      <xdr:rowOff>87418</xdr:rowOff>
    </xdr:to>
    <xdr:cxnSp macro="">
      <xdr:nvCxnSpPr>
        <xdr:cNvPr id="86" name="直線コネクタ 85">
          <a:extLst>
            <a:ext uri="{FF2B5EF4-FFF2-40B4-BE49-F238E27FC236}">
              <a16:creationId xmlns:a16="http://schemas.microsoft.com/office/drawing/2014/main" id="{11C2B907-D92E-47C8-B5CA-FC25DA611575}"/>
            </a:ext>
          </a:extLst>
        </xdr:cNvPr>
        <xdr:cNvCxnSpPr/>
      </xdr:nvCxnSpPr>
      <xdr:spPr>
        <a:xfrm flipV="1">
          <a:off x="3289300" y="5629487"/>
          <a:ext cx="762000" cy="20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150495</xdr:rowOff>
    </xdr:from>
    <xdr:to>
      <xdr:col>11</xdr:col>
      <xdr:colOff>187325</xdr:colOff>
      <xdr:row>29</xdr:row>
      <xdr:rowOff>80645</xdr:rowOff>
    </xdr:to>
    <xdr:sp macro="" textlink="">
      <xdr:nvSpPr>
        <xdr:cNvPr id="87" name="楕円 86">
          <a:extLst>
            <a:ext uri="{FF2B5EF4-FFF2-40B4-BE49-F238E27FC236}">
              <a16:creationId xmlns:a16="http://schemas.microsoft.com/office/drawing/2014/main" id="{32DD32F2-FD65-4C60-B1E4-E7721192688D}"/>
            </a:ext>
          </a:extLst>
        </xdr:cNvPr>
        <xdr:cNvSpPr/>
      </xdr:nvSpPr>
      <xdr:spPr>
        <a:xfrm>
          <a:off x="2476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29845</xdr:rowOff>
    </xdr:from>
    <xdr:to>
      <xdr:col>15</xdr:col>
      <xdr:colOff>136525</xdr:colOff>
      <xdr:row>29</xdr:row>
      <xdr:rowOff>87418</xdr:rowOff>
    </xdr:to>
    <xdr:cxnSp macro="">
      <xdr:nvCxnSpPr>
        <xdr:cNvPr id="88" name="直線コネクタ 87">
          <a:extLst>
            <a:ext uri="{FF2B5EF4-FFF2-40B4-BE49-F238E27FC236}">
              <a16:creationId xmlns:a16="http://schemas.microsoft.com/office/drawing/2014/main" id="{7483FFC2-86CB-4C2F-862A-B1D89752F42B}"/>
            </a:ext>
          </a:extLst>
        </xdr:cNvPr>
        <xdr:cNvCxnSpPr/>
      </xdr:nvCxnSpPr>
      <xdr:spPr>
        <a:xfrm>
          <a:off x="2527300" y="5773420"/>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118110</xdr:rowOff>
    </xdr:from>
    <xdr:to>
      <xdr:col>7</xdr:col>
      <xdr:colOff>187325</xdr:colOff>
      <xdr:row>29</xdr:row>
      <xdr:rowOff>48260</xdr:rowOff>
    </xdr:to>
    <xdr:sp macro="" textlink="">
      <xdr:nvSpPr>
        <xdr:cNvPr id="89" name="楕円 88">
          <a:extLst>
            <a:ext uri="{FF2B5EF4-FFF2-40B4-BE49-F238E27FC236}">
              <a16:creationId xmlns:a16="http://schemas.microsoft.com/office/drawing/2014/main" id="{DED4F0A7-7A3B-4C59-9068-F3085F49A8AB}"/>
            </a:ext>
          </a:extLst>
        </xdr:cNvPr>
        <xdr:cNvSpPr/>
      </xdr:nvSpPr>
      <xdr:spPr>
        <a:xfrm>
          <a:off x="1714500" y="569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168910</xdr:rowOff>
    </xdr:from>
    <xdr:to>
      <xdr:col>11</xdr:col>
      <xdr:colOff>136525</xdr:colOff>
      <xdr:row>29</xdr:row>
      <xdr:rowOff>29845</xdr:rowOff>
    </xdr:to>
    <xdr:cxnSp macro="">
      <xdr:nvCxnSpPr>
        <xdr:cNvPr id="90" name="直線コネクタ 89">
          <a:extLst>
            <a:ext uri="{FF2B5EF4-FFF2-40B4-BE49-F238E27FC236}">
              <a16:creationId xmlns:a16="http://schemas.microsoft.com/office/drawing/2014/main" id="{43C51D5A-DBB2-4727-BA2D-C243363A5946}"/>
            </a:ext>
          </a:extLst>
        </xdr:cNvPr>
        <xdr:cNvCxnSpPr/>
      </xdr:nvCxnSpPr>
      <xdr:spPr>
        <a:xfrm>
          <a:off x="1765300" y="5741035"/>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161730</xdr:rowOff>
    </xdr:from>
    <xdr:ext cx="405111" cy="259045"/>
    <xdr:sp macro="" textlink="">
      <xdr:nvSpPr>
        <xdr:cNvPr id="91" name="n_1aveValue有形固定資産減価償却率">
          <a:extLst>
            <a:ext uri="{FF2B5EF4-FFF2-40B4-BE49-F238E27FC236}">
              <a16:creationId xmlns:a16="http://schemas.microsoft.com/office/drawing/2014/main" id="{391297F5-A469-410E-B1A4-BBE177E1C5B1}"/>
            </a:ext>
          </a:extLst>
        </xdr:cNvPr>
        <xdr:cNvSpPr txBox="1"/>
      </xdr:nvSpPr>
      <xdr:spPr>
        <a:xfrm>
          <a:off x="3836044" y="590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151147</xdr:rowOff>
    </xdr:from>
    <xdr:ext cx="405111" cy="259045"/>
    <xdr:sp macro="" textlink="">
      <xdr:nvSpPr>
        <xdr:cNvPr id="92" name="n_2aveValue有形固定資産減価償却率">
          <a:extLst>
            <a:ext uri="{FF2B5EF4-FFF2-40B4-BE49-F238E27FC236}">
              <a16:creationId xmlns:a16="http://schemas.microsoft.com/office/drawing/2014/main" id="{8406C525-E574-4B4D-A5FE-31DAA6B3CF70}"/>
            </a:ext>
          </a:extLst>
        </xdr:cNvPr>
        <xdr:cNvSpPr txBox="1"/>
      </xdr:nvSpPr>
      <xdr:spPr>
        <a:xfrm>
          <a:off x="3086744" y="55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53992</xdr:rowOff>
    </xdr:from>
    <xdr:ext cx="405111" cy="259045"/>
    <xdr:sp macro="" textlink="">
      <xdr:nvSpPr>
        <xdr:cNvPr id="93" name="n_3aveValue有形固定資産減価償却率">
          <a:extLst>
            <a:ext uri="{FF2B5EF4-FFF2-40B4-BE49-F238E27FC236}">
              <a16:creationId xmlns:a16="http://schemas.microsoft.com/office/drawing/2014/main" id="{E0470C4B-236B-4678-880C-2BFDC90363D6}"/>
            </a:ext>
          </a:extLst>
        </xdr:cNvPr>
        <xdr:cNvSpPr txBox="1"/>
      </xdr:nvSpPr>
      <xdr:spPr>
        <a:xfrm>
          <a:off x="2324744" y="54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17</xdr:rowOff>
    </xdr:from>
    <xdr:ext cx="405111" cy="259045"/>
    <xdr:sp macro="" textlink="">
      <xdr:nvSpPr>
        <xdr:cNvPr id="94" name="n_4aveValue有形固定資産減価償却率">
          <a:extLst>
            <a:ext uri="{FF2B5EF4-FFF2-40B4-BE49-F238E27FC236}">
              <a16:creationId xmlns:a16="http://schemas.microsoft.com/office/drawing/2014/main" id="{F6961D89-BEB6-4974-8D71-E5E71224E9E5}"/>
            </a:ext>
          </a:extLst>
        </xdr:cNvPr>
        <xdr:cNvSpPr txBox="1"/>
      </xdr:nvSpPr>
      <xdr:spPr>
        <a:xfrm>
          <a:off x="1562744"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124689</xdr:rowOff>
    </xdr:from>
    <xdr:ext cx="405111" cy="259045"/>
    <xdr:sp macro="" textlink="">
      <xdr:nvSpPr>
        <xdr:cNvPr id="95" name="n_1mainValue有形固定資産減価償却率">
          <a:extLst>
            <a:ext uri="{FF2B5EF4-FFF2-40B4-BE49-F238E27FC236}">
              <a16:creationId xmlns:a16="http://schemas.microsoft.com/office/drawing/2014/main" id="{94F3A8B6-F80A-4978-BCD5-CE8BF89A0B68}"/>
            </a:ext>
          </a:extLst>
        </xdr:cNvPr>
        <xdr:cNvSpPr txBox="1"/>
      </xdr:nvSpPr>
      <xdr:spPr>
        <a:xfrm>
          <a:off x="3836044" y="5353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129345</xdr:rowOff>
    </xdr:from>
    <xdr:ext cx="405111" cy="259045"/>
    <xdr:sp macro="" textlink="">
      <xdr:nvSpPr>
        <xdr:cNvPr id="96" name="n_2mainValue有形固定資産減価償却率">
          <a:extLst>
            <a:ext uri="{FF2B5EF4-FFF2-40B4-BE49-F238E27FC236}">
              <a16:creationId xmlns:a16="http://schemas.microsoft.com/office/drawing/2014/main" id="{D66C1A82-42EB-4645-AD33-8085C91C71DE}"/>
            </a:ext>
          </a:extLst>
        </xdr:cNvPr>
        <xdr:cNvSpPr txBox="1"/>
      </xdr:nvSpPr>
      <xdr:spPr>
        <a:xfrm>
          <a:off x="3086744" y="5872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71772</xdr:rowOff>
    </xdr:from>
    <xdr:ext cx="405111" cy="259045"/>
    <xdr:sp macro="" textlink="">
      <xdr:nvSpPr>
        <xdr:cNvPr id="97" name="n_3mainValue有形固定資産減価償却率">
          <a:extLst>
            <a:ext uri="{FF2B5EF4-FFF2-40B4-BE49-F238E27FC236}">
              <a16:creationId xmlns:a16="http://schemas.microsoft.com/office/drawing/2014/main" id="{101F0244-960F-4DC6-8E5E-FC787CA027D6}"/>
            </a:ext>
          </a:extLst>
        </xdr:cNvPr>
        <xdr:cNvSpPr txBox="1"/>
      </xdr:nvSpPr>
      <xdr:spPr>
        <a:xfrm>
          <a:off x="2324744" y="581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39387</xdr:rowOff>
    </xdr:from>
    <xdr:ext cx="405111" cy="259045"/>
    <xdr:sp macro="" textlink="">
      <xdr:nvSpPr>
        <xdr:cNvPr id="98" name="n_4mainValue有形固定資産減価償却率">
          <a:extLst>
            <a:ext uri="{FF2B5EF4-FFF2-40B4-BE49-F238E27FC236}">
              <a16:creationId xmlns:a16="http://schemas.microsoft.com/office/drawing/2014/main" id="{8879DE37-FCEB-47E3-B0B2-14132F34FBEF}"/>
            </a:ext>
          </a:extLst>
        </xdr:cNvPr>
        <xdr:cNvSpPr txBox="1"/>
      </xdr:nvSpPr>
      <xdr:spPr>
        <a:xfrm>
          <a:off x="1562744" y="5782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50EF4616-6D3D-4586-941E-B446C2B819E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19F82BD8-9788-42A0-9E64-CC25892E5B1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D2BD90EC-1011-4E88-B3FD-3EF0343BD61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F2DF2EED-19B4-46FF-9C6E-4BF54A6E83E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9F407857-9EFF-4C9C-986C-30845F3AF7A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DB6C52D9-35BE-4EA8-9439-ECBCB14E757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ACFAAAC1-7151-40AC-BCAB-EBA1C9226A5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168BA5BA-34AE-4554-B865-A26A44E2C93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67B986E2-954F-435E-AD8B-9967F1FA811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985015EE-993A-46BA-A789-7CD7C1CF70F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7A899E65-0395-4969-940F-B41ECDDBC36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7B2CFC5E-0D59-49C0-9B19-2C692D07751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1B7956E-55E6-4741-8FBF-128FCD2A57A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BIZ UDP明朝 Medium" panose="02020500000000000000" pitchFamily="18" charset="-128"/>
              <a:ea typeface="BIZ UDP明朝 Medium" panose="02020500000000000000" pitchFamily="18" charset="-128"/>
            </a:rPr>
            <a:t>加入する一部事務組合や本町の地方債残高の減少に伴い、債務については減少してきており、財政調整基金・特定目的基金へ積み立てたことから、充当可能基金の残高が増加し、債務償還比率は減少している。</a:t>
          </a:r>
        </a:p>
        <a:p>
          <a:r>
            <a:rPr kumimoji="1" lang="ja-JP" altLang="en-US" sz="1200">
              <a:latin typeface="BIZ UDP明朝 Medium" panose="02020500000000000000" pitchFamily="18" charset="-128"/>
              <a:ea typeface="BIZ UDP明朝 Medium" panose="02020500000000000000" pitchFamily="18" charset="-128"/>
            </a:rPr>
            <a:t>しかしながら、依然として類似団体よりも高い水準にあるため、基金残高の確保や一部事務組合も含めた地方債残高・償還額の管理、新規発行の抑制に取り組んでいく。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75372CA-7F38-4576-8530-390365D595A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1095CFBB-EF2D-4017-BADC-76012BC3EBE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6393716A-691D-401E-BDB7-2EFBAFAA79B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FB890928-81FD-4926-A341-AF5B27F8D31E}"/>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C9D02F7E-BE12-46CE-A199-07ADB95307DE}"/>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6AA6B7E8-5AD1-4912-ACF3-414163FE0221}"/>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B71245BF-19CE-40B6-901D-2869DFA7279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07CA1404-25F7-41CC-AB30-5700F934B516}"/>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39A27DE2-3B62-4DD6-AEC0-42AB7FFB304F}"/>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AF6BE03F-F838-49F6-B030-944C1C16F24F}"/>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1B3549C0-4F5B-4D57-8D26-666B8D224C43}"/>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A0272492-3D80-42E8-AFC9-3B5AD751045D}"/>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85F3F740-26D4-418D-BEE5-F6BF0E09573F}"/>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182B4BC7-68E7-488D-8312-94F23A05A66D}"/>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285BDDF7-C631-4FBB-9E17-7256BBD4153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3D5DFB3B-D8FC-44B8-92EB-911E42C4EEE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D4DAAEB0-8F20-4C42-AAD1-86C7C00D026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97418</xdr:rowOff>
    </xdr:to>
    <xdr:cxnSp macro="">
      <xdr:nvCxnSpPr>
        <xdr:cNvPr id="129" name="直線コネクタ 128">
          <a:extLst>
            <a:ext uri="{FF2B5EF4-FFF2-40B4-BE49-F238E27FC236}">
              <a16:creationId xmlns:a16="http://schemas.microsoft.com/office/drawing/2014/main" id="{3FB94C08-1417-4BC4-B56B-603809F35CA8}"/>
            </a:ext>
          </a:extLst>
        </xdr:cNvPr>
        <xdr:cNvCxnSpPr/>
      </xdr:nvCxnSpPr>
      <xdr:spPr>
        <a:xfrm flipV="1">
          <a:off x="14793595" y="5261428"/>
          <a:ext cx="1269" cy="143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101245</xdr:rowOff>
    </xdr:from>
    <xdr:ext cx="469744" cy="259045"/>
    <xdr:sp macro="" textlink="">
      <xdr:nvSpPr>
        <xdr:cNvPr id="130" name="債務償還比率最小値テキスト">
          <a:extLst>
            <a:ext uri="{FF2B5EF4-FFF2-40B4-BE49-F238E27FC236}">
              <a16:creationId xmlns:a16="http://schemas.microsoft.com/office/drawing/2014/main" id="{8A396465-CC34-4DFD-BE02-151C2BFE87FF}"/>
            </a:ext>
          </a:extLst>
        </xdr:cNvPr>
        <xdr:cNvSpPr txBox="1"/>
      </xdr:nvSpPr>
      <xdr:spPr>
        <a:xfrm>
          <a:off x="14846300" y="67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97418</xdr:rowOff>
    </xdr:from>
    <xdr:to>
      <xdr:col>76</xdr:col>
      <xdr:colOff>111125</xdr:colOff>
      <xdr:row>34</xdr:row>
      <xdr:rowOff>97418</xdr:rowOff>
    </xdr:to>
    <xdr:cxnSp macro="">
      <xdr:nvCxnSpPr>
        <xdr:cNvPr id="131" name="直線コネクタ 130">
          <a:extLst>
            <a:ext uri="{FF2B5EF4-FFF2-40B4-BE49-F238E27FC236}">
              <a16:creationId xmlns:a16="http://schemas.microsoft.com/office/drawing/2014/main" id="{7D212150-EA58-423A-89C5-1BACE35065FC}"/>
            </a:ext>
          </a:extLst>
        </xdr:cNvPr>
        <xdr:cNvCxnSpPr/>
      </xdr:nvCxnSpPr>
      <xdr:spPr>
        <a:xfrm>
          <a:off x="14706600" y="669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C95EC1B1-A346-49F4-B025-36A80B80AA39}"/>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BE5321C9-002C-4EE9-BF0A-482D1BD3E45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10249</xdr:rowOff>
    </xdr:from>
    <xdr:ext cx="469744" cy="259045"/>
    <xdr:sp macro="" textlink="">
      <xdr:nvSpPr>
        <xdr:cNvPr id="134" name="債務償還比率平均値テキスト">
          <a:extLst>
            <a:ext uri="{FF2B5EF4-FFF2-40B4-BE49-F238E27FC236}">
              <a16:creationId xmlns:a16="http://schemas.microsoft.com/office/drawing/2014/main" id="{739633AC-5525-4E1F-9027-2D965416B53C}"/>
            </a:ext>
          </a:extLst>
        </xdr:cNvPr>
        <xdr:cNvSpPr txBox="1"/>
      </xdr:nvSpPr>
      <xdr:spPr>
        <a:xfrm>
          <a:off x="14846300" y="55823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158822</xdr:rowOff>
    </xdr:from>
    <xdr:to>
      <xdr:col>76</xdr:col>
      <xdr:colOff>73025</xdr:colOff>
      <xdr:row>29</xdr:row>
      <xdr:rowOff>88972</xdr:rowOff>
    </xdr:to>
    <xdr:sp macro="" textlink="">
      <xdr:nvSpPr>
        <xdr:cNvPr id="135" name="フローチャート: 判断 134">
          <a:extLst>
            <a:ext uri="{FF2B5EF4-FFF2-40B4-BE49-F238E27FC236}">
              <a16:creationId xmlns:a16="http://schemas.microsoft.com/office/drawing/2014/main" id="{4C0E14B8-65C6-47F8-BC58-0C455E3DAA9E}"/>
            </a:ext>
          </a:extLst>
        </xdr:cNvPr>
        <xdr:cNvSpPr/>
      </xdr:nvSpPr>
      <xdr:spPr>
        <a:xfrm>
          <a:off x="14744700" y="573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137233</xdr:rowOff>
    </xdr:from>
    <xdr:to>
      <xdr:col>72</xdr:col>
      <xdr:colOff>123825</xdr:colOff>
      <xdr:row>29</xdr:row>
      <xdr:rowOff>67383</xdr:rowOff>
    </xdr:to>
    <xdr:sp macro="" textlink="">
      <xdr:nvSpPr>
        <xdr:cNvPr id="136" name="フローチャート: 判断 135">
          <a:extLst>
            <a:ext uri="{FF2B5EF4-FFF2-40B4-BE49-F238E27FC236}">
              <a16:creationId xmlns:a16="http://schemas.microsoft.com/office/drawing/2014/main" id="{036E0A3A-6870-412E-B1B8-D88C78C6FD0E}"/>
            </a:ext>
          </a:extLst>
        </xdr:cNvPr>
        <xdr:cNvSpPr/>
      </xdr:nvSpPr>
      <xdr:spPr>
        <a:xfrm>
          <a:off x="14033500" y="57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87304</xdr:rowOff>
    </xdr:from>
    <xdr:to>
      <xdr:col>68</xdr:col>
      <xdr:colOff>123825</xdr:colOff>
      <xdr:row>30</xdr:row>
      <xdr:rowOff>17454</xdr:rowOff>
    </xdr:to>
    <xdr:sp macro="" textlink="">
      <xdr:nvSpPr>
        <xdr:cNvPr id="137" name="フローチャート: 判断 136">
          <a:extLst>
            <a:ext uri="{FF2B5EF4-FFF2-40B4-BE49-F238E27FC236}">
              <a16:creationId xmlns:a16="http://schemas.microsoft.com/office/drawing/2014/main" id="{130967A0-45E6-4ED9-A532-CF1E07878105}"/>
            </a:ext>
          </a:extLst>
        </xdr:cNvPr>
        <xdr:cNvSpPr/>
      </xdr:nvSpPr>
      <xdr:spPr>
        <a:xfrm>
          <a:off x="13271500" y="583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93164</xdr:rowOff>
    </xdr:from>
    <xdr:to>
      <xdr:col>64</xdr:col>
      <xdr:colOff>123825</xdr:colOff>
      <xdr:row>30</xdr:row>
      <xdr:rowOff>23314</xdr:rowOff>
    </xdr:to>
    <xdr:sp macro="" textlink="">
      <xdr:nvSpPr>
        <xdr:cNvPr id="138" name="フローチャート: 判断 137">
          <a:extLst>
            <a:ext uri="{FF2B5EF4-FFF2-40B4-BE49-F238E27FC236}">
              <a16:creationId xmlns:a16="http://schemas.microsoft.com/office/drawing/2014/main" id="{1804CB52-79B0-4C59-B39B-D59E99B099FF}"/>
            </a:ext>
          </a:extLst>
        </xdr:cNvPr>
        <xdr:cNvSpPr/>
      </xdr:nvSpPr>
      <xdr:spPr>
        <a:xfrm>
          <a:off x="12509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110281</xdr:rowOff>
    </xdr:from>
    <xdr:to>
      <xdr:col>60</xdr:col>
      <xdr:colOff>123825</xdr:colOff>
      <xdr:row>30</xdr:row>
      <xdr:rowOff>40431</xdr:rowOff>
    </xdr:to>
    <xdr:sp macro="" textlink="">
      <xdr:nvSpPr>
        <xdr:cNvPr id="139" name="フローチャート: 判断 138">
          <a:extLst>
            <a:ext uri="{FF2B5EF4-FFF2-40B4-BE49-F238E27FC236}">
              <a16:creationId xmlns:a16="http://schemas.microsoft.com/office/drawing/2014/main" id="{AFA7C334-6303-4BEE-964E-D5472CFE15AD}"/>
            </a:ext>
          </a:extLst>
        </xdr:cNvPr>
        <xdr:cNvSpPr/>
      </xdr:nvSpPr>
      <xdr:spPr>
        <a:xfrm>
          <a:off x="11747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D34A473F-B2EF-4F9E-B793-1042472D19A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766717C8-63E0-4382-8D00-B9883CF9C0B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672EA2D3-7AF0-407B-8B2D-26D588048F3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2EFBF87F-0887-4025-95DB-E1381DDE76D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5A8F988B-5E39-410C-8B5C-3E5E6B796DC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79747</xdr:rowOff>
    </xdr:from>
    <xdr:to>
      <xdr:col>76</xdr:col>
      <xdr:colOff>73025</xdr:colOff>
      <xdr:row>30</xdr:row>
      <xdr:rowOff>9897</xdr:rowOff>
    </xdr:to>
    <xdr:sp macro="" textlink="">
      <xdr:nvSpPr>
        <xdr:cNvPr id="145" name="楕円 144">
          <a:extLst>
            <a:ext uri="{FF2B5EF4-FFF2-40B4-BE49-F238E27FC236}">
              <a16:creationId xmlns:a16="http://schemas.microsoft.com/office/drawing/2014/main" id="{5C9BCFC4-DB1F-4890-9C9E-273526B13729}"/>
            </a:ext>
          </a:extLst>
        </xdr:cNvPr>
        <xdr:cNvSpPr/>
      </xdr:nvSpPr>
      <xdr:spPr>
        <a:xfrm>
          <a:off x="14744700" y="582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58174</xdr:rowOff>
    </xdr:from>
    <xdr:ext cx="469744" cy="259045"/>
    <xdr:sp macro="" textlink="">
      <xdr:nvSpPr>
        <xdr:cNvPr id="146" name="債務償還比率該当値テキスト">
          <a:extLst>
            <a:ext uri="{FF2B5EF4-FFF2-40B4-BE49-F238E27FC236}">
              <a16:creationId xmlns:a16="http://schemas.microsoft.com/office/drawing/2014/main" id="{63A1E53B-5142-4E01-93C6-888BF5CE0FED}"/>
            </a:ext>
          </a:extLst>
        </xdr:cNvPr>
        <xdr:cNvSpPr txBox="1"/>
      </xdr:nvSpPr>
      <xdr:spPr>
        <a:xfrm>
          <a:off x="14846300" y="58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92084</xdr:rowOff>
    </xdr:from>
    <xdr:to>
      <xdr:col>72</xdr:col>
      <xdr:colOff>123825</xdr:colOff>
      <xdr:row>30</xdr:row>
      <xdr:rowOff>22234</xdr:rowOff>
    </xdr:to>
    <xdr:sp macro="" textlink="">
      <xdr:nvSpPr>
        <xdr:cNvPr id="147" name="楕円 146">
          <a:extLst>
            <a:ext uri="{FF2B5EF4-FFF2-40B4-BE49-F238E27FC236}">
              <a16:creationId xmlns:a16="http://schemas.microsoft.com/office/drawing/2014/main" id="{1A890D27-859E-4749-8483-6C9266E527E4}"/>
            </a:ext>
          </a:extLst>
        </xdr:cNvPr>
        <xdr:cNvSpPr/>
      </xdr:nvSpPr>
      <xdr:spPr>
        <a:xfrm>
          <a:off x="14033500" y="583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130547</xdr:rowOff>
    </xdr:from>
    <xdr:to>
      <xdr:col>76</xdr:col>
      <xdr:colOff>22225</xdr:colOff>
      <xdr:row>29</xdr:row>
      <xdr:rowOff>142884</xdr:rowOff>
    </xdr:to>
    <xdr:cxnSp macro="">
      <xdr:nvCxnSpPr>
        <xdr:cNvPr id="148" name="直線コネクタ 147">
          <a:extLst>
            <a:ext uri="{FF2B5EF4-FFF2-40B4-BE49-F238E27FC236}">
              <a16:creationId xmlns:a16="http://schemas.microsoft.com/office/drawing/2014/main" id="{392653F3-328C-483B-AD68-1E9DBA2BE88F}"/>
            </a:ext>
          </a:extLst>
        </xdr:cNvPr>
        <xdr:cNvCxnSpPr/>
      </xdr:nvCxnSpPr>
      <xdr:spPr>
        <a:xfrm flipV="1">
          <a:off x="14084300" y="5874122"/>
          <a:ext cx="7112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23531</xdr:rowOff>
    </xdr:from>
    <xdr:to>
      <xdr:col>68</xdr:col>
      <xdr:colOff>123825</xdr:colOff>
      <xdr:row>31</xdr:row>
      <xdr:rowOff>125131</xdr:rowOff>
    </xdr:to>
    <xdr:sp macro="" textlink="">
      <xdr:nvSpPr>
        <xdr:cNvPr id="149" name="楕円 148">
          <a:extLst>
            <a:ext uri="{FF2B5EF4-FFF2-40B4-BE49-F238E27FC236}">
              <a16:creationId xmlns:a16="http://schemas.microsoft.com/office/drawing/2014/main" id="{67706C1D-4E44-4B4E-9F42-6D49374E33E2}"/>
            </a:ext>
          </a:extLst>
        </xdr:cNvPr>
        <xdr:cNvSpPr/>
      </xdr:nvSpPr>
      <xdr:spPr>
        <a:xfrm>
          <a:off x="13271500" y="611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142884</xdr:rowOff>
    </xdr:from>
    <xdr:to>
      <xdr:col>72</xdr:col>
      <xdr:colOff>73025</xdr:colOff>
      <xdr:row>31</xdr:row>
      <xdr:rowOff>74331</xdr:rowOff>
    </xdr:to>
    <xdr:cxnSp macro="">
      <xdr:nvCxnSpPr>
        <xdr:cNvPr id="150" name="直線コネクタ 149">
          <a:extLst>
            <a:ext uri="{FF2B5EF4-FFF2-40B4-BE49-F238E27FC236}">
              <a16:creationId xmlns:a16="http://schemas.microsoft.com/office/drawing/2014/main" id="{822B746E-A858-4BC6-913F-9C432D437356}"/>
            </a:ext>
          </a:extLst>
        </xdr:cNvPr>
        <xdr:cNvCxnSpPr/>
      </xdr:nvCxnSpPr>
      <xdr:spPr>
        <a:xfrm flipV="1">
          <a:off x="13322300" y="5886459"/>
          <a:ext cx="762000" cy="27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24030</xdr:rowOff>
    </xdr:from>
    <xdr:to>
      <xdr:col>64</xdr:col>
      <xdr:colOff>123825</xdr:colOff>
      <xdr:row>32</xdr:row>
      <xdr:rowOff>125630</xdr:rowOff>
    </xdr:to>
    <xdr:sp macro="" textlink="">
      <xdr:nvSpPr>
        <xdr:cNvPr id="151" name="楕円 150">
          <a:extLst>
            <a:ext uri="{FF2B5EF4-FFF2-40B4-BE49-F238E27FC236}">
              <a16:creationId xmlns:a16="http://schemas.microsoft.com/office/drawing/2014/main" id="{A5AA9642-373F-4DB9-BC69-002ECF434DB0}"/>
            </a:ext>
          </a:extLst>
        </xdr:cNvPr>
        <xdr:cNvSpPr/>
      </xdr:nvSpPr>
      <xdr:spPr>
        <a:xfrm>
          <a:off x="12509500" y="62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74331</xdr:rowOff>
    </xdr:from>
    <xdr:to>
      <xdr:col>68</xdr:col>
      <xdr:colOff>73025</xdr:colOff>
      <xdr:row>32</xdr:row>
      <xdr:rowOff>74830</xdr:rowOff>
    </xdr:to>
    <xdr:cxnSp macro="">
      <xdr:nvCxnSpPr>
        <xdr:cNvPr id="152" name="直線コネクタ 151">
          <a:extLst>
            <a:ext uri="{FF2B5EF4-FFF2-40B4-BE49-F238E27FC236}">
              <a16:creationId xmlns:a16="http://schemas.microsoft.com/office/drawing/2014/main" id="{C569EC94-4D1C-499C-A089-19011B2F4363}"/>
            </a:ext>
          </a:extLst>
        </xdr:cNvPr>
        <xdr:cNvCxnSpPr/>
      </xdr:nvCxnSpPr>
      <xdr:spPr>
        <a:xfrm flipV="1">
          <a:off x="12560300" y="6160806"/>
          <a:ext cx="762000" cy="17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111742</xdr:rowOff>
    </xdr:from>
    <xdr:to>
      <xdr:col>60</xdr:col>
      <xdr:colOff>123825</xdr:colOff>
      <xdr:row>32</xdr:row>
      <xdr:rowOff>41892</xdr:rowOff>
    </xdr:to>
    <xdr:sp macro="" textlink="">
      <xdr:nvSpPr>
        <xdr:cNvPr id="153" name="楕円 152">
          <a:extLst>
            <a:ext uri="{FF2B5EF4-FFF2-40B4-BE49-F238E27FC236}">
              <a16:creationId xmlns:a16="http://schemas.microsoft.com/office/drawing/2014/main" id="{7C03C4C5-C322-4761-8EF5-EE355BB91CA2}"/>
            </a:ext>
          </a:extLst>
        </xdr:cNvPr>
        <xdr:cNvSpPr/>
      </xdr:nvSpPr>
      <xdr:spPr>
        <a:xfrm>
          <a:off x="11747500" y="619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162542</xdr:rowOff>
    </xdr:from>
    <xdr:to>
      <xdr:col>64</xdr:col>
      <xdr:colOff>73025</xdr:colOff>
      <xdr:row>32</xdr:row>
      <xdr:rowOff>74830</xdr:rowOff>
    </xdr:to>
    <xdr:cxnSp macro="">
      <xdr:nvCxnSpPr>
        <xdr:cNvPr id="154" name="直線コネクタ 153">
          <a:extLst>
            <a:ext uri="{FF2B5EF4-FFF2-40B4-BE49-F238E27FC236}">
              <a16:creationId xmlns:a16="http://schemas.microsoft.com/office/drawing/2014/main" id="{0198C6C4-9874-4538-AA15-C56BE4763A26}"/>
            </a:ext>
          </a:extLst>
        </xdr:cNvPr>
        <xdr:cNvCxnSpPr/>
      </xdr:nvCxnSpPr>
      <xdr:spPr>
        <a:xfrm>
          <a:off x="11798300" y="6249017"/>
          <a:ext cx="762000" cy="8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83910</xdr:rowOff>
    </xdr:from>
    <xdr:ext cx="469744" cy="259045"/>
    <xdr:sp macro="" textlink="">
      <xdr:nvSpPr>
        <xdr:cNvPr id="155" name="n_1aveValue債務償還比率">
          <a:extLst>
            <a:ext uri="{FF2B5EF4-FFF2-40B4-BE49-F238E27FC236}">
              <a16:creationId xmlns:a16="http://schemas.microsoft.com/office/drawing/2014/main" id="{CE654047-7CEC-4DF7-8DC3-F9E7A717F371}"/>
            </a:ext>
          </a:extLst>
        </xdr:cNvPr>
        <xdr:cNvSpPr txBox="1"/>
      </xdr:nvSpPr>
      <xdr:spPr>
        <a:xfrm>
          <a:off x="13836727" y="5484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33981</xdr:rowOff>
    </xdr:from>
    <xdr:ext cx="469744" cy="259045"/>
    <xdr:sp macro="" textlink="">
      <xdr:nvSpPr>
        <xdr:cNvPr id="156" name="n_2aveValue債務償還比率">
          <a:extLst>
            <a:ext uri="{FF2B5EF4-FFF2-40B4-BE49-F238E27FC236}">
              <a16:creationId xmlns:a16="http://schemas.microsoft.com/office/drawing/2014/main" id="{18F10F07-15D3-4A9C-9110-9852FA66CAF2}"/>
            </a:ext>
          </a:extLst>
        </xdr:cNvPr>
        <xdr:cNvSpPr txBox="1"/>
      </xdr:nvSpPr>
      <xdr:spPr>
        <a:xfrm>
          <a:off x="13087427" y="560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39841</xdr:rowOff>
    </xdr:from>
    <xdr:ext cx="469744" cy="259045"/>
    <xdr:sp macro="" textlink="">
      <xdr:nvSpPr>
        <xdr:cNvPr id="157" name="n_3aveValue債務償還比率">
          <a:extLst>
            <a:ext uri="{FF2B5EF4-FFF2-40B4-BE49-F238E27FC236}">
              <a16:creationId xmlns:a16="http://schemas.microsoft.com/office/drawing/2014/main" id="{D6356DF9-2ED3-43B1-890A-0AF3C94480A1}"/>
            </a:ext>
          </a:extLst>
        </xdr:cNvPr>
        <xdr:cNvSpPr txBox="1"/>
      </xdr:nvSpPr>
      <xdr:spPr>
        <a:xfrm>
          <a:off x="12325427" y="56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56958</xdr:rowOff>
    </xdr:from>
    <xdr:ext cx="469744" cy="259045"/>
    <xdr:sp macro="" textlink="">
      <xdr:nvSpPr>
        <xdr:cNvPr id="158" name="n_4aveValue債務償還比率">
          <a:extLst>
            <a:ext uri="{FF2B5EF4-FFF2-40B4-BE49-F238E27FC236}">
              <a16:creationId xmlns:a16="http://schemas.microsoft.com/office/drawing/2014/main" id="{B6CF62AD-E98F-4307-A33F-51120E045BF9}"/>
            </a:ext>
          </a:extLst>
        </xdr:cNvPr>
        <xdr:cNvSpPr txBox="1"/>
      </xdr:nvSpPr>
      <xdr:spPr>
        <a:xfrm>
          <a:off x="11563427" y="562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13361</xdr:rowOff>
    </xdr:from>
    <xdr:ext cx="469744" cy="259045"/>
    <xdr:sp macro="" textlink="">
      <xdr:nvSpPr>
        <xdr:cNvPr id="159" name="n_1mainValue債務償還比率">
          <a:extLst>
            <a:ext uri="{FF2B5EF4-FFF2-40B4-BE49-F238E27FC236}">
              <a16:creationId xmlns:a16="http://schemas.microsoft.com/office/drawing/2014/main" id="{6245B811-8210-47D3-B578-3F2632F42CFB}"/>
            </a:ext>
          </a:extLst>
        </xdr:cNvPr>
        <xdr:cNvSpPr txBox="1"/>
      </xdr:nvSpPr>
      <xdr:spPr>
        <a:xfrm>
          <a:off x="13836727" y="592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116258</xdr:rowOff>
    </xdr:from>
    <xdr:ext cx="469744" cy="259045"/>
    <xdr:sp macro="" textlink="">
      <xdr:nvSpPr>
        <xdr:cNvPr id="160" name="n_2mainValue債務償還比率">
          <a:extLst>
            <a:ext uri="{FF2B5EF4-FFF2-40B4-BE49-F238E27FC236}">
              <a16:creationId xmlns:a16="http://schemas.microsoft.com/office/drawing/2014/main" id="{D62EBFA7-B437-433F-9A7D-84B0DFE2CBF4}"/>
            </a:ext>
          </a:extLst>
        </xdr:cNvPr>
        <xdr:cNvSpPr txBox="1"/>
      </xdr:nvSpPr>
      <xdr:spPr>
        <a:xfrm>
          <a:off x="13087427" y="620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116757</xdr:rowOff>
    </xdr:from>
    <xdr:ext cx="469744" cy="259045"/>
    <xdr:sp macro="" textlink="">
      <xdr:nvSpPr>
        <xdr:cNvPr id="161" name="n_3mainValue債務償還比率">
          <a:extLst>
            <a:ext uri="{FF2B5EF4-FFF2-40B4-BE49-F238E27FC236}">
              <a16:creationId xmlns:a16="http://schemas.microsoft.com/office/drawing/2014/main" id="{A2CA663D-7625-4E66-A130-8194A5442671}"/>
            </a:ext>
          </a:extLst>
        </xdr:cNvPr>
        <xdr:cNvSpPr txBox="1"/>
      </xdr:nvSpPr>
      <xdr:spPr>
        <a:xfrm>
          <a:off x="12325427" y="637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33019</xdr:rowOff>
    </xdr:from>
    <xdr:ext cx="469744" cy="259045"/>
    <xdr:sp macro="" textlink="">
      <xdr:nvSpPr>
        <xdr:cNvPr id="162" name="n_4mainValue債務償還比率">
          <a:extLst>
            <a:ext uri="{FF2B5EF4-FFF2-40B4-BE49-F238E27FC236}">
              <a16:creationId xmlns:a16="http://schemas.microsoft.com/office/drawing/2014/main" id="{3B03EA68-EA8F-45F8-B021-5303FA74B8E4}"/>
            </a:ext>
          </a:extLst>
        </xdr:cNvPr>
        <xdr:cNvSpPr txBox="1"/>
      </xdr:nvSpPr>
      <xdr:spPr>
        <a:xfrm>
          <a:off x="11563427" y="6290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9B6F4599-166E-4F14-8623-8840146F23A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719FCB91-6654-4E1F-8EC8-75A3285AAD6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161163E6-F86F-45D7-A4E2-3C373DDA933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C71DF6F2-BC86-421A-AD80-A5B69EF43B6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2B6CC4FE-4FB0-4C7F-A41A-4A203535B44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5E453F03-D5D4-4382-828A-34E37FCA02B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7B11C41-1984-4E0C-859C-4EDBD1DA6F0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252FC46-508E-4289-983A-B373F7D6B21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19ED3D7-68D1-47A8-9ECA-C7CBCFA51BC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3657BF6-3D72-44D4-A4CD-3FDF731C68E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0506734-B8A0-4C2E-ACD6-FA5615C0A48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8C30C73-99C9-4216-B7EB-9762204636C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3436F1F-6400-41F1-918A-8DF603EDE6C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9743651-AD6B-4F94-B66B-02F35380B74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BB2FB57-EDF7-4849-809F-7E81A47CC9C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A4F19BA-0BAF-453F-9D7D-B121A3C7DD0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5,363
5,348
110.00
6,352,648
6,243,661
49,288
3,749,597
5,637,321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4B0B061-BBA6-45D1-8AE4-45EFCD0A8A6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E5AE741-1319-479F-878E-B743F7EFD8E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5E5537E-966C-48B8-AB5B-60D7675C8AD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9987E86-9A5D-4104-91C4-D2997460EE0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449EA34-5D2C-40C5-9307-7B316A571A1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1239CF7-7826-47FA-8133-FC6593B8590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4CA8CB1-4562-4A87-92AC-4F3780D3186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C1C0594-B536-4B17-9F08-B382B85694F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65A7D34-C4DE-4402-BA0F-5BBDF63DAB1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5208CFC-CDA7-4F19-83C3-6988C0B4131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5A5E598-B05E-4B09-B3FE-A27058170ED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3547A59-A21F-41E2-93E3-D81D8504CBD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C90EE66-D1C6-411C-8B29-443DB498CB5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A98CDF3-0EC0-4666-B281-BCFB3A8E189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AEA0568-3A26-47D3-A96C-8A9D224B0B2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507A5FB-EE77-4EF0-9965-1B447B07D14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E1E5A2E-DD63-4CC7-BFED-685D62EDAF9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1FC153-B6D8-4CE7-9490-48A7A2AF8B8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0B924E5-50B0-441E-BB9D-D20EE9A3949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6F0E357-6D90-4749-B3DC-9FF833E9C91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ACC19AB-192F-4A30-8271-623C44DF2FE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DB404E1-02BA-405F-926D-91715144C89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2CA3373-C6E5-4FDC-B91B-26E0E4BD090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F105B61-B5EE-40D9-A8B5-D9CAD134A10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2CEB797-C0F8-497A-9CE8-FBC0DD8EBA3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CB9C3D9-F5B7-4800-BB6E-A495D99100B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B79E6BC-3D9E-4642-9AE6-CC66170F720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280B451-39BC-4A00-AC56-8350D856EA6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75F6D44-DC75-4B80-B61B-1B154C8204F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B56FAD9-24B9-499F-AF77-71C8C2151C5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6C29DD7-65BE-4EAE-9EFD-F12D8E1EAF7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7A4E0DC-8884-4F54-A09C-8C0048222E4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A832E44-9103-423A-B339-AD0D1C16BB0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918B13E-9A05-4B18-92ED-8DEC10FB4BE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5A2A215-DEC4-4B28-833A-B17B52DF8D8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22794FF-DCF1-4E1D-8411-B2DE8F7C729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E8DD7B2-7371-40BA-B492-5E7AFF2C168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FE1EE66-8E74-4C45-B97D-6B8F3D88692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671F7E1-92BF-473D-8F50-E4C8231B465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3BE9C02-B803-49F8-B6EB-8B3BAF395E9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A1E176F-2D92-4EE8-9278-0944064622C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B2433F3-1A69-4003-B73B-61707BAD0A1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055368F-66E7-451B-97A8-712ADA30B03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509999A-E7DD-4BDB-9204-EE291EF1362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AEB88E6-81F4-435B-96B9-D3DA434816E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121920</xdr:rowOff>
    </xdr:from>
    <xdr:to>
      <xdr:col>24</xdr:col>
      <xdr:colOff>62865</xdr:colOff>
      <xdr:row>41</xdr:row>
      <xdr:rowOff>167640</xdr:rowOff>
    </xdr:to>
    <xdr:cxnSp macro="">
      <xdr:nvCxnSpPr>
        <xdr:cNvPr id="57" name="直線コネクタ 56">
          <a:extLst>
            <a:ext uri="{FF2B5EF4-FFF2-40B4-BE49-F238E27FC236}">
              <a16:creationId xmlns:a16="http://schemas.microsoft.com/office/drawing/2014/main" id="{66794190-A828-4C1E-9FAF-E2CBF78E1C40}"/>
            </a:ext>
          </a:extLst>
        </xdr:cNvPr>
        <xdr:cNvCxnSpPr/>
      </xdr:nvCxnSpPr>
      <xdr:spPr>
        <a:xfrm flipV="1">
          <a:off x="4634865" y="560832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8" name="【道路】&#10;有形固定資産減価償却率最小値テキスト">
          <a:extLst>
            <a:ext uri="{FF2B5EF4-FFF2-40B4-BE49-F238E27FC236}">
              <a16:creationId xmlns:a16="http://schemas.microsoft.com/office/drawing/2014/main" id="{35BB3644-7432-4DD9-B2D1-779FA379E241}"/>
            </a:ext>
          </a:extLst>
        </xdr:cNvPr>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9" name="直線コネクタ 58">
          <a:extLst>
            <a:ext uri="{FF2B5EF4-FFF2-40B4-BE49-F238E27FC236}">
              <a16:creationId xmlns:a16="http://schemas.microsoft.com/office/drawing/2014/main" id="{506DC5BE-068F-4633-B84B-98320E5E8173}"/>
            </a:ext>
          </a:extLst>
        </xdr:cNvPr>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92A646BC-E586-492F-8CC3-C12182A14778}"/>
            </a:ext>
          </a:extLst>
        </xdr:cNvPr>
        <xdr:cNvSpPr txBox="1"/>
      </xdr:nvSpPr>
      <xdr:spPr>
        <a:xfrm>
          <a:off x="4673600" y="53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121920</xdr:rowOff>
    </xdr:from>
    <xdr:to>
      <xdr:col>24</xdr:col>
      <xdr:colOff>152400</xdr:colOff>
      <xdr:row>32</xdr:row>
      <xdr:rowOff>121920</xdr:rowOff>
    </xdr:to>
    <xdr:cxnSp macro="">
      <xdr:nvCxnSpPr>
        <xdr:cNvPr id="61" name="直線コネクタ 60">
          <a:extLst>
            <a:ext uri="{FF2B5EF4-FFF2-40B4-BE49-F238E27FC236}">
              <a16:creationId xmlns:a16="http://schemas.microsoft.com/office/drawing/2014/main" id="{D0F239E4-65A1-4595-9691-5C6A18BA4AB4}"/>
            </a:ext>
          </a:extLst>
        </xdr:cNvPr>
        <xdr:cNvCxnSpPr/>
      </xdr:nvCxnSpPr>
      <xdr:spPr>
        <a:xfrm>
          <a:off x="4546600" y="560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91457</xdr:rowOff>
    </xdr:from>
    <xdr:ext cx="405111" cy="259045"/>
    <xdr:sp macro="" textlink="">
      <xdr:nvSpPr>
        <xdr:cNvPr id="62" name="【道路】&#10;有形固定資産減価償却率平均値テキスト">
          <a:extLst>
            <a:ext uri="{FF2B5EF4-FFF2-40B4-BE49-F238E27FC236}">
              <a16:creationId xmlns:a16="http://schemas.microsoft.com/office/drawing/2014/main" id="{7CFB9D9F-C3CA-4D8C-A784-6756643C2E68}"/>
            </a:ext>
          </a:extLst>
        </xdr:cNvPr>
        <xdr:cNvSpPr txBox="1"/>
      </xdr:nvSpPr>
      <xdr:spPr>
        <a:xfrm>
          <a:off x="4673600" y="660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63" name="フローチャート: 判断 62">
          <a:extLst>
            <a:ext uri="{FF2B5EF4-FFF2-40B4-BE49-F238E27FC236}">
              <a16:creationId xmlns:a16="http://schemas.microsoft.com/office/drawing/2014/main" id="{B0E67E57-60B5-42EF-8046-7238404BDCD9}"/>
            </a:ext>
          </a:extLst>
        </xdr:cNvPr>
        <xdr:cNvSpPr/>
      </xdr:nvSpPr>
      <xdr:spPr>
        <a:xfrm>
          <a:off x="45847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2EC881D4-75D2-4EDF-BB7C-DB2FD756590F}"/>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38735</xdr:rowOff>
    </xdr:from>
    <xdr:to>
      <xdr:col>15</xdr:col>
      <xdr:colOff>101600</xdr:colOff>
      <xdr:row>38</xdr:row>
      <xdr:rowOff>140335</xdr:rowOff>
    </xdr:to>
    <xdr:sp macro="" textlink="">
      <xdr:nvSpPr>
        <xdr:cNvPr id="65" name="フローチャート: 判断 64">
          <a:extLst>
            <a:ext uri="{FF2B5EF4-FFF2-40B4-BE49-F238E27FC236}">
              <a16:creationId xmlns:a16="http://schemas.microsoft.com/office/drawing/2014/main" id="{2C4DF85B-E34C-42B8-876A-04B8774970F3}"/>
            </a:ext>
          </a:extLst>
        </xdr:cNvPr>
        <xdr:cNvSpPr/>
      </xdr:nvSpPr>
      <xdr:spPr>
        <a:xfrm>
          <a:off x="2857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141605</xdr:rowOff>
    </xdr:from>
    <xdr:to>
      <xdr:col>10</xdr:col>
      <xdr:colOff>165100</xdr:colOff>
      <xdr:row>38</xdr:row>
      <xdr:rowOff>71755</xdr:rowOff>
    </xdr:to>
    <xdr:sp macro="" textlink="">
      <xdr:nvSpPr>
        <xdr:cNvPr id="66" name="フローチャート: 判断 65">
          <a:extLst>
            <a:ext uri="{FF2B5EF4-FFF2-40B4-BE49-F238E27FC236}">
              <a16:creationId xmlns:a16="http://schemas.microsoft.com/office/drawing/2014/main" id="{EA2876A6-1C6A-4DE3-8907-28F576B58BCC}"/>
            </a:ext>
          </a:extLst>
        </xdr:cNvPr>
        <xdr:cNvSpPr/>
      </xdr:nvSpPr>
      <xdr:spPr>
        <a:xfrm>
          <a:off x="1968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114935</xdr:rowOff>
    </xdr:from>
    <xdr:to>
      <xdr:col>6</xdr:col>
      <xdr:colOff>38100</xdr:colOff>
      <xdr:row>38</xdr:row>
      <xdr:rowOff>45085</xdr:rowOff>
    </xdr:to>
    <xdr:sp macro="" textlink="">
      <xdr:nvSpPr>
        <xdr:cNvPr id="67" name="フローチャート: 判断 66">
          <a:extLst>
            <a:ext uri="{FF2B5EF4-FFF2-40B4-BE49-F238E27FC236}">
              <a16:creationId xmlns:a16="http://schemas.microsoft.com/office/drawing/2014/main" id="{FCFD6C8C-7EBC-44BE-A84F-27AD0841FDD9}"/>
            </a:ext>
          </a:extLst>
        </xdr:cNvPr>
        <xdr:cNvSpPr/>
      </xdr:nvSpPr>
      <xdr:spPr>
        <a:xfrm>
          <a:off x="1079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13035C8-7A20-4ACC-882E-F6D64DDF92B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739C2DF-23FA-4B93-808C-E42F6823D14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9D3DA40-9928-44AC-864E-B89EE598535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C2ACB74-8A46-4B83-BAED-BC898FBCAC3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7E31814-21BE-4B72-9E4C-0259AD69CB1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67310</xdr:rowOff>
    </xdr:from>
    <xdr:to>
      <xdr:col>24</xdr:col>
      <xdr:colOff>114300</xdr:colOff>
      <xdr:row>38</xdr:row>
      <xdr:rowOff>168910</xdr:rowOff>
    </xdr:to>
    <xdr:sp macro="" textlink="">
      <xdr:nvSpPr>
        <xdr:cNvPr id="73" name="楕円 72">
          <a:extLst>
            <a:ext uri="{FF2B5EF4-FFF2-40B4-BE49-F238E27FC236}">
              <a16:creationId xmlns:a16="http://schemas.microsoft.com/office/drawing/2014/main" id="{3D6027B7-8D00-40E0-A2D8-CAAEA958EE05}"/>
            </a:ext>
          </a:extLst>
        </xdr:cNvPr>
        <xdr:cNvSpPr/>
      </xdr:nvSpPr>
      <xdr:spPr>
        <a:xfrm>
          <a:off x="45847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90187</xdr:rowOff>
    </xdr:from>
    <xdr:ext cx="405111" cy="259045"/>
    <xdr:sp macro="" textlink="">
      <xdr:nvSpPr>
        <xdr:cNvPr id="74" name="【道路】&#10;有形固定資産減価償却率該当値テキスト">
          <a:extLst>
            <a:ext uri="{FF2B5EF4-FFF2-40B4-BE49-F238E27FC236}">
              <a16:creationId xmlns:a16="http://schemas.microsoft.com/office/drawing/2014/main" id="{2E844880-09CC-42B8-AA93-710777EC5FB4}"/>
            </a:ext>
          </a:extLst>
        </xdr:cNvPr>
        <xdr:cNvSpPr txBox="1"/>
      </xdr:nvSpPr>
      <xdr:spPr>
        <a:xfrm>
          <a:off x="4673600" y="6433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33020</xdr:rowOff>
    </xdr:from>
    <xdr:to>
      <xdr:col>20</xdr:col>
      <xdr:colOff>38100</xdr:colOff>
      <xdr:row>38</xdr:row>
      <xdr:rowOff>134620</xdr:rowOff>
    </xdr:to>
    <xdr:sp macro="" textlink="">
      <xdr:nvSpPr>
        <xdr:cNvPr id="75" name="楕円 74">
          <a:extLst>
            <a:ext uri="{FF2B5EF4-FFF2-40B4-BE49-F238E27FC236}">
              <a16:creationId xmlns:a16="http://schemas.microsoft.com/office/drawing/2014/main" id="{F755B622-D938-41A3-B1AA-2151AD96A7BA}"/>
            </a:ext>
          </a:extLst>
        </xdr:cNvPr>
        <xdr:cNvSpPr/>
      </xdr:nvSpPr>
      <xdr:spPr>
        <a:xfrm>
          <a:off x="3746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83820</xdr:rowOff>
    </xdr:from>
    <xdr:to>
      <xdr:col>24</xdr:col>
      <xdr:colOff>63500</xdr:colOff>
      <xdr:row>38</xdr:row>
      <xdr:rowOff>118110</xdr:rowOff>
    </xdr:to>
    <xdr:cxnSp macro="">
      <xdr:nvCxnSpPr>
        <xdr:cNvPr id="76" name="直線コネクタ 75">
          <a:extLst>
            <a:ext uri="{FF2B5EF4-FFF2-40B4-BE49-F238E27FC236}">
              <a16:creationId xmlns:a16="http://schemas.microsoft.com/office/drawing/2014/main" id="{EB6ACCB5-44F5-4AE1-8505-8BD38D2FD48A}"/>
            </a:ext>
          </a:extLst>
        </xdr:cNvPr>
        <xdr:cNvCxnSpPr/>
      </xdr:nvCxnSpPr>
      <xdr:spPr>
        <a:xfrm>
          <a:off x="3797300" y="659892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2540</xdr:rowOff>
    </xdr:from>
    <xdr:to>
      <xdr:col>15</xdr:col>
      <xdr:colOff>101600</xdr:colOff>
      <xdr:row>38</xdr:row>
      <xdr:rowOff>104140</xdr:rowOff>
    </xdr:to>
    <xdr:sp macro="" textlink="">
      <xdr:nvSpPr>
        <xdr:cNvPr id="77" name="楕円 76">
          <a:extLst>
            <a:ext uri="{FF2B5EF4-FFF2-40B4-BE49-F238E27FC236}">
              <a16:creationId xmlns:a16="http://schemas.microsoft.com/office/drawing/2014/main" id="{43B9E8A6-FE2F-4164-8B93-C23772303F8D}"/>
            </a:ext>
          </a:extLst>
        </xdr:cNvPr>
        <xdr:cNvSpPr/>
      </xdr:nvSpPr>
      <xdr:spPr>
        <a:xfrm>
          <a:off x="2857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53340</xdr:rowOff>
    </xdr:from>
    <xdr:to>
      <xdr:col>19</xdr:col>
      <xdr:colOff>177800</xdr:colOff>
      <xdr:row>38</xdr:row>
      <xdr:rowOff>83820</xdr:rowOff>
    </xdr:to>
    <xdr:cxnSp macro="">
      <xdr:nvCxnSpPr>
        <xdr:cNvPr id="78" name="直線コネクタ 77">
          <a:extLst>
            <a:ext uri="{FF2B5EF4-FFF2-40B4-BE49-F238E27FC236}">
              <a16:creationId xmlns:a16="http://schemas.microsoft.com/office/drawing/2014/main" id="{F56731AB-40DE-4AFA-ACA5-1CDF07E8C916}"/>
            </a:ext>
          </a:extLst>
        </xdr:cNvPr>
        <xdr:cNvCxnSpPr/>
      </xdr:nvCxnSpPr>
      <xdr:spPr>
        <a:xfrm>
          <a:off x="2908300" y="6568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137795</xdr:rowOff>
    </xdr:from>
    <xdr:to>
      <xdr:col>10</xdr:col>
      <xdr:colOff>165100</xdr:colOff>
      <xdr:row>38</xdr:row>
      <xdr:rowOff>67945</xdr:rowOff>
    </xdr:to>
    <xdr:sp macro="" textlink="">
      <xdr:nvSpPr>
        <xdr:cNvPr id="79" name="楕円 78">
          <a:extLst>
            <a:ext uri="{FF2B5EF4-FFF2-40B4-BE49-F238E27FC236}">
              <a16:creationId xmlns:a16="http://schemas.microsoft.com/office/drawing/2014/main" id="{1C4BE799-E7A8-4C73-A1ED-0E80C1DC2A02}"/>
            </a:ext>
          </a:extLst>
        </xdr:cNvPr>
        <xdr:cNvSpPr/>
      </xdr:nvSpPr>
      <xdr:spPr>
        <a:xfrm>
          <a:off x="1968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17145</xdr:rowOff>
    </xdr:from>
    <xdr:to>
      <xdr:col>15</xdr:col>
      <xdr:colOff>50800</xdr:colOff>
      <xdr:row>38</xdr:row>
      <xdr:rowOff>53340</xdr:rowOff>
    </xdr:to>
    <xdr:cxnSp macro="">
      <xdr:nvCxnSpPr>
        <xdr:cNvPr id="80" name="直線コネクタ 79">
          <a:extLst>
            <a:ext uri="{FF2B5EF4-FFF2-40B4-BE49-F238E27FC236}">
              <a16:creationId xmlns:a16="http://schemas.microsoft.com/office/drawing/2014/main" id="{CE9A7468-C63E-4CED-84D2-8978A4E0A87F}"/>
            </a:ext>
          </a:extLst>
        </xdr:cNvPr>
        <xdr:cNvCxnSpPr/>
      </xdr:nvCxnSpPr>
      <xdr:spPr>
        <a:xfrm>
          <a:off x="2019300" y="65322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101600</xdr:rowOff>
    </xdr:from>
    <xdr:to>
      <xdr:col>6</xdr:col>
      <xdr:colOff>38100</xdr:colOff>
      <xdr:row>38</xdr:row>
      <xdr:rowOff>31750</xdr:rowOff>
    </xdr:to>
    <xdr:sp macro="" textlink="">
      <xdr:nvSpPr>
        <xdr:cNvPr id="81" name="楕円 80">
          <a:extLst>
            <a:ext uri="{FF2B5EF4-FFF2-40B4-BE49-F238E27FC236}">
              <a16:creationId xmlns:a16="http://schemas.microsoft.com/office/drawing/2014/main" id="{AF305012-0485-4D67-ABE4-CB7430F29D2F}"/>
            </a:ext>
          </a:extLst>
        </xdr:cNvPr>
        <xdr:cNvSpPr/>
      </xdr:nvSpPr>
      <xdr:spPr>
        <a:xfrm>
          <a:off x="1079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152400</xdr:rowOff>
    </xdr:from>
    <xdr:to>
      <xdr:col>10</xdr:col>
      <xdr:colOff>114300</xdr:colOff>
      <xdr:row>38</xdr:row>
      <xdr:rowOff>17145</xdr:rowOff>
    </xdr:to>
    <xdr:cxnSp macro="">
      <xdr:nvCxnSpPr>
        <xdr:cNvPr id="82" name="直線コネクタ 81">
          <a:extLst>
            <a:ext uri="{FF2B5EF4-FFF2-40B4-BE49-F238E27FC236}">
              <a16:creationId xmlns:a16="http://schemas.microsoft.com/office/drawing/2014/main" id="{FD331852-F4A0-464A-9524-AEC283879C62}"/>
            </a:ext>
          </a:extLst>
        </xdr:cNvPr>
        <xdr:cNvCxnSpPr/>
      </xdr:nvCxnSpPr>
      <xdr:spPr>
        <a:xfrm>
          <a:off x="1130300" y="64960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167657</xdr:rowOff>
    </xdr:from>
    <xdr:ext cx="405111" cy="259045"/>
    <xdr:sp macro="" textlink="">
      <xdr:nvSpPr>
        <xdr:cNvPr id="83" name="n_1aveValue【道路】&#10;有形固定資産減価償却率">
          <a:extLst>
            <a:ext uri="{FF2B5EF4-FFF2-40B4-BE49-F238E27FC236}">
              <a16:creationId xmlns:a16="http://schemas.microsoft.com/office/drawing/2014/main" id="{2910A889-4964-4F73-9F67-F3271C36CABB}"/>
            </a:ext>
          </a:extLst>
        </xdr:cNvPr>
        <xdr:cNvSpPr txBox="1"/>
      </xdr:nvSpPr>
      <xdr:spPr>
        <a:xfrm>
          <a:off x="35820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131462</xdr:rowOff>
    </xdr:from>
    <xdr:ext cx="405111" cy="259045"/>
    <xdr:sp macro="" textlink="">
      <xdr:nvSpPr>
        <xdr:cNvPr id="84" name="n_2aveValue【道路】&#10;有形固定資産減価償却率">
          <a:extLst>
            <a:ext uri="{FF2B5EF4-FFF2-40B4-BE49-F238E27FC236}">
              <a16:creationId xmlns:a16="http://schemas.microsoft.com/office/drawing/2014/main" id="{22BC098C-9B6F-4367-8C74-6C40EF3FF0ED}"/>
            </a:ext>
          </a:extLst>
        </xdr:cNvPr>
        <xdr:cNvSpPr txBox="1"/>
      </xdr:nvSpPr>
      <xdr:spPr>
        <a:xfrm>
          <a:off x="2705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62882</xdr:rowOff>
    </xdr:from>
    <xdr:ext cx="405111" cy="259045"/>
    <xdr:sp macro="" textlink="">
      <xdr:nvSpPr>
        <xdr:cNvPr id="85" name="n_3aveValue【道路】&#10;有形固定資産減価償却率">
          <a:extLst>
            <a:ext uri="{FF2B5EF4-FFF2-40B4-BE49-F238E27FC236}">
              <a16:creationId xmlns:a16="http://schemas.microsoft.com/office/drawing/2014/main" id="{8C90F7DE-7568-4D8E-B39F-2EC9593D9A17}"/>
            </a:ext>
          </a:extLst>
        </xdr:cNvPr>
        <xdr:cNvSpPr txBox="1"/>
      </xdr:nvSpPr>
      <xdr:spPr>
        <a:xfrm>
          <a:off x="18167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36212</xdr:rowOff>
    </xdr:from>
    <xdr:ext cx="405111" cy="259045"/>
    <xdr:sp macro="" textlink="">
      <xdr:nvSpPr>
        <xdr:cNvPr id="86" name="n_4aveValue【道路】&#10;有形固定資産減価償却率">
          <a:extLst>
            <a:ext uri="{FF2B5EF4-FFF2-40B4-BE49-F238E27FC236}">
              <a16:creationId xmlns:a16="http://schemas.microsoft.com/office/drawing/2014/main" id="{38327719-163C-4544-9D06-B3B436A915EE}"/>
            </a:ext>
          </a:extLst>
        </xdr:cNvPr>
        <xdr:cNvSpPr txBox="1"/>
      </xdr:nvSpPr>
      <xdr:spPr>
        <a:xfrm>
          <a:off x="927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151147</xdr:rowOff>
    </xdr:from>
    <xdr:ext cx="405111" cy="259045"/>
    <xdr:sp macro="" textlink="">
      <xdr:nvSpPr>
        <xdr:cNvPr id="87" name="n_1mainValue【道路】&#10;有形固定資産減価償却率">
          <a:extLst>
            <a:ext uri="{FF2B5EF4-FFF2-40B4-BE49-F238E27FC236}">
              <a16:creationId xmlns:a16="http://schemas.microsoft.com/office/drawing/2014/main" id="{CAC9D45B-A6AE-4004-B85D-FD86F9E83276}"/>
            </a:ext>
          </a:extLst>
        </xdr:cNvPr>
        <xdr:cNvSpPr txBox="1"/>
      </xdr:nvSpPr>
      <xdr:spPr>
        <a:xfrm>
          <a:off x="358204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120667</xdr:rowOff>
    </xdr:from>
    <xdr:ext cx="405111" cy="259045"/>
    <xdr:sp macro="" textlink="">
      <xdr:nvSpPr>
        <xdr:cNvPr id="88" name="n_2mainValue【道路】&#10;有形固定資産減価償却率">
          <a:extLst>
            <a:ext uri="{FF2B5EF4-FFF2-40B4-BE49-F238E27FC236}">
              <a16:creationId xmlns:a16="http://schemas.microsoft.com/office/drawing/2014/main" id="{195C5DF4-FC6B-42E8-BBF2-63679E314397}"/>
            </a:ext>
          </a:extLst>
        </xdr:cNvPr>
        <xdr:cNvSpPr txBox="1"/>
      </xdr:nvSpPr>
      <xdr:spPr>
        <a:xfrm>
          <a:off x="2705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84472</xdr:rowOff>
    </xdr:from>
    <xdr:ext cx="405111" cy="259045"/>
    <xdr:sp macro="" textlink="">
      <xdr:nvSpPr>
        <xdr:cNvPr id="89" name="n_3mainValue【道路】&#10;有形固定資産減価償却率">
          <a:extLst>
            <a:ext uri="{FF2B5EF4-FFF2-40B4-BE49-F238E27FC236}">
              <a16:creationId xmlns:a16="http://schemas.microsoft.com/office/drawing/2014/main" id="{6480A14F-CBBF-4A3F-ADB2-9FA7E29B4617}"/>
            </a:ext>
          </a:extLst>
        </xdr:cNvPr>
        <xdr:cNvSpPr txBox="1"/>
      </xdr:nvSpPr>
      <xdr:spPr>
        <a:xfrm>
          <a:off x="1816744"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48277</xdr:rowOff>
    </xdr:from>
    <xdr:ext cx="405111" cy="259045"/>
    <xdr:sp macro="" textlink="">
      <xdr:nvSpPr>
        <xdr:cNvPr id="90" name="n_4mainValue【道路】&#10;有形固定資産減価償却率">
          <a:extLst>
            <a:ext uri="{FF2B5EF4-FFF2-40B4-BE49-F238E27FC236}">
              <a16:creationId xmlns:a16="http://schemas.microsoft.com/office/drawing/2014/main" id="{6ACF80FC-A9A9-4B2B-9B7D-5220151EED73}"/>
            </a:ext>
          </a:extLst>
        </xdr:cNvPr>
        <xdr:cNvSpPr txBox="1"/>
      </xdr:nvSpPr>
      <xdr:spPr>
        <a:xfrm>
          <a:off x="927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FBBEF4B-1DB8-4E4D-A4AF-BC99E01D3CF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1C3F1AC-D648-4608-AAE4-32C3D84644D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A7F9336-A663-40FD-9362-9E3B0E1CAE8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5ECFF0B-9A09-4B6E-84AD-866FC2FD3B7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18BB38A-95A3-4DB0-B1D0-7B2D4F26071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AF2F11D-461D-451D-BA0A-DB64C448A8B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10163E6-A1C0-438F-9CFE-D2EFC3B9E44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5C37793-1091-46CD-9F2C-96402FCEBF8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E51E33F0-B3A2-4587-9AD0-ABA1F545F77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D5DA169-D726-4A72-8AD3-0AC4C0A7B60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26241D2D-C41E-459A-9DC5-D4BED926B71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80F3FFFE-1F3E-4838-A6A5-18C9947586F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4023C49D-79AB-4034-ADA3-D49F5A05544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DD21574E-9527-400D-AA00-433FFC711E7B}"/>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7D32AF16-C9E8-4DDC-AC51-5DFCCB46D7D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CB6DCB0B-AF27-4839-A71C-2326E99DA0E8}"/>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6EF574D0-47D7-4598-B2E0-72F431E4A6D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C96AFFFE-8097-42BB-9CFC-1379793BD828}"/>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99AA0686-0A99-4636-8C6B-C654B860145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DBFC40F0-8EB4-40F7-9745-81454E94BC52}"/>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FCC3C7B0-182F-406C-96FE-20B3C86AD89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5ED1B410-ED9D-4863-91BB-4E41CBEE5A65}"/>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752419DE-E67D-475A-A727-A37B23C339E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31266</xdr:rowOff>
    </xdr:from>
    <xdr:to>
      <xdr:col>54</xdr:col>
      <xdr:colOff>189865</xdr:colOff>
      <xdr:row>42</xdr:row>
      <xdr:rowOff>12850</xdr:rowOff>
    </xdr:to>
    <xdr:cxnSp macro="">
      <xdr:nvCxnSpPr>
        <xdr:cNvPr id="114" name="直線コネクタ 113">
          <a:extLst>
            <a:ext uri="{FF2B5EF4-FFF2-40B4-BE49-F238E27FC236}">
              <a16:creationId xmlns:a16="http://schemas.microsoft.com/office/drawing/2014/main" id="{DE0F2B80-1BBF-4C8D-AB1B-E55EA8A89C1B}"/>
            </a:ext>
          </a:extLst>
        </xdr:cNvPr>
        <xdr:cNvCxnSpPr/>
      </xdr:nvCxnSpPr>
      <xdr:spPr>
        <a:xfrm flipV="1">
          <a:off x="10476865" y="5860566"/>
          <a:ext cx="0" cy="1353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16677</xdr:rowOff>
    </xdr:from>
    <xdr:ext cx="534377" cy="259045"/>
    <xdr:sp macro="" textlink="">
      <xdr:nvSpPr>
        <xdr:cNvPr id="115" name="【道路】&#10;一人当たり延長最小値テキスト">
          <a:extLst>
            <a:ext uri="{FF2B5EF4-FFF2-40B4-BE49-F238E27FC236}">
              <a16:creationId xmlns:a16="http://schemas.microsoft.com/office/drawing/2014/main" id="{656AB07D-F6E6-4953-BE56-1A7C5B59E940}"/>
            </a:ext>
          </a:extLst>
        </xdr:cNvPr>
        <xdr:cNvSpPr txBox="1"/>
      </xdr:nvSpPr>
      <xdr:spPr>
        <a:xfrm>
          <a:off x="10515600" y="721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12850</xdr:rowOff>
    </xdr:from>
    <xdr:to>
      <xdr:col>55</xdr:col>
      <xdr:colOff>88900</xdr:colOff>
      <xdr:row>42</xdr:row>
      <xdr:rowOff>12850</xdr:rowOff>
    </xdr:to>
    <xdr:cxnSp macro="">
      <xdr:nvCxnSpPr>
        <xdr:cNvPr id="116" name="直線コネクタ 115">
          <a:extLst>
            <a:ext uri="{FF2B5EF4-FFF2-40B4-BE49-F238E27FC236}">
              <a16:creationId xmlns:a16="http://schemas.microsoft.com/office/drawing/2014/main" id="{5ACB60E5-8AC3-4858-B9D6-6D4F01EF5D5A}"/>
            </a:ext>
          </a:extLst>
        </xdr:cNvPr>
        <xdr:cNvCxnSpPr/>
      </xdr:nvCxnSpPr>
      <xdr:spPr>
        <a:xfrm>
          <a:off x="10388600" y="721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149393</xdr:rowOff>
    </xdr:from>
    <xdr:ext cx="690189" cy="259045"/>
    <xdr:sp macro="" textlink="">
      <xdr:nvSpPr>
        <xdr:cNvPr id="117" name="【道路】&#10;一人当たり延長最大値テキスト">
          <a:extLst>
            <a:ext uri="{FF2B5EF4-FFF2-40B4-BE49-F238E27FC236}">
              <a16:creationId xmlns:a16="http://schemas.microsoft.com/office/drawing/2014/main" id="{676E53E5-98CF-4766-AE1B-D8162F0D3145}"/>
            </a:ext>
          </a:extLst>
        </xdr:cNvPr>
        <xdr:cNvSpPr txBox="1"/>
      </xdr:nvSpPr>
      <xdr:spPr>
        <a:xfrm>
          <a:off x="10515600" y="56357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31266</xdr:rowOff>
    </xdr:from>
    <xdr:to>
      <xdr:col>55</xdr:col>
      <xdr:colOff>88900</xdr:colOff>
      <xdr:row>34</xdr:row>
      <xdr:rowOff>31266</xdr:rowOff>
    </xdr:to>
    <xdr:cxnSp macro="">
      <xdr:nvCxnSpPr>
        <xdr:cNvPr id="118" name="直線コネクタ 117">
          <a:extLst>
            <a:ext uri="{FF2B5EF4-FFF2-40B4-BE49-F238E27FC236}">
              <a16:creationId xmlns:a16="http://schemas.microsoft.com/office/drawing/2014/main" id="{C6D2E733-2380-461D-A00D-E4C43DC141DE}"/>
            </a:ext>
          </a:extLst>
        </xdr:cNvPr>
        <xdr:cNvCxnSpPr/>
      </xdr:nvCxnSpPr>
      <xdr:spPr>
        <a:xfrm>
          <a:off x="10388600" y="5860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81223</xdr:rowOff>
    </xdr:from>
    <xdr:ext cx="534377" cy="259045"/>
    <xdr:sp macro="" textlink="">
      <xdr:nvSpPr>
        <xdr:cNvPr id="119" name="【道路】&#10;一人当たり延長平均値テキスト">
          <a:extLst>
            <a:ext uri="{FF2B5EF4-FFF2-40B4-BE49-F238E27FC236}">
              <a16:creationId xmlns:a16="http://schemas.microsoft.com/office/drawing/2014/main" id="{A5305F5E-3A7A-44D6-BB32-BAB5DFE155BE}"/>
            </a:ext>
          </a:extLst>
        </xdr:cNvPr>
        <xdr:cNvSpPr txBox="1"/>
      </xdr:nvSpPr>
      <xdr:spPr>
        <a:xfrm>
          <a:off x="10515600" y="6939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58346</xdr:rowOff>
    </xdr:from>
    <xdr:to>
      <xdr:col>55</xdr:col>
      <xdr:colOff>50800</xdr:colOff>
      <xdr:row>41</xdr:row>
      <xdr:rowOff>159946</xdr:rowOff>
    </xdr:to>
    <xdr:sp macro="" textlink="">
      <xdr:nvSpPr>
        <xdr:cNvPr id="120" name="フローチャート: 判断 119">
          <a:extLst>
            <a:ext uri="{FF2B5EF4-FFF2-40B4-BE49-F238E27FC236}">
              <a16:creationId xmlns:a16="http://schemas.microsoft.com/office/drawing/2014/main" id="{B5F76C9D-6F02-4BCC-9C58-4321EB8B9282}"/>
            </a:ext>
          </a:extLst>
        </xdr:cNvPr>
        <xdr:cNvSpPr/>
      </xdr:nvSpPr>
      <xdr:spPr>
        <a:xfrm>
          <a:off x="10426700" y="708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56336</xdr:rowOff>
    </xdr:from>
    <xdr:to>
      <xdr:col>50</xdr:col>
      <xdr:colOff>165100</xdr:colOff>
      <xdr:row>41</xdr:row>
      <xdr:rowOff>157936</xdr:rowOff>
    </xdr:to>
    <xdr:sp macro="" textlink="">
      <xdr:nvSpPr>
        <xdr:cNvPr id="121" name="フローチャート: 判断 120">
          <a:extLst>
            <a:ext uri="{FF2B5EF4-FFF2-40B4-BE49-F238E27FC236}">
              <a16:creationId xmlns:a16="http://schemas.microsoft.com/office/drawing/2014/main" id="{46898BFB-F302-4DE0-B68D-246589E30931}"/>
            </a:ext>
          </a:extLst>
        </xdr:cNvPr>
        <xdr:cNvSpPr/>
      </xdr:nvSpPr>
      <xdr:spPr>
        <a:xfrm>
          <a:off x="9588500" y="708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86885</xdr:rowOff>
    </xdr:from>
    <xdr:to>
      <xdr:col>46</xdr:col>
      <xdr:colOff>38100</xdr:colOff>
      <xdr:row>42</xdr:row>
      <xdr:rowOff>17035</xdr:rowOff>
    </xdr:to>
    <xdr:sp macro="" textlink="">
      <xdr:nvSpPr>
        <xdr:cNvPr id="122" name="フローチャート: 判断 121">
          <a:extLst>
            <a:ext uri="{FF2B5EF4-FFF2-40B4-BE49-F238E27FC236}">
              <a16:creationId xmlns:a16="http://schemas.microsoft.com/office/drawing/2014/main" id="{277A5020-CD21-48F0-8CD8-F18BCC592156}"/>
            </a:ext>
          </a:extLst>
        </xdr:cNvPr>
        <xdr:cNvSpPr/>
      </xdr:nvSpPr>
      <xdr:spPr>
        <a:xfrm>
          <a:off x="8699500" y="711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81138</xdr:rowOff>
    </xdr:from>
    <xdr:to>
      <xdr:col>41</xdr:col>
      <xdr:colOff>101600</xdr:colOff>
      <xdr:row>42</xdr:row>
      <xdr:rowOff>11288</xdr:rowOff>
    </xdr:to>
    <xdr:sp macro="" textlink="">
      <xdr:nvSpPr>
        <xdr:cNvPr id="123" name="フローチャート: 判断 122">
          <a:extLst>
            <a:ext uri="{FF2B5EF4-FFF2-40B4-BE49-F238E27FC236}">
              <a16:creationId xmlns:a16="http://schemas.microsoft.com/office/drawing/2014/main" id="{6620172B-29F8-4A26-80D9-7F514A19D706}"/>
            </a:ext>
          </a:extLst>
        </xdr:cNvPr>
        <xdr:cNvSpPr/>
      </xdr:nvSpPr>
      <xdr:spPr>
        <a:xfrm>
          <a:off x="7810500" y="711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66874</xdr:rowOff>
    </xdr:from>
    <xdr:to>
      <xdr:col>36</xdr:col>
      <xdr:colOff>165100</xdr:colOff>
      <xdr:row>41</xdr:row>
      <xdr:rowOff>168474</xdr:rowOff>
    </xdr:to>
    <xdr:sp macro="" textlink="">
      <xdr:nvSpPr>
        <xdr:cNvPr id="124" name="フローチャート: 判断 123">
          <a:extLst>
            <a:ext uri="{FF2B5EF4-FFF2-40B4-BE49-F238E27FC236}">
              <a16:creationId xmlns:a16="http://schemas.microsoft.com/office/drawing/2014/main" id="{B4107C80-76E3-4F48-B750-6533938C4BD4}"/>
            </a:ext>
          </a:extLst>
        </xdr:cNvPr>
        <xdr:cNvSpPr/>
      </xdr:nvSpPr>
      <xdr:spPr>
        <a:xfrm>
          <a:off x="6921500" y="709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04D5118-F21C-4ED5-919F-174C04DE287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6837E0B-5167-4591-8AFD-600A03AE7A5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5C93E3C-BDDD-4192-B440-CC9DAA509D1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A7AA0EF-477C-4DBB-B045-6F4EC92C48B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92C0017-B92C-43E0-ACA6-AB8DC49E865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115585</xdr:rowOff>
    </xdr:from>
    <xdr:to>
      <xdr:col>55</xdr:col>
      <xdr:colOff>50800</xdr:colOff>
      <xdr:row>42</xdr:row>
      <xdr:rowOff>45735</xdr:rowOff>
    </xdr:to>
    <xdr:sp macro="" textlink="">
      <xdr:nvSpPr>
        <xdr:cNvPr id="130" name="楕円 129">
          <a:extLst>
            <a:ext uri="{FF2B5EF4-FFF2-40B4-BE49-F238E27FC236}">
              <a16:creationId xmlns:a16="http://schemas.microsoft.com/office/drawing/2014/main" id="{BD92D93E-81C8-4B6B-9B43-941E999D2A69}"/>
            </a:ext>
          </a:extLst>
        </xdr:cNvPr>
        <xdr:cNvSpPr/>
      </xdr:nvSpPr>
      <xdr:spPr>
        <a:xfrm>
          <a:off x="10426700" y="714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36773</xdr:rowOff>
    </xdr:from>
    <xdr:ext cx="534377" cy="259045"/>
    <xdr:sp macro="" textlink="">
      <xdr:nvSpPr>
        <xdr:cNvPr id="131" name="【道路】&#10;一人当たり延長該当値テキスト">
          <a:extLst>
            <a:ext uri="{FF2B5EF4-FFF2-40B4-BE49-F238E27FC236}">
              <a16:creationId xmlns:a16="http://schemas.microsoft.com/office/drawing/2014/main" id="{B33BF043-DE29-4B28-A247-1C9FBD986CF8}"/>
            </a:ext>
          </a:extLst>
        </xdr:cNvPr>
        <xdr:cNvSpPr txBox="1"/>
      </xdr:nvSpPr>
      <xdr:spPr>
        <a:xfrm>
          <a:off x="10515600" y="706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116144</xdr:rowOff>
    </xdr:from>
    <xdr:to>
      <xdr:col>50</xdr:col>
      <xdr:colOff>165100</xdr:colOff>
      <xdr:row>42</xdr:row>
      <xdr:rowOff>46294</xdr:rowOff>
    </xdr:to>
    <xdr:sp macro="" textlink="">
      <xdr:nvSpPr>
        <xdr:cNvPr id="132" name="楕円 131">
          <a:extLst>
            <a:ext uri="{FF2B5EF4-FFF2-40B4-BE49-F238E27FC236}">
              <a16:creationId xmlns:a16="http://schemas.microsoft.com/office/drawing/2014/main" id="{3765B8DB-A1A1-4CAD-B38C-B254B1AFCDE3}"/>
            </a:ext>
          </a:extLst>
        </xdr:cNvPr>
        <xdr:cNvSpPr/>
      </xdr:nvSpPr>
      <xdr:spPr>
        <a:xfrm>
          <a:off x="9588500" y="714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166385</xdr:rowOff>
    </xdr:from>
    <xdr:to>
      <xdr:col>55</xdr:col>
      <xdr:colOff>0</xdr:colOff>
      <xdr:row>41</xdr:row>
      <xdr:rowOff>166944</xdr:rowOff>
    </xdr:to>
    <xdr:cxnSp macro="">
      <xdr:nvCxnSpPr>
        <xdr:cNvPr id="133" name="直線コネクタ 132">
          <a:extLst>
            <a:ext uri="{FF2B5EF4-FFF2-40B4-BE49-F238E27FC236}">
              <a16:creationId xmlns:a16="http://schemas.microsoft.com/office/drawing/2014/main" id="{44F72E3C-B0BC-4FCC-8035-D22E61580082}"/>
            </a:ext>
          </a:extLst>
        </xdr:cNvPr>
        <xdr:cNvCxnSpPr/>
      </xdr:nvCxnSpPr>
      <xdr:spPr>
        <a:xfrm flipV="1">
          <a:off x="9639300" y="7195835"/>
          <a:ext cx="838200" cy="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117073</xdr:rowOff>
    </xdr:from>
    <xdr:to>
      <xdr:col>46</xdr:col>
      <xdr:colOff>38100</xdr:colOff>
      <xdr:row>42</xdr:row>
      <xdr:rowOff>47223</xdr:rowOff>
    </xdr:to>
    <xdr:sp macro="" textlink="">
      <xdr:nvSpPr>
        <xdr:cNvPr id="134" name="楕円 133">
          <a:extLst>
            <a:ext uri="{FF2B5EF4-FFF2-40B4-BE49-F238E27FC236}">
              <a16:creationId xmlns:a16="http://schemas.microsoft.com/office/drawing/2014/main" id="{49F7F527-3DD8-4BE0-A883-0D9145BD012E}"/>
            </a:ext>
          </a:extLst>
        </xdr:cNvPr>
        <xdr:cNvSpPr/>
      </xdr:nvSpPr>
      <xdr:spPr>
        <a:xfrm>
          <a:off x="8699500" y="714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166944</xdr:rowOff>
    </xdr:from>
    <xdr:to>
      <xdr:col>50</xdr:col>
      <xdr:colOff>114300</xdr:colOff>
      <xdr:row>41</xdr:row>
      <xdr:rowOff>167873</xdr:rowOff>
    </xdr:to>
    <xdr:cxnSp macro="">
      <xdr:nvCxnSpPr>
        <xdr:cNvPr id="135" name="直線コネクタ 134">
          <a:extLst>
            <a:ext uri="{FF2B5EF4-FFF2-40B4-BE49-F238E27FC236}">
              <a16:creationId xmlns:a16="http://schemas.microsoft.com/office/drawing/2014/main" id="{72F71D86-6330-480C-A492-456586E06BDC}"/>
            </a:ext>
          </a:extLst>
        </xdr:cNvPr>
        <xdr:cNvCxnSpPr/>
      </xdr:nvCxnSpPr>
      <xdr:spPr>
        <a:xfrm flipV="1">
          <a:off x="8750300" y="7196394"/>
          <a:ext cx="889000" cy="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117827</xdr:rowOff>
    </xdr:from>
    <xdr:to>
      <xdr:col>41</xdr:col>
      <xdr:colOff>101600</xdr:colOff>
      <xdr:row>42</xdr:row>
      <xdr:rowOff>47977</xdr:rowOff>
    </xdr:to>
    <xdr:sp macro="" textlink="">
      <xdr:nvSpPr>
        <xdr:cNvPr id="136" name="楕円 135">
          <a:extLst>
            <a:ext uri="{FF2B5EF4-FFF2-40B4-BE49-F238E27FC236}">
              <a16:creationId xmlns:a16="http://schemas.microsoft.com/office/drawing/2014/main" id="{AC38111E-0AE8-42CB-8137-4CE4BAA3FC62}"/>
            </a:ext>
          </a:extLst>
        </xdr:cNvPr>
        <xdr:cNvSpPr/>
      </xdr:nvSpPr>
      <xdr:spPr>
        <a:xfrm>
          <a:off x="7810500" y="714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167873</xdr:rowOff>
    </xdr:from>
    <xdr:to>
      <xdr:col>45</xdr:col>
      <xdr:colOff>177800</xdr:colOff>
      <xdr:row>41</xdr:row>
      <xdr:rowOff>168627</xdr:rowOff>
    </xdr:to>
    <xdr:cxnSp macro="">
      <xdr:nvCxnSpPr>
        <xdr:cNvPr id="137" name="直線コネクタ 136">
          <a:extLst>
            <a:ext uri="{FF2B5EF4-FFF2-40B4-BE49-F238E27FC236}">
              <a16:creationId xmlns:a16="http://schemas.microsoft.com/office/drawing/2014/main" id="{49DAF1E2-30EB-4310-A85A-3E60AFECDD56}"/>
            </a:ext>
          </a:extLst>
        </xdr:cNvPr>
        <xdr:cNvCxnSpPr/>
      </xdr:nvCxnSpPr>
      <xdr:spPr>
        <a:xfrm flipV="1">
          <a:off x="7861300" y="7197323"/>
          <a:ext cx="889000" cy="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118302</xdr:rowOff>
    </xdr:from>
    <xdr:to>
      <xdr:col>36</xdr:col>
      <xdr:colOff>165100</xdr:colOff>
      <xdr:row>42</xdr:row>
      <xdr:rowOff>48452</xdr:rowOff>
    </xdr:to>
    <xdr:sp macro="" textlink="">
      <xdr:nvSpPr>
        <xdr:cNvPr id="138" name="楕円 137">
          <a:extLst>
            <a:ext uri="{FF2B5EF4-FFF2-40B4-BE49-F238E27FC236}">
              <a16:creationId xmlns:a16="http://schemas.microsoft.com/office/drawing/2014/main" id="{406C8291-8BC0-471F-AC0F-AD5F6F77DFAB}"/>
            </a:ext>
          </a:extLst>
        </xdr:cNvPr>
        <xdr:cNvSpPr/>
      </xdr:nvSpPr>
      <xdr:spPr>
        <a:xfrm>
          <a:off x="6921500" y="714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168627</xdr:rowOff>
    </xdr:from>
    <xdr:to>
      <xdr:col>41</xdr:col>
      <xdr:colOff>50800</xdr:colOff>
      <xdr:row>41</xdr:row>
      <xdr:rowOff>169102</xdr:rowOff>
    </xdr:to>
    <xdr:cxnSp macro="">
      <xdr:nvCxnSpPr>
        <xdr:cNvPr id="139" name="直線コネクタ 138">
          <a:extLst>
            <a:ext uri="{FF2B5EF4-FFF2-40B4-BE49-F238E27FC236}">
              <a16:creationId xmlns:a16="http://schemas.microsoft.com/office/drawing/2014/main" id="{A2E1983B-2607-41FD-A2D5-D9899067550F}"/>
            </a:ext>
          </a:extLst>
        </xdr:cNvPr>
        <xdr:cNvCxnSpPr/>
      </xdr:nvCxnSpPr>
      <xdr:spPr>
        <a:xfrm flipV="1">
          <a:off x="6972300" y="7198077"/>
          <a:ext cx="889000" cy="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3013</xdr:rowOff>
    </xdr:from>
    <xdr:ext cx="534377" cy="259045"/>
    <xdr:sp macro="" textlink="">
      <xdr:nvSpPr>
        <xdr:cNvPr id="140" name="n_1aveValue【道路】&#10;一人当たり延長">
          <a:extLst>
            <a:ext uri="{FF2B5EF4-FFF2-40B4-BE49-F238E27FC236}">
              <a16:creationId xmlns:a16="http://schemas.microsoft.com/office/drawing/2014/main" id="{FC306800-DA3C-4181-B5F1-E5E06D371DFA}"/>
            </a:ext>
          </a:extLst>
        </xdr:cNvPr>
        <xdr:cNvSpPr txBox="1"/>
      </xdr:nvSpPr>
      <xdr:spPr>
        <a:xfrm>
          <a:off x="9359411" y="686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33562</xdr:rowOff>
    </xdr:from>
    <xdr:ext cx="534377" cy="259045"/>
    <xdr:sp macro="" textlink="">
      <xdr:nvSpPr>
        <xdr:cNvPr id="141" name="n_2aveValue【道路】&#10;一人当たり延長">
          <a:extLst>
            <a:ext uri="{FF2B5EF4-FFF2-40B4-BE49-F238E27FC236}">
              <a16:creationId xmlns:a16="http://schemas.microsoft.com/office/drawing/2014/main" id="{EC3DFB02-75B8-4365-ABD3-4FD5D246621A}"/>
            </a:ext>
          </a:extLst>
        </xdr:cNvPr>
        <xdr:cNvSpPr txBox="1"/>
      </xdr:nvSpPr>
      <xdr:spPr>
        <a:xfrm>
          <a:off x="8483111" y="689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27815</xdr:rowOff>
    </xdr:from>
    <xdr:ext cx="534377" cy="259045"/>
    <xdr:sp macro="" textlink="">
      <xdr:nvSpPr>
        <xdr:cNvPr id="142" name="n_3aveValue【道路】&#10;一人当たり延長">
          <a:extLst>
            <a:ext uri="{FF2B5EF4-FFF2-40B4-BE49-F238E27FC236}">
              <a16:creationId xmlns:a16="http://schemas.microsoft.com/office/drawing/2014/main" id="{9A787F44-7144-4F4F-AF68-6DBBF40C52B3}"/>
            </a:ext>
          </a:extLst>
        </xdr:cNvPr>
        <xdr:cNvSpPr txBox="1"/>
      </xdr:nvSpPr>
      <xdr:spPr>
        <a:xfrm>
          <a:off x="7594111" y="688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13551</xdr:rowOff>
    </xdr:from>
    <xdr:ext cx="534377" cy="259045"/>
    <xdr:sp macro="" textlink="">
      <xdr:nvSpPr>
        <xdr:cNvPr id="143" name="n_4aveValue【道路】&#10;一人当たり延長">
          <a:extLst>
            <a:ext uri="{FF2B5EF4-FFF2-40B4-BE49-F238E27FC236}">
              <a16:creationId xmlns:a16="http://schemas.microsoft.com/office/drawing/2014/main" id="{01E16F54-EB77-4BFE-9716-A96772DECB35}"/>
            </a:ext>
          </a:extLst>
        </xdr:cNvPr>
        <xdr:cNvSpPr txBox="1"/>
      </xdr:nvSpPr>
      <xdr:spPr>
        <a:xfrm>
          <a:off x="6705111" y="687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37421</xdr:rowOff>
    </xdr:from>
    <xdr:ext cx="534377" cy="259045"/>
    <xdr:sp macro="" textlink="">
      <xdr:nvSpPr>
        <xdr:cNvPr id="144" name="n_1mainValue【道路】&#10;一人当たり延長">
          <a:extLst>
            <a:ext uri="{FF2B5EF4-FFF2-40B4-BE49-F238E27FC236}">
              <a16:creationId xmlns:a16="http://schemas.microsoft.com/office/drawing/2014/main" id="{561F7319-DA55-4AA0-9DB6-F13957EE828F}"/>
            </a:ext>
          </a:extLst>
        </xdr:cNvPr>
        <xdr:cNvSpPr txBox="1"/>
      </xdr:nvSpPr>
      <xdr:spPr>
        <a:xfrm>
          <a:off x="9359411" y="723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38350</xdr:rowOff>
    </xdr:from>
    <xdr:ext cx="534377" cy="259045"/>
    <xdr:sp macro="" textlink="">
      <xdr:nvSpPr>
        <xdr:cNvPr id="145" name="n_2mainValue【道路】&#10;一人当たり延長">
          <a:extLst>
            <a:ext uri="{FF2B5EF4-FFF2-40B4-BE49-F238E27FC236}">
              <a16:creationId xmlns:a16="http://schemas.microsoft.com/office/drawing/2014/main" id="{62C62B99-1DE0-4861-9FFC-0DDA2F28605C}"/>
            </a:ext>
          </a:extLst>
        </xdr:cNvPr>
        <xdr:cNvSpPr txBox="1"/>
      </xdr:nvSpPr>
      <xdr:spPr>
        <a:xfrm>
          <a:off x="8483111" y="723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39104</xdr:rowOff>
    </xdr:from>
    <xdr:ext cx="534377" cy="259045"/>
    <xdr:sp macro="" textlink="">
      <xdr:nvSpPr>
        <xdr:cNvPr id="146" name="n_3mainValue【道路】&#10;一人当たり延長">
          <a:extLst>
            <a:ext uri="{FF2B5EF4-FFF2-40B4-BE49-F238E27FC236}">
              <a16:creationId xmlns:a16="http://schemas.microsoft.com/office/drawing/2014/main" id="{1649CF6F-72ED-4A98-ABE1-826B2F54460B}"/>
            </a:ext>
          </a:extLst>
        </xdr:cNvPr>
        <xdr:cNvSpPr txBox="1"/>
      </xdr:nvSpPr>
      <xdr:spPr>
        <a:xfrm>
          <a:off x="7594111" y="724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39579</xdr:rowOff>
    </xdr:from>
    <xdr:ext cx="534377" cy="259045"/>
    <xdr:sp macro="" textlink="">
      <xdr:nvSpPr>
        <xdr:cNvPr id="147" name="n_4mainValue【道路】&#10;一人当たり延長">
          <a:extLst>
            <a:ext uri="{FF2B5EF4-FFF2-40B4-BE49-F238E27FC236}">
              <a16:creationId xmlns:a16="http://schemas.microsoft.com/office/drawing/2014/main" id="{E6AA7E77-D2F0-4959-B98B-610F8F73DE6F}"/>
            </a:ext>
          </a:extLst>
        </xdr:cNvPr>
        <xdr:cNvSpPr txBox="1"/>
      </xdr:nvSpPr>
      <xdr:spPr>
        <a:xfrm>
          <a:off x="6705111" y="724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E0F2AF74-8F21-4CDE-A35E-E3E3525954B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B6F6C359-266E-4FAF-82F8-AE87E663759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ECCD0405-967B-4193-AF00-67E4D5576A8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9924DE12-E263-4862-AA56-5F45354CE37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69D99A9D-E39B-4E85-8439-BD091605549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CF0C033F-2DD3-4A55-BEA7-B1AB1591994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1363846-0549-4723-9F58-DBB7B931DC9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69E26B7D-BD5D-41CB-88AC-665F156BCCE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ECE11AB9-8B12-4BD6-98E4-57A56D8E78F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7C33F27B-F24C-42AC-ADFA-8F0521F6027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45403432-9843-4844-94AE-F4CB319C839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58ED06FC-0902-413E-B956-B50DD457EA0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F69DED63-951C-40D3-9C50-7A8A6037735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AE2638B6-223F-407B-8A6A-CC3CA626ED3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FBC7DBC3-99D6-46A6-872C-D7E19248060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EB43A857-6019-4DBC-8F4B-A42E7EC8B49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306D3063-12E5-4785-AC1F-AC7434488AC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A4431D34-E215-4795-9765-677A63DBA43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FAF94BCE-9FF3-4325-A6B4-20AE13BB081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69416321-11DE-4F91-8E60-95E33873E1D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F16E951A-2439-4A2C-B89C-5AF1CD8DCE4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91DB2F5-91FB-47E4-98B9-847F1D07BDE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3441F265-717F-489E-85D3-3C05E77F30D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ABC8721B-86B8-4837-9E59-ACBECAED725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B997D68F-73EB-47B9-A350-272947EF08E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65315</xdr:rowOff>
    </xdr:to>
    <xdr:cxnSp macro="">
      <xdr:nvCxnSpPr>
        <xdr:cNvPr id="173" name="直線コネクタ 172">
          <a:extLst>
            <a:ext uri="{FF2B5EF4-FFF2-40B4-BE49-F238E27FC236}">
              <a16:creationId xmlns:a16="http://schemas.microsoft.com/office/drawing/2014/main" id="{73F13B42-B88C-4BB2-BEBD-6551AD0D9D59}"/>
            </a:ext>
          </a:extLst>
        </xdr:cNvPr>
        <xdr:cNvCxnSpPr/>
      </xdr:nvCxnSpPr>
      <xdr:spPr>
        <a:xfrm flipV="1">
          <a:off x="4634865" y="9558746"/>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EF350C62-BC25-4543-A330-CE080A9CF459}"/>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5" name="直線コネクタ 174">
          <a:extLst>
            <a:ext uri="{FF2B5EF4-FFF2-40B4-BE49-F238E27FC236}">
              <a16:creationId xmlns:a16="http://schemas.microsoft.com/office/drawing/2014/main" id="{6DD1B9E2-62A4-46BB-B2F0-B091085AF68C}"/>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C5FD8F75-5EE6-4E29-8C35-1B82BA1217B9}"/>
            </a:ext>
          </a:extLst>
        </xdr:cNvPr>
        <xdr:cNvSpPr txBox="1"/>
      </xdr:nvSpPr>
      <xdr:spPr>
        <a:xfrm>
          <a:off x="4673600" y="93339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77" name="直線コネクタ 176">
          <a:extLst>
            <a:ext uri="{FF2B5EF4-FFF2-40B4-BE49-F238E27FC236}">
              <a16:creationId xmlns:a16="http://schemas.microsoft.com/office/drawing/2014/main" id="{3DC142D2-D7AA-4A57-BE6C-99CAE703DB38}"/>
            </a:ext>
          </a:extLst>
        </xdr:cNvPr>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81115</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862A9FEA-5B26-440E-A622-9A96AD9F86DD}"/>
            </a:ext>
          </a:extLst>
        </xdr:cNvPr>
        <xdr:cNvSpPr txBox="1"/>
      </xdr:nvSpPr>
      <xdr:spPr>
        <a:xfrm>
          <a:off x="4673600" y="1036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102688</xdr:rowOff>
    </xdr:from>
    <xdr:to>
      <xdr:col>24</xdr:col>
      <xdr:colOff>114300</xdr:colOff>
      <xdr:row>61</xdr:row>
      <xdr:rowOff>32838</xdr:rowOff>
    </xdr:to>
    <xdr:sp macro="" textlink="">
      <xdr:nvSpPr>
        <xdr:cNvPr id="179" name="フローチャート: 判断 178">
          <a:extLst>
            <a:ext uri="{FF2B5EF4-FFF2-40B4-BE49-F238E27FC236}">
              <a16:creationId xmlns:a16="http://schemas.microsoft.com/office/drawing/2014/main" id="{F1E7ADD1-17F0-4E79-881C-3732EA756EA8}"/>
            </a:ext>
          </a:extLst>
        </xdr:cNvPr>
        <xdr:cNvSpPr/>
      </xdr:nvSpPr>
      <xdr:spPr>
        <a:xfrm>
          <a:off x="4584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99423</xdr:rowOff>
    </xdr:from>
    <xdr:to>
      <xdr:col>20</xdr:col>
      <xdr:colOff>38100</xdr:colOff>
      <xdr:row>61</xdr:row>
      <xdr:rowOff>29573</xdr:rowOff>
    </xdr:to>
    <xdr:sp macro="" textlink="">
      <xdr:nvSpPr>
        <xdr:cNvPr id="180" name="フローチャート: 判断 179">
          <a:extLst>
            <a:ext uri="{FF2B5EF4-FFF2-40B4-BE49-F238E27FC236}">
              <a16:creationId xmlns:a16="http://schemas.microsoft.com/office/drawing/2014/main" id="{23E7CD30-4EDB-4D6F-BE8B-35BEB02D4BDB}"/>
            </a:ext>
          </a:extLst>
        </xdr:cNvPr>
        <xdr:cNvSpPr/>
      </xdr:nvSpPr>
      <xdr:spPr>
        <a:xfrm>
          <a:off x="3746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81" name="フローチャート: 判断 180">
          <a:extLst>
            <a:ext uri="{FF2B5EF4-FFF2-40B4-BE49-F238E27FC236}">
              <a16:creationId xmlns:a16="http://schemas.microsoft.com/office/drawing/2014/main" id="{DFF665C7-724C-4F4A-ACF7-21A58EF2457E}"/>
            </a:ext>
          </a:extLst>
        </xdr:cNvPr>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2" name="フローチャート: 判断 181">
          <a:extLst>
            <a:ext uri="{FF2B5EF4-FFF2-40B4-BE49-F238E27FC236}">
              <a16:creationId xmlns:a16="http://schemas.microsoft.com/office/drawing/2014/main" id="{A81EAE05-D39E-4F6F-99E3-64E5950CA3BD}"/>
            </a:ext>
          </a:extLst>
        </xdr:cNvPr>
        <xdr:cNvSpPr/>
      </xdr:nvSpPr>
      <xdr:spPr>
        <a:xfrm>
          <a:off x="1968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37374</xdr:rowOff>
    </xdr:from>
    <xdr:to>
      <xdr:col>6</xdr:col>
      <xdr:colOff>38100</xdr:colOff>
      <xdr:row>60</xdr:row>
      <xdr:rowOff>138974</xdr:rowOff>
    </xdr:to>
    <xdr:sp macro="" textlink="">
      <xdr:nvSpPr>
        <xdr:cNvPr id="183" name="フローチャート: 判断 182">
          <a:extLst>
            <a:ext uri="{FF2B5EF4-FFF2-40B4-BE49-F238E27FC236}">
              <a16:creationId xmlns:a16="http://schemas.microsoft.com/office/drawing/2014/main" id="{100F602E-B28A-4A06-A5A9-6D94FA876CAE}"/>
            </a:ext>
          </a:extLst>
        </xdr:cNvPr>
        <xdr:cNvSpPr/>
      </xdr:nvSpPr>
      <xdr:spPr>
        <a:xfrm>
          <a:off x="1079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A7408A6-48BE-4EBE-949E-FF5F0B9292A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73980BB-18C2-4D8A-93D3-20E8AFD03EC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1E0BCBC-F0BC-4D3C-9469-9C35A2C52F6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6B0F596-9267-4E4D-A506-7C6051715E2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B444E20-1F1E-4001-A521-4F5F03C600C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35741</xdr:rowOff>
    </xdr:from>
    <xdr:to>
      <xdr:col>24</xdr:col>
      <xdr:colOff>114300</xdr:colOff>
      <xdr:row>59</xdr:row>
      <xdr:rowOff>137341</xdr:rowOff>
    </xdr:to>
    <xdr:sp macro="" textlink="">
      <xdr:nvSpPr>
        <xdr:cNvPr id="189" name="楕円 188">
          <a:extLst>
            <a:ext uri="{FF2B5EF4-FFF2-40B4-BE49-F238E27FC236}">
              <a16:creationId xmlns:a16="http://schemas.microsoft.com/office/drawing/2014/main" id="{F8D7C1CD-7C91-4414-97B9-16397C59DD26}"/>
            </a:ext>
          </a:extLst>
        </xdr:cNvPr>
        <xdr:cNvSpPr/>
      </xdr:nvSpPr>
      <xdr:spPr>
        <a:xfrm>
          <a:off x="45847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58618</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7B80AF4F-2F16-4A2A-B6C9-F659B89A71A6}"/>
            </a:ext>
          </a:extLst>
        </xdr:cNvPr>
        <xdr:cNvSpPr txBox="1"/>
      </xdr:nvSpPr>
      <xdr:spPr>
        <a:xfrm>
          <a:off x="4673600" y="10002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32476</xdr:rowOff>
    </xdr:from>
    <xdr:to>
      <xdr:col>20</xdr:col>
      <xdr:colOff>38100</xdr:colOff>
      <xdr:row>59</xdr:row>
      <xdr:rowOff>134076</xdr:rowOff>
    </xdr:to>
    <xdr:sp macro="" textlink="">
      <xdr:nvSpPr>
        <xdr:cNvPr id="191" name="楕円 190">
          <a:extLst>
            <a:ext uri="{FF2B5EF4-FFF2-40B4-BE49-F238E27FC236}">
              <a16:creationId xmlns:a16="http://schemas.microsoft.com/office/drawing/2014/main" id="{074B0DC9-6ACF-4EDF-8561-4CAAD3F8ED05}"/>
            </a:ext>
          </a:extLst>
        </xdr:cNvPr>
        <xdr:cNvSpPr/>
      </xdr:nvSpPr>
      <xdr:spPr>
        <a:xfrm>
          <a:off x="3746500" y="1014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83276</xdr:rowOff>
    </xdr:from>
    <xdr:to>
      <xdr:col>24</xdr:col>
      <xdr:colOff>63500</xdr:colOff>
      <xdr:row>59</xdr:row>
      <xdr:rowOff>86541</xdr:rowOff>
    </xdr:to>
    <xdr:cxnSp macro="">
      <xdr:nvCxnSpPr>
        <xdr:cNvPr id="192" name="直線コネクタ 191">
          <a:extLst>
            <a:ext uri="{FF2B5EF4-FFF2-40B4-BE49-F238E27FC236}">
              <a16:creationId xmlns:a16="http://schemas.microsoft.com/office/drawing/2014/main" id="{9A2EF582-81FF-4411-BC10-1E208A30983B}"/>
            </a:ext>
          </a:extLst>
        </xdr:cNvPr>
        <xdr:cNvCxnSpPr/>
      </xdr:nvCxnSpPr>
      <xdr:spPr>
        <a:xfrm>
          <a:off x="3797300" y="1019882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39007</xdr:rowOff>
    </xdr:from>
    <xdr:to>
      <xdr:col>15</xdr:col>
      <xdr:colOff>101600</xdr:colOff>
      <xdr:row>59</xdr:row>
      <xdr:rowOff>140607</xdr:rowOff>
    </xdr:to>
    <xdr:sp macro="" textlink="">
      <xdr:nvSpPr>
        <xdr:cNvPr id="193" name="楕円 192">
          <a:extLst>
            <a:ext uri="{FF2B5EF4-FFF2-40B4-BE49-F238E27FC236}">
              <a16:creationId xmlns:a16="http://schemas.microsoft.com/office/drawing/2014/main" id="{C230E076-4563-4559-A234-13FF9E70BF15}"/>
            </a:ext>
          </a:extLst>
        </xdr:cNvPr>
        <xdr:cNvSpPr/>
      </xdr:nvSpPr>
      <xdr:spPr>
        <a:xfrm>
          <a:off x="2857500" y="101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83276</xdr:rowOff>
    </xdr:from>
    <xdr:to>
      <xdr:col>19</xdr:col>
      <xdr:colOff>177800</xdr:colOff>
      <xdr:row>59</xdr:row>
      <xdr:rowOff>89807</xdr:rowOff>
    </xdr:to>
    <xdr:cxnSp macro="">
      <xdr:nvCxnSpPr>
        <xdr:cNvPr id="194" name="直線コネクタ 193">
          <a:extLst>
            <a:ext uri="{FF2B5EF4-FFF2-40B4-BE49-F238E27FC236}">
              <a16:creationId xmlns:a16="http://schemas.microsoft.com/office/drawing/2014/main" id="{9C47B6DE-7B74-4D07-A32E-EA541E8611FE}"/>
            </a:ext>
          </a:extLst>
        </xdr:cNvPr>
        <xdr:cNvCxnSpPr/>
      </xdr:nvCxnSpPr>
      <xdr:spPr>
        <a:xfrm flipV="1">
          <a:off x="2908300" y="101988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40640</xdr:rowOff>
    </xdr:from>
    <xdr:to>
      <xdr:col>10</xdr:col>
      <xdr:colOff>165100</xdr:colOff>
      <xdr:row>59</xdr:row>
      <xdr:rowOff>142240</xdr:rowOff>
    </xdr:to>
    <xdr:sp macro="" textlink="">
      <xdr:nvSpPr>
        <xdr:cNvPr id="195" name="楕円 194">
          <a:extLst>
            <a:ext uri="{FF2B5EF4-FFF2-40B4-BE49-F238E27FC236}">
              <a16:creationId xmlns:a16="http://schemas.microsoft.com/office/drawing/2014/main" id="{EE0B83BC-EC17-473A-A32F-F157E37DC44C}"/>
            </a:ext>
          </a:extLst>
        </xdr:cNvPr>
        <xdr:cNvSpPr/>
      </xdr:nvSpPr>
      <xdr:spPr>
        <a:xfrm>
          <a:off x="1968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89807</xdr:rowOff>
    </xdr:from>
    <xdr:to>
      <xdr:col>15</xdr:col>
      <xdr:colOff>50800</xdr:colOff>
      <xdr:row>59</xdr:row>
      <xdr:rowOff>91440</xdr:rowOff>
    </xdr:to>
    <xdr:cxnSp macro="">
      <xdr:nvCxnSpPr>
        <xdr:cNvPr id="196" name="直線コネクタ 195">
          <a:extLst>
            <a:ext uri="{FF2B5EF4-FFF2-40B4-BE49-F238E27FC236}">
              <a16:creationId xmlns:a16="http://schemas.microsoft.com/office/drawing/2014/main" id="{9A5DAD63-D86C-4900-9904-914E3C45ED82}"/>
            </a:ext>
          </a:extLst>
        </xdr:cNvPr>
        <xdr:cNvCxnSpPr/>
      </xdr:nvCxnSpPr>
      <xdr:spPr>
        <a:xfrm flipV="1">
          <a:off x="2019300" y="1020535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42273</xdr:rowOff>
    </xdr:from>
    <xdr:to>
      <xdr:col>6</xdr:col>
      <xdr:colOff>38100</xdr:colOff>
      <xdr:row>59</xdr:row>
      <xdr:rowOff>143873</xdr:rowOff>
    </xdr:to>
    <xdr:sp macro="" textlink="">
      <xdr:nvSpPr>
        <xdr:cNvPr id="197" name="楕円 196">
          <a:extLst>
            <a:ext uri="{FF2B5EF4-FFF2-40B4-BE49-F238E27FC236}">
              <a16:creationId xmlns:a16="http://schemas.microsoft.com/office/drawing/2014/main" id="{04FF40B9-F59B-42F7-A1BB-CF7DBE7D68B4}"/>
            </a:ext>
          </a:extLst>
        </xdr:cNvPr>
        <xdr:cNvSpPr/>
      </xdr:nvSpPr>
      <xdr:spPr>
        <a:xfrm>
          <a:off x="1079500" y="101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91440</xdr:rowOff>
    </xdr:from>
    <xdr:to>
      <xdr:col>10</xdr:col>
      <xdr:colOff>114300</xdr:colOff>
      <xdr:row>59</xdr:row>
      <xdr:rowOff>93073</xdr:rowOff>
    </xdr:to>
    <xdr:cxnSp macro="">
      <xdr:nvCxnSpPr>
        <xdr:cNvPr id="198" name="直線コネクタ 197">
          <a:extLst>
            <a:ext uri="{FF2B5EF4-FFF2-40B4-BE49-F238E27FC236}">
              <a16:creationId xmlns:a16="http://schemas.microsoft.com/office/drawing/2014/main" id="{A6EA960D-19AD-4DFB-BA23-A5DA9EFC5697}"/>
            </a:ext>
          </a:extLst>
        </xdr:cNvPr>
        <xdr:cNvCxnSpPr/>
      </xdr:nvCxnSpPr>
      <xdr:spPr>
        <a:xfrm flipV="1">
          <a:off x="1130300" y="1020699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20700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248AF57E-10FB-4D87-9EA9-4641A3F6B695}"/>
            </a:ext>
          </a:extLst>
        </xdr:cNvPr>
        <xdr:cNvSpPr txBox="1"/>
      </xdr:nvSpPr>
      <xdr:spPr>
        <a:xfrm>
          <a:off x="35820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32130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E38E6123-4C53-46C7-9095-E71C400EDC9A}"/>
            </a:ext>
          </a:extLst>
        </xdr:cNvPr>
        <xdr:cNvSpPr txBox="1"/>
      </xdr:nvSpPr>
      <xdr:spPr>
        <a:xfrm>
          <a:off x="2705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164392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745A7ED7-3A84-46C1-92B4-7560EE1848F3}"/>
            </a:ext>
          </a:extLst>
        </xdr:cNvPr>
        <xdr:cNvSpPr txBox="1"/>
      </xdr:nvSpPr>
      <xdr:spPr>
        <a:xfrm>
          <a:off x="1816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130101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F7D484D-28CF-40FA-A7C4-FC739ADC1591}"/>
            </a:ext>
          </a:extLst>
        </xdr:cNvPr>
        <xdr:cNvSpPr txBox="1"/>
      </xdr:nvSpPr>
      <xdr:spPr>
        <a:xfrm>
          <a:off x="9277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150603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D9AB0141-BF5E-432B-BE61-1581A2FB36CA}"/>
            </a:ext>
          </a:extLst>
        </xdr:cNvPr>
        <xdr:cNvSpPr txBox="1"/>
      </xdr:nvSpPr>
      <xdr:spPr>
        <a:xfrm>
          <a:off x="35820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157134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104A8A5-5A07-4240-B746-3A6FB67A6164}"/>
            </a:ext>
          </a:extLst>
        </xdr:cNvPr>
        <xdr:cNvSpPr txBox="1"/>
      </xdr:nvSpPr>
      <xdr:spPr>
        <a:xfrm>
          <a:off x="2705744" y="992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158767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5CD2B834-0BA8-4458-9135-64929C73390A}"/>
            </a:ext>
          </a:extLst>
        </xdr:cNvPr>
        <xdr:cNvSpPr txBox="1"/>
      </xdr:nvSpPr>
      <xdr:spPr>
        <a:xfrm>
          <a:off x="18167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160400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1415835C-827C-4C89-9AF1-8572093E50A8}"/>
            </a:ext>
          </a:extLst>
        </xdr:cNvPr>
        <xdr:cNvSpPr txBox="1"/>
      </xdr:nvSpPr>
      <xdr:spPr>
        <a:xfrm>
          <a:off x="927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BB193654-FC0A-452F-8175-DE4E7433D6D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953DB66F-9B48-4C71-8834-5E276996363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96243399-21B7-4A87-8261-6709D85F6F6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B9EADC22-32C2-40EB-9DED-B79E7FE0197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4504B62C-81FC-477F-A160-D2B7FC17A6F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66D13AAF-720A-4C62-8AD8-87BD7E494E6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DF68ED03-A422-4F7F-AE93-47A3463997C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DE969085-FD63-448F-BE2B-5B456ED28BC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4E975C7E-1D88-44EC-A61D-669C941DEAA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9F7325B2-8B3F-4729-8BF0-053831F5E60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C33617A8-8259-4775-ADB2-2A64133A8E7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E2E256C7-4B04-4E5A-8E06-109C038E746C}"/>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AF5898AB-2068-4621-9CDD-3FCC84910AD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A0C7A841-40C6-47A0-A81D-076D0C59948F}"/>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6408CBB9-15B3-4BAB-ACDF-6958915B890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5987C897-AA39-4ED8-A9D9-2A5C0C68C395}"/>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C2B519B3-338D-464F-8D95-92223B8B963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102BB443-178B-4049-ADB7-4B7432582CA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1BA8009B-0FE8-4141-9C3C-496E617724F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9FBF00FF-5C43-4D6E-AC55-F13DE0C8BAD8}"/>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56C60E03-EEED-4701-8472-002090B95C2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711195FB-A457-4352-936C-534CDB1FB44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24F3D7F8-6C9B-4F17-A861-98CCCEC3741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167711</xdr:rowOff>
    </xdr:from>
    <xdr:to>
      <xdr:col>54</xdr:col>
      <xdr:colOff>189865</xdr:colOff>
      <xdr:row>64</xdr:row>
      <xdr:rowOff>67062</xdr:rowOff>
    </xdr:to>
    <xdr:cxnSp macro="">
      <xdr:nvCxnSpPr>
        <xdr:cNvPr id="230" name="直線コネクタ 229">
          <a:extLst>
            <a:ext uri="{FF2B5EF4-FFF2-40B4-BE49-F238E27FC236}">
              <a16:creationId xmlns:a16="http://schemas.microsoft.com/office/drawing/2014/main" id="{BE51DE14-F2F3-42E8-8400-EE628C49AA81}"/>
            </a:ext>
          </a:extLst>
        </xdr:cNvPr>
        <xdr:cNvCxnSpPr/>
      </xdr:nvCxnSpPr>
      <xdr:spPr>
        <a:xfrm flipV="1">
          <a:off x="10476865" y="9768911"/>
          <a:ext cx="0" cy="127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70889</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5ABF9DB6-06C0-4B2E-B077-D28A808B6525}"/>
            </a:ext>
          </a:extLst>
        </xdr:cNvPr>
        <xdr:cNvSpPr txBox="1"/>
      </xdr:nvSpPr>
      <xdr:spPr>
        <a:xfrm>
          <a:off x="10515600" y="1104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67062</xdr:rowOff>
    </xdr:from>
    <xdr:to>
      <xdr:col>55</xdr:col>
      <xdr:colOff>88900</xdr:colOff>
      <xdr:row>64</xdr:row>
      <xdr:rowOff>67062</xdr:rowOff>
    </xdr:to>
    <xdr:cxnSp macro="">
      <xdr:nvCxnSpPr>
        <xdr:cNvPr id="232" name="直線コネクタ 231">
          <a:extLst>
            <a:ext uri="{FF2B5EF4-FFF2-40B4-BE49-F238E27FC236}">
              <a16:creationId xmlns:a16="http://schemas.microsoft.com/office/drawing/2014/main" id="{5B44FBD6-753F-4C51-AE9B-7EF2FA524E22}"/>
            </a:ext>
          </a:extLst>
        </xdr:cNvPr>
        <xdr:cNvCxnSpPr/>
      </xdr:nvCxnSpPr>
      <xdr:spPr>
        <a:xfrm>
          <a:off x="10388600" y="1103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114388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F7072808-EED4-427B-86A3-60AA4B0487A6}"/>
            </a:ext>
          </a:extLst>
        </xdr:cNvPr>
        <xdr:cNvSpPr txBox="1"/>
      </xdr:nvSpPr>
      <xdr:spPr>
        <a:xfrm>
          <a:off x="10515600" y="9544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167711</xdr:rowOff>
    </xdr:from>
    <xdr:to>
      <xdr:col>55</xdr:col>
      <xdr:colOff>88900</xdr:colOff>
      <xdr:row>56</xdr:row>
      <xdr:rowOff>167711</xdr:rowOff>
    </xdr:to>
    <xdr:cxnSp macro="">
      <xdr:nvCxnSpPr>
        <xdr:cNvPr id="234" name="直線コネクタ 233">
          <a:extLst>
            <a:ext uri="{FF2B5EF4-FFF2-40B4-BE49-F238E27FC236}">
              <a16:creationId xmlns:a16="http://schemas.microsoft.com/office/drawing/2014/main" id="{C0B67786-5700-4A46-B23E-98743F6ACD8F}"/>
            </a:ext>
          </a:extLst>
        </xdr:cNvPr>
        <xdr:cNvCxnSpPr/>
      </xdr:nvCxnSpPr>
      <xdr:spPr>
        <a:xfrm>
          <a:off x="10388600" y="976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71936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2E30D9D0-87BE-4A2B-AB67-732DA4DBCE6F}"/>
            </a:ext>
          </a:extLst>
        </xdr:cNvPr>
        <xdr:cNvSpPr txBox="1"/>
      </xdr:nvSpPr>
      <xdr:spPr>
        <a:xfrm>
          <a:off x="10515600" y="10530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49059</xdr:rowOff>
    </xdr:from>
    <xdr:to>
      <xdr:col>55</xdr:col>
      <xdr:colOff>50800</xdr:colOff>
      <xdr:row>62</xdr:row>
      <xdr:rowOff>150659</xdr:rowOff>
    </xdr:to>
    <xdr:sp macro="" textlink="">
      <xdr:nvSpPr>
        <xdr:cNvPr id="236" name="フローチャート: 判断 235">
          <a:extLst>
            <a:ext uri="{FF2B5EF4-FFF2-40B4-BE49-F238E27FC236}">
              <a16:creationId xmlns:a16="http://schemas.microsoft.com/office/drawing/2014/main" id="{A101C5B2-14DB-4A77-82CF-59DA3E34D7B6}"/>
            </a:ext>
          </a:extLst>
        </xdr:cNvPr>
        <xdr:cNvSpPr/>
      </xdr:nvSpPr>
      <xdr:spPr>
        <a:xfrm>
          <a:off x="104267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60385</xdr:rowOff>
    </xdr:from>
    <xdr:to>
      <xdr:col>50</xdr:col>
      <xdr:colOff>165100</xdr:colOff>
      <xdr:row>62</xdr:row>
      <xdr:rowOff>161985</xdr:rowOff>
    </xdr:to>
    <xdr:sp macro="" textlink="">
      <xdr:nvSpPr>
        <xdr:cNvPr id="237" name="フローチャート: 判断 236">
          <a:extLst>
            <a:ext uri="{FF2B5EF4-FFF2-40B4-BE49-F238E27FC236}">
              <a16:creationId xmlns:a16="http://schemas.microsoft.com/office/drawing/2014/main" id="{34FB711E-C5D3-4E8C-A2AA-7315AE431431}"/>
            </a:ext>
          </a:extLst>
        </xdr:cNvPr>
        <xdr:cNvSpPr/>
      </xdr:nvSpPr>
      <xdr:spPr>
        <a:xfrm>
          <a:off x="9588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49166</xdr:rowOff>
    </xdr:from>
    <xdr:to>
      <xdr:col>46</xdr:col>
      <xdr:colOff>38100</xdr:colOff>
      <xdr:row>62</xdr:row>
      <xdr:rowOff>150766</xdr:rowOff>
    </xdr:to>
    <xdr:sp macro="" textlink="">
      <xdr:nvSpPr>
        <xdr:cNvPr id="238" name="フローチャート: 判断 237">
          <a:extLst>
            <a:ext uri="{FF2B5EF4-FFF2-40B4-BE49-F238E27FC236}">
              <a16:creationId xmlns:a16="http://schemas.microsoft.com/office/drawing/2014/main" id="{EBDE8713-0F90-4796-BF75-757D58975547}"/>
            </a:ext>
          </a:extLst>
        </xdr:cNvPr>
        <xdr:cNvSpPr/>
      </xdr:nvSpPr>
      <xdr:spPr>
        <a:xfrm>
          <a:off x="8699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8530</xdr:rowOff>
    </xdr:from>
    <xdr:to>
      <xdr:col>41</xdr:col>
      <xdr:colOff>101600</xdr:colOff>
      <xdr:row>62</xdr:row>
      <xdr:rowOff>110130</xdr:rowOff>
    </xdr:to>
    <xdr:sp macro="" textlink="">
      <xdr:nvSpPr>
        <xdr:cNvPr id="239" name="フローチャート: 判断 238">
          <a:extLst>
            <a:ext uri="{FF2B5EF4-FFF2-40B4-BE49-F238E27FC236}">
              <a16:creationId xmlns:a16="http://schemas.microsoft.com/office/drawing/2014/main" id="{758BDA13-F0B5-45F5-8BF2-AC1490E9D897}"/>
            </a:ext>
          </a:extLst>
        </xdr:cNvPr>
        <xdr:cNvSpPr/>
      </xdr:nvSpPr>
      <xdr:spPr>
        <a:xfrm>
          <a:off x="7810500" y="106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16837</xdr:rowOff>
    </xdr:from>
    <xdr:to>
      <xdr:col>36</xdr:col>
      <xdr:colOff>165100</xdr:colOff>
      <xdr:row>62</xdr:row>
      <xdr:rowOff>118437</xdr:rowOff>
    </xdr:to>
    <xdr:sp macro="" textlink="">
      <xdr:nvSpPr>
        <xdr:cNvPr id="240" name="フローチャート: 判断 239">
          <a:extLst>
            <a:ext uri="{FF2B5EF4-FFF2-40B4-BE49-F238E27FC236}">
              <a16:creationId xmlns:a16="http://schemas.microsoft.com/office/drawing/2014/main" id="{A2206AFC-9E3F-4033-8147-C030BA1A6535}"/>
            </a:ext>
          </a:extLst>
        </xdr:cNvPr>
        <xdr:cNvSpPr/>
      </xdr:nvSpPr>
      <xdr:spPr>
        <a:xfrm>
          <a:off x="6921500" y="1064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C1A75C8-7BF2-4A20-9E91-3BE4960F2E2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ACD4520-9C15-42B5-93A7-51F5FB60F9C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CBA9BF-3FF3-41A9-86CE-DB307A8F111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92C73CA-23BB-4F85-97AA-6A3FB73B83D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97711FC-E331-4678-8727-D009E788A5C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69354</xdr:rowOff>
    </xdr:from>
    <xdr:to>
      <xdr:col>55</xdr:col>
      <xdr:colOff>50800</xdr:colOff>
      <xdr:row>63</xdr:row>
      <xdr:rowOff>170954</xdr:rowOff>
    </xdr:to>
    <xdr:sp macro="" textlink="">
      <xdr:nvSpPr>
        <xdr:cNvPr id="246" name="楕円 245">
          <a:extLst>
            <a:ext uri="{FF2B5EF4-FFF2-40B4-BE49-F238E27FC236}">
              <a16:creationId xmlns:a16="http://schemas.microsoft.com/office/drawing/2014/main" id="{6E4DF52B-C27D-476D-BCFB-0516563A9B44}"/>
            </a:ext>
          </a:extLst>
        </xdr:cNvPr>
        <xdr:cNvSpPr/>
      </xdr:nvSpPr>
      <xdr:spPr>
        <a:xfrm>
          <a:off x="10426700" y="1087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155731</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77564131-2008-470B-9320-C8D5DA3051F2}"/>
            </a:ext>
          </a:extLst>
        </xdr:cNvPr>
        <xdr:cNvSpPr txBox="1"/>
      </xdr:nvSpPr>
      <xdr:spPr>
        <a:xfrm>
          <a:off x="10515600" y="10785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74488</xdr:rowOff>
    </xdr:from>
    <xdr:to>
      <xdr:col>50</xdr:col>
      <xdr:colOff>165100</xdr:colOff>
      <xdr:row>64</xdr:row>
      <xdr:rowOff>4638</xdr:rowOff>
    </xdr:to>
    <xdr:sp macro="" textlink="">
      <xdr:nvSpPr>
        <xdr:cNvPr id="248" name="楕円 247">
          <a:extLst>
            <a:ext uri="{FF2B5EF4-FFF2-40B4-BE49-F238E27FC236}">
              <a16:creationId xmlns:a16="http://schemas.microsoft.com/office/drawing/2014/main" id="{8E353144-4F42-4537-AF9B-DE28305639D4}"/>
            </a:ext>
          </a:extLst>
        </xdr:cNvPr>
        <xdr:cNvSpPr/>
      </xdr:nvSpPr>
      <xdr:spPr>
        <a:xfrm>
          <a:off x="9588500" y="1087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120154</xdr:rowOff>
    </xdr:from>
    <xdr:to>
      <xdr:col>55</xdr:col>
      <xdr:colOff>0</xdr:colOff>
      <xdr:row>63</xdr:row>
      <xdr:rowOff>125288</xdr:rowOff>
    </xdr:to>
    <xdr:cxnSp macro="">
      <xdr:nvCxnSpPr>
        <xdr:cNvPr id="249" name="直線コネクタ 248">
          <a:extLst>
            <a:ext uri="{FF2B5EF4-FFF2-40B4-BE49-F238E27FC236}">
              <a16:creationId xmlns:a16="http://schemas.microsoft.com/office/drawing/2014/main" id="{60B84663-D305-456B-A77A-8E83EBE67C5B}"/>
            </a:ext>
          </a:extLst>
        </xdr:cNvPr>
        <xdr:cNvCxnSpPr/>
      </xdr:nvCxnSpPr>
      <xdr:spPr>
        <a:xfrm flipV="1">
          <a:off x="9639300" y="10921504"/>
          <a:ext cx="838200" cy="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82158</xdr:rowOff>
    </xdr:from>
    <xdr:to>
      <xdr:col>46</xdr:col>
      <xdr:colOff>38100</xdr:colOff>
      <xdr:row>64</xdr:row>
      <xdr:rowOff>12308</xdr:rowOff>
    </xdr:to>
    <xdr:sp macro="" textlink="">
      <xdr:nvSpPr>
        <xdr:cNvPr id="250" name="楕円 249">
          <a:extLst>
            <a:ext uri="{FF2B5EF4-FFF2-40B4-BE49-F238E27FC236}">
              <a16:creationId xmlns:a16="http://schemas.microsoft.com/office/drawing/2014/main" id="{E4780BAA-07B9-48A3-B4E6-43AEEE9F83A7}"/>
            </a:ext>
          </a:extLst>
        </xdr:cNvPr>
        <xdr:cNvSpPr/>
      </xdr:nvSpPr>
      <xdr:spPr>
        <a:xfrm>
          <a:off x="8699500" y="1088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125288</xdr:rowOff>
    </xdr:from>
    <xdr:to>
      <xdr:col>50</xdr:col>
      <xdr:colOff>114300</xdr:colOff>
      <xdr:row>63</xdr:row>
      <xdr:rowOff>132958</xdr:rowOff>
    </xdr:to>
    <xdr:cxnSp macro="">
      <xdr:nvCxnSpPr>
        <xdr:cNvPr id="251" name="直線コネクタ 250">
          <a:extLst>
            <a:ext uri="{FF2B5EF4-FFF2-40B4-BE49-F238E27FC236}">
              <a16:creationId xmlns:a16="http://schemas.microsoft.com/office/drawing/2014/main" id="{6DFEEF09-0B79-4ED0-A48F-192488F707CF}"/>
            </a:ext>
          </a:extLst>
        </xdr:cNvPr>
        <xdr:cNvCxnSpPr/>
      </xdr:nvCxnSpPr>
      <xdr:spPr>
        <a:xfrm flipV="1">
          <a:off x="8750300" y="10926638"/>
          <a:ext cx="889000" cy="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88364</xdr:rowOff>
    </xdr:from>
    <xdr:to>
      <xdr:col>41</xdr:col>
      <xdr:colOff>101600</xdr:colOff>
      <xdr:row>64</xdr:row>
      <xdr:rowOff>18514</xdr:rowOff>
    </xdr:to>
    <xdr:sp macro="" textlink="">
      <xdr:nvSpPr>
        <xdr:cNvPr id="252" name="楕円 251">
          <a:extLst>
            <a:ext uri="{FF2B5EF4-FFF2-40B4-BE49-F238E27FC236}">
              <a16:creationId xmlns:a16="http://schemas.microsoft.com/office/drawing/2014/main" id="{7272B90D-1419-49D8-8C23-6D9C7B328913}"/>
            </a:ext>
          </a:extLst>
        </xdr:cNvPr>
        <xdr:cNvSpPr/>
      </xdr:nvSpPr>
      <xdr:spPr>
        <a:xfrm>
          <a:off x="7810500" y="1088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132958</xdr:rowOff>
    </xdr:from>
    <xdr:to>
      <xdr:col>45</xdr:col>
      <xdr:colOff>177800</xdr:colOff>
      <xdr:row>63</xdr:row>
      <xdr:rowOff>139164</xdr:rowOff>
    </xdr:to>
    <xdr:cxnSp macro="">
      <xdr:nvCxnSpPr>
        <xdr:cNvPr id="253" name="直線コネクタ 252">
          <a:extLst>
            <a:ext uri="{FF2B5EF4-FFF2-40B4-BE49-F238E27FC236}">
              <a16:creationId xmlns:a16="http://schemas.microsoft.com/office/drawing/2014/main" id="{21846D9A-8EEA-4248-BA24-4B465ADAE183}"/>
            </a:ext>
          </a:extLst>
        </xdr:cNvPr>
        <xdr:cNvCxnSpPr/>
      </xdr:nvCxnSpPr>
      <xdr:spPr>
        <a:xfrm flipV="1">
          <a:off x="7861300" y="10934308"/>
          <a:ext cx="889000" cy="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93232</xdr:rowOff>
    </xdr:from>
    <xdr:to>
      <xdr:col>36</xdr:col>
      <xdr:colOff>165100</xdr:colOff>
      <xdr:row>64</xdr:row>
      <xdr:rowOff>23382</xdr:rowOff>
    </xdr:to>
    <xdr:sp macro="" textlink="">
      <xdr:nvSpPr>
        <xdr:cNvPr id="254" name="楕円 253">
          <a:extLst>
            <a:ext uri="{FF2B5EF4-FFF2-40B4-BE49-F238E27FC236}">
              <a16:creationId xmlns:a16="http://schemas.microsoft.com/office/drawing/2014/main" id="{428CA9B5-2AA4-43D8-A099-0E19E9CC1B03}"/>
            </a:ext>
          </a:extLst>
        </xdr:cNvPr>
        <xdr:cNvSpPr/>
      </xdr:nvSpPr>
      <xdr:spPr>
        <a:xfrm>
          <a:off x="6921500" y="1089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139164</xdr:rowOff>
    </xdr:from>
    <xdr:to>
      <xdr:col>41</xdr:col>
      <xdr:colOff>50800</xdr:colOff>
      <xdr:row>63</xdr:row>
      <xdr:rowOff>144032</xdr:rowOff>
    </xdr:to>
    <xdr:cxnSp macro="">
      <xdr:nvCxnSpPr>
        <xdr:cNvPr id="255" name="直線コネクタ 254">
          <a:extLst>
            <a:ext uri="{FF2B5EF4-FFF2-40B4-BE49-F238E27FC236}">
              <a16:creationId xmlns:a16="http://schemas.microsoft.com/office/drawing/2014/main" id="{73F45DE0-451E-4C2E-910F-9FC287A5F779}"/>
            </a:ext>
          </a:extLst>
        </xdr:cNvPr>
        <xdr:cNvCxnSpPr/>
      </xdr:nvCxnSpPr>
      <xdr:spPr>
        <a:xfrm flipV="1">
          <a:off x="6972300" y="10940514"/>
          <a:ext cx="889000" cy="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7062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A1200F0F-055B-4037-9707-6BD399D1C506}"/>
            </a:ext>
          </a:extLst>
        </xdr:cNvPr>
        <xdr:cNvSpPr txBox="1"/>
      </xdr:nvSpPr>
      <xdr:spPr>
        <a:xfrm>
          <a:off x="9327095" y="1046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167293</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D0E6A304-9FF7-43BD-AB43-BB32CE6B6FA8}"/>
            </a:ext>
          </a:extLst>
        </xdr:cNvPr>
        <xdr:cNvSpPr txBox="1"/>
      </xdr:nvSpPr>
      <xdr:spPr>
        <a:xfrm>
          <a:off x="8450795" y="1045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126657</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ED26BEA5-B8D1-450D-9910-2567719B9D40}"/>
            </a:ext>
          </a:extLst>
        </xdr:cNvPr>
        <xdr:cNvSpPr txBox="1"/>
      </xdr:nvSpPr>
      <xdr:spPr>
        <a:xfrm>
          <a:off x="7561795" y="1041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134964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4903E678-404C-46BE-9457-B4BAEBEA27C0}"/>
            </a:ext>
          </a:extLst>
        </xdr:cNvPr>
        <xdr:cNvSpPr txBox="1"/>
      </xdr:nvSpPr>
      <xdr:spPr>
        <a:xfrm>
          <a:off x="6672795" y="10421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167215</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1DBC5E6-6E4C-49B2-B5A2-43F279DCA81F}"/>
            </a:ext>
          </a:extLst>
        </xdr:cNvPr>
        <xdr:cNvSpPr txBox="1"/>
      </xdr:nvSpPr>
      <xdr:spPr>
        <a:xfrm>
          <a:off x="9327095" y="10968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3435</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75955197-2D8E-4D7F-94D0-6A042FE55AF5}"/>
            </a:ext>
          </a:extLst>
        </xdr:cNvPr>
        <xdr:cNvSpPr txBox="1"/>
      </xdr:nvSpPr>
      <xdr:spPr>
        <a:xfrm>
          <a:off x="8450795" y="1097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9641</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FBA5F80B-4FB4-4176-BB3F-296B9F476C72}"/>
            </a:ext>
          </a:extLst>
        </xdr:cNvPr>
        <xdr:cNvSpPr txBox="1"/>
      </xdr:nvSpPr>
      <xdr:spPr>
        <a:xfrm>
          <a:off x="7561795" y="1098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14509</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FB53AEE0-AF7B-464F-AAFF-5CB6E15CFA1F}"/>
            </a:ext>
          </a:extLst>
        </xdr:cNvPr>
        <xdr:cNvSpPr txBox="1"/>
      </xdr:nvSpPr>
      <xdr:spPr>
        <a:xfrm>
          <a:off x="6672795" y="10987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BC75B084-193B-490D-A371-F1444B21CCC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72B2344C-E495-405C-B6AA-CA3FCB33386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7BE8B9C9-5591-4B8C-8671-72F8417F1FB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1030E0D1-B7CC-467D-852B-911B2F770DF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81E49005-01F6-4674-A705-12DBB6596F2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35E6D2C2-C716-4DD4-A158-20CA5662623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F78A2972-3E74-45EA-BCE3-CBF792CBB8A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C51F7190-E077-4683-89F9-641E3678A45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C8572AEF-3CB8-42F7-B879-7FFAC9CB3FD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60798D8C-EEE9-4F1F-9D3B-69BE68EA12F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782AB552-961A-4EF4-894F-72325D347C6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1D3FCEE7-6226-4D8D-B8D0-F3BCE3E3338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7A8843E3-8087-4BB7-B578-7A81032B6A0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558C8075-91D6-477E-87EE-513AA353C48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FCCF606D-8B50-44D6-B55E-3DB22FE138A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8551F46C-8985-4683-A116-C519CAA868B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E71E5757-6F43-44C2-9967-39CF5995CD6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CF519133-CB06-48D7-9BBB-842FAFBC439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72815FA-AB6B-4071-90CD-5AAE56D5222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8C4A8C36-B7DD-4C1C-B8D5-B988622A5A2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5BCF93DE-7D8F-4FCA-93FF-B46B80963A7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B7C772FD-C31E-40D9-AF5E-BB5E7852DDC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95BEAB4-C6ED-48F5-9A47-99959FE0782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1235D8E-803D-47D8-AE6E-B6FC55E7BDD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120014</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9DBE24CB-595D-4512-AE04-D93479EAA794}"/>
            </a:ext>
          </a:extLst>
        </xdr:cNvPr>
        <xdr:cNvCxnSpPr/>
      </xdr:nvCxnSpPr>
      <xdr:spPr>
        <a:xfrm flipV="1">
          <a:off x="4634865" y="1332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254ADA59-C523-4CE1-86E7-8B5FAF903B85}"/>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BFE5CB9E-84AA-4E91-8748-5C8D5C69B03C}"/>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66691</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D9D60733-2CC7-4BA3-8B78-73493E187E9E}"/>
            </a:ext>
          </a:extLst>
        </xdr:cNvPr>
        <xdr:cNvSpPr txBox="1"/>
      </xdr:nvSpPr>
      <xdr:spPr>
        <a:xfrm>
          <a:off x="4673600" y="1309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120014</xdr:rowOff>
    </xdr:from>
    <xdr:to>
      <xdr:col>24</xdr:col>
      <xdr:colOff>152400</xdr:colOff>
      <xdr:row>77</xdr:row>
      <xdr:rowOff>120014</xdr:rowOff>
    </xdr:to>
    <xdr:cxnSp macro="">
      <xdr:nvCxnSpPr>
        <xdr:cNvPr id="292" name="直線コネクタ 291">
          <a:extLst>
            <a:ext uri="{FF2B5EF4-FFF2-40B4-BE49-F238E27FC236}">
              <a16:creationId xmlns:a16="http://schemas.microsoft.com/office/drawing/2014/main" id="{BBD72242-4B4D-491D-B141-AEC1C87AC59B}"/>
            </a:ext>
          </a:extLst>
        </xdr:cNvPr>
        <xdr:cNvCxnSpPr/>
      </xdr:nvCxnSpPr>
      <xdr:spPr>
        <a:xfrm>
          <a:off x="4546600" y="133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149241</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DAB33337-4C63-47EF-9898-9AE5259C0D26}"/>
            </a:ext>
          </a:extLst>
        </xdr:cNvPr>
        <xdr:cNvSpPr txBox="1"/>
      </xdr:nvSpPr>
      <xdr:spPr>
        <a:xfrm>
          <a:off x="4673600" y="14036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294" name="フローチャート: 判断 293">
          <a:extLst>
            <a:ext uri="{FF2B5EF4-FFF2-40B4-BE49-F238E27FC236}">
              <a16:creationId xmlns:a16="http://schemas.microsoft.com/office/drawing/2014/main" id="{316B8341-D7B6-4124-A625-E09C6EF34296}"/>
            </a:ext>
          </a:extLst>
        </xdr:cNvPr>
        <xdr:cNvSpPr/>
      </xdr:nvSpPr>
      <xdr:spPr>
        <a:xfrm>
          <a:off x="45847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95" name="フローチャート: 判断 294">
          <a:extLst>
            <a:ext uri="{FF2B5EF4-FFF2-40B4-BE49-F238E27FC236}">
              <a16:creationId xmlns:a16="http://schemas.microsoft.com/office/drawing/2014/main" id="{CDE3DBF4-6EBA-47B2-9733-C35205283ECF}"/>
            </a:ext>
          </a:extLst>
        </xdr:cNvPr>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6" name="フローチャート: 判断 295">
          <a:extLst>
            <a:ext uri="{FF2B5EF4-FFF2-40B4-BE49-F238E27FC236}">
              <a16:creationId xmlns:a16="http://schemas.microsoft.com/office/drawing/2014/main" id="{A42BFF85-D49D-495D-B6AC-5E9401F89053}"/>
            </a:ext>
          </a:extLst>
        </xdr:cNvPr>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97" name="フローチャート: 判断 296">
          <a:extLst>
            <a:ext uri="{FF2B5EF4-FFF2-40B4-BE49-F238E27FC236}">
              <a16:creationId xmlns:a16="http://schemas.microsoft.com/office/drawing/2014/main" id="{D260A33F-8A3D-4C83-A55E-88363559CDC1}"/>
            </a:ext>
          </a:extLst>
        </xdr:cNvPr>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8" name="フローチャート: 判断 297">
          <a:extLst>
            <a:ext uri="{FF2B5EF4-FFF2-40B4-BE49-F238E27FC236}">
              <a16:creationId xmlns:a16="http://schemas.microsoft.com/office/drawing/2014/main" id="{9C9C63FA-047F-4FF5-8EB4-C3711279CD11}"/>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C3EF1E7-6B3D-42A1-9577-15500B5C013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D005F99-A1D3-4D15-88DB-886B52EC4D8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23CD462-6488-48BA-BBC8-273FCBCBDC7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13BDDD1-F5C0-4CD1-9943-670A57C111F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9026C4E-0B55-46CC-BEAC-A15704BB2A0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78739</xdr:rowOff>
    </xdr:from>
    <xdr:to>
      <xdr:col>24</xdr:col>
      <xdr:colOff>114300</xdr:colOff>
      <xdr:row>86</xdr:row>
      <xdr:rowOff>8889</xdr:rowOff>
    </xdr:to>
    <xdr:sp macro="" textlink="">
      <xdr:nvSpPr>
        <xdr:cNvPr id="304" name="楕円 303">
          <a:extLst>
            <a:ext uri="{FF2B5EF4-FFF2-40B4-BE49-F238E27FC236}">
              <a16:creationId xmlns:a16="http://schemas.microsoft.com/office/drawing/2014/main" id="{11A6F51F-99C6-4152-BC1F-1E6D13922B80}"/>
            </a:ext>
          </a:extLst>
        </xdr:cNvPr>
        <xdr:cNvSpPr/>
      </xdr:nvSpPr>
      <xdr:spPr>
        <a:xfrm>
          <a:off x="45847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57166</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59667628-04E4-48DF-868E-965CC026331F}"/>
            </a:ext>
          </a:extLst>
        </xdr:cNvPr>
        <xdr:cNvSpPr txBox="1"/>
      </xdr:nvSpPr>
      <xdr:spPr>
        <a:xfrm>
          <a:off x="4673600"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114936</xdr:rowOff>
    </xdr:from>
    <xdr:to>
      <xdr:col>20</xdr:col>
      <xdr:colOff>38100</xdr:colOff>
      <xdr:row>86</xdr:row>
      <xdr:rowOff>45086</xdr:rowOff>
    </xdr:to>
    <xdr:sp macro="" textlink="">
      <xdr:nvSpPr>
        <xdr:cNvPr id="306" name="楕円 305">
          <a:extLst>
            <a:ext uri="{FF2B5EF4-FFF2-40B4-BE49-F238E27FC236}">
              <a16:creationId xmlns:a16="http://schemas.microsoft.com/office/drawing/2014/main" id="{BBE9CA79-8A67-4905-9197-FDEFDF38F76B}"/>
            </a:ext>
          </a:extLst>
        </xdr:cNvPr>
        <xdr:cNvSpPr/>
      </xdr:nvSpPr>
      <xdr:spPr>
        <a:xfrm>
          <a:off x="3746500" y="1468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129539</xdr:rowOff>
    </xdr:from>
    <xdr:to>
      <xdr:col>24</xdr:col>
      <xdr:colOff>63500</xdr:colOff>
      <xdr:row>85</xdr:row>
      <xdr:rowOff>165736</xdr:rowOff>
    </xdr:to>
    <xdr:cxnSp macro="">
      <xdr:nvCxnSpPr>
        <xdr:cNvPr id="307" name="直線コネクタ 306">
          <a:extLst>
            <a:ext uri="{FF2B5EF4-FFF2-40B4-BE49-F238E27FC236}">
              <a16:creationId xmlns:a16="http://schemas.microsoft.com/office/drawing/2014/main" id="{0F3D0D85-F897-4AFE-86E6-0C2154A6AD0E}"/>
            </a:ext>
          </a:extLst>
        </xdr:cNvPr>
        <xdr:cNvCxnSpPr/>
      </xdr:nvCxnSpPr>
      <xdr:spPr>
        <a:xfrm flipV="1">
          <a:off x="3797300" y="14702789"/>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99695</xdr:rowOff>
    </xdr:from>
    <xdr:to>
      <xdr:col>15</xdr:col>
      <xdr:colOff>101600</xdr:colOff>
      <xdr:row>86</xdr:row>
      <xdr:rowOff>29845</xdr:rowOff>
    </xdr:to>
    <xdr:sp macro="" textlink="">
      <xdr:nvSpPr>
        <xdr:cNvPr id="308" name="楕円 307">
          <a:extLst>
            <a:ext uri="{FF2B5EF4-FFF2-40B4-BE49-F238E27FC236}">
              <a16:creationId xmlns:a16="http://schemas.microsoft.com/office/drawing/2014/main" id="{8020DD68-5948-487A-A7B1-FF456B76D577}"/>
            </a:ext>
          </a:extLst>
        </xdr:cNvPr>
        <xdr:cNvSpPr/>
      </xdr:nvSpPr>
      <xdr:spPr>
        <a:xfrm>
          <a:off x="2857500" y="1467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150495</xdr:rowOff>
    </xdr:from>
    <xdr:to>
      <xdr:col>19</xdr:col>
      <xdr:colOff>177800</xdr:colOff>
      <xdr:row>85</xdr:row>
      <xdr:rowOff>165736</xdr:rowOff>
    </xdr:to>
    <xdr:cxnSp macro="">
      <xdr:nvCxnSpPr>
        <xdr:cNvPr id="309" name="直線コネクタ 308">
          <a:extLst>
            <a:ext uri="{FF2B5EF4-FFF2-40B4-BE49-F238E27FC236}">
              <a16:creationId xmlns:a16="http://schemas.microsoft.com/office/drawing/2014/main" id="{B815B312-FDDD-4D56-A39D-0AE650590F1B}"/>
            </a:ext>
          </a:extLst>
        </xdr:cNvPr>
        <xdr:cNvCxnSpPr/>
      </xdr:nvCxnSpPr>
      <xdr:spPr>
        <a:xfrm>
          <a:off x="2908300" y="14723745"/>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84455</xdr:rowOff>
    </xdr:from>
    <xdr:to>
      <xdr:col>10</xdr:col>
      <xdr:colOff>165100</xdr:colOff>
      <xdr:row>86</xdr:row>
      <xdr:rowOff>14605</xdr:rowOff>
    </xdr:to>
    <xdr:sp macro="" textlink="">
      <xdr:nvSpPr>
        <xdr:cNvPr id="310" name="楕円 309">
          <a:extLst>
            <a:ext uri="{FF2B5EF4-FFF2-40B4-BE49-F238E27FC236}">
              <a16:creationId xmlns:a16="http://schemas.microsoft.com/office/drawing/2014/main" id="{7761F04C-4CD3-4F64-9985-B3062A2DE182}"/>
            </a:ext>
          </a:extLst>
        </xdr:cNvPr>
        <xdr:cNvSpPr/>
      </xdr:nvSpPr>
      <xdr:spPr>
        <a:xfrm>
          <a:off x="19685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135255</xdr:rowOff>
    </xdr:from>
    <xdr:to>
      <xdr:col>15</xdr:col>
      <xdr:colOff>50800</xdr:colOff>
      <xdr:row>85</xdr:row>
      <xdr:rowOff>150495</xdr:rowOff>
    </xdr:to>
    <xdr:cxnSp macro="">
      <xdr:nvCxnSpPr>
        <xdr:cNvPr id="311" name="直線コネクタ 310">
          <a:extLst>
            <a:ext uri="{FF2B5EF4-FFF2-40B4-BE49-F238E27FC236}">
              <a16:creationId xmlns:a16="http://schemas.microsoft.com/office/drawing/2014/main" id="{1FA00870-AD67-4424-AF6A-7CC489491A8B}"/>
            </a:ext>
          </a:extLst>
        </xdr:cNvPr>
        <xdr:cNvCxnSpPr/>
      </xdr:nvCxnSpPr>
      <xdr:spPr>
        <a:xfrm>
          <a:off x="2019300" y="1470850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59689</xdr:rowOff>
    </xdr:from>
    <xdr:to>
      <xdr:col>6</xdr:col>
      <xdr:colOff>38100</xdr:colOff>
      <xdr:row>85</xdr:row>
      <xdr:rowOff>161289</xdr:rowOff>
    </xdr:to>
    <xdr:sp macro="" textlink="">
      <xdr:nvSpPr>
        <xdr:cNvPr id="312" name="楕円 311">
          <a:extLst>
            <a:ext uri="{FF2B5EF4-FFF2-40B4-BE49-F238E27FC236}">
              <a16:creationId xmlns:a16="http://schemas.microsoft.com/office/drawing/2014/main" id="{BE405F17-6B31-44EC-8F9C-0CA706C7E485}"/>
            </a:ext>
          </a:extLst>
        </xdr:cNvPr>
        <xdr:cNvSpPr/>
      </xdr:nvSpPr>
      <xdr:spPr>
        <a:xfrm>
          <a:off x="1079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110489</xdr:rowOff>
    </xdr:from>
    <xdr:to>
      <xdr:col>10</xdr:col>
      <xdr:colOff>114300</xdr:colOff>
      <xdr:row>85</xdr:row>
      <xdr:rowOff>135255</xdr:rowOff>
    </xdr:to>
    <xdr:cxnSp macro="">
      <xdr:nvCxnSpPr>
        <xdr:cNvPr id="313" name="直線コネクタ 312">
          <a:extLst>
            <a:ext uri="{FF2B5EF4-FFF2-40B4-BE49-F238E27FC236}">
              <a16:creationId xmlns:a16="http://schemas.microsoft.com/office/drawing/2014/main" id="{7C64803A-B022-4F4E-9E4C-CFCE5EB0EAD5}"/>
            </a:ext>
          </a:extLst>
        </xdr:cNvPr>
        <xdr:cNvCxnSpPr/>
      </xdr:nvCxnSpPr>
      <xdr:spPr>
        <a:xfrm>
          <a:off x="1130300" y="1468373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53991</xdr:rowOff>
    </xdr:from>
    <xdr:ext cx="405111" cy="259045"/>
    <xdr:sp macro="" textlink="">
      <xdr:nvSpPr>
        <xdr:cNvPr id="314" name="n_1aveValue【公営住宅】&#10;有形固定資産減価償却率">
          <a:extLst>
            <a:ext uri="{FF2B5EF4-FFF2-40B4-BE49-F238E27FC236}">
              <a16:creationId xmlns:a16="http://schemas.microsoft.com/office/drawing/2014/main" id="{BAF38D67-D77B-480C-851B-79E952C6F67B}"/>
            </a:ext>
          </a:extLst>
        </xdr:cNvPr>
        <xdr:cNvSpPr txBox="1"/>
      </xdr:nvSpPr>
      <xdr:spPr>
        <a:xfrm>
          <a:off x="35820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23513</xdr:rowOff>
    </xdr:from>
    <xdr:ext cx="405111" cy="259045"/>
    <xdr:sp macro="" textlink="">
      <xdr:nvSpPr>
        <xdr:cNvPr id="315" name="n_2aveValue【公営住宅】&#10;有形固定資産減価償却率">
          <a:extLst>
            <a:ext uri="{FF2B5EF4-FFF2-40B4-BE49-F238E27FC236}">
              <a16:creationId xmlns:a16="http://schemas.microsoft.com/office/drawing/2014/main" id="{AC6EB174-7A9B-4B13-85B1-3785ED184A9F}"/>
            </a:ext>
          </a:extLst>
        </xdr:cNvPr>
        <xdr:cNvSpPr txBox="1"/>
      </xdr:nvSpPr>
      <xdr:spPr>
        <a:xfrm>
          <a:off x="2705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19702</xdr:rowOff>
    </xdr:from>
    <xdr:ext cx="405111" cy="259045"/>
    <xdr:sp macro="" textlink="">
      <xdr:nvSpPr>
        <xdr:cNvPr id="316" name="n_3aveValue【公営住宅】&#10;有形固定資産減価償却率">
          <a:extLst>
            <a:ext uri="{FF2B5EF4-FFF2-40B4-BE49-F238E27FC236}">
              <a16:creationId xmlns:a16="http://schemas.microsoft.com/office/drawing/2014/main" id="{B09E4C39-DEBE-49C0-BBA6-A997D1C07A49}"/>
            </a:ext>
          </a:extLst>
        </xdr:cNvPr>
        <xdr:cNvSpPr txBox="1"/>
      </xdr:nvSpPr>
      <xdr:spPr>
        <a:xfrm>
          <a:off x="1816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17" name="n_4aveValue【公営住宅】&#10;有形固定資産減価償却率">
          <a:extLst>
            <a:ext uri="{FF2B5EF4-FFF2-40B4-BE49-F238E27FC236}">
              <a16:creationId xmlns:a16="http://schemas.microsoft.com/office/drawing/2014/main" id="{7D3EAD01-97C9-43E6-B128-4B46DBF4BD8B}"/>
            </a:ext>
          </a:extLst>
        </xdr:cNvPr>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36213</xdr:rowOff>
    </xdr:from>
    <xdr:ext cx="405111" cy="259045"/>
    <xdr:sp macro="" textlink="">
      <xdr:nvSpPr>
        <xdr:cNvPr id="318" name="n_1mainValue【公営住宅】&#10;有形固定資産減価償却率">
          <a:extLst>
            <a:ext uri="{FF2B5EF4-FFF2-40B4-BE49-F238E27FC236}">
              <a16:creationId xmlns:a16="http://schemas.microsoft.com/office/drawing/2014/main" id="{E81770A5-B44F-4EC0-B132-EFB237AB1500}"/>
            </a:ext>
          </a:extLst>
        </xdr:cNvPr>
        <xdr:cNvSpPr txBox="1"/>
      </xdr:nvSpPr>
      <xdr:spPr>
        <a:xfrm>
          <a:off x="3582044" y="1478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20972</xdr:rowOff>
    </xdr:from>
    <xdr:ext cx="405111" cy="259045"/>
    <xdr:sp macro="" textlink="">
      <xdr:nvSpPr>
        <xdr:cNvPr id="319" name="n_2mainValue【公営住宅】&#10;有形固定資産減価償却率">
          <a:extLst>
            <a:ext uri="{FF2B5EF4-FFF2-40B4-BE49-F238E27FC236}">
              <a16:creationId xmlns:a16="http://schemas.microsoft.com/office/drawing/2014/main" id="{0035D294-EC3F-4C47-B799-2C065314A6D5}"/>
            </a:ext>
          </a:extLst>
        </xdr:cNvPr>
        <xdr:cNvSpPr txBox="1"/>
      </xdr:nvSpPr>
      <xdr:spPr>
        <a:xfrm>
          <a:off x="2705744"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5732</xdr:rowOff>
    </xdr:from>
    <xdr:ext cx="405111" cy="259045"/>
    <xdr:sp macro="" textlink="">
      <xdr:nvSpPr>
        <xdr:cNvPr id="320" name="n_3mainValue【公営住宅】&#10;有形固定資産減価償却率">
          <a:extLst>
            <a:ext uri="{FF2B5EF4-FFF2-40B4-BE49-F238E27FC236}">
              <a16:creationId xmlns:a16="http://schemas.microsoft.com/office/drawing/2014/main" id="{C937662F-1810-4FF1-B67A-312B3496967F}"/>
            </a:ext>
          </a:extLst>
        </xdr:cNvPr>
        <xdr:cNvSpPr txBox="1"/>
      </xdr:nvSpPr>
      <xdr:spPr>
        <a:xfrm>
          <a:off x="1816744" y="1475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152416</xdr:rowOff>
    </xdr:from>
    <xdr:ext cx="405111" cy="259045"/>
    <xdr:sp macro="" textlink="">
      <xdr:nvSpPr>
        <xdr:cNvPr id="321" name="n_4mainValue【公営住宅】&#10;有形固定資産減価償却率">
          <a:extLst>
            <a:ext uri="{FF2B5EF4-FFF2-40B4-BE49-F238E27FC236}">
              <a16:creationId xmlns:a16="http://schemas.microsoft.com/office/drawing/2014/main" id="{73199445-8971-4BF0-967F-7ED352959492}"/>
            </a:ext>
          </a:extLst>
        </xdr:cNvPr>
        <xdr:cNvSpPr txBox="1"/>
      </xdr:nvSpPr>
      <xdr:spPr>
        <a:xfrm>
          <a:off x="927744" y="1472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746BAEAF-85E4-4CEC-A414-8B19EAD4DAD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1675B7EC-31F2-45CD-9C6C-AC6C5A197C7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5428B31E-E0B7-482A-8F5D-4A52B332DED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CC784854-EDAE-4910-92DD-928FAA7E9BD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140F84A3-439D-4E54-81E3-3F443A15379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EC2E3119-414D-4E96-87AE-72B3E68F62D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E254459E-17BE-4255-83B8-8F9EFDD288C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7B84365B-F2AE-4C9E-B5D5-42EE65F7A86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51D8617D-B398-49D1-AC26-CE3A2AF75EE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D3DAC3F-91DC-4F3E-9EB8-73F94D45C5D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A4118A0A-2770-4872-A37C-9A0A29CF924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6D53A3DB-677D-44C4-A3EE-8BA2DB9E21C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25E27B6C-5355-473E-8B36-B5FFE96A2E3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A7CD4B25-72E4-4F80-A639-E7681652184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491F8D14-C863-4A8D-8C2C-402DDF5CAFF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85497E70-B152-407C-8365-BA95C39BBBAE}"/>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A2D8F40A-5807-4428-9F5B-A3C9123AED2B}"/>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AD9CFD16-C3A3-44A9-9E48-3E37BC466B46}"/>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501E2818-01F8-434E-B6AB-5CAA5E1C23F6}"/>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303FEB4E-05CF-4262-AE2B-DB0E0E32BA77}"/>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8E4F6866-D7CA-45E6-B3B1-B963FCD932D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D5B77F06-9A70-473A-940F-C47DA15684F4}"/>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71AEACDC-2201-44F7-A302-74F14CEF197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56617</xdr:rowOff>
    </xdr:from>
    <xdr:to>
      <xdr:col>54</xdr:col>
      <xdr:colOff>189865</xdr:colOff>
      <xdr:row>86</xdr:row>
      <xdr:rowOff>102718</xdr:rowOff>
    </xdr:to>
    <xdr:cxnSp macro="">
      <xdr:nvCxnSpPr>
        <xdr:cNvPr id="345" name="直線コネクタ 344">
          <a:extLst>
            <a:ext uri="{FF2B5EF4-FFF2-40B4-BE49-F238E27FC236}">
              <a16:creationId xmlns:a16="http://schemas.microsoft.com/office/drawing/2014/main" id="{ABD5D86F-5936-4BE8-AE3E-50AE38E9AACD}"/>
            </a:ext>
          </a:extLst>
        </xdr:cNvPr>
        <xdr:cNvCxnSpPr/>
      </xdr:nvCxnSpPr>
      <xdr:spPr>
        <a:xfrm flipV="1">
          <a:off x="10476865" y="13429717"/>
          <a:ext cx="0" cy="1417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106545</xdr:rowOff>
    </xdr:from>
    <xdr:ext cx="469744" cy="259045"/>
    <xdr:sp macro="" textlink="">
      <xdr:nvSpPr>
        <xdr:cNvPr id="346" name="【公営住宅】&#10;一人当たり面積最小値テキスト">
          <a:extLst>
            <a:ext uri="{FF2B5EF4-FFF2-40B4-BE49-F238E27FC236}">
              <a16:creationId xmlns:a16="http://schemas.microsoft.com/office/drawing/2014/main" id="{92F089C7-0DD2-45D2-8FE9-3AA8D7185ECC}"/>
            </a:ext>
          </a:extLst>
        </xdr:cNvPr>
        <xdr:cNvSpPr txBox="1"/>
      </xdr:nvSpPr>
      <xdr:spPr>
        <a:xfrm>
          <a:off x="10515600" y="1485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102718</xdr:rowOff>
    </xdr:from>
    <xdr:to>
      <xdr:col>55</xdr:col>
      <xdr:colOff>88900</xdr:colOff>
      <xdr:row>86</xdr:row>
      <xdr:rowOff>102718</xdr:rowOff>
    </xdr:to>
    <xdr:cxnSp macro="">
      <xdr:nvCxnSpPr>
        <xdr:cNvPr id="347" name="直線コネクタ 346">
          <a:extLst>
            <a:ext uri="{FF2B5EF4-FFF2-40B4-BE49-F238E27FC236}">
              <a16:creationId xmlns:a16="http://schemas.microsoft.com/office/drawing/2014/main" id="{E2798007-1B11-4CB7-AF4F-3002C1B06520}"/>
            </a:ext>
          </a:extLst>
        </xdr:cNvPr>
        <xdr:cNvCxnSpPr/>
      </xdr:nvCxnSpPr>
      <xdr:spPr>
        <a:xfrm>
          <a:off x="10388600" y="1484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3294</xdr:rowOff>
    </xdr:from>
    <xdr:ext cx="534377" cy="259045"/>
    <xdr:sp macro="" textlink="">
      <xdr:nvSpPr>
        <xdr:cNvPr id="348" name="【公営住宅】&#10;一人当たり面積最大値テキスト">
          <a:extLst>
            <a:ext uri="{FF2B5EF4-FFF2-40B4-BE49-F238E27FC236}">
              <a16:creationId xmlns:a16="http://schemas.microsoft.com/office/drawing/2014/main" id="{F519148B-C362-45F3-A139-399E3D7A05BD}"/>
            </a:ext>
          </a:extLst>
        </xdr:cNvPr>
        <xdr:cNvSpPr txBox="1"/>
      </xdr:nvSpPr>
      <xdr:spPr>
        <a:xfrm>
          <a:off x="10515600" y="132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56617</xdr:rowOff>
    </xdr:from>
    <xdr:to>
      <xdr:col>55</xdr:col>
      <xdr:colOff>88900</xdr:colOff>
      <xdr:row>78</xdr:row>
      <xdr:rowOff>56617</xdr:rowOff>
    </xdr:to>
    <xdr:cxnSp macro="">
      <xdr:nvCxnSpPr>
        <xdr:cNvPr id="349" name="直線コネクタ 348">
          <a:extLst>
            <a:ext uri="{FF2B5EF4-FFF2-40B4-BE49-F238E27FC236}">
              <a16:creationId xmlns:a16="http://schemas.microsoft.com/office/drawing/2014/main" id="{6A923A94-6BEA-42FD-A370-360AC4C2AD55}"/>
            </a:ext>
          </a:extLst>
        </xdr:cNvPr>
        <xdr:cNvCxnSpPr/>
      </xdr:nvCxnSpPr>
      <xdr:spPr>
        <a:xfrm>
          <a:off x="10388600" y="13429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15512</xdr:rowOff>
    </xdr:from>
    <xdr:ext cx="469744" cy="259045"/>
    <xdr:sp macro="" textlink="">
      <xdr:nvSpPr>
        <xdr:cNvPr id="350" name="【公営住宅】&#10;一人当たり面積平均値テキスト">
          <a:extLst>
            <a:ext uri="{FF2B5EF4-FFF2-40B4-BE49-F238E27FC236}">
              <a16:creationId xmlns:a16="http://schemas.microsoft.com/office/drawing/2014/main" id="{DD913470-6C67-45F1-A2C9-79D04ACE1D5F}"/>
            </a:ext>
          </a:extLst>
        </xdr:cNvPr>
        <xdr:cNvSpPr txBox="1"/>
      </xdr:nvSpPr>
      <xdr:spPr>
        <a:xfrm>
          <a:off x="10515600" y="14417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164085</xdr:rowOff>
    </xdr:from>
    <xdr:to>
      <xdr:col>55</xdr:col>
      <xdr:colOff>50800</xdr:colOff>
      <xdr:row>85</xdr:row>
      <xdr:rowOff>94235</xdr:rowOff>
    </xdr:to>
    <xdr:sp macro="" textlink="">
      <xdr:nvSpPr>
        <xdr:cNvPr id="351" name="フローチャート: 判断 350">
          <a:extLst>
            <a:ext uri="{FF2B5EF4-FFF2-40B4-BE49-F238E27FC236}">
              <a16:creationId xmlns:a16="http://schemas.microsoft.com/office/drawing/2014/main" id="{23C64CEA-A4AE-4FA7-9B1A-61C80D56A677}"/>
            </a:ext>
          </a:extLst>
        </xdr:cNvPr>
        <xdr:cNvSpPr/>
      </xdr:nvSpPr>
      <xdr:spPr>
        <a:xfrm>
          <a:off x="10426700" y="1456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7035</xdr:rowOff>
    </xdr:from>
    <xdr:to>
      <xdr:col>50</xdr:col>
      <xdr:colOff>165100</xdr:colOff>
      <xdr:row>85</xdr:row>
      <xdr:rowOff>108635</xdr:rowOff>
    </xdr:to>
    <xdr:sp macro="" textlink="">
      <xdr:nvSpPr>
        <xdr:cNvPr id="352" name="フローチャート: 判断 351">
          <a:extLst>
            <a:ext uri="{FF2B5EF4-FFF2-40B4-BE49-F238E27FC236}">
              <a16:creationId xmlns:a16="http://schemas.microsoft.com/office/drawing/2014/main" id="{294207B3-CBCE-400B-875F-C0F7B7DB7CCC}"/>
            </a:ext>
          </a:extLst>
        </xdr:cNvPr>
        <xdr:cNvSpPr/>
      </xdr:nvSpPr>
      <xdr:spPr>
        <a:xfrm>
          <a:off x="9588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22200</xdr:rowOff>
    </xdr:from>
    <xdr:to>
      <xdr:col>46</xdr:col>
      <xdr:colOff>38100</xdr:colOff>
      <xdr:row>85</xdr:row>
      <xdr:rowOff>123800</xdr:rowOff>
    </xdr:to>
    <xdr:sp macro="" textlink="">
      <xdr:nvSpPr>
        <xdr:cNvPr id="353" name="フローチャート: 判断 352">
          <a:extLst>
            <a:ext uri="{FF2B5EF4-FFF2-40B4-BE49-F238E27FC236}">
              <a16:creationId xmlns:a16="http://schemas.microsoft.com/office/drawing/2014/main" id="{E196719A-2A3D-41B7-941A-B306B3CD776B}"/>
            </a:ext>
          </a:extLst>
        </xdr:cNvPr>
        <xdr:cNvSpPr/>
      </xdr:nvSpPr>
      <xdr:spPr>
        <a:xfrm>
          <a:off x="8699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14427</xdr:rowOff>
    </xdr:from>
    <xdr:to>
      <xdr:col>41</xdr:col>
      <xdr:colOff>101600</xdr:colOff>
      <xdr:row>85</xdr:row>
      <xdr:rowOff>116027</xdr:rowOff>
    </xdr:to>
    <xdr:sp macro="" textlink="">
      <xdr:nvSpPr>
        <xdr:cNvPr id="354" name="フローチャート: 判断 353">
          <a:extLst>
            <a:ext uri="{FF2B5EF4-FFF2-40B4-BE49-F238E27FC236}">
              <a16:creationId xmlns:a16="http://schemas.microsoft.com/office/drawing/2014/main" id="{E044B674-0CF8-4883-BA0D-02572E3425F6}"/>
            </a:ext>
          </a:extLst>
        </xdr:cNvPr>
        <xdr:cNvSpPr/>
      </xdr:nvSpPr>
      <xdr:spPr>
        <a:xfrm>
          <a:off x="7810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9703</xdr:rowOff>
    </xdr:from>
    <xdr:to>
      <xdr:col>36</xdr:col>
      <xdr:colOff>165100</xdr:colOff>
      <xdr:row>85</xdr:row>
      <xdr:rowOff>111303</xdr:rowOff>
    </xdr:to>
    <xdr:sp macro="" textlink="">
      <xdr:nvSpPr>
        <xdr:cNvPr id="355" name="フローチャート: 判断 354">
          <a:extLst>
            <a:ext uri="{FF2B5EF4-FFF2-40B4-BE49-F238E27FC236}">
              <a16:creationId xmlns:a16="http://schemas.microsoft.com/office/drawing/2014/main" id="{B3F57E30-A016-477B-B6A3-900CA98C8D3C}"/>
            </a:ext>
          </a:extLst>
        </xdr:cNvPr>
        <xdr:cNvSpPr/>
      </xdr:nvSpPr>
      <xdr:spPr>
        <a:xfrm>
          <a:off x="6921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6A80AD2-7BBC-4CE2-B447-A8A9843EB97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6308098-BCF4-49A8-B6E3-87B759FE83B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41A8E34-B608-48A0-9EA3-7C27A925074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BC92187-F0E9-429B-BDBB-CF09652287F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BE832113-D85D-49FC-86D4-00D8E65241E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88418</xdr:rowOff>
    </xdr:from>
    <xdr:to>
      <xdr:col>55</xdr:col>
      <xdr:colOff>50800</xdr:colOff>
      <xdr:row>86</xdr:row>
      <xdr:rowOff>18568</xdr:rowOff>
    </xdr:to>
    <xdr:sp macro="" textlink="">
      <xdr:nvSpPr>
        <xdr:cNvPr id="361" name="楕円 360">
          <a:extLst>
            <a:ext uri="{FF2B5EF4-FFF2-40B4-BE49-F238E27FC236}">
              <a16:creationId xmlns:a16="http://schemas.microsoft.com/office/drawing/2014/main" id="{7B024245-BB97-4867-9DF1-99E3DB593CEC}"/>
            </a:ext>
          </a:extLst>
        </xdr:cNvPr>
        <xdr:cNvSpPr/>
      </xdr:nvSpPr>
      <xdr:spPr>
        <a:xfrm>
          <a:off x="10426700" y="146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66845</xdr:rowOff>
    </xdr:from>
    <xdr:ext cx="469744" cy="259045"/>
    <xdr:sp macro="" textlink="">
      <xdr:nvSpPr>
        <xdr:cNvPr id="362" name="【公営住宅】&#10;一人当たり面積該当値テキスト">
          <a:extLst>
            <a:ext uri="{FF2B5EF4-FFF2-40B4-BE49-F238E27FC236}">
              <a16:creationId xmlns:a16="http://schemas.microsoft.com/office/drawing/2014/main" id="{02FAB593-3002-4A73-B2A9-A6B470C025B1}"/>
            </a:ext>
          </a:extLst>
        </xdr:cNvPr>
        <xdr:cNvSpPr txBox="1"/>
      </xdr:nvSpPr>
      <xdr:spPr>
        <a:xfrm>
          <a:off x="10515600" y="1464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92303</xdr:rowOff>
    </xdr:from>
    <xdr:to>
      <xdr:col>50</xdr:col>
      <xdr:colOff>165100</xdr:colOff>
      <xdr:row>86</xdr:row>
      <xdr:rowOff>22453</xdr:rowOff>
    </xdr:to>
    <xdr:sp macro="" textlink="">
      <xdr:nvSpPr>
        <xdr:cNvPr id="363" name="楕円 362">
          <a:extLst>
            <a:ext uri="{FF2B5EF4-FFF2-40B4-BE49-F238E27FC236}">
              <a16:creationId xmlns:a16="http://schemas.microsoft.com/office/drawing/2014/main" id="{07A319EC-D526-4DC2-AFF9-AFC5C32F93B8}"/>
            </a:ext>
          </a:extLst>
        </xdr:cNvPr>
        <xdr:cNvSpPr/>
      </xdr:nvSpPr>
      <xdr:spPr>
        <a:xfrm>
          <a:off x="9588500" y="1466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139218</xdr:rowOff>
    </xdr:from>
    <xdr:to>
      <xdr:col>55</xdr:col>
      <xdr:colOff>0</xdr:colOff>
      <xdr:row>85</xdr:row>
      <xdr:rowOff>143103</xdr:rowOff>
    </xdr:to>
    <xdr:cxnSp macro="">
      <xdr:nvCxnSpPr>
        <xdr:cNvPr id="364" name="直線コネクタ 363">
          <a:extLst>
            <a:ext uri="{FF2B5EF4-FFF2-40B4-BE49-F238E27FC236}">
              <a16:creationId xmlns:a16="http://schemas.microsoft.com/office/drawing/2014/main" id="{3CEE1827-93B4-4626-8A69-68929F1AA29D}"/>
            </a:ext>
          </a:extLst>
        </xdr:cNvPr>
        <xdr:cNvCxnSpPr/>
      </xdr:nvCxnSpPr>
      <xdr:spPr>
        <a:xfrm flipV="1">
          <a:off x="9639300" y="14712468"/>
          <a:ext cx="838200" cy="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95428</xdr:rowOff>
    </xdr:from>
    <xdr:to>
      <xdr:col>46</xdr:col>
      <xdr:colOff>38100</xdr:colOff>
      <xdr:row>86</xdr:row>
      <xdr:rowOff>25578</xdr:rowOff>
    </xdr:to>
    <xdr:sp macro="" textlink="">
      <xdr:nvSpPr>
        <xdr:cNvPr id="365" name="楕円 364">
          <a:extLst>
            <a:ext uri="{FF2B5EF4-FFF2-40B4-BE49-F238E27FC236}">
              <a16:creationId xmlns:a16="http://schemas.microsoft.com/office/drawing/2014/main" id="{2C21F7BF-FC7C-4BB9-8650-EFE625D6B1B6}"/>
            </a:ext>
          </a:extLst>
        </xdr:cNvPr>
        <xdr:cNvSpPr/>
      </xdr:nvSpPr>
      <xdr:spPr>
        <a:xfrm>
          <a:off x="8699500" y="1466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143103</xdr:rowOff>
    </xdr:from>
    <xdr:to>
      <xdr:col>50</xdr:col>
      <xdr:colOff>114300</xdr:colOff>
      <xdr:row>85</xdr:row>
      <xdr:rowOff>146228</xdr:rowOff>
    </xdr:to>
    <xdr:cxnSp macro="">
      <xdr:nvCxnSpPr>
        <xdr:cNvPr id="366" name="直線コネクタ 365">
          <a:extLst>
            <a:ext uri="{FF2B5EF4-FFF2-40B4-BE49-F238E27FC236}">
              <a16:creationId xmlns:a16="http://schemas.microsoft.com/office/drawing/2014/main" id="{6BCB7739-3924-471D-BDAC-C150698D38BD}"/>
            </a:ext>
          </a:extLst>
        </xdr:cNvPr>
        <xdr:cNvCxnSpPr/>
      </xdr:nvCxnSpPr>
      <xdr:spPr>
        <a:xfrm flipV="1">
          <a:off x="8750300" y="14716353"/>
          <a:ext cx="889000" cy="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95656</xdr:rowOff>
    </xdr:from>
    <xdr:to>
      <xdr:col>41</xdr:col>
      <xdr:colOff>101600</xdr:colOff>
      <xdr:row>86</xdr:row>
      <xdr:rowOff>25806</xdr:rowOff>
    </xdr:to>
    <xdr:sp macro="" textlink="">
      <xdr:nvSpPr>
        <xdr:cNvPr id="367" name="楕円 366">
          <a:extLst>
            <a:ext uri="{FF2B5EF4-FFF2-40B4-BE49-F238E27FC236}">
              <a16:creationId xmlns:a16="http://schemas.microsoft.com/office/drawing/2014/main" id="{E09BB365-BDC8-407D-B87B-018410AFD6FD}"/>
            </a:ext>
          </a:extLst>
        </xdr:cNvPr>
        <xdr:cNvSpPr/>
      </xdr:nvSpPr>
      <xdr:spPr>
        <a:xfrm>
          <a:off x="7810500" y="1466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146228</xdr:rowOff>
    </xdr:from>
    <xdr:to>
      <xdr:col>45</xdr:col>
      <xdr:colOff>177800</xdr:colOff>
      <xdr:row>85</xdr:row>
      <xdr:rowOff>146456</xdr:rowOff>
    </xdr:to>
    <xdr:cxnSp macro="">
      <xdr:nvCxnSpPr>
        <xdr:cNvPr id="368" name="直線コネクタ 367">
          <a:extLst>
            <a:ext uri="{FF2B5EF4-FFF2-40B4-BE49-F238E27FC236}">
              <a16:creationId xmlns:a16="http://schemas.microsoft.com/office/drawing/2014/main" id="{05DCC94A-D098-45B4-B0CC-A117D22BABF0}"/>
            </a:ext>
          </a:extLst>
        </xdr:cNvPr>
        <xdr:cNvCxnSpPr/>
      </xdr:nvCxnSpPr>
      <xdr:spPr>
        <a:xfrm flipV="1">
          <a:off x="7861300" y="14719478"/>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95732</xdr:rowOff>
    </xdr:from>
    <xdr:to>
      <xdr:col>36</xdr:col>
      <xdr:colOff>165100</xdr:colOff>
      <xdr:row>86</xdr:row>
      <xdr:rowOff>25882</xdr:rowOff>
    </xdr:to>
    <xdr:sp macro="" textlink="">
      <xdr:nvSpPr>
        <xdr:cNvPr id="369" name="楕円 368">
          <a:extLst>
            <a:ext uri="{FF2B5EF4-FFF2-40B4-BE49-F238E27FC236}">
              <a16:creationId xmlns:a16="http://schemas.microsoft.com/office/drawing/2014/main" id="{A9196608-3915-4B82-8C71-499424F2CCE2}"/>
            </a:ext>
          </a:extLst>
        </xdr:cNvPr>
        <xdr:cNvSpPr/>
      </xdr:nvSpPr>
      <xdr:spPr>
        <a:xfrm>
          <a:off x="6921500" y="1466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146456</xdr:rowOff>
    </xdr:from>
    <xdr:to>
      <xdr:col>41</xdr:col>
      <xdr:colOff>50800</xdr:colOff>
      <xdr:row>85</xdr:row>
      <xdr:rowOff>146532</xdr:rowOff>
    </xdr:to>
    <xdr:cxnSp macro="">
      <xdr:nvCxnSpPr>
        <xdr:cNvPr id="370" name="直線コネクタ 369">
          <a:extLst>
            <a:ext uri="{FF2B5EF4-FFF2-40B4-BE49-F238E27FC236}">
              <a16:creationId xmlns:a16="http://schemas.microsoft.com/office/drawing/2014/main" id="{2EC9C252-B4F1-4C2C-86C8-4C5696A458B4}"/>
            </a:ext>
          </a:extLst>
        </xdr:cNvPr>
        <xdr:cNvCxnSpPr/>
      </xdr:nvCxnSpPr>
      <xdr:spPr>
        <a:xfrm flipV="1">
          <a:off x="6972300" y="14719706"/>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125162</xdr:rowOff>
    </xdr:from>
    <xdr:ext cx="469744" cy="259045"/>
    <xdr:sp macro="" textlink="">
      <xdr:nvSpPr>
        <xdr:cNvPr id="371" name="n_1aveValue【公営住宅】&#10;一人当たり面積">
          <a:extLst>
            <a:ext uri="{FF2B5EF4-FFF2-40B4-BE49-F238E27FC236}">
              <a16:creationId xmlns:a16="http://schemas.microsoft.com/office/drawing/2014/main" id="{92A77BF6-4455-4F98-A4A6-8945EBD01F26}"/>
            </a:ext>
          </a:extLst>
        </xdr:cNvPr>
        <xdr:cNvSpPr txBox="1"/>
      </xdr:nvSpPr>
      <xdr:spPr>
        <a:xfrm>
          <a:off x="9391727" y="1435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140327</xdr:rowOff>
    </xdr:from>
    <xdr:ext cx="469744" cy="259045"/>
    <xdr:sp macro="" textlink="">
      <xdr:nvSpPr>
        <xdr:cNvPr id="372" name="n_2aveValue【公営住宅】&#10;一人当たり面積">
          <a:extLst>
            <a:ext uri="{FF2B5EF4-FFF2-40B4-BE49-F238E27FC236}">
              <a16:creationId xmlns:a16="http://schemas.microsoft.com/office/drawing/2014/main" id="{4F305265-7117-4E39-8F90-F31BEBE9F86B}"/>
            </a:ext>
          </a:extLst>
        </xdr:cNvPr>
        <xdr:cNvSpPr txBox="1"/>
      </xdr:nvSpPr>
      <xdr:spPr>
        <a:xfrm>
          <a:off x="85154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132554</xdr:rowOff>
    </xdr:from>
    <xdr:ext cx="469744" cy="259045"/>
    <xdr:sp macro="" textlink="">
      <xdr:nvSpPr>
        <xdr:cNvPr id="373" name="n_3aveValue【公営住宅】&#10;一人当たり面積">
          <a:extLst>
            <a:ext uri="{FF2B5EF4-FFF2-40B4-BE49-F238E27FC236}">
              <a16:creationId xmlns:a16="http://schemas.microsoft.com/office/drawing/2014/main" id="{8A25B648-E7B0-4E37-BB21-4A22595DB80C}"/>
            </a:ext>
          </a:extLst>
        </xdr:cNvPr>
        <xdr:cNvSpPr txBox="1"/>
      </xdr:nvSpPr>
      <xdr:spPr>
        <a:xfrm>
          <a:off x="76264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127830</xdr:rowOff>
    </xdr:from>
    <xdr:ext cx="469744" cy="259045"/>
    <xdr:sp macro="" textlink="">
      <xdr:nvSpPr>
        <xdr:cNvPr id="374" name="n_4aveValue【公営住宅】&#10;一人当たり面積">
          <a:extLst>
            <a:ext uri="{FF2B5EF4-FFF2-40B4-BE49-F238E27FC236}">
              <a16:creationId xmlns:a16="http://schemas.microsoft.com/office/drawing/2014/main" id="{657BF69C-199D-4E25-AB22-2D0B22A72593}"/>
            </a:ext>
          </a:extLst>
        </xdr:cNvPr>
        <xdr:cNvSpPr txBox="1"/>
      </xdr:nvSpPr>
      <xdr:spPr>
        <a:xfrm>
          <a:off x="6737427" y="1435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13580</xdr:rowOff>
    </xdr:from>
    <xdr:ext cx="469744" cy="259045"/>
    <xdr:sp macro="" textlink="">
      <xdr:nvSpPr>
        <xdr:cNvPr id="375" name="n_1mainValue【公営住宅】&#10;一人当たり面積">
          <a:extLst>
            <a:ext uri="{FF2B5EF4-FFF2-40B4-BE49-F238E27FC236}">
              <a16:creationId xmlns:a16="http://schemas.microsoft.com/office/drawing/2014/main" id="{C587D725-3D4A-41C7-A643-AC2174F85EEB}"/>
            </a:ext>
          </a:extLst>
        </xdr:cNvPr>
        <xdr:cNvSpPr txBox="1"/>
      </xdr:nvSpPr>
      <xdr:spPr>
        <a:xfrm>
          <a:off x="9391727" y="1475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16705</xdr:rowOff>
    </xdr:from>
    <xdr:ext cx="469744" cy="259045"/>
    <xdr:sp macro="" textlink="">
      <xdr:nvSpPr>
        <xdr:cNvPr id="376" name="n_2mainValue【公営住宅】&#10;一人当たり面積">
          <a:extLst>
            <a:ext uri="{FF2B5EF4-FFF2-40B4-BE49-F238E27FC236}">
              <a16:creationId xmlns:a16="http://schemas.microsoft.com/office/drawing/2014/main" id="{AD9E589E-D61C-4057-80CB-52DE4D83D3A8}"/>
            </a:ext>
          </a:extLst>
        </xdr:cNvPr>
        <xdr:cNvSpPr txBox="1"/>
      </xdr:nvSpPr>
      <xdr:spPr>
        <a:xfrm>
          <a:off x="8515427" y="1476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16933</xdr:rowOff>
    </xdr:from>
    <xdr:ext cx="469744" cy="259045"/>
    <xdr:sp macro="" textlink="">
      <xdr:nvSpPr>
        <xdr:cNvPr id="377" name="n_3mainValue【公営住宅】&#10;一人当たり面積">
          <a:extLst>
            <a:ext uri="{FF2B5EF4-FFF2-40B4-BE49-F238E27FC236}">
              <a16:creationId xmlns:a16="http://schemas.microsoft.com/office/drawing/2014/main" id="{38576921-50F5-4EAA-A2AD-5D109C215AD8}"/>
            </a:ext>
          </a:extLst>
        </xdr:cNvPr>
        <xdr:cNvSpPr txBox="1"/>
      </xdr:nvSpPr>
      <xdr:spPr>
        <a:xfrm>
          <a:off x="7626427" y="1476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17009</xdr:rowOff>
    </xdr:from>
    <xdr:ext cx="469744" cy="259045"/>
    <xdr:sp macro="" textlink="">
      <xdr:nvSpPr>
        <xdr:cNvPr id="378" name="n_4mainValue【公営住宅】&#10;一人当たり面積">
          <a:extLst>
            <a:ext uri="{FF2B5EF4-FFF2-40B4-BE49-F238E27FC236}">
              <a16:creationId xmlns:a16="http://schemas.microsoft.com/office/drawing/2014/main" id="{C0E8E352-5624-4BDC-A4DF-A3CE6631A489}"/>
            </a:ext>
          </a:extLst>
        </xdr:cNvPr>
        <xdr:cNvSpPr txBox="1"/>
      </xdr:nvSpPr>
      <xdr:spPr>
        <a:xfrm>
          <a:off x="6737427" y="1476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226468A7-0353-4B16-B93D-616CD81F642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3A328F94-380E-48B4-B9B9-138222891D1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9282A04C-AEB2-4AB4-9C67-E71129396BE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FA45C28E-D94C-416D-BCFA-9BAD6B6DA3C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1E402116-C67B-4C61-AD02-557D15DC74F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458B45D5-37E1-4D8B-BD64-3A463CDF707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7522093B-03D7-4CCC-8508-1FF23B5D54C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6E0D94A1-9A06-4CCC-96B7-88232B903F3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C7D6A64B-857A-4428-9BC9-E0CEF3FCFC4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7FA2D05A-6FF4-4D78-9D30-E50BB6223BE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3A337302-7818-441C-AFDF-B3B1FFB5918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E0875C33-9093-46D7-95D4-EFBFBECECC5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2F00FCA6-A9D8-46F1-A06E-A6C25EED084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D95CF560-4148-4525-B6D0-F37058BF0DE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D5220E61-F4AD-447A-9E5F-89C184618A8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866D9674-B1A0-4F8C-8230-56F2C5E33B6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46270D33-8EB2-4863-ABAD-C248BF6352C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B4BBA853-3357-48CB-9100-18AF7A8CBB7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A6C72CDD-BF90-4BA0-BE20-E29D78AF35D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DC708F30-92E9-49F9-9A1D-CB2FE9CAFAD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467D82B6-5FD7-463F-9FDA-E5C4AD8B1D2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E02A4826-92F9-42B4-A6F1-FDDF76119F2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CDC7338D-DBC1-4FC4-BCFB-9D524D833EE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15A74E84-4371-41D9-9D64-F1647C9B987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E61BBDBE-95D7-4542-91CC-084098B6874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8848F3A9-4E57-49C9-8CE5-647BAAF0200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990EA166-2690-4F1C-8B18-EF605D6F345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2DE04567-79D1-4EEB-A7E7-C4E875F3B7F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C2516D5D-719D-455C-A147-03A1D66FF65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C8EB6242-7C83-4873-A3A9-5C0866EA229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BC184142-E5ED-41EE-BAF4-394EA4CBD17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0CAEC45C-5B79-45B5-8F1F-E34ABE04135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3D8B9A51-0BCB-4484-98FF-17DB45B6F07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1B9096D0-42BF-4130-A3AB-632F344014E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E8488F59-D615-458F-9561-B70A6E4B08E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EABEA061-8F80-4EAF-BD47-6B24DA7EF75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0255A0AA-360C-4DDB-A5C5-F3AEF200EC9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D0798978-6599-495B-8C9D-9DAFC0628BB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EC55FDB9-A052-4C5A-85A6-E389D28EA6B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F58D16DA-EC56-456D-88F4-944211CB1A3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37AE35EC-D47A-4D4E-A08D-876A2B25162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45176</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131FB911-4FC8-4676-A713-3905C59C8E77}"/>
            </a:ext>
          </a:extLst>
        </xdr:cNvPr>
        <xdr:cNvCxnSpPr/>
      </xdr:nvCxnSpPr>
      <xdr:spPr>
        <a:xfrm flipV="1">
          <a:off x="16318864" y="587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09D533AD-515C-4BAD-8FB8-29E4A312A039}"/>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CD88DC4F-98ED-4B45-B82F-E3904CC9056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163303</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83CBA1CD-83D7-4FAF-9DB6-11CC3FAB8BBF}"/>
            </a:ext>
          </a:extLst>
        </xdr:cNvPr>
        <xdr:cNvSpPr txBox="1"/>
      </xdr:nvSpPr>
      <xdr:spPr>
        <a:xfrm>
          <a:off x="16357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45176</xdr:rowOff>
    </xdr:from>
    <xdr:to>
      <xdr:col>86</xdr:col>
      <xdr:colOff>25400</xdr:colOff>
      <xdr:row>34</xdr:row>
      <xdr:rowOff>45176</xdr:rowOff>
    </xdr:to>
    <xdr:cxnSp macro="">
      <xdr:nvCxnSpPr>
        <xdr:cNvPr id="424" name="直線コネクタ 423">
          <a:extLst>
            <a:ext uri="{FF2B5EF4-FFF2-40B4-BE49-F238E27FC236}">
              <a16:creationId xmlns:a16="http://schemas.microsoft.com/office/drawing/2014/main" id="{0C39D480-D84D-4B65-901D-AFD5BE28E7E6}"/>
            </a:ext>
          </a:extLst>
        </xdr:cNvPr>
        <xdr:cNvCxnSpPr/>
      </xdr:nvCxnSpPr>
      <xdr:spPr>
        <a:xfrm>
          <a:off x="16230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102161</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2C5E0A90-3E53-4E53-B3A9-01176631313B}"/>
            </a:ext>
          </a:extLst>
        </xdr:cNvPr>
        <xdr:cNvSpPr txBox="1"/>
      </xdr:nvSpPr>
      <xdr:spPr>
        <a:xfrm>
          <a:off x="16357600" y="6274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79284</xdr:rowOff>
    </xdr:from>
    <xdr:to>
      <xdr:col>85</xdr:col>
      <xdr:colOff>177800</xdr:colOff>
      <xdr:row>38</xdr:row>
      <xdr:rowOff>9434</xdr:rowOff>
    </xdr:to>
    <xdr:sp macro="" textlink="">
      <xdr:nvSpPr>
        <xdr:cNvPr id="426" name="フローチャート: 判断 425">
          <a:extLst>
            <a:ext uri="{FF2B5EF4-FFF2-40B4-BE49-F238E27FC236}">
              <a16:creationId xmlns:a16="http://schemas.microsoft.com/office/drawing/2014/main" id="{A1D34E79-9417-47ED-86EB-459EF33D52A7}"/>
            </a:ext>
          </a:extLst>
        </xdr:cNvPr>
        <xdr:cNvSpPr/>
      </xdr:nvSpPr>
      <xdr:spPr>
        <a:xfrm>
          <a:off x="16268700" y="642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64589</xdr:rowOff>
    </xdr:from>
    <xdr:to>
      <xdr:col>81</xdr:col>
      <xdr:colOff>101600</xdr:colOff>
      <xdr:row>37</xdr:row>
      <xdr:rowOff>166188</xdr:rowOff>
    </xdr:to>
    <xdr:sp macro="" textlink="">
      <xdr:nvSpPr>
        <xdr:cNvPr id="427" name="フローチャート: 判断 426">
          <a:extLst>
            <a:ext uri="{FF2B5EF4-FFF2-40B4-BE49-F238E27FC236}">
              <a16:creationId xmlns:a16="http://schemas.microsoft.com/office/drawing/2014/main" id="{D59E4EA2-EB18-4C4E-A76C-651DA31AB227}"/>
            </a:ext>
          </a:extLst>
        </xdr:cNvPr>
        <xdr:cNvSpPr/>
      </xdr:nvSpPr>
      <xdr:spPr>
        <a:xfrm>
          <a:off x="154305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43361</xdr:rowOff>
    </xdr:from>
    <xdr:to>
      <xdr:col>76</xdr:col>
      <xdr:colOff>165100</xdr:colOff>
      <xdr:row>37</xdr:row>
      <xdr:rowOff>144961</xdr:rowOff>
    </xdr:to>
    <xdr:sp macro="" textlink="">
      <xdr:nvSpPr>
        <xdr:cNvPr id="428" name="フローチャート: 判断 427">
          <a:extLst>
            <a:ext uri="{FF2B5EF4-FFF2-40B4-BE49-F238E27FC236}">
              <a16:creationId xmlns:a16="http://schemas.microsoft.com/office/drawing/2014/main" id="{97EBBF81-B872-4EC8-9174-9A051105B760}"/>
            </a:ext>
          </a:extLst>
        </xdr:cNvPr>
        <xdr:cNvSpPr/>
      </xdr:nvSpPr>
      <xdr:spPr>
        <a:xfrm>
          <a:off x="145415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31931</xdr:rowOff>
    </xdr:from>
    <xdr:to>
      <xdr:col>72</xdr:col>
      <xdr:colOff>38100</xdr:colOff>
      <xdr:row>37</xdr:row>
      <xdr:rowOff>133531</xdr:rowOff>
    </xdr:to>
    <xdr:sp macro="" textlink="">
      <xdr:nvSpPr>
        <xdr:cNvPr id="429" name="フローチャート: 判断 428">
          <a:extLst>
            <a:ext uri="{FF2B5EF4-FFF2-40B4-BE49-F238E27FC236}">
              <a16:creationId xmlns:a16="http://schemas.microsoft.com/office/drawing/2014/main" id="{E5E2C5EE-FA3A-4B4F-A52C-06212BB60D24}"/>
            </a:ext>
          </a:extLst>
        </xdr:cNvPr>
        <xdr:cNvSpPr/>
      </xdr:nvSpPr>
      <xdr:spPr>
        <a:xfrm>
          <a:off x="13652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89081</xdr:rowOff>
    </xdr:from>
    <xdr:to>
      <xdr:col>67</xdr:col>
      <xdr:colOff>101600</xdr:colOff>
      <xdr:row>38</xdr:row>
      <xdr:rowOff>19231</xdr:rowOff>
    </xdr:to>
    <xdr:sp macro="" textlink="">
      <xdr:nvSpPr>
        <xdr:cNvPr id="430" name="フローチャート: 判断 429">
          <a:extLst>
            <a:ext uri="{FF2B5EF4-FFF2-40B4-BE49-F238E27FC236}">
              <a16:creationId xmlns:a16="http://schemas.microsoft.com/office/drawing/2014/main" id="{9B057867-FDE7-4F4E-BDAA-8321DFB8A228}"/>
            </a:ext>
          </a:extLst>
        </xdr:cNvPr>
        <xdr:cNvSpPr/>
      </xdr:nvSpPr>
      <xdr:spPr>
        <a:xfrm>
          <a:off x="12763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644F940C-45D4-479D-B12E-AD587213B9C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9B281E8A-8675-478A-A71F-44FFF329D7B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340CAE39-7730-49C9-A731-157C449EF8D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EA609D9B-CA3F-4E14-AB69-2D5D8D14544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E7A40601-E2D6-4071-89B5-278160C16A2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61323</xdr:rowOff>
    </xdr:from>
    <xdr:to>
      <xdr:col>85</xdr:col>
      <xdr:colOff>177800</xdr:colOff>
      <xdr:row>41</xdr:row>
      <xdr:rowOff>162923</xdr:rowOff>
    </xdr:to>
    <xdr:sp macro="" textlink="">
      <xdr:nvSpPr>
        <xdr:cNvPr id="436" name="楕円 435">
          <a:extLst>
            <a:ext uri="{FF2B5EF4-FFF2-40B4-BE49-F238E27FC236}">
              <a16:creationId xmlns:a16="http://schemas.microsoft.com/office/drawing/2014/main" id="{AF2B6B60-CF3F-4463-9618-F2F396DBDC03}"/>
            </a:ext>
          </a:extLst>
        </xdr:cNvPr>
        <xdr:cNvSpPr/>
      </xdr:nvSpPr>
      <xdr:spPr>
        <a:xfrm>
          <a:off x="16268700" y="709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39750</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2FA6092A-B0F7-4352-A986-B69DBBB87439}"/>
            </a:ext>
          </a:extLst>
        </xdr:cNvPr>
        <xdr:cNvSpPr txBox="1"/>
      </xdr:nvSpPr>
      <xdr:spPr>
        <a:xfrm>
          <a:off x="16357600" y="706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159294</xdr:rowOff>
    </xdr:from>
    <xdr:to>
      <xdr:col>81</xdr:col>
      <xdr:colOff>101600</xdr:colOff>
      <xdr:row>41</xdr:row>
      <xdr:rowOff>89444</xdr:rowOff>
    </xdr:to>
    <xdr:sp macro="" textlink="">
      <xdr:nvSpPr>
        <xdr:cNvPr id="438" name="楕円 437">
          <a:extLst>
            <a:ext uri="{FF2B5EF4-FFF2-40B4-BE49-F238E27FC236}">
              <a16:creationId xmlns:a16="http://schemas.microsoft.com/office/drawing/2014/main" id="{F6E8D8CA-6F41-48A5-9715-2B29B50B8375}"/>
            </a:ext>
          </a:extLst>
        </xdr:cNvPr>
        <xdr:cNvSpPr/>
      </xdr:nvSpPr>
      <xdr:spPr>
        <a:xfrm>
          <a:off x="15430500" y="701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38644</xdr:rowOff>
    </xdr:from>
    <xdr:to>
      <xdr:col>85</xdr:col>
      <xdr:colOff>127000</xdr:colOff>
      <xdr:row>41</xdr:row>
      <xdr:rowOff>112123</xdr:rowOff>
    </xdr:to>
    <xdr:cxnSp macro="">
      <xdr:nvCxnSpPr>
        <xdr:cNvPr id="439" name="直線コネクタ 438">
          <a:extLst>
            <a:ext uri="{FF2B5EF4-FFF2-40B4-BE49-F238E27FC236}">
              <a16:creationId xmlns:a16="http://schemas.microsoft.com/office/drawing/2014/main" id="{F54A5784-9211-4C1D-951D-0D3777BFAC5A}"/>
            </a:ext>
          </a:extLst>
        </xdr:cNvPr>
        <xdr:cNvCxnSpPr/>
      </xdr:nvCxnSpPr>
      <xdr:spPr>
        <a:xfrm>
          <a:off x="15481300" y="7068094"/>
          <a:ext cx="8382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92347</xdr:rowOff>
    </xdr:from>
    <xdr:to>
      <xdr:col>76</xdr:col>
      <xdr:colOff>165100</xdr:colOff>
      <xdr:row>41</xdr:row>
      <xdr:rowOff>22497</xdr:rowOff>
    </xdr:to>
    <xdr:sp macro="" textlink="">
      <xdr:nvSpPr>
        <xdr:cNvPr id="440" name="楕円 439">
          <a:extLst>
            <a:ext uri="{FF2B5EF4-FFF2-40B4-BE49-F238E27FC236}">
              <a16:creationId xmlns:a16="http://schemas.microsoft.com/office/drawing/2014/main" id="{55435804-8323-48AA-9AF3-B922826CE554}"/>
            </a:ext>
          </a:extLst>
        </xdr:cNvPr>
        <xdr:cNvSpPr/>
      </xdr:nvSpPr>
      <xdr:spPr>
        <a:xfrm>
          <a:off x="14541500" y="695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143147</xdr:rowOff>
    </xdr:from>
    <xdr:to>
      <xdr:col>81</xdr:col>
      <xdr:colOff>50800</xdr:colOff>
      <xdr:row>41</xdr:row>
      <xdr:rowOff>38644</xdr:rowOff>
    </xdr:to>
    <xdr:cxnSp macro="">
      <xdr:nvCxnSpPr>
        <xdr:cNvPr id="441" name="直線コネクタ 440">
          <a:extLst>
            <a:ext uri="{FF2B5EF4-FFF2-40B4-BE49-F238E27FC236}">
              <a16:creationId xmlns:a16="http://schemas.microsoft.com/office/drawing/2014/main" id="{83D6052F-BE95-49BC-ABAA-59AC05426ABD}"/>
            </a:ext>
          </a:extLst>
        </xdr:cNvPr>
        <xdr:cNvCxnSpPr/>
      </xdr:nvCxnSpPr>
      <xdr:spPr>
        <a:xfrm>
          <a:off x="14592300" y="7001147"/>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22134</xdr:rowOff>
    </xdr:from>
    <xdr:to>
      <xdr:col>72</xdr:col>
      <xdr:colOff>38100</xdr:colOff>
      <xdr:row>40</xdr:row>
      <xdr:rowOff>123734</xdr:rowOff>
    </xdr:to>
    <xdr:sp macro="" textlink="">
      <xdr:nvSpPr>
        <xdr:cNvPr id="442" name="楕円 441">
          <a:extLst>
            <a:ext uri="{FF2B5EF4-FFF2-40B4-BE49-F238E27FC236}">
              <a16:creationId xmlns:a16="http://schemas.microsoft.com/office/drawing/2014/main" id="{7AC66E7D-6A46-45AF-BA03-968783EDDC1F}"/>
            </a:ext>
          </a:extLst>
        </xdr:cNvPr>
        <xdr:cNvSpPr/>
      </xdr:nvSpPr>
      <xdr:spPr>
        <a:xfrm>
          <a:off x="13652500" y="688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72934</xdr:rowOff>
    </xdr:from>
    <xdr:to>
      <xdr:col>76</xdr:col>
      <xdr:colOff>114300</xdr:colOff>
      <xdr:row>40</xdr:row>
      <xdr:rowOff>143147</xdr:rowOff>
    </xdr:to>
    <xdr:cxnSp macro="">
      <xdr:nvCxnSpPr>
        <xdr:cNvPr id="443" name="直線コネクタ 442">
          <a:extLst>
            <a:ext uri="{FF2B5EF4-FFF2-40B4-BE49-F238E27FC236}">
              <a16:creationId xmlns:a16="http://schemas.microsoft.com/office/drawing/2014/main" id="{77753050-EA1D-4EA7-8F09-DABD59131069}"/>
            </a:ext>
          </a:extLst>
        </xdr:cNvPr>
        <xdr:cNvCxnSpPr/>
      </xdr:nvCxnSpPr>
      <xdr:spPr>
        <a:xfrm>
          <a:off x="13703300" y="6930934"/>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116840</xdr:rowOff>
    </xdr:from>
    <xdr:to>
      <xdr:col>67</xdr:col>
      <xdr:colOff>101600</xdr:colOff>
      <xdr:row>40</xdr:row>
      <xdr:rowOff>46990</xdr:rowOff>
    </xdr:to>
    <xdr:sp macro="" textlink="">
      <xdr:nvSpPr>
        <xdr:cNvPr id="444" name="楕円 443">
          <a:extLst>
            <a:ext uri="{FF2B5EF4-FFF2-40B4-BE49-F238E27FC236}">
              <a16:creationId xmlns:a16="http://schemas.microsoft.com/office/drawing/2014/main" id="{CA89F838-6A97-4474-BF16-4D6F208303D5}"/>
            </a:ext>
          </a:extLst>
        </xdr:cNvPr>
        <xdr:cNvSpPr/>
      </xdr:nvSpPr>
      <xdr:spPr>
        <a:xfrm>
          <a:off x="12763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167640</xdr:rowOff>
    </xdr:from>
    <xdr:to>
      <xdr:col>71</xdr:col>
      <xdr:colOff>177800</xdr:colOff>
      <xdr:row>40</xdr:row>
      <xdr:rowOff>72934</xdr:rowOff>
    </xdr:to>
    <xdr:cxnSp macro="">
      <xdr:nvCxnSpPr>
        <xdr:cNvPr id="445" name="直線コネクタ 444">
          <a:extLst>
            <a:ext uri="{FF2B5EF4-FFF2-40B4-BE49-F238E27FC236}">
              <a16:creationId xmlns:a16="http://schemas.microsoft.com/office/drawing/2014/main" id="{42399439-1680-47FA-9D71-A2396A8DE759}"/>
            </a:ext>
          </a:extLst>
        </xdr:cNvPr>
        <xdr:cNvCxnSpPr/>
      </xdr:nvCxnSpPr>
      <xdr:spPr>
        <a:xfrm>
          <a:off x="12814300" y="6854190"/>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11266</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AF2A326F-0BF8-4FA7-9ADB-3618C5E45DF9}"/>
            </a:ext>
          </a:extLst>
        </xdr:cNvPr>
        <xdr:cNvSpPr txBox="1"/>
      </xdr:nvSpPr>
      <xdr:spPr>
        <a:xfrm>
          <a:off x="15266044" y="6183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161488</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E8E0A436-FE0C-4C6C-ACA6-B18ED426CB3E}"/>
            </a:ext>
          </a:extLst>
        </xdr:cNvPr>
        <xdr:cNvSpPr txBox="1"/>
      </xdr:nvSpPr>
      <xdr:spPr>
        <a:xfrm>
          <a:off x="143897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150058</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5D4AA621-7FA6-4798-B643-76CD9345BDD3}"/>
            </a:ext>
          </a:extLst>
        </xdr:cNvPr>
        <xdr:cNvSpPr txBox="1"/>
      </xdr:nvSpPr>
      <xdr:spPr>
        <a:xfrm>
          <a:off x="13500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35758</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382B9FC9-8FE1-4FBA-9770-444B9BD123C6}"/>
            </a:ext>
          </a:extLst>
        </xdr:cNvPr>
        <xdr:cNvSpPr txBox="1"/>
      </xdr:nvSpPr>
      <xdr:spPr>
        <a:xfrm>
          <a:off x="12611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80571</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94ADCDC8-5884-4371-9FA8-E3AA3889E15A}"/>
            </a:ext>
          </a:extLst>
        </xdr:cNvPr>
        <xdr:cNvSpPr txBox="1"/>
      </xdr:nvSpPr>
      <xdr:spPr>
        <a:xfrm>
          <a:off x="15266044" y="711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13624</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15DBCFB7-15E7-45BE-9A37-3644AFCB560A}"/>
            </a:ext>
          </a:extLst>
        </xdr:cNvPr>
        <xdr:cNvSpPr txBox="1"/>
      </xdr:nvSpPr>
      <xdr:spPr>
        <a:xfrm>
          <a:off x="14389744" y="7043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114861</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A0EB5DDB-A9F8-45EC-AEE3-C1669062F4FB}"/>
            </a:ext>
          </a:extLst>
        </xdr:cNvPr>
        <xdr:cNvSpPr txBox="1"/>
      </xdr:nvSpPr>
      <xdr:spPr>
        <a:xfrm>
          <a:off x="13500744" y="697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38117</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C3D6EFE2-F8FB-4739-826D-15FDEFA5DD97}"/>
            </a:ext>
          </a:extLst>
        </xdr:cNvPr>
        <xdr:cNvSpPr txBox="1"/>
      </xdr:nvSpPr>
      <xdr:spPr>
        <a:xfrm>
          <a:off x="126117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4856AAEF-ECC3-4F9F-9297-30E184356A8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7BF6BD17-FFD0-4F1F-8912-0A3E253286C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31F4C848-A7B5-476D-96C0-4CCD0A28EBB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23AF1630-8A52-4EA0-A917-9F7827CE196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D14A255E-A640-43F0-8E74-6B50CF5FE0D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FB26D5FB-FEAF-411F-813A-8A4AA0D2AA4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0E41A7F5-7C67-405C-A4D2-1674A1ED195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ED4E40E6-7C2B-4719-9736-6635B27A7A7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71549EED-2F84-4E73-896C-58FC0095003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238F6124-67CA-442B-8735-9BCD4E6C620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2DB1D04C-A8EA-440D-BC58-D7A9CB97764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a:extLst>
            <a:ext uri="{FF2B5EF4-FFF2-40B4-BE49-F238E27FC236}">
              <a16:creationId xmlns:a16="http://schemas.microsoft.com/office/drawing/2014/main" id="{1340296E-506D-4305-82F3-EAE0280A5844}"/>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E912A883-4865-4A90-985B-FFA9E8C268F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a:extLst>
            <a:ext uri="{FF2B5EF4-FFF2-40B4-BE49-F238E27FC236}">
              <a16:creationId xmlns:a16="http://schemas.microsoft.com/office/drawing/2014/main" id="{F7FC75A7-3528-40C3-A728-8824854ACAA8}"/>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50F03BCB-321F-4412-AC9F-21E5B796863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a:extLst>
            <a:ext uri="{FF2B5EF4-FFF2-40B4-BE49-F238E27FC236}">
              <a16:creationId xmlns:a16="http://schemas.microsoft.com/office/drawing/2014/main" id="{84A2A20F-C3D1-4443-9399-934408E9C03B}"/>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3ED449BC-7E34-49D7-A6C5-A25E9D175BA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a:extLst>
            <a:ext uri="{FF2B5EF4-FFF2-40B4-BE49-F238E27FC236}">
              <a16:creationId xmlns:a16="http://schemas.microsoft.com/office/drawing/2014/main" id="{447292A0-9912-43FE-B007-C29DA0E961AE}"/>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2A2341D7-0E29-4000-A5E8-088E01C72B6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a:extLst>
            <a:ext uri="{FF2B5EF4-FFF2-40B4-BE49-F238E27FC236}">
              <a16:creationId xmlns:a16="http://schemas.microsoft.com/office/drawing/2014/main" id="{37525F5C-0E17-48B7-8287-2D16630EE405}"/>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B2768E0B-F74B-40CD-BF48-7E9CD789CDF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84F10D08-818A-4ACA-AF12-9EA5EEDEC04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2C5C69B9-A48E-41ED-9B5C-5B293D1E84C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150876</xdr:rowOff>
    </xdr:from>
    <xdr:to>
      <xdr:col>116</xdr:col>
      <xdr:colOff>62864</xdr:colOff>
      <xdr:row>42</xdr:row>
      <xdr:rowOff>19812</xdr:rowOff>
    </xdr:to>
    <xdr:cxnSp macro="">
      <xdr:nvCxnSpPr>
        <xdr:cNvPr id="477" name="直線コネクタ 476">
          <a:extLst>
            <a:ext uri="{FF2B5EF4-FFF2-40B4-BE49-F238E27FC236}">
              <a16:creationId xmlns:a16="http://schemas.microsoft.com/office/drawing/2014/main" id="{02A4FEB5-3BDD-44C2-9435-DB5519A84E7F}"/>
            </a:ext>
          </a:extLst>
        </xdr:cNvPr>
        <xdr:cNvCxnSpPr/>
      </xdr:nvCxnSpPr>
      <xdr:spPr>
        <a:xfrm flipV="1">
          <a:off x="22160864" y="5980176"/>
          <a:ext cx="0" cy="1240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E5C4C728-2B35-4FFD-8955-E09804E26BA1}"/>
            </a:ext>
          </a:extLst>
        </xdr:cNvPr>
        <xdr:cNvSpPr txBox="1"/>
      </xdr:nvSpPr>
      <xdr:spPr>
        <a:xfrm>
          <a:off x="22199600" y="722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479" name="直線コネクタ 478">
          <a:extLst>
            <a:ext uri="{FF2B5EF4-FFF2-40B4-BE49-F238E27FC236}">
              <a16:creationId xmlns:a16="http://schemas.microsoft.com/office/drawing/2014/main" id="{7FFA3706-D0A6-4BEF-955C-8AC1A83FB51E}"/>
            </a:ext>
          </a:extLst>
        </xdr:cNvPr>
        <xdr:cNvCxnSpPr/>
      </xdr:nvCxnSpPr>
      <xdr:spPr>
        <a:xfrm>
          <a:off x="22072600" y="722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97553</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6DCF59F1-20C3-47CB-A1D2-2B8007332618}"/>
            </a:ext>
          </a:extLst>
        </xdr:cNvPr>
        <xdr:cNvSpPr txBox="1"/>
      </xdr:nvSpPr>
      <xdr:spPr>
        <a:xfrm>
          <a:off x="22199600" y="575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150876</xdr:rowOff>
    </xdr:from>
    <xdr:to>
      <xdr:col>116</xdr:col>
      <xdr:colOff>152400</xdr:colOff>
      <xdr:row>34</xdr:row>
      <xdr:rowOff>150876</xdr:rowOff>
    </xdr:to>
    <xdr:cxnSp macro="">
      <xdr:nvCxnSpPr>
        <xdr:cNvPr id="481" name="直線コネクタ 480">
          <a:extLst>
            <a:ext uri="{FF2B5EF4-FFF2-40B4-BE49-F238E27FC236}">
              <a16:creationId xmlns:a16="http://schemas.microsoft.com/office/drawing/2014/main" id="{DF63D44C-B578-446E-9A08-A4521C51DB28}"/>
            </a:ext>
          </a:extLst>
        </xdr:cNvPr>
        <xdr:cNvCxnSpPr/>
      </xdr:nvCxnSpPr>
      <xdr:spPr>
        <a:xfrm>
          <a:off x="22072600" y="59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83329</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2362C0D8-5C5C-4F84-A722-38EFB1C322B5}"/>
            </a:ext>
          </a:extLst>
        </xdr:cNvPr>
        <xdr:cNvSpPr txBox="1"/>
      </xdr:nvSpPr>
      <xdr:spPr>
        <a:xfrm>
          <a:off x="22199600" y="6769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60452</xdr:rowOff>
    </xdr:from>
    <xdr:to>
      <xdr:col>116</xdr:col>
      <xdr:colOff>114300</xdr:colOff>
      <xdr:row>40</xdr:row>
      <xdr:rowOff>162052</xdr:rowOff>
    </xdr:to>
    <xdr:sp macro="" textlink="">
      <xdr:nvSpPr>
        <xdr:cNvPr id="483" name="フローチャート: 判断 482">
          <a:extLst>
            <a:ext uri="{FF2B5EF4-FFF2-40B4-BE49-F238E27FC236}">
              <a16:creationId xmlns:a16="http://schemas.microsoft.com/office/drawing/2014/main" id="{5399C03A-BE32-4791-8C57-BBEB786B9B13}"/>
            </a:ext>
          </a:extLst>
        </xdr:cNvPr>
        <xdr:cNvSpPr/>
      </xdr:nvSpPr>
      <xdr:spPr>
        <a:xfrm>
          <a:off x="22110700" y="69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64262</xdr:rowOff>
    </xdr:from>
    <xdr:to>
      <xdr:col>112</xdr:col>
      <xdr:colOff>38100</xdr:colOff>
      <xdr:row>40</xdr:row>
      <xdr:rowOff>165862</xdr:rowOff>
    </xdr:to>
    <xdr:sp macro="" textlink="">
      <xdr:nvSpPr>
        <xdr:cNvPr id="484" name="フローチャート: 判断 483">
          <a:extLst>
            <a:ext uri="{FF2B5EF4-FFF2-40B4-BE49-F238E27FC236}">
              <a16:creationId xmlns:a16="http://schemas.microsoft.com/office/drawing/2014/main" id="{76013730-9D61-4460-8935-CA8D2E9392E6}"/>
            </a:ext>
          </a:extLst>
        </xdr:cNvPr>
        <xdr:cNvSpPr/>
      </xdr:nvSpPr>
      <xdr:spPr>
        <a:xfrm>
          <a:off x="212725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74930</xdr:rowOff>
    </xdr:from>
    <xdr:to>
      <xdr:col>107</xdr:col>
      <xdr:colOff>101600</xdr:colOff>
      <xdr:row>41</xdr:row>
      <xdr:rowOff>5080</xdr:rowOff>
    </xdr:to>
    <xdr:sp macro="" textlink="">
      <xdr:nvSpPr>
        <xdr:cNvPr id="485" name="フローチャート: 判断 484">
          <a:extLst>
            <a:ext uri="{FF2B5EF4-FFF2-40B4-BE49-F238E27FC236}">
              <a16:creationId xmlns:a16="http://schemas.microsoft.com/office/drawing/2014/main" id="{6092F22E-908F-444E-B04F-08973CEBCC5E}"/>
            </a:ext>
          </a:extLst>
        </xdr:cNvPr>
        <xdr:cNvSpPr/>
      </xdr:nvSpPr>
      <xdr:spPr>
        <a:xfrm>
          <a:off x="20383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71882</xdr:rowOff>
    </xdr:from>
    <xdr:to>
      <xdr:col>102</xdr:col>
      <xdr:colOff>165100</xdr:colOff>
      <xdr:row>41</xdr:row>
      <xdr:rowOff>2032</xdr:rowOff>
    </xdr:to>
    <xdr:sp macro="" textlink="">
      <xdr:nvSpPr>
        <xdr:cNvPr id="486" name="フローチャート: 判断 485">
          <a:extLst>
            <a:ext uri="{FF2B5EF4-FFF2-40B4-BE49-F238E27FC236}">
              <a16:creationId xmlns:a16="http://schemas.microsoft.com/office/drawing/2014/main" id="{594225D9-3E13-4928-AC37-E9224B0146DA}"/>
            </a:ext>
          </a:extLst>
        </xdr:cNvPr>
        <xdr:cNvSpPr/>
      </xdr:nvSpPr>
      <xdr:spPr>
        <a:xfrm>
          <a:off x="19494500" y="692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61214</xdr:rowOff>
    </xdr:from>
    <xdr:to>
      <xdr:col>98</xdr:col>
      <xdr:colOff>38100</xdr:colOff>
      <xdr:row>37</xdr:row>
      <xdr:rowOff>162814</xdr:rowOff>
    </xdr:to>
    <xdr:sp macro="" textlink="">
      <xdr:nvSpPr>
        <xdr:cNvPr id="487" name="フローチャート: 判断 486">
          <a:extLst>
            <a:ext uri="{FF2B5EF4-FFF2-40B4-BE49-F238E27FC236}">
              <a16:creationId xmlns:a16="http://schemas.microsoft.com/office/drawing/2014/main" id="{EF2480AD-DACD-41F9-9EE5-2E7042B9E820}"/>
            </a:ext>
          </a:extLst>
        </xdr:cNvPr>
        <xdr:cNvSpPr/>
      </xdr:nvSpPr>
      <xdr:spPr>
        <a:xfrm>
          <a:off x="18605500" y="640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5A4870BE-F663-45A4-9A17-294F50E4F17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85B74A5-2401-4558-951C-3DC91C88C80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9F4463BC-70B1-4618-BA08-647310AB605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D5485A9-4DB4-4782-A9D6-9445239E39F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55F06ACB-BA32-4C39-BE7D-823554DA251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7112</xdr:rowOff>
    </xdr:from>
    <xdr:to>
      <xdr:col>116</xdr:col>
      <xdr:colOff>114300</xdr:colOff>
      <xdr:row>41</xdr:row>
      <xdr:rowOff>108712</xdr:rowOff>
    </xdr:to>
    <xdr:sp macro="" textlink="">
      <xdr:nvSpPr>
        <xdr:cNvPr id="493" name="楕円 492">
          <a:extLst>
            <a:ext uri="{FF2B5EF4-FFF2-40B4-BE49-F238E27FC236}">
              <a16:creationId xmlns:a16="http://schemas.microsoft.com/office/drawing/2014/main" id="{E91808DE-C2B6-473F-8BD4-5D98B6580CF7}"/>
            </a:ext>
          </a:extLst>
        </xdr:cNvPr>
        <xdr:cNvSpPr/>
      </xdr:nvSpPr>
      <xdr:spPr>
        <a:xfrm>
          <a:off x="22110700" y="703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156989</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9EED5CFC-196A-4991-92C5-F743602B5FCF}"/>
            </a:ext>
          </a:extLst>
        </xdr:cNvPr>
        <xdr:cNvSpPr txBox="1"/>
      </xdr:nvSpPr>
      <xdr:spPr>
        <a:xfrm>
          <a:off x="22199600" y="701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9398</xdr:rowOff>
    </xdr:from>
    <xdr:to>
      <xdr:col>112</xdr:col>
      <xdr:colOff>38100</xdr:colOff>
      <xdr:row>41</xdr:row>
      <xdr:rowOff>110998</xdr:rowOff>
    </xdr:to>
    <xdr:sp macro="" textlink="">
      <xdr:nvSpPr>
        <xdr:cNvPr id="495" name="楕円 494">
          <a:extLst>
            <a:ext uri="{FF2B5EF4-FFF2-40B4-BE49-F238E27FC236}">
              <a16:creationId xmlns:a16="http://schemas.microsoft.com/office/drawing/2014/main" id="{80BC2582-265F-4678-83B6-F93D83760638}"/>
            </a:ext>
          </a:extLst>
        </xdr:cNvPr>
        <xdr:cNvSpPr/>
      </xdr:nvSpPr>
      <xdr:spPr>
        <a:xfrm>
          <a:off x="21272500" y="7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57912</xdr:rowOff>
    </xdr:from>
    <xdr:to>
      <xdr:col>116</xdr:col>
      <xdr:colOff>63500</xdr:colOff>
      <xdr:row>41</xdr:row>
      <xdr:rowOff>60198</xdr:rowOff>
    </xdr:to>
    <xdr:cxnSp macro="">
      <xdr:nvCxnSpPr>
        <xdr:cNvPr id="496" name="直線コネクタ 495">
          <a:extLst>
            <a:ext uri="{FF2B5EF4-FFF2-40B4-BE49-F238E27FC236}">
              <a16:creationId xmlns:a16="http://schemas.microsoft.com/office/drawing/2014/main" id="{0FDC9FA5-BE91-41A0-8D8D-71FC69798E1F}"/>
            </a:ext>
          </a:extLst>
        </xdr:cNvPr>
        <xdr:cNvCxnSpPr/>
      </xdr:nvCxnSpPr>
      <xdr:spPr>
        <a:xfrm flipV="1">
          <a:off x="21323300" y="708736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12446</xdr:rowOff>
    </xdr:from>
    <xdr:to>
      <xdr:col>107</xdr:col>
      <xdr:colOff>101600</xdr:colOff>
      <xdr:row>41</xdr:row>
      <xdr:rowOff>114046</xdr:rowOff>
    </xdr:to>
    <xdr:sp macro="" textlink="">
      <xdr:nvSpPr>
        <xdr:cNvPr id="497" name="楕円 496">
          <a:extLst>
            <a:ext uri="{FF2B5EF4-FFF2-40B4-BE49-F238E27FC236}">
              <a16:creationId xmlns:a16="http://schemas.microsoft.com/office/drawing/2014/main" id="{5640FB95-6FA7-4829-9724-D629D70DA0C7}"/>
            </a:ext>
          </a:extLst>
        </xdr:cNvPr>
        <xdr:cNvSpPr/>
      </xdr:nvSpPr>
      <xdr:spPr>
        <a:xfrm>
          <a:off x="20383500" y="704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60198</xdr:rowOff>
    </xdr:from>
    <xdr:to>
      <xdr:col>111</xdr:col>
      <xdr:colOff>177800</xdr:colOff>
      <xdr:row>41</xdr:row>
      <xdr:rowOff>63246</xdr:rowOff>
    </xdr:to>
    <xdr:cxnSp macro="">
      <xdr:nvCxnSpPr>
        <xdr:cNvPr id="498" name="直線コネクタ 497">
          <a:extLst>
            <a:ext uri="{FF2B5EF4-FFF2-40B4-BE49-F238E27FC236}">
              <a16:creationId xmlns:a16="http://schemas.microsoft.com/office/drawing/2014/main" id="{7E79286B-C24C-434A-8893-DA571DB2E628}"/>
            </a:ext>
          </a:extLst>
        </xdr:cNvPr>
        <xdr:cNvCxnSpPr/>
      </xdr:nvCxnSpPr>
      <xdr:spPr>
        <a:xfrm flipV="1">
          <a:off x="20434300" y="708964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14732</xdr:rowOff>
    </xdr:from>
    <xdr:to>
      <xdr:col>102</xdr:col>
      <xdr:colOff>165100</xdr:colOff>
      <xdr:row>41</xdr:row>
      <xdr:rowOff>116332</xdr:rowOff>
    </xdr:to>
    <xdr:sp macro="" textlink="">
      <xdr:nvSpPr>
        <xdr:cNvPr id="499" name="楕円 498">
          <a:extLst>
            <a:ext uri="{FF2B5EF4-FFF2-40B4-BE49-F238E27FC236}">
              <a16:creationId xmlns:a16="http://schemas.microsoft.com/office/drawing/2014/main" id="{6411E4FF-6D2B-4A1D-B489-163F70B89258}"/>
            </a:ext>
          </a:extLst>
        </xdr:cNvPr>
        <xdr:cNvSpPr/>
      </xdr:nvSpPr>
      <xdr:spPr>
        <a:xfrm>
          <a:off x="19494500" y="704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63246</xdr:rowOff>
    </xdr:from>
    <xdr:to>
      <xdr:col>107</xdr:col>
      <xdr:colOff>50800</xdr:colOff>
      <xdr:row>41</xdr:row>
      <xdr:rowOff>65532</xdr:rowOff>
    </xdr:to>
    <xdr:cxnSp macro="">
      <xdr:nvCxnSpPr>
        <xdr:cNvPr id="500" name="直線コネクタ 499">
          <a:extLst>
            <a:ext uri="{FF2B5EF4-FFF2-40B4-BE49-F238E27FC236}">
              <a16:creationId xmlns:a16="http://schemas.microsoft.com/office/drawing/2014/main" id="{78191F65-116C-4427-8577-381FB62BE0F9}"/>
            </a:ext>
          </a:extLst>
        </xdr:cNvPr>
        <xdr:cNvCxnSpPr/>
      </xdr:nvCxnSpPr>
      <xdr:spPr>
        <a:xfrm flipV="1">
          <a:off x="19545300" y="70926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32258</xdr:rowOff>
    </xdr:from>
    <xdr:to>
      <xdr:col>98</xdr:col>
      <xdr:colOff>38100</xdr:colOff>
      <xdr:row>41</xdr:row>
      <xdr:rowOff>133858</xdr:rowOff>
    </xdr:to>
    <xdr:sp macro="" textlink="">
      <xdr:nvSpPr>
        <xdr:cNvPr id="501" name="楕円 500">
          <a:extLst>
            <a:ext uri="{FF2B5EF4-FFF2-40B4-BE49-F238E27FC236}">
              <a16:creationId xmlns:a16="http://schemas.microsoft.com/office/drawing/2014/main" id="{40BE7FFE-1D4D-482D-AFC3-943D214A4E81}"/>
            </a:ext>
          </a:extLst>
        </xdr:cNvPr>
        <xdr:cNvSpPr/>
      </xdr:nvSpPr>
      <xdr:spPr>
        <a:xfrm>
          <a:off x="18605500" y="70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65532</xdr:rowOff>
    </xdr:from>
    <xdr:to>
      <xdr:col>102</xdr:col>
      <xdr:colOff>114300</xdr:colOff>
      <xdr:row>41</xdr:row>
      <xdr:rowOff>83058</xdr:rowOff>
    </xdr:to>
    <xdr:cxnSp macro="">
      <xdr:nvCxnSpPr>
        <xdr:cNvPr id="502" name="直線コネクタ 501">
          <a:extLst>
            <a:ext uri="{FF2B5EF4-FFF2-40B4-BE49-F238E27FC236}">
              <a16:creationId xmlns:a16="http://schemas.microsoft.com/office/drawing/2014/main" id="{E770596C-4D84-4001-BEB2-1D39058E7D15}"/>
            </a:ext>
          </a:extLst>
        </xdr:cNvPr>
        <xdr:cNvCxnSpPr/>
      </xdr:nvCxnSpPr>
      <xdr:spPr>
        <a:xfrm flipV="1">
          <a:off x="18656300" y="7094982"/>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10939</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8937812E-B7C0-4A0E-BC7D-31395394D273}"/>
            </a:ext>
          </a:extLst>
        </xdr:cNvPr>
        <xdr:cNvSpPr txBox="1"/>
      </xdr:nvSpPr>
      <xdr:spPr>
        <a:xfrm>
          <a:off x="21075727" y="669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21607</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21CF32FA-CE36-477D-B59A-9DA6F38B36F3}"/>
            </a:ext>
          </a:extLst>
        </xdr:cNvPr>
        <xdr:cNvSpPr txBox="1"/>
      </xdr:nvSpPr>
      <xdr:spPr>
        <a:xfrm>
          <a:off x="20199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18559</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A8551F00-9732-4A5B-BBA4-2C93D20347F2}"/>
            </a:ext>
          </a:extLst>
        </xdr:cNvPr>
        <xdr:cNvSpPr txBox="1"/>
      </xdr:nvSpPr>
      <xdr:spPr>
        <a:xfrm>
          <a:off x="19310427" y="670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7891</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2AC7CCB4-1762-435C-89F2-E4F89E0281E6}"/>
            </a:ext>
          </a:extLst>
        </xdr:cNvPr>
        <xdr:cNvSpPr txBox="1"/>
      </xdr:nvSpPr>
      <xdr:spPr>
        <a:xfrm>
          <a:off x="18421427"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102125</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2D58ADD2-30E0-4155-B1B0-7197C58B0389}"/>
            </a:ext>
          </a:extLst>
        </xdr:cNvPr>
        <xdr:cNvSpPr txBox="1"/>
      </xdr:nvSpPr>
      <xdr:spPr>
        <a:xfrm>
          <a:off x="21075727" y="713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105173</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7C388FC8-BCCE-48FE-A431-9A8EA21DBB7B}"/>
            </a:ext>
          </a:extLst>
        </xdr:cNvPr>
        <xdr:cNvSpPr txBox="1"/>
      </xdr:nvSpPr>
      <xdr:spPr>
        <a:xfrm>
          <a:off x="20199427" y="713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107459</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AA108D53-2774-49D3-8272-0D391B0DF07D}"/>
            </a:ext>
          </a:extLst>
        </xdr:cNvPr>
        <xdr:cNvSpPr txBox="1"/>
      </xdr:nvSpPr>
      <xdr:spPr>
        <a:xfrm>
          <a:off x="19310427" y="713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124985</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C487ADD4-C941-460C-BC1C-03D47CCB996C}"/>
            </a:ext>
          </a:extLst>
        </xdr:cNvPr>
        <xdr:cNvSpPr txBox="1"/>
      </xdr:nvSpPr>
      <xdr:spPr>
        <a:xfrm>
          <a:off x="18421427" y="715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8C172891-CE32-4577-8014-1C455B75527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18D4A95F-A524-4006-AC22-1D6AE6DB946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4B92FFA4-5646-4631-BBFD-0C20F2C872E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6CCA0346-DE36-4BF0-BB6A-FF8D2A30047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39772E62-E7AD-4131-AF07-29ECC98164D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5F5847A5-6EE6-48A0-9E25-A212B3699BF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3B2C26EC-317C-400B-9479-DACA2F90967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10F8B7B5-EFD0-4CBB-9265-095FE6B71C1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EE0FEDC3-FD7C-4D00-B512-2C76A4671C6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D068CDAD-0C02-4476-9B08-EE793EA752F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9C312842-AB50-4900-B9A3-804BC2A4142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9D53E83D-B5E5-45B0-B4DA-5225879D75C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870C89C4-D113-463D-B094-FECB803C9BA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3C3D836D-979B-40C7-86F3-F6999C39132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0D82EE34-6B47-46A1-81EC-33DD74EFC55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BA7DCA5F-C68B-45F6-BB2F-A2FBD7B6A35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AD175A59-79BE-42EC-9F8A-85384D51165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789A4082-4C53-4E95-8129-BB49E6402A2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7F571DB5-7D1E-4662-A7F7-4A649A03FB9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CEDE961F-F209-46DD-B6F6-D45E440836F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BCA47AAE-B8EC-4CF9-9E64-CF57055AAC0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8CEE9C1C-B2FC-4B26-992D-2F36427C70B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63C974C1-E5C0-4106-914B-6C7200CB8C5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5BFA2F72-3680-4255-B1EE-0A46908C0AD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165735</xdr:rowOff>
    </xdr:from>
    <xdr:to>
      <xdr:col>85</xdr:col>
      <xdr:colOff>126364</xdr:colOff>
      <xdr:row>63</xdr:row>
      <xdr:rowOff>85725</xdr:rowOff>
    </xdr:to>
    <xdr:cxnSp macro="">
      <xdr:nvCxnSpPr>
        <xdr:cNvPr id="535" name="直線コネクタ 534">
          <a:extLst>
            <a:ext uri="{FF2B5EF4-FFF2-40B4-BE49-F238E27FC236}">
              <a16:creationId xmlns:a16="http://schemas.microsoft.com/office/drawing/2014/main" id="{FFEBA4CB-55E8-4EF7-809A-112801608328}"/>
            </a:ext>
          </a:extLst>
        </xdr:cNvPr>
        <xdr:cNvCxnSpPr/>
      </xdr:nvCxnSpPr>
      <xdr:spPr>
        <a:xfrm flipV="1">
          <a:off x="16318864" y="9424035"/>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89552</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003871A3-30AA-45B3-BFDC-B5F843625C0A}"/>
            </a:ext>
          </a:extLst>
        </xdr:cNvPr>
        <xdr:cNvSpPr txBox="1"/>
      </xdr:nvSpPr>
      <xdr:spPr>
        <a:xfrm>
          <a:off x="16357600"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85725</xdr:rowOff>
    </xdr:from>
    <xdr:to>
      <xdr:col>86</xdr:col>
      <xdr:colOff>25400</xdr:colOff>
      <xdr:row>63</xdr:row>
      <xdr:rowOff>85725</xdr:rowOff>
    </xdr:to>
    <xdr:cxnSp macro="">
      <xdr:nvCxnSpPr>
        <xdr:cNvPr id="537" name="直線コネクタ 536">
          <a:extLst>
            <a:ext uri="{FF2B5EF4-FFF2-40B4-BE49-F238E27FC236}">
              <a16:creationId xmlns:a16="http://schemas.microsoft.com/office/drawing/2014/main" id="{865A7220-BFBB-44D9-896E-3E5AF6234594}"/>
            </a:ext>
          </a:extLst>
        </xdr:cNvPr>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112412</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A5B67E52-E66A-47A8-9D17-7EE6ECF3903D}"/>
            </a:ext>
          </a:extLst>
        </xdr:cNvPr>
        <xdr:cNvSpPr txBox="1"/>
      </xdr:nvSpPr>
      <xdr:spPr>
        <a:xfrm>
          <a:off x="16357600" y="919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165735</xdr:rowOff>
    </xdr:from>
    <xdr:to>
      <xdr:col>86</xdr:col>
      <xdr:colOff>25400</xdr:colOff>
      <xdr:row>54</xdr:row>
      <xdr:rowOff>165735</xdr:rowOff>
    </xdr:to>
    <xdr:cxnSp macro="">
      <xdr:nvCxnSpPr>
        <xdr:cNvPr id="539" name="直線コネクタ 538">
          <a:extLst>
            <a:ext uri="{FF2B5EF4-FFF2-40B4-BE49-F238E27FC236}">
              <a16:creationId xmlns:a16="http://schemas.microsoft.com/office/drawing/2014/main" id="{F7491F0C-CC81-486B-A3DA-93B1DB208333}"/>
            </a:ext>
          </a:extLst>
        </xdr:cNvPr>
        <xdr:cNvCxnSpPr/>
      </xdr:nvCxnSpPr>
      <xdr:spPr>
        <a:xfrm>
          <a:off x="16230600" y="942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19702</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73CFFBE1-79EF-490A-B857-3AEC39C83155}"/>
            </a:ext>
          </a:extLst>
        </xdr:cNvPr>
        <xdr:cNvSpPr txBox="1"/>
      </xdr:nvSpPr>
      <xdr:spPr>
        <a:xfrm>
          <a:off x="16357600" y="1013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541" name="フローチャート: 判断 540">
          <a:extLst>
            <a:ext uri="{FF2B5EF4-FFF2-40B4-BE49-F238E27FC236}">
              <a16:creationId xmlns:a16="http://schemas.microsoft.com/office/drawing/2014/main" id="{4EED50AB-9613-42C7-9A8E-3E189636F604}"/>
            </a:ext>
          </a:extLst>
        </xdr:cNvPr>
        <xdr:cNvSpPr/>
      </xdr:nvSpPr>
      <xdr:spPr>
        <a:xfrm>
          <a:off x="16268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170180</xdr:rowOff>
    </xdr:from>
    <xdr:to>
      <xdr:col>81</xdr:col>
      <xdr:colOff>101600</xdr:colOff>
      <xdr:row>60</xdr:row>
      <xdr:rowOff>100330</xdr:rowOff>
    </xdr:to>
    <xdr:sp macro="" textlink="">
      <xdr:nvSpPr>
        <xdr:cNvPr id="542" name="フローチャート: 判断 541">
          <a:extLst>
            <a:ext uri="{FF2B5EF4-FFF2-40B4-BE49-F238E27FC236}">
              <a16:creationId xmlns:a16="http://schemas.microsoft.com/office/drawing/2014/main" id="{115AF91B-CA13-45F8-A69B-8BDFE4323FC6}"/>
            </a:ext>
          </a:extLst>
        </xdr:cNvPr>
        <xdr:cNvSpPr/>
      </xdr:nvSpPr>
      <xdr:spPr>
        <a:xfrm>
          <a:off x="15430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543" name="フローチャート: 判断 542">
          <a:extLst>
            <a:ext uri="{FF2B5EF4-FFF2-40B4-BE49-F238E27FC236}">
              <a16:creationId xmlns:a16="http://schemas.microsoft.com/office/drawing/2014/main" id="{A13C75FC-8926-4E03-8C3F-2C4E0832DCD9}"/>
            </a:ext>
          </a:extLst>
        </xdr:cNvPr>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544" name="フローチャート: 判断 543">
          <a:extLst>
            <a:ext uri="{FF2B5EF4-FFF2-40B4-BE49-F238E27FC236}">
              <a16:creationId xmlns:a16="http://schemas.microsoft.com/office/drawing/2014/main" id="{2861D0BB-D40B-46F6-8945-47D9BB517242}"/>
            </a:ext>
          </a:extLst>
        </xdr:cNvPr>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101600</xdr:rowOff>
    </xdr:from>
    <xdr:to>
      <xdr:col>67</xdr:col>
      <xdr:colOff>101600</xdr:colOff>
      <xdr:row>60</xdr:row>
      <xdr:rowOff>31750</xdr:rowOff>
    </xdr:to>
    <xdr:sp macro="" textlink="">
      <xdr:nvSpPr>
        <xdr:cNvPr id="545" name="フローチャート: 判断 544">
          <a:extLst>
            <a:ext uri="{FF2B5EF4-FFF2-40B4-BE49-F238E27FC236}">
              <a16:creationId xmlns:a16="http://schemas.microsoft.com/office/drawing/2014/main" id="{3053571D-2C76-4F77-9351-FC21CB3515BF}"/>
            </a:ext>
          </a:extLst>
        </xdr:cNvPr>
        <xdr:cNvSpPr/>
      </xdr:nvSpPr>
      <xdr:spPr>
        <a:xfrm>
          <a:off x="12763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AE69E512-3662-4906-B69B-D67FE8D586A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C555E45F-FFC0-402E-B200-D153735BF68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67A3176D-92B9-479B-A5E9-FC7F804FE78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9BF3B2D7-B594-4C77-9502-2762346E6E5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32A898F8-071E-4F0B-A745-2F3DCDEB6FC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551" name="楕円 550">
          <a:extLst>
            <a:ext uri="{FF2B5EF4-FFF2-40B4-BE49-F238E27FC236}">
              <a16:creationId xmlns:a16="http://schemas.microsoft.com/office/drawing/2014/main" id="{DA51CDD6-03D1-46C0-8B91-0BC223ADD272}"/>
            </a:ext>
          </a:extLst>
        </xdr:cNvPr>
        <xdr:cNvSpPr/>
      </xdr:nvSpPr>
      <xdr:spPr>
        <a:xfrm>
          <a:off x="162687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17</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714DE736-2E6F-4B46-B2BD-2424B3A3EB80}"/>
            </a:ext>
          </a:extLst>
        </xdr:cNvPr>
        <xdr:cNvSpPr txBox="1"/>
      </xdr:nvSpPr>
      <xdr:spPr>
        <a:xfrm>
          <a:off x="16357600" y="1028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141605</xdr:rowOff>
    </xdr:from>
    <xdr:to>
      <xdr:col>81</xdr:col>
      <xdr:colOff>101600</xdr:colOff>
      <xdr:row>60</xdr:row>
      <xdr:rowOff>71755</xdr:rowOff>
    </xdr:to>
    <xdr:sp macro="" textlink="">
      <xdr:nvSpPr>
        <xdr:cNvPr id="553" name="楕円 552">
          <a:extLst>
            <a:ext uri="{FF2B5EF4-FFF2-40B4-BE49-F238E27FC236}">
              <a16:creationId xmlns:a16="http://schemas.microsoft.com/office/drawing/2014/main" id="{11E57A83-9AC4-450C-921D-46A2C2EA9AAC}"/>
            </a:ext>
          </a:extLst>
        </xdr:cNvPr>
        <xdr:cNvSpPr/>
      </xdr:nvSpPr>
      <xdr:spPr>
        <a:xfrm>
          <a:off x="154305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20955</xdr:rowOff>
    </xdr:from>
    <xdr:to>
      <xdr:col>85</xdr:col>
      <xdr:colOff>127000</xdr:colOff>
      <xdr:row>60</xdr:row>
      <xdr:rowOff>72390</xdr:rowOff>
    </xdr:to>
    <xdr:cxnSp macro="">
      <xdr:nvCxnSpPr>
        <xdr:cNvPr id="554" name="直線コネクタ 553">
          <a:extLst>
            <a:ext uri="{FF2B5EF4-FFF2-40B4-BE49-F238E27FC236}">
              <a16:creationId xmlns:a16="http://schemas.microsoft.com/office/drawing/2014/main" id="{841C0DD5-ABAC-4D29-A16E-A28C4B75D3B1}"/>
            </a:ext>
          </a:extLst>
        </xdr:cNvPr>
        <xdr:cNvCxnSpPr/>
      </xdr:nvCxnSpPr>
      <xdr:spPr>
        <a:xfrm>
          <a:off x="15481300" y="1030795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101600</xdr:rowOff>
    </xdr:from>
    <xdr:to>
      <xdr:col>76</xdr:col>
      <xdr:colOff>165100</xdr:colOff>
      <xdr:row>60</xdr:row>
      <xdr:rowOff>31750</xdr:rowOff>
    </xdr:to>
    <xdr:sp macro="" textlink="">
      <xdr:nvSpPr>
        <xdr:cNvPr id="555" name="楕円 554">
          <a:extLst>
            <a:ext uri="{FF2B5EF4-FFF2-40B4-BE49-F238E27FC236}">
              <a16:creationId xmlns:a16="http://schemas.microsoft.com/office/drawing/2014/main" id="{1C80B455-5250-4C69-B2E0-6DD84FA134F8}"/>
            </a:ext>
          </a:extLst>
        </xdr:cNvPr>
        <xdr:cNvSpPr/>
      </xdr:nvSpPr>
      <xdr:spPr>
        <a:xfrm>
          <a:off x="14541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152400</xdr:rowOff>
    </xdr:from>
    <xdr:to>
      <xdr:col>81</xdr:col>
      <xdr:colOff>50800</xdr:colOff>
      <xdr:row>60</xdr:row>
      <xdr:rowOff>20955</xdr:rowOff>
    </xdr:to>
    <xdr:cxnSp macro="">
      <xdr:nvCxnSpPr>
        <xdr:cNvPr id="556" name="直線コネクタ 555">
          <a:extLst>
            <a:ext uri="{FF2B5EF4-FFF2-40B4-BE49-F238E27FC236}">
              <a16:creationId xmlns:a16="http://schemas.microsoft.com/office/drawing/2014/main" id="{6C8ABAA1-8FDE-4B4C-82FE-516C5A8CC923}"/>
            </a:ext>
          </a:extLst>
        </xdr:cNvPr>
        <xdr:cNvCxnSpPr/>
      </xdr:nvCxnSpPr>
      <xdr:spPr>
        <a:xfrm>
          <a:off x="14592300" y="102679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59690</xdr:rowOff>
    </xdr:from>
    <xdr:to>
      <xdr:col>72</xdr:col>
      <xdr:colOff>38100</xdr:colOff>
      <xdr:row>59</xdr:row>
      <xdr:rowOff>161290</xdr:rowOff>
    </xdr:to>
    <xdr:sp macro="" textlink="">
      <xdr:nvSpPr>
        <xdr:cNvPr id="557" name="楕円 556">
          <a:extLst>
            <a:ext uri="{FF2B5EF4-FFF2-40B4-BE49-F238E27FC236}">
              <a16:creationId xmlns:a16="http://schemas.microsoft.com/office/drawing/2014/main" id="{624E5FBD-ACA6-442C-ABEC-37F1A909DC49}"/>
            </a:ext>
          </a:extLst>
        </xdr:cNvPr>
        <xdr:cNvSpPr/>
      </xdr:nvSpPr>
      <xdr:spPr>
        <a:xfrm>
          <a:off x="136525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110490</xdr:rowOff>
    </xdr:from>
    <xdr:to>
      <xdr:col>76</xdr:col>
      <xdr:colOff>114300</xdr:colOff>
      <xdr:row>59</xdr:row>
      <xdr:rowOff>152400</xdr:rowOff>
    </xdr:to>
    <xdr:cxnSp macro="">
      <xdr:nvCxnSpPr>
        <xdr:cNvPr id="558" name="直線コネクタ 557">
          <a:extLst>
            <a:ext uri="{FF2B5EF4-FFF2-40B4-BE49-F238E27FC236}">
              <a16:creationId xmlns:a16="http://schemas.microsoft.com/office/drawing/2014/main" id="{5CBA18D7-227D-4BF9-88A8-0A26562233C9}"/>
            </a:ext>
          </a:extLst>
        </xdr:cNvPr>
        <xdr:cNvCxnSpPr/>
      </xdr:nvCxnSpPr>
      <xdr:spPr>
        <a:xfrm>
          <a:off x="13703300" y="102260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13970</xdr:rowOff>
    </xdr:from>
    <xdr:to>
      <xdr:col>67</xdr:col>
      <xdr:colOff>101600</xdr:colOff>
      <xdr:row>60</xdr:row>
      <xdr:rowOff>115570</xdr:rowOff>
    </xdr:to>
    <xdr:sp macro="" textlink="">
      <xdr:nvSpPr>
        <xdr:cNvPr id="559" name="楕円 558">
          <a:extLst>
            <a:ext uri="{FF2B5EF4-FFF2-40B4-BE49-F238E27FC236}">
              <a16:creationId xmlns:a16="http://schemas.microsoft.com/office/drawing/2014/main" id="{E9AB841D-5DE4-430A-8098-18281C07FBBB}"/>
            </a:ext>
          </a:extLst>
        </xdr:cNvPr>
        <xdr:cNvSpPr/>
      </xdr:nvSpPr>
      <xdr:spPr>
        <a:xfrm>
          <a:off x="12763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110490</xdr:rowOff>
    </xdr:from>
    <xdr:to>
      <xdr:col>71</xdr:col>
      <xdr:colOff>177800</xdr:colOff>
      <xdr:row>60</xdr:row>
      <xdr:rowOff>64770</xdr:rowOff>
    </xdr:to>
    <xdr:cxnSp macro="">
      <xdr:nvCxnSpPr>
        <xdr:cNvPr id="560" name="直線コネクタ 559">
          <a:extLst>
            <a:ext uri="{FF2B5EF4-FFF2-40B4-BE49-F238E27FC236}">
              <a16:creationId xmlns:a16="http://schemas.microsoft.com/office/drawing/2014/main" id="{5662A48A-60A3-4720-8CB0-2FF3A51BB424}"/>
            </a:ext>
          </a:extLst>
        </xdr:cNvPr>
        <xdr:cNvCxnSpPr/>
      </xdr:nvCxnSpPr>
      <xdr:spPr>
        <a:xfrm flipV="1">
          <a:off x="12814300" y="1022604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91457</xdr:rowOff>
    </xdr:from>
    <xdr:ext cx="405111" cy="259045"/>
    <xdr:sp macro="" textlink="">
      <xdr:nvSpPr>
        <xdr:cNvPr id="561" name="n_1aveValue【学校施設】&#10;有形固定資産減価償却率">
          <a:extLst>
            <a:ext uri="{FF2B5EF4-FFF2-40B4-BE49-F238E27FC236}">
              <a16:creationId xmlns:a16="http://schemas.microsoft.com/office/drawing/2014/main" id="{A136FB13-6AC9-42B9-BCA6-5B48CD97DFD5}"/>
            </a:ext>
          </a:extLst>
        </xdr:cNvPr>
        <xdr:cNvSpPr txBox="1"/>
      </xdr:nvSpPr>
      <xdr:spPr>
        <a:xfrm>
          <a:off x="152660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53357</xdr:rowOff>
    </xdr:from>
    <xdr:ext cx="405111" cy="259045"/>
    <xdr:sp macro="" textlink="">
      <xdr:nvSpPr>
        <xdr:cNvPr id="562" name="n_2aveValue【学校施設】&#10;有形固定資産減価償却率">
          <a:extLst>
            <a:ext uri="{FF2B5EF4-FFF2-40B4-BE49-F238E27FC236}">
              <a16:creationId xmlns:a16="http://schemas.microsoft.com/office/drawing/2014/main" id="{6EA207B9-4015-4503-820A-71677CEC5D26}"/>
            </a:ext>
          </a:extLst>
        </xdr:cNvPr>
        <xdr:cNvSpPr txBox="1"/>
      </xdr:nvSpPr>
      <xdr:spPr>
        <a:xfrm>
          <a:off x="14389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40022</xdr:rowOff>
    </xdr:from>
    <xdr:ext cx="405111" cy="259045"/>
    <xdr:sp macro="" textlink="">
      <xdr:nvSpPr>
        <xdr:cNvPr id="563" name="n_3aveValue【学校施設】&#10;有形固定資産減価償却率">
          <a:extLst>
            <a:ext uri="{FF2B5EF4-FFF2-40B4-BE49-F238E27FC236}">
              <a16:creationId xmlns:a16="http://schemas.microsoft.com/office/drawing/2014/main" id="{4DE8F0C2-8CD5-4C91-ADF5-11A2C713BD25}"/>
            </a:ext>
          </a:extLst>
        </xdr:cNvPr>
        <xdr:cNvSpPr txBox="1"/>
      </xdr:nvSpPr>
      <xdr:spPr>
        <a:xfrm>
          <a:off x="13500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48277</xdr:rowOff>
    </xdr:from>
    <xdr:ext cx="405111" cy="259045"/>
    <xdr:sp macro="" textlink="">
      <xdr:nvSpPr>
        <xdr:cNvPr id="564" name="n_4aveValue【学校施設】&#10;有形固定資産減価償却率">
          <a:extLst>
            <a:ext uri="{FF2B5EF4-FFF2-40B4-BE49-F238E27FC236}">
              <a16:creationId xmlns:a16="http://schemas.microsoft.com/office/drawing/2014/main" id="{4A5AA28D-76B9-4D2A-9082-46B10ECFA823}"/>
            </a:ext>
          </a:extLst>
        </xdr:cNvPr>
        <xdr:cNvSpPr txBox="1"/>
      </xdr:nvSpPr>
      <xdr:spPr>
        <a:xfrm>
          <a:off x="12611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88282</xdr:rowOff>
    </xdr:from>
    <xdr:ext cx="405111" cy="259045"/>
    <xdr:sp macro="" textlink="">
      <xdr:nvSpPr>
        <xdr:cNvPr id="565" name="n_1mainValue【学校施設】&#10;有形固定資産減価償却率">
          <a:extLst>
            <a:ext uri="{FF2B5EF4-FFF2-40B4-BE49-F238E27FC236}">
              <a16:creationId xmlns:a16="http://schemas.microsoft.com/office/drawing/2014/main" id="{B014C60A-922D-40C4-8910-CC377825F5DA}"/>
            </a:ext>
          </a:extLst>
        </xdr:cNvPr>
        <xdr:cNvSpPr txBox="1"/>
      </xdr:nvSpPr>
      <xdr:spPr>
        <a:xfrm>
          <a:off x="152660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48277</xdr:rowOff>
    </xdr:from>
    <xdr:ext cx="405111" cy="259045"/>
    <xdr:sp macro="" textlink="">
      <xdr:nvSpPr>
        <xdr:cNvPr id="566" name="n_2mainValue【学校施設】&#10;有形固定資産減価償却率">
          <a:extLst>
            <a:ext uri="{FF2B5EF4-FFF2-40B4-BE49-F238E27FC236}">
              <a16:creationId xmlns:a16="http://schemas.microsoft.com/office/drawing/2014/main" id="{DE46D703-84CF-4520-BA56-EFE2B65EFD55}"/>
            </a:ext>
          </a:extLst>
        </xdr:cNvPr>
        <xdr:cNvSpPr txBox="1"/>
      </xdr:nvSpPr>
      <xdr:spPr>
        <a:xfrm>
          <a:off x="14389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6367</xdr:rowOff>
    </xdr:from>
    <xdr:ext cx="405111" cy="259045"/>
    <xdr:sp macro="" textlink="">
      <xdr:nvSpPr>
        <xdr:cNvPr id="567" name="n_3mainValue【学校施設】&#10;有形固定資産減価償却率">
          <a:extLst>
            <a:ext uri="{FF2B5EF4-FFF2-40B4-BE49-F238E27FC236}">
              <a16:creationId xmlns:a16="http://schemas.microsoft.com/office/drawing/2014/main" id="{7E59E6E8-F4F1-48F3-A9CE-9DC0E004B6D0}"/>
            </a:ext>
          </a:extLst>
        </xdr:cNvPr>
        <xdr:cNvSpPr txBox="1"/>
      </xdr:nvSpPr>
      <xdr:spPr>
        <a:xfrm>
          <a:off x="13500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106697</xdr:rowOff>
    </xdr:from>
    <xdr:ext cx="405111" cy="259045"/>
    <xdr:sp macro="" textlink="">
      <xdr:nvSpPr>
        <xdr:cNvPr id="568" name="n_4mainValue【学校施設】&#10;有形固定資産減価償却率">
          <a:extLst>
            <a:ext uri="{FF2B5EF4-FFF2-40B4-BE49-F238E27FC236}">
              <a16:creationId xmlns:a16="http://schemas.microsoft.com/office/drawing/2014/main" id="{57531F8E-317C-4294-86CB-1D85F52D0F28}"/>
            </a:ext>
          </a:extLst>
        </xdr:cNvPr>
        <xdr:cNvSpPr txBox="1"/>
      </xdr:nvSpPr>
      <xdr:spPr>
        <a:xfrm>
          <a:off x="126117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A6281518-3E4E-495E-9124-C4C2477F9E2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A014F6F0-6A6E-440C-8577-513E1D1DC39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80212094-05DD-416A-91AD-73F8174C319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0035E163-0F27-4D75-8B68-261E2E8AE69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22D46B1C-0B95-4521-892B-23C6171D80D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DB98CFD6-2232-4772-8661-20646825C9D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93301B75-21A5-411F-B73B-57E7E1BA4ED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2CC3831E-4BD7-4B90-812A-231ABA340BC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51CE8142-684C-42BA-846B-7007CD55219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A2BDBC16-6BF0-4870-BF00-93E6CCC7B00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01B16C58-E86F-47CD-96EC-1883A57D3C1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217C8153-6FF5-476D-B1F4-8D29395F530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8CD3F337-FFA0-4B72-9458-3855F37E15D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3A07CC75-3CDC-4E61-85BC-0247E6C1C4B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2B39FC30-1FE7-4AF3-BA17-89571D58CCD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4" name="テキスト ボックス 583">
          <a:extLst>
            <a:ext uri="{FF2B5EF4-FFF2-40B4-BE49-F238E27FC236}">
              <a16:creationId xmlns:a16="http://schemas.microsoft.com/office/drawing/2014/main" id="{0B1B160D-8A13-4B45-A80B-D23186CA2A47}"/>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FEBA40B2-D4B7-47E0-8AD9-52DF54F07AD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6" name="テキスト ボックス 585">
          <a:extLst>
            <a:ext uri="{FF2B5EF4-FFF2-40B4-BE49-F238E27FC236}">
              <a16:creationId xmlns:a16="http://schemas.microsoft.com/office/drawing/2014/main" id="{FCD48C16-6898-4285-AB4D-C921DB1AFD64}"/>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5C6E8E27-0A0A-4A31-8166-3542494FB17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8" name="テキスト ボックス 587">
          <a:extLst>
            <a:ext uri="{FF2B5EF4-FFF2-40B4-BE49-F238E27FC236}">
              <a16:creationId xmlns:a16="http://schemas.microsoft.com/office/drawing/2014/main" id="{02AE6E52-5EE9-4443-ADCF-F185FA06C78D}"/>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A6CDD691-3588-4D5F-B17A-B4C2401BCF7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a:extLst>
            <a:ext uri="{FF2B5EF4-FFF2-40B4-BE49-F238E27FC236}">
              <a16:creationId xmlns:a16="http://schemas.microsoft.com/office/drawing/2014/main" id="{C459E9E7-BEA8-4947-906A-1D3F54E356A3}"/>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19CF997A-675F-4FF7-9A6F-822B146B8E3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22555</xdr:rowOff>
    </xdr:from>
    <xdr:to>
      <xdr:col>116</xdr:col>
      <xdr:colOff>62864</xdr:colOff>
      <xdr:row>63</xdr:row>
      <xdr:rowOff>129311</xdr:rowOff>
    </xdr:to>
    <xdr:cxnSp macro="">
      <xdr:nvCxnSpPr>
        <xdr:cNvPr id="592" name="直線コネクタ 591">
          <a:extLst>
            <a:ext uri="{FF2B5EF4-FFF2-40B4-BE49-F238E27FC236}">
              <a16:creationId xmlns:a16="http://schemas.microsoft.com/office/drawing/2014/main" id="{41ED95DC-CB92-4CDA-A1EE-3395A3338967}"/>
            </a:ext>
          </a:extLst>
        </xdr:cNvPr>
        <xdr:cNvCxnSpPr/>
      </xdr:nvCxnSpPr>
      <xdr:spPr>
        <a:xfrm flipV="1">
          <a:off x="22160864" y="9623755"/>
          <a:ext cx="0" cy="130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133138</xdr:rowOff>
    </xdr:from>
    <xdr:ext cx="469744" cy="259045"/>
    <xdr:sp macro="" textlink="">
      <xdr:nvSpPr>
        <xdr:cNvPr id="593" name="【学校施設】&#10;一人当たり面積最小値テキスト">
          <a:extLst>
            <a:ext uri="{FF2B5EF4-FFF2-40B4-BE49-F238E27FC236}">
              <a16:creationId xmlns:a16="http://schemas.microsoft.com/office/drawing/2014/main" id="{9E267350-FB41-4765-A91F-F580D6FEEC6C}"/>
            </a:ext>
          </a:extLst>
        </xdr:cNvPr>
        <xdr:cNvSpPr txBox="1"/>
      </xdr:nvSpPr>
      <xdr:spPr>
        <a:xfrm>
          <a:off x="22199600" y="1093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129311</xdr:rowOff>
    </xdr:from>
    <xdr:to>
      <xdr:col>116</xdr:col>
      <xdr:colOff>152400</xdr:colOff>
      <xdr:row>63</xdr:row>
      <xdr:rowOff>129311</xdr:rowOff>
    </xdr:to>
    <xdr:cxnSp macro="">
      <xdr:nvCxnSpPr>
        <xdr:cNvPr id="594" name="直線コネクタ 593">
          <a:extLst>
            <a:ext uri="{FF2B5EF4-FFF2-40B4-BE49-F238E27FC236}">
              <a16:creationId xmlns:a16="http://schemas.microsoft.com/office/drawing/2014/main" id="{58D3AE90-3FD0-40B3-B770-CE683D77A67E}"/>
            </a:ext>
          </a:extLst>
        </xdr:cNvPr>
        <xdr:cNvCxnSpPr/>
      </xdr:nvCxnSpPr>
      <xdr:spPr>
        <a:xfrm>
          <a:off x="22072600" y="1093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140682</xdr:rowOff>
    </xdr:from>
    <xdr:ext cx="534377" cy="259045"/>
    <xdr:sp macro="" textlink="">
      <xdr:nvSpPr>
        <xdr:cNvPr id="595" name="【学校施設】&#10;一人当たり面積最大値テキスト">
          <a:extLst>
            <a:ext uri="{FF2B5EF4-FFF2-40B4-BE49-F238E27FC236}">
              <a16:creationId xmlns:a16="http://schemas.microsoft.com/office/drawing/2014/main" id="{5289B6FA-0D54-449D-9F53-95C4F6F17F17}"/>
            </a:ext>
          </a:extLst>
        </xdr:cNvPr>
        <xdr:cNvSpPr txBox="1"/>
      </xdr:nvSpPr>
      <xdr:spPr>
        <a:xfrm>
          <a:off x="22199600" y="939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22555</xdr:rowOff>
    </xdr:from>
    <xdr:to>
      <xdr:col>116</xdr:col>
      <xdr:colOff>152400</xdr:colOff>
      <xdr:row>56</xdr:row>
      <xdr:rowOff>22555</xdr:rowOff>
    </xdr:to>
    <xdr:cxnSp macro="">
      <xdr:nvCxnSpPr>
        <xdr:cNvPr id="596" name="直線コネクタ 595">
          <a:extLst>
            <a:ext uri="{FF2B5EF4-FFF2-40B4-BE49-F238E27FC236}">
              <a16:creationId xmlns:a16="http://schemas.microsoft.com/office/drawing/2014/main" id="{D83B1A98-7F77-45D0-BDD8-D39F938671A1}"/>
            </a:ext>
          </a:extLst>
        </xdr:cNvPr>
        <xdr:cNvCxnSpPr/>
      </xdr:nvCxnSpPr>
      <xdr:spPr>
        <a:xfrm>
          <a:off x="22072600" y="962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83380</xdr:rowOff>
    </xdr:from>
    <xdr:ext cx="469744" cy="259045"/>
    <xdr:sp macro="" textlink="">
      <xdr:nvSpPr>
        <xdr:cNvPr id="597" name="【学校施設】&#10;一人当たり面積平均値テキスト">
          <a:extLst>
            <a:ext uri="{FF2B5EF4-FFF2-40B4-BE49-F238E27FC236}">
              <a16:creationId xmlns:a16="http://schemas.microsoft.com/office/drawing/2014/main" id="{34298865-FE12-4F5B-9E4A-FFA7A23B0ED7}"/>
            </a:ext>
          </a:extLst>
        </xdr:cNvPr>
        <xdr:cNvSpPr txBox="1"/>
      </xdr:nvSpPr>
      <xdr:spPr>
        <a:xfrm>
          <a:off x="22199600" y="10713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104953</xdr:rowOff>
    </xdr:from>
    <xdr:to>
      <xdr:col>116</xdr:col>
      <xdr:colOff>114300</xdr:colOff>
      <xdr:row>63</xdr:row>
      <xdr:rowOff>35103</xdr:rowOff>
    </xdr:to>
    <xdr:sp macro="" textlink="">
      <xdr:nvSpPr>
        <xdr:cNvPr id="598" name="フローチャート: 判断 597">
          <a:extLst>
            <a:ext uri="{FF2B5EF4-FFF2-40B4-BE49-F238E27FC236}">
              <a16:creationId xmlns:a16="http://schemas.microsoft.com/office/drawing/2014/main" id="{90BF247B-7FC0-42AD-AAC5-962C26397558}"/>
            </a:ext>
          </a:extLst>
        </xdr:cNvPr>
        <xdr:cNvSpPr/>
      </xdr:nvSpPr>
      <xdr:spPr>
        <a:xfrm>
          <a:off x="221107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113487</xdr:rowOff>
    </xdr:from>
    <xdr:to>
      <xdr:col>112</xdr:col>
      <xdr:colOff>38100</xdr:colOff>
      <xdr:row>63</xdr:row>
      <xdr:rowOff>43637</xdr:rowOff>
    </xdr:to>
    <xdr:sp macro="" textlink="">
      <xdr:nvSpPr>
        <xdr:cNvPr id="599" name="フローチャート: 判断 598">
          <a:extLst>
            <a:ext uri="{FF2B5EF4-FFF2-40B4-BE49-F238E27FC236}">
              <a16:creationId xmlns:a16="http://schemas.microsoft.com/office/drawing/2014/main" id="{B31E142A-5951-4E4F-BFFE-CEE40BCB3CC6}"/>
            </a:ext>
          </a:extLst>
        </xdr:cNvPr>
        <xdr:cNvSpPr/>
      </xdr:nvSpPr>
      <xdr:spPr>
        <a:xfrm>
          <a:off x="21272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119431</xdr:rowOff>
    </xdr:from>
    <xdr:to>
      <xdr:col>107</xdr:col>
      <xdr:colOff>101600</xdr:colOff>
      <xdr:row>63</xdr:row>
      <xdr:rowOff>49581</xdr:rowOff>
    </xdr:to>
    <xdr:sp macro="" textlink="">
      <xdr:nvSpPr>
        <xdr:cNvPr id="600" name="フローチャート: 判断 599">
          <a:extLst>
            <a:ext uri="{FF2B5EF4-FFF2-40B4-BE49-F238E27FC236}">
              <a16:creationId xmlns:a16="http://schemas.microsoft.com/office/drawing/2014/main" id="{E1CF3F84-A894-4B16-B2E8-C02B962A8F50}"/>
            </a:ext>
          </a:extLst>
        </xdr:cNvPr>
        <xdr:cNvSpPr/>
      </xdr:nvSpPr>
      <xdr:spPr>
        <a:xfrm>
          <a:off x="20383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107924</xdr:rowOff>
    </xdr:from>
    <xdr:to>
      <xdr:col>102</xdr:col>
      <xdr:colOff>165100</xdr:colOff>
      <xdr:row>63</xdr:row>
      <xdr:rowOff>38074</xdr:rowOff>
    </xdr:to>
    <xdr:sp macro="" textlink="">
      <xdr:nvSpPr>
        <xdr:cNvPr id="601" name="フローチャート: 判断 600">
          <a:extLst>
            <a:ext uri="{FF2B5EF4-FFF2-40B4-BE49-F238E27FC236}">
              <a16:creationId xmlns:a16="http://schemas.microsoft.com/office/drawing/2014/main" id="{276FC690-BD10-47C7-A6FF-74321DF07E57}"/>
            </a:ext>
          </a:extLst>
        </xdr:cNvPr>
        <xdr:cNvSpPr/>
      </xdr:nvSpPr>
      <xdr:spPr>
        <a:xfrm>
          <a:off x="19494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107162</xdr:rowOff>
    </xdr:from>
    <xdr:to>
      <xdr:col>98</xdr:col>
      <xdr:colOff>38100</xdr:colOff>
      <xdr:row>63</xdr:row>
      <xdr:rowOff>37312</xdr:rowOff>
    </xdr:to>
    <xdr:sp macro="" textlink="">
      <xdr:nvSpPr>
        <xdr:cNvPr id="602" name="フローチャート: 判断 601">
          <a:extLst>
            <a:ext uri="{FF2B5EF4-FFF2-40B4-BE49-F238E27FC236}">
              <a16:creationId xmlns:a16="http://schemas.microsoft.com/office/drawing/2014/main" id="{0162DFD2-0957-47E8-874D-171EFF556117}"/>
            </a:ext>
          </a:extLst>
        </xdr:cNvPr>
        <xdr:cNvSpPr/>
      </xdr:nvSpPr>
      <xdr:spPr>
        <a:xfrm>
          <a:off x="18605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97AE0BA6-D187-4432-B984-9878C1F9E76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AFC16116-C7BD-479B-8C97-90DB77910D1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112A2F0E-8C07-4E9A-87DF-C38AEC03469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D235693F-523D-47CD-B166-689A118E921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5C41B75F-0604-42A6-82D0-AECDE933D4E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69520</xdr:rowOff>
    </xdr:from>
    <xdr:to>
      <xdr:col>116</xdr:col>
      <xdr:colOff>114300</xdr:colOff>
      <xdr:row>62</xdr:row>
      <xdr:rowOff>171120</xdr:rowOff>
    </xdr:to>
    <xdr:sp macro="" textlink="">
      <xdr:nvSpPr>
        <xdr:cNvPr id="608" name="楕円 607">
          <a:extLst>
            <a:ext uri="{FF2B5EF4-FFF2-40B4-BE49-F238E27FC236}">
              <a16:creationId xmlns:a16="http://schemas.microsoft.com/office/drawing/2014/main" id="{B89DD0BE-501B-46DB-95C6-B82BA63E896B}"/>
            </a:ext>
          </a:extLst>
        </xdr:cNvPr>
        <xdr:cNvSpPr/>
      </xdr:nvSpPr>
      <xdr:spPr>
        <a:xfrm>
          <a:off x="22110700" y="106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92397</xdr:rowOff>
    </xdr:from>
    <xdr:ext cx="469744" cy="259045"/>
    <xdr:sp macro="" textlink="">
      <xdr:nvSpPr>
        <xdr:cNvPr id="609" name="【学校施設】&#10;一人当たり面積該当値テキスト">
          <a:extLst>
            <a:ext uri="{FF2B5EF4-FFF2-40B4-BE49-F238E27FC236}">
              <a16:creationId xmlns:a16="http://schemas.microsoft.com/office/drawing/2014/main" id="{B99C830B-5ADE-4F3F-8130-D40DF03C6950}"/>
            </a:ext>
          </a:extLst>
        </xdr:cNvPr>
        <xdr:cNvSpPr txBox="1"/>
      </xdr:nvSpPr>
      <xdr:spPr>
        <a:xfrm>
          <a:off x="22199600" y="1055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73101</xdr:rowOff>
    </xdr:from>
    <xdr:to>
      <xdr:col>112</xdr:col>
      <xdr:colOff>38100</xdr:colOff>
      <xdr:row>63</xdr:row>
      <xdr:rowOff>3251</xdr:rowOff>
    </xdr:to>
    <xdr:sp macro="" textlink="">
      <xdr:nvSpPr>
        <xdr:cNvPr id="610" name="楕円 609">
          <a:extLst>
            <a:ext uri="{FF2B5EF4-FFF2-40B4-BE49-F238E27FC236}">
              <a16:creationId xmlns:a16="http://schemas.microsoft.com/office/drawing/2014/main" id="{EE964CB7-326A-466F-9BD2-0218CCAAEA35}"/>
            </a:ext>
          </a:extLst>
        </xdr:cNvPr>
        <xdr:cNvSpPr/>
      </xdr:nvSpPr>
      <xdr:spPr>
        <a:xfrm>
          <a:off x="21272500" y="1070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120320</xdr:rowOff>
    </xdr:from>
    <xdr:to>
      <xdr:col>116</xdr:col>
      <xdr:colOff>63500</xdr:colOff>
      <xdr:row>62</xdr:row>
      <xdr:rowOff>123901</xdr:rowOff>
    </xdr:to>
    <xdr:cxnSp macro="">
      <xdr:nvCxnSpPr>
        <xdr:cNvPr id="611" name="直線コネクタ 610">
          <a:extLst>
            <a:ext uri="{FF2B5EF4-FFF2-40B4-BE49-F238E27FC236}">
              <a16:creationId xmlns:a16="http://schemas.microsoft.com/office/drawing/2014/main" id="{79F4EE6E-7749-4949-9F1F-6531DF42DD0D}"/>
            </a:ext>
          </a:extLst>
        </xdr:cNvPr>
        <xdr:cNvCxnSpPr/>
      </xdr:nvCxnSpPr>
      <xdr:spPr>
        <a:xfrm flipV="1">
          <a:off x="21323300" y="10750220"/>
          <a:ext cx="8382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79578</xdr:rowOff>
    </xdr:from>
    <xdr:to>
      <xdr:col>107</xdr:col>
      <xdr:colOff>101600</xdr:colOff>
      <xdr:row>63</xdr:row>
      <xdr:rowOff>9728</xdr:rowOff>
    </xdr:to>
    <xdr:sp macro="" textlink="">
      <xdr:nvSpPr>
        <xdr:cNvPr id="612" name="楕円 611">
          <a:extLst>
            <a:ext uri="{FF2B5EF4-FFF2-40B4-BE49-F238E27FC236}">
              <a16:creationId xmlns:a16="http://schemas.microsoft.com/office/drawing/2014/main" id="{198E4F49-9DDA-4779-9CB6-E7E36E36B692}"/>
            </a:ext>
          </a:extLst>
        </xdr:cNvPr>
        <xdr:cNvSpPr/>
      </xdr:nvSpPr>
      <xdr:spPr>
        <a:xfrm>
          <a:off x="20383500" y="1070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123901</xdr:rowOff>
    </xdr:from>
    <xdr:to>
      <xdr:col>111</xdr:col>
      <xdr:colOff>177800</xdr:colOff>
      <xdr:row>62</xdr:row>
      <xdr:rowOff>130378</xdr:rowOff>
    </xdr:to>
    <xdr:cxnSp macro="">
      <xdr:nvCxnSpPr>
        <xdr:cNvPr id="613" name="直線コネクタ 612">
          <a:extLst>
            <a:ext uri="{FF2B5EF4-FFF2-40B4-BE49-F238E27FC236}">
              <a16:creationId xmlns:a16="http://schemas.microsoft.com/office/drawing/2014/main" id="{E6448D95-1E4B-4E0A-B75F-A99C12CF303E}"/>
            </a:ext>
          </a:extLst>
        </xdr:cNvPr>
        <xdr:cNvCxnSpPr/>
      </xdr:nvCxnSpPr>
      <xdr:spPr>
        <a:xfrm flipV="1">
          <a:off x="20434300" y="10753801"/>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84531</xdr:rowOff>
    </xdr:from>
    <xdr:to>
      <xdr:col>102</xdr:col>
      <xdr:colOff>165100</xdr:colOff>
      <xdr:row>63</xdr:row>
      <xdr:rowOff>14681</xdr:rowOff>
    </xdr:to>
    <xdr:sp macro="" textlink="">
      <xdr:nvSpPr>
        <xdr:cNvPr id="614" name="楕円 613">
          <a:extLst>
            <a:ext uri="{FF2B5EF4-FFF2-40B4-BE49-F238E27FC236}">
              <a16:creationId xmlns:a16="http://schemas.microsoft.com/office/drawing/2014/main" id="{3347D394-8664-45BD-9400-41B4EA13D0C6}"/>
            </a:ext>
          </a:extLst>
        </xdr:cNvPr>
        <xdr:cNvSpPr/>
      </xdr:nvSpPr>
      <xdr:spPr>
        <a:xfrm>
          <a:off x="19494500" y="1071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130378</xdr:rowOff>
    </xdr:from>
    <xdr:to>
      <xdr:col>107</xdr:col>
      <xdr:colOff>50800</xdr:colOff>
      <xdr:row>62</xdr:row>
      <xdr:rowOff>135331</xdr:rowOff>
    </xdr:to>
    <xdr:cxnSp macro="">
      <xdr:nvCxnSpPr>
        <xdr:cNvPr id="615" name="直線コネクタ 614">
          <a:extLst>
            <a:ext uri="{FF2B5EF4-FFF2-40B4-BE49-F238E27FC236}">
              <a16:creationId xmlns:a16="http://schemas.microsoft.com/office/drawing/2014/main" id="{02EBB257-8079-4E4E-93C9-7BA99BC17F80}"/>
            </a:ext>
          </a:extLst>
        </xdr:cNvPr>
        <xdr:cNvCxnSpPr/>
      </xdr:nvCxnSpPr>
      <xdr:spPr>
        <a:xfrm flipV="1">
          <a:off x="19545300" y="10760278"/>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86208</xdr:rowOff>
    </xdr:from>
    <xdr:to>
      <xdr:col>98</xdr:col>
      <xdr:colOff>38100</xdr:colOff>
      <xdr:row>63</xdr:row>
      <xdr:rowOff>16358</xdr:rowOff>
    </xdr:to>
    <xdr:sp macro="" textlink="">
      <xdr:nvSpPr>
        <xdr:cNvPr id="616" name="楕円 615">
          <a:extLst>
            <a:ext uri="{FF2B5EF4-FFF2-40B4-BE49-F238E27FC236}">
              <a16:creationId xmlns:a16="http://schemas.microsoft.com/office/drawing/2014/main" id="{D19AE351-392C-44A0-A5AE-A9FC85B5F15B}"/>
            </a:ext>
          </a:extLst>
        </xdr:cNvPr>
        <xdr:cNvSpPr/>
      </xdr:nvSpPr>
      <xdr:spPr>
        <a:xfrm>
          <a:off x="18605500" y="1071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135331</xdr:rowOff>
    </xdr:from>
    <xdr:to>
      <xdr:col>102</xdr:col>
      <xdr:colOff>114300</xdr:colOff>
      <xdr:row>62</xdr:row>
      <xdr:rowOff>137008</xdr:rowOff>
    </xdr:to>
    <xdr:cxnSp macro="">
      <xdr:nvCxnSpPr>
        <xdr:cNvPr id="617" name="直線コネクタ 616">
          <a:extLst>
            <a:ext uri="{FF2B5EF4-FFF2-40B4-BE49-F238E27FC236}">
              <a16:creationId xmlns:a16="http://schemas.microsoft.com/office/drawing/2014/main" id="{BA9DE631-72C6-4A28-B667-4D2A18FC8891}"/>
            </a:ext>
          </a:extLst>
        </xdr:cNvPr>
        <xdr:cNvCxnSpPr/>
      </xdr:nvCxnSpPr>
      <xdr:spPr>
        <a:xfrm flipV="1">
          <a:off x="18656300" y="10765231"/>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34764</xdr:rowOff>
    </xdr:from>
    <xdr:ext cx="469744" cy="259045"/>
    <xdr:sp macro="" textlink="">
      <xdr:nvSpPr>
        <xdr:cNvPr id="618" name="n_1aveValue【学校施設】&#10;一人当たり面積">
          <a:extLst>
            <a:ext uri="{FF2B5EF4-FFF2-40B4-BE49-F238E27FC236}">
              <a16:creationId xmlns:a16="http://schemas.microsoft.com/office/drawing/2014/main" id="{9E4A6002-0A2E-4957-A3ED-3C0FED722DFD}"/>
            </a:ext>
          </a:extLst>
        </xdr:cNvPr>
        <xdr:cNvSpPr txBox="1"/>
      </xdr:nvSpPr>
      <xdr:spPr>
        <a:xfrm>
          <a:off x="21075727" y="1083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40708</xdr:rowOff>
    </xdr:from>
    <xdr:ext cx="469744" cy="259045"/>
    <xdr:sp macro="" textlink="">
      <xdr:nvSpPr>
        <xdr:cNvPr id="619" name="n_2aveValue【学校施設】&#10;一人当たり面積">
          <a:extLst>
            <a:ext uri="{FF2B5EF4-FFF2-40B4-BE49-F238E27FC236}">
              <a16:creationId xmlns:a16="http://schemas.microsoft.com/office/drawing/2014/main" id="{27AD3A65-8720-484C-879A-375E428E0626}"/>
            </a:ext>
          </a:extLst>
        </xdr:cNvPr>
        <xdr:cNvSpPr txBox="1"/>
      </xdr:nvSpPr>
      <xdr:spPr>
        <a:xfrm>
          <a:off x="20199427" y="1084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29201</xdr:rowOff>
    </xdr:from>
    <xdr:ext cx="469744" cy="259045"/>
    <xdr:sp macro="" textlink="">
      <xdr:nvSpPr>
        <xdr:cNvPr id="620" name="n_3aveValue【学校施設】&#10;一人当たり面積">
          <a:extLst>
            <a:ext uri="{FF2B5EF4-FFF2-40B4-BE49-F238E27FC236}">
              <a16:creationId xmlns:a16="http://schemas.microsoft.com/office/drawing/2014/main" id="{026085E3-A40F-43FB-9F8E-3B7AC4F1CBFE}"/>
            </a:ext>
          </a:extLst>
        </xdr:cNvPr>
        <xdr:cNvSpPr txBox="1"/>
      </xdr:nvSpPr>
      <xdr:spPr>
        <a:xfrm>
          <a:off x="19310427" y="1083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28439</xdr:rowOff>
    </xdr:from>
    <xdr:ext cx="469744" cy="259045"/>
    <xdr:sp macro="" textlink="">
      <xdr:nvSpPr>
        <xdr:cNvPr id="621" name="n_4aveValue【学校施設】&#10;一人当たり面積">
          <a:extLst>
            <a:ext uri="{FF2B5EF4-FFF2-40B4-BE49-F238E27FC236}">
              <a16:creationId xmlns:a16="http://schemas.microsoft.com/office/drawing/2014/main" id="{FECC616D-C8FB-4375-B8EB-9D1429869DEA}"/>
            </a:ext>
          </a:extLst>
        </xdr:cNvPr>
        <xdr:cNvSpPr txBox="1"/>
      </xdr:nvSpPr>
      <xdr:spPr>
        <a:xfrm>
          <a:off x="18421427" y="1082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19778</xdr:rowOff>
    </xdr:from>
    <xdr:ext cx="469744" cy="259045"/>
    <xdr:sp macro="" textlink="">
      <xdr:nvSpPr>
        <xdr:cNvPr id="622" name="n_1mainValue【学校施設】&#10;一人当たり面積">
          <a:extLst>
            <a:ext uri="{FF2B5EF4-FFF2-40B4-BE49-F238E27FC236}">
              <a16:creationId xmlns:a16="http://schemas.microsoft.com/office/drawing/2014/main" id="{5A4CC1C5-2634-4D7D-BA78-93E53B4E3727}"/>
            </a:ext>
          </a:extLst>
        </xdr:cNvPr>
        <xdr:cNvSpPr txBox="1"/>
      </xdr:nvSpPr>
      <xdr:spPr>
        <a:xfrm>
          <a:off x="21075727" y="1047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26255</xdr:rowOff>
    </xdr:from>
    <xdr:ext cx="469744" cy="259045"/>
    <xdr:sp macro="" textlink="">
      <xdr:nvSpPr>
        <xdr:cNvPr id="623" name="n_2mainValue【学校施設】&#10;一人当たり面積">
          <a:extLst>
            <a:ext uri="{FF2B5EF4-FFF2-40B4-BE49-F238E27FC236}">
              <a16:creationId xmlns:a16="http://schemas.microsoft.com/office/drawing/2014/main" id="{1E4C44CF-DB80-4F70-B193-419DDEBCADF6}"/>
            </a:ext>
          </a:extLst>
        </xdr:cNvPr>
        <xdr:cNvSpPr txBox="1"/>
      </xdr:nvSpPr>
      <xdr:spPr>
        <a:xfrm>
          <a:off x="20199427" y="1048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31208</xdr:rowOff>
    </xdr:from>
    <xdr:ext cx="469744" cy="259045"/>
    <xdr:sp macro="" textlink="">
      <xdr:nvSpPr>
        <xdr:cNvPr id="624" name="n_3mainValue【学校施設】&#10;一人当たり面積">
          <a:extLst>
            <a:ext uri="{FF2B5EF4-FFF2-40B4-BE49-F238E27FC236}">
              <a16:creationId xmlns:a16="http://schemas.microsoft.com/office/drawing/2014/main" id="{56773A66-D92A-4EC2-A2B7-1E41977C5109}"/>
            </a:ext>
          </a:extLst>
        </xdr:cNvPr>
        <xdr:cNvSpPr txBox="1"/>
      </xdr:nvSpPr>
      <xdr:spPr>
        <a:xfrm>
          <a:off x="19310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32885</xdr:rowOff>
    </xdr:from>
    <xdr:ext cx="469744" cy="259045"/>
    <xdr:sp macro="" textlink="">
      <xdr:nvSpPr>
        <xdr:cNvPr id="625" name="n_4mainValue【学校施設】&#10;一人当たり面積">
          <a:extLst>
            <a:ext uri="{FF2B5EF4-FFF2-40B4-BE49-F238E27FC236}">
              <a16:creationId xmlns:a16="http://schemas.microsoft.com/office/drawing/2014/main" id="{8E3DFE6E-7A7F-4D36-8C77-9883C79AAE55}"/>
            </a:ext>
          </a:extLst>
        </xdr:cNvPr>
        <xdr:cNvSpPr txBox="1"/>
      </xdr:nvSpPr>
      <xdr:spPr>
        <a:xfrm>
          <a:off x="18421427" y="1049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44BC81C0-150A-4A38-A299-C118B90DA59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969AED5D-4809-4675-8A2E-2661A5EE9F5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66B27DCB-7EBC-4E22-AAB7-B6AE1C343FF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05FDFFE4-D51C-47D8-BE9C-B6388A350B5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F8E20DA2-1EB1-45D3-96FE-6214C0611B1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A8CD36A2-824B-4781-88CC-2D5D2DE5F51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10AF4465-7915-463C-A5E4-9D980BE7155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6AC10761-9D5F-49D2-98A5-DBCB43A7811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185FDB79-0E44-4BD6-AF03-A13D183880E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CFBF38F2-19AF-46FA-8361-620399038F2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AB1CD30E-EAF4-40F9-8F28-E77BFB92F72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D00EC5B2-FEC8-4944-B4A4-52A0E139271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C5FBA8B8-6C13-4F0F-811D-032AAEEA702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7A489052-ABDA-4974-8219-7CE26DDA5B1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E00DE130-B9A2-407D-9018-FC8F09B5780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507A07B1-8FFE-458D-A55A-B634CB445AF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35A7352A-4621-4E6A-8EED-FE61604274F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0B3650C9-22FF-41A6-81B4-BAB82F68089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003BF3C3-0B02-42A9-8A53-C336EB3C9DD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500430EB-9A00-4D72-AEA5-2BF00EC4AFE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CC330D47-39C8-4E72-86CF-11CDD1392CA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758EC576-D874-4D26-92F5-F3BFB3685D0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EECAD771-5FF2-483B-A968-B78BD68CA4F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68EB6820-FC5B-46C5-9DA0-76A3D291EB3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4BA72C5E-C075-4274-82E7-74BEA05D598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AF0F0A60-7E3F-411E-B841-566D946A076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F80ACBE8-0736-4A32-A8BE-7C330F26C01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AB3179DE-2E8B-4989-8473-0D4290BCFFC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D24189DB-D77B-4BD5-928F-96BA03FBA6E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19B92EB0-ED92-41E2-87DD-FC125E0857C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1E69B7E2-8DE9-40B9-9062-45856D4A5A5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A4DBF748-BDD4-4855-9DDB-3A0EBAFE1EF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99140DAC-43EF-4C02-8307-DF7F6463A35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70630976-4182-41D3-AC53-507AFC17EA4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9468375E-BAD0-4EFF-9BC4-90BD78595DA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01A573AF-2868-4346-88A1-94923418D32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FEB6B1DB-C461-48CD-8DFC-F7C488B4DBD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C74F966F-5854-4C06-94CE-D9A89CD42A3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84B96841-13B6-40B0-AE2A-E98E8A20CD6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1CFB0698-C8AB-4A32-950C-0802047530F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a:extLst>
            <a:ext uri="{FF2B5EF4-FFF2-40B4-BE49-F238E27FC236}">
              <a16:creationId xmlns:a16="http://schemas.microsoft.com/office/drawing/2014/main" id="{53B9B980-1503-4D84-8BFE-69CDF19393F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35379</xdr:rowOff>
    </xdr:to>
    <xdr:cxnSp macro="">
      <xdr:nvCxnSpPr>
        <xdr:cNvPr id="667" name="直線コネクタ 666">
          <a:extLst>
            <a:ext uri="{FF2B5EF4-FFF2-40B4-BE49-F238E27FC236}">
              <a16:creationId xmlns:a16="http://schemas.microsoft.com/office/drawing/2014/main" id="{2E3F707F-D3EC-47CE-B4D8-7FF793480435}"/>
            </a:ext>
          </a:extLst>
        </xdr:cNvPr>
        <xdr:cNvCxnSpPr/>
      </xdr:nvCxnSpPr>
      <xdr:spPr>
        <a:xfrm flipV="1">
          <a:off x="16318864" y="1721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8" name="【公民館】&#10;有形固定資産減価償却率最小値テキスト">
          <a:extLst>
            <a:ext uri="{FF2B5EF4-FFF2-40B4-BE49-F238E27FC236}">
              <a16:creationId xmlns:a16="http://schemas.microsoft.com/office/drawing/2014/main" id="{23E88EC8-A9BA-4F7C-BDCE-115E04527B5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9" name="直線コネクタ 668">
          <a:extLst>
            <a:ext uri="{FF2B5EF4-FFF2-40B4-BE49-F238E27FC236}">
              <a16:creationId xmlns:a16="http://schemas.microsoft.com/office/drawing/2014/main" id="{F135C2B7-6CEF-4F9F-868F-2C76EA0446F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670" name="【公民館】&#10;有形固定資産減価償却率最大値テキスト">
          <a:extLst>
            <a:ext uri="{FF2B5EF4-FFF2-40B4-BE49-F238E27FC236}">
              <a16:creationId xmlns:a16="http://schemas.microsoft.com/office/drawing/2014/main" id="{121EEE7C-EA38-47F3-A935-F7C23E3F84C6}"/>
            </a:ext>
          </a:extLst>
        </xdr:cNvPr>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671" name="直線コネクタ 670">
          <a:extLst>
            <a:ext uri="{FF2B5EF4-FFF2-40B4-BE49-F238E27FC236}">
              <a16:creationId xmlns:a16="http://schemas.microsoft.com/office/drawing/2014/main" id="{0D6628FF-6607-42E9-94C7-67E45BACEB7B}"/>
            </a:ext>
          </a:extLst>
        </xdr:cNvPr>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51543</xdr:rowOff>
    </xdr:from>
    <xdr:ext cx="405111" cy="259045"/>
    <xdr:sp macro="" textlink="">
      <xdr:nvSpPr>
        <xdr:cNvPr id="672" name="【公民館】&#10;有形固定資産減価償却率平均値テキスト">
          <a:extLst>
            <a:ext uri="{FF2B5EF4-FFF2-40B4-BE49-F238E27FC236}">
              <a16:creationId xmlns:a16="http://schemas.microsoft.com/office/drawing/2014/main" id="{BDB9B152-72B0-475B-89AA-99DD950262C7}"/>
            </a:ext>
          </a:extLst>
        </xdr:cNvPr>
        <xdr:cNvSpPr txBox="1"/>
      </xdr:nvSpPr>
      <xdr:spPr>
        <a:xfrm>
          <a:off x="16357600" y="18053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28666</xdr:rowOff>
    </xdr:from>
    <xdr:to>
      <xdr:col>85</xdr:col>
      <xdr:colOff>177800</xdr:colOff>
      <xdr:row>106</xdr:row>
      <xdr:rowOff>130266</xdr:rowOff>
    </xdr:to>
    <xdr:sp macro="" textlink="">
      <xdr:nvSpPr>
        <xdr:cNvPr id="673" name="フローチャート: 判断 672">
          <a:extLst>
            <a:ext uri="{FF2B5EF4-FFF2-40B4-BE49-F238E27FC236}">
              <a16:creationId xmlns:a16="http://schemas.microsoft.com/office/drawing/2014/main" id="{D1968F5C-EC4B-44FD-B932-85E7AA292D6F}"/>
            </a:ext>
          </a:extLst>
        </xdr:cNvPr>
        <xdr:cNvSpPr/>
      </xdr:nvSpPr>
      <xdr:spPr>
        <a:xfrm>
          <a:off x="162687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142966</xdr:rowOff>
    </xdr:from>
    <xdr:to>
      <xdr:col>81</xdr:col>
      <xdr:colOff>101600</xdr:colOff>
      <xdr:row>106</xdr:row>
      <xdr:rowOff>73116</xdr:rowOff>
    </xdr:to>
    <xdr:sp macro="" textlink="">
      <xdr:nvSpPr>
        <xdr:cNvPr id="674" name="フローチャート: 判断 673">
          <a:extLst>
            <a:ext uri="{FF2B5EF4-FFF2-40B4-BE49-F238E27FC236}">
              <a16:creationId xmlns:a16="http://schemas.microsoft.com/office/drawing/2014/main" id="{967A34B2-A0A8-4B8F-A254-6FC713F40492}"/>
            </a:ext>
          </a:extLst>
        </xdr:cNvPr>
        <xdr:cNvSpPr/>
      </xdr:nvSpPr>
      <xdr:spPr>
        <a:xfrm>
          <a:off x="15430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675" name="フローチャート: 判断 674">
          <a:extLst>
            <a:ext uri="{FF2B5EF4-FFF2-40B4-BE49-F238E27FC236}">
              <a16:creationId xmlns:a16="http://schemas.microsoft.com/office/drawing/2014/main" id="{10290957-8A39-40E7-A0E6-C0519B882BE8}"/>
            </a:ext>
          </a:extLst>
        </xdr:cNvPr>
        <xdr:cNvSpPr/>
      </xdr:nvSpPr>
      <xdr:spPr>
        <a:xfrm>
          <a:off x="14541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123371</xdr:rowOff>
    </xdr:from>
    <xdr:to>
      <xdr:col>72</xdr:col>
      <xdr:colOff>38100</xdr:colOff>
      <xdr:row>106</xdr:row>
      <xdr:rowOff>53521</xdr:rowOff>
    </xdr:to>
    <xdr:sp macro="" textlink="">
      <xdr:nvSpPr>
        <xdr:cNvPr id="676" name="フローチャート: 判断 675">
          <a:extLst>
            <a:ext uri="{FF2B5EF4-FFF2-40B4-BE49-F238E27FC236}">
              <a16:creationId xmlns:a16="http://schemas.microsoft.com/office/drawing/2014/main" id="{3BD79310-ACEB-4103-BF30-B2846287F7BC}"/>
            </a:ext>
          </a:extLst>
        </xdr:cNvPr>
        <xdr:cNvSpPr/>
      </xdr:nvSpPr>
      <xdr:spPr>
        <a:xfrm>
          <a:off x="13652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110308</xdr:rowOff>
    </xdr:from>
    <xdr:to>
      <xdr:col>67</xdr:col>
      <xdr:colOff>101600</xdr:colOff>
      <xdr:row>106</xdr:row>
      <xdr:rowOff>40458</xdr:rowOff>
    </xdr:to>
    <xdr:sp macro="" textlink="">
      <xdr:nvSpPr>
        <xdr:cNvPr id="677" name="フローチャート: 判断 676">
          <a:extLst>
            <a:ext uri="{FF2B5EF4-FFF2-40B4-BE49-F238E27FC236}">
              <a16:creationId xmlns:a16="http://schemas.microsoft.com/office/drawing/2014/main" id="{F062F7DC-80CB-4E9F-B960-0DE1CC820CA5}"/>
            </a:ext>
          </a:extLst>
        </xdr:cNvPr>
        <xdr:cNvSpPr/>
      </xdr:nvSpPr>
      <xdr:spPr>
        <a:xfrm>
          <a:off x="12763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AC880EC-0421-4424-9E02-C3DB745B4F9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5469F1E9-E736-4A3B-BAB9-3E68AD7332C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53645302-9E90-4563-AC27-F88FDBD96AA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C1336210-E178-4780-8369-CD06F7DE19E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C801BF6-EA7D-4C3E-8320-2DE343B4C10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156029</xdr:rowOff>
    </xdr:from>
    <xdr:to>
      <xdr:col>85</xdr:col>
      <xdr:colOff>177800</xdr:colOff>
      <xdr:row>108</xdr:row>
      <xdr:rowOff>86179</xdr:rowOff>
    </xdr:to>
    <xdr:sp macro="" textlink="">
      <xdr:nvSpPr>
        <xdr:cNvPr id="683" name="楕円 682">
          <a:extLst>
            <a:ext uri="{FF2B5EF4-FFF2-40B4-BE49-F238E27FC236}">
              <a16:creationId xmlns:a16="http://schemas.microsoft.com/office/drawing/2014/main" id="{2E987407-6B5F-48A5-8082-9902E0515067}"/>
            </a:ext>
          </a:extLst>
        </xdr:cNvPr>
        <xdr:cNvSpPr/>
      </xdr:nvSpPr>
      <xdr:spPr>
        <a:xfrm>
          <a:off x="16268700" y="1850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134456</xdr:rowOff>
    </xdr:from>
    <xdr:ext cx="405111" cy="259045"/>
    <xdr:sp macro="" textlink="">
      <xdr:nvSpPr>
        <xdr:cNvPr id="684" name="【公民館】&#10;有形固定資産減価償却率該当値テキスト">
          <a:extLst>
            <a:ext uri="{FF2B5EF4-FFF2-40B4-BE49-F238E27FC236}">
              <a16:creationId xmlns:a16="http://schemas.microsoft.com/office/drawing/2014/main" id="{B9B512B6-307F-48AA-B33E-060CA9DEC7EE}"/>
            </a:ext>
          </a:extLst>
        </xdr:cNvPr>
        <xdr:cNvSpPr txBox="1"/>
      </xdr:nvSpPr>
      <xdr:spPr>
        <a:xfrm>
          <a:off x="16357600" y="18479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154395</xdr:rowOff>
    </xdr:from>
    <xdr:to>
      <xdr:col>81</xdr:col>
      <xdr:colOff>101600</xdr:colOff>
      <xdr:row>108</xdr:row>
      <xdr:rowOff>84545</xdr:rowOff>
    </xdr:to>
    <xdr:sp macro="" textlink="">
      <xdr:nvSpPr>
        <xdr:cNvPr id="685" name="楕円 684">
          <a:extLst>
            <a:ext uri="{FF2B5EF4-FFF2-40B4-BE49-F238E27FC236}">
              <a16:creationId xmlns:a16="http://schemas.microsoft.com/office/drawing/2014/main" id="{7BCDDD6A-69F1-43BD-B95D-5CB3EBEA424C}"/>
            </a:ext>
          </a:extLst>
        </xdr:cNvPr>
        <xdr:cNvSpPr/>
      </xdr:nvSpPr>
      <xdr:spPr>
        <a:xfrm>
          <a:off x="154305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33745</xdr:rowOff>
    </xdr:from>
    <xdr:to>
      <xdr:col>85</xdr:col>
      <xdr:colOff>127000</xdr:colOff>
      <xdr:row>108</xdr:row>
      <xdr:rowOff>35379</xdr:rowOff>
    </xdr:to>
    <xdr:cxnSp macro="">
      <xdr:nvCxnSpPr>
        <xdr:cNvPr id="686" name="直線コネクタ 685">
          <a:extLst>
            <a:ext uri="{FF2B5EF4-FFF2-40B4-BE49-F238E27FC236}">
              <a16:creationId xmlns:a16="http://schemas.microsoft.com/office/drawing/2014/main" id="{EC762DC0-41D3-4FE2-A71F-44B9027EEADE}"/>
            </a:ext>
          </a:extLst>
        </xdr:cNvPr>
        <xdr:cNvCxnSpPr/>
      </xdr:nvCxnSpPr>
      <xdr:spPr>
        <a:xfrm>
          <a:off x="15481300" y="18550345"/>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152763</xdr:rowOff>
    </xdr:from>
    <xdr:to>
      <xdr:col>76</xdr:col>
      <xdr:colOff>165100</xdr:colOff>
      <xdr:row>108</xdr:row>
      <xdr:rowOff>82913</xdr:rowOff>
    </xdr:to>
    <xdr:sp macro="" textlink="">
      <xdr:nvSpPr>
        <xdr:cNvPr id="687" name="楕円 686">
          <a:extLst>
            <a:ext uri="{FF2B5EF4-FFF2-40B4-BE49-F238E27FC236}">
              <a16:creationId xmlns:a16="http://schemas.microsoft.com/office/drawing/2014/main" id="{FC260DD9-6801-4B29-A4B0-9B1D742D66F5}"/>
            </a:ext>
          </a:extLst>
        </xdr:cNvPr>
        <xdr:cNvSpPr/>
      </xdr:nvSpPr>
      <xdr:spPr>
        <a:xfrm>
          <a:off x="14541500" y="1849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32113</xdr:rowOff>
    </xdr:from>
    <xdr:to>
      <xdr:col>81</xdr:col>
      <xdr:colOff>50800</xdr:colOff>
      <xdr:row>108</xdr:row>
      <xdr:rowOff>33745</xdr:rowOff>
    </xdr:to>
    <xdr:cxnSp macro="">
      <xdr:nvCxnSpPr>
        <xdr:cNvPr id="688" name="直線コネクタ 687">
          <a:extLst>
            <a:ext uri="{FF2B5EF4-FFF2-40B4-BE49-F238E27FC236}">
              <a16:creationId xmlns:a16="http://schemas.microsoft.com/office/drawing/2014/main" id="{D4C7B0BD-57B7-4E71-BD0E-9EB080B5BF62}"/>
            </a:ext>
          </a:extLst>
        </xdr:cNvPr>
        <xdr:cNvCxnSpPr/>
      </xdr:nvCxnSpPr>
      <xdr:spPr>
        <a:xfrm>
          <a:off x="14592300" y="18548713"/>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144599</xdr:rowOff>
    </xdr:from>
    <xdr:to>
      <xdr:col>72</xdr:col>
      <xdr:colOff>38100</xdr:colOff>
      <xdr:row>108</xdr:row>
      <xdr:rowOff>74749</xdr:rowOff>
    </xdr:to>
    <xdr:sp macro="" textlink="">
      <xdr:nvSpPr>
        <xdr:cNvPr id="689" name="楕円 688">
          <a:extLst>
            <a:ext uri="{FF2B5EF4-FFF2-40B4-BE49-F238E27FC236}">
              <a16:creationId xmlns:a16="http://schemas.microsoft.com/office/drawing/2014/main" id="{68D84575-E26A-4259-A8EF-72E6D5A1E08F}"/>
            </a:ext>
          </a:extLst>
        </xdr:cNvPr>
        <xdr:cNvSpPr/>
      </xdr:nvSpPr>
      <xdr:spPr>
        <a:xfrm>
          <a:off x="136525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23949</xdr:rowOff>
    </xdr:from>
    <xdr:to>
      <xdr:col>76</xdr:col>
      <xdr:colOff>114300</xdr:colOff>
      <xdr:row>108</xdr:row>
      <xdr:rowOff>32113</xdr:rowOff>
    </xdr:to>
    <xdr:cxnSp macro="">
      <xdr:nvCxnSpPr>
        <xdr:cNvPr id="690" name="直線コネクタ 689">
          <a:extLst>
            <a:ext uri="{FF2B5EF4-FFF2-40B4-BE49-F238E27FC236}">
              <a16:creationId xmlns:a16="http://schemas.microsoft.com/office/drawing/2014/main" id="{6525300A-047A-4C24-B438-5A8514781084}"/>
            </a:ext>
          </a:extLst>
        </xdr:cNvPr>
        <xdr:cNvCxnSpPr/>
      </xdr:nvCxnSpPr>
      <xdr:spPr>
        <a:xfrm>
          <a:off x="13703300" y="1854054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134801</xdr:rowOff>
    </xdr:from>
    <xdr:to>
      <xdr:col>67</xdr:col>
      <xdr:colOff>101600</xdr:colOff>
      <xdr:row>108</xdr:row>
      <xdr:rowOff>64951</xdr:rowOff>
    </xdr:to>
    <xdr:sp macro="" textlink="">
      <xdr:nvSpPr>
        <xdr:cNvPr id="691" name="楕円 690">
          <a:extLst>
            <a:ext uri="{FF2B5EF4-FFF2-40B4-BE49-F238E27FC236}">
              <a16:creationId xmlns:a16="http://schemas.microsoft.com/office/drawing/2014/main" id="{41E011D9-D96C-4932-BABA-CDB5541C7B5C}"/>
            </a:ext>
          </a:extLst>
        </xdr:cNvPr>
        <xdr:cNvSpPr/>
      </xdr:nvSpPr>
      <xdr:spPr>
        <a:xfrm>
          <a:off x="12763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14151</xdr:rowOff>
    </xdr:from>
    <xdr:to>
      <xdr:col>71</xdr:col>
      <xdr:colOff>177800</xdr:colOff>
      <xdr:row>108</xdr:row>
      <xdr:rowOff>23949</xdr:rowOff>
    </xdr:to>
    <xdr:cxnSp macro="">
      <xdr:nvCxnSpPr>
        <xdr:cNvPr id="692" name="直線コネクタ 691">
          <a:extLst>
            <a:ext uri="{FF2B5EF4-FFF2-40B4-BE49-F238E27FC236}">
              <a16:creationId xmlns:a16="http://schemas.microsoft.com/office/drawing/2014/main" id="{B52477F4-84E9-49F9-9487-62D239B9B936}"/>
            </a:ext>
          </a:extLst>
        </xdr:cNvPr>
        <xdr:cNvCxnSpPr/>
      </xdr:nvCxnSpPr>
      <xdr:spPr>
        <a:xfrm>
          <a:off x="12814300" y="1853075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89643</xdr:rowOff>
    </xdr:from>
    <xdr:ext cx="405111" cy="259045"/>
    <xdr:sp macro="" textlink="">
      <xdr:nvSpPr>
        <xdr:cNvPr id="693" name="n_1aveValue【公民館】&#10;有形固定資産減価償却率">
          <a:extLst>
            <a:ext uri="{FF2B5EF4-FFF2-40B4-BE49-F238E27FC236}">
              <a16:creationId xmlns:a16="http://schemas.microsoft.com/office/drawing/2014/main" id="{F9028FEA-0593-4C72-AC23-850ED28F776D}"/>
            </a:ext>
          </a:extLst>
        </xdr:cNvPr>
        <xdr:cNvSpPr txBox="1"/>
      </xdr:nvSpPr>
      <xdr:spPr>
        <a:xfrm>
          <a:off x="15266044" y="1792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61884</xdr:rowOff>
    </xdr:from>
    <xdr:ext cx="405111" cy="259045"/>
    <xdr:sp macro="" textlink="">
      <xdr:nvSpPr>
        <xdr:cNvPr id="694" name="n_2aveValue【公民館】&#10;有形固定資産減価償却率">
          <a:extLst>
            <a:ext uri="{FF2B5EF4-FFF2-40B4-BE49-F238E27FC236}">
              <a16:creationId xmlns:a16="http://schemas.microsoft.com/office/drawing/2014/main" id="{833E35E0-D96A-4BA5-9CEE-98C0CA76C2EA}"/>
            </a:ext>
          </a:extLst>
        </xdr:cNvPr>
        <xdr:cNvSpPr txBox="1"/>
      </xdr:nvSpPr>
      <xdr:spPr>
        <a:xfrm>
          <a:off x="14389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70048</xdr:rowOff>
    </xdr:from>
    <xdr:ext cx="405111" cy="259045"/>
    <xdr:sp macro="" textlink="">
      <xdr:nvSpPr>
        <xdr:cNvPr id="695" name="n_3aveValue【公民館】&#10;有形固定資産減価償却率">
          <a:extLst>
            <a:ext uri="{FF2B5EF4-FFF2-40B4-BE49-F238E27FC236}">
              <a16:creationId xmlns:a16="http://schemas.microsoft.com/office/drawing/2014/main" id="{72C3250F-168E-48BE-8DED-E1AC9B2EA1AB}"/>
            </a:ext>
          </a:extLst>
        </xdr:cNvPr>
        <xdr:cNvSpPr txBox="1"/>
      </xdr:nvSpPr>
      <xdr:spPr>
        <a:xfrm>
          <a:off x="13500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56985</xdr:rowOff>
    </xdr:from>
    <xdr:ext cx="405111" cy="259045"/>
    <xdr:sp macro="" textlink="">
      <xdr:nvSpPr>
        <xdr:cNvPr id="696" name="n_4aveValue【公民館】&#10;有形固定資産減価償却率">
          <a:extLst>
            <a:ext uri="{FF2B5EF4-FFF2-40B4-BE49-F238E27FC236}">
              <a16:creationId xmlns:a16="http://schemas.microsoft.com/office/drawing/2014/main" id="{2C28394C-7B85-4249-93D4-F44D3238EB0B}"/>
            </a:ext>
          </a:extLst>
        </xdr:cNvPr>
        <xdr:cNvSpPr txBox="1"/>
      </xdr:nvSpPr>
      <xdr:spPr>
        <a:xfrm>
          <a:off x="126117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75672</xdr:rowOff>
    </xdr:from>
    <xdr:ext cx="405111" cy="259045"/>
    <xdr:sp macro="" textlink="">
      <xdr:nvSpPr>
        <xdr:cNvPr id="697" name="n_1mainValue【公民館】&#10;有形固定資産減価償却率">
          <a:extLst>
            <a:ext uri="{FF2B5EF4-FFF2-40B4-BE49-F238E27FC236}">
              <a16:creationId xmlns:a16="http://schemas.microsoft.com/office/drawing/2014/main" id="{4A75CDF8-8743-429F-82C3-27DA43824AE2}"/>
            </a:ext>
          </a:extLst>
        </xdr:cNvPr>
        <xdr:cNvSpPr txBox="1"/>
      </xdr:nvSpPr>
      <xdr:spPr>
        <a:xfrm>
          <a:off x="15266044" y="1859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74040</xdr:rowOff>
    </xdr:from>
    <xdr:ext cx="405111" cy="259045"/>
    <xdr:sp macro="" textlink="">
      <xdr:nvSpPr>
        <xdr:cNvPr id="698" name="n_2mainValue【公民館】&#10;有形固定資産減価償却率">
          <a:extLst>
            <a:ext uri="{FF2B5EF4-FFF2-40B4-BE49-F238E27FC236}">
              <a16:creationId xmlns:a16="http://schemas.microsoft.com/office/drawing/2014/main" id="{FA69B396-B584-4A87-8DB9-AC217284935D}"/>
            </a:ext>
          </a:extLst>
        </xdr:cNvPr>
        <xdr:cNvSpPr txBox="1"/>
      </xdr:nvSpPr>
      <xdr:spPr>
        <a:xfrm>
          <a:off x="14389744" y="1859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65876</xdr:rowOff>
    </xdr:from>
    <xdr:ext cx="405111" cy="259045"/>
    <xdr:sp macro="" textlink="">
      <xdr:nvSpPr>
        <xdr:cNvPr id="699" name="n_3mainValue【公民館】&#10;有形固定資産減価償却率">
          <a:extLst>
            <a:ext uri="{FF2B5EF4-FFF2-40B4-BE49-F238E27FC236}">
              <a16:creationId xmlns:a16="http://schemas.microsoft.com/office/drawing/2014/main" id="{03D85BEA-CEA0-4348-BBF3-B2A7894E9AF7}"/>
            </a:ext>
          </a:extLst>
        </xdr:cNvPr>
        <xdr:cNvSpPr txBox="1"/>
      </xdr:nvSpPr>
      <xdr:spPr>
        <a:xfrm>
          <a:off x="13500744" y="1858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56078</xdr:rowOff>
    </xdr:from>
    <xdr:ext cx="405111" cy="259045"/>
    <xdr:sp macro="" textlink="">
      <xdr:nvSpPr>
        <xdr:cNvPr id="700" name="n_4mainValue【公民館】&#10;有形固定資産減価償却率">
          <a:extLst>
            <a:ext uri="{FF2B5EF4-FFF2-40B4-BE49-F238E27FC236}">
              <a16:creationId xmlns:a16="http://schemas.microsoft.com/office/drawing/2014/main" id="{8E1DEC7E-03C3-400B-8C3E-21FF76BC647D}"/>
            </a:ext>
          </a:extLst>
        </xdr:cNvPr>
        <xdr:cNvSpPr txBox="1"/>
      </xdr:nvSpPr>
      <xdr:spPr>
        <a:xfrm>
          <a:off x="12611744" y="1857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F56AC814-D302-490E-884E-136FBEB5957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4CC0A763-A7E5-4FDA-919C-523CA06AB49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8AF9E325-5F66-4F08-A7AE-016E3007F77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3BE50363-9A49-494E-921A-0B13BA2FB38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FC8B960B-BCEC-47E5-B58B-D80DD20FA9B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4A1C4D64-1C7C-411E-88CB-85E6085EA82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8B424C70-92B7-43FC-BF10-553BA70464E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FE04180D-56ED-4D93-B2DA-6820271B4A2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C63F57B8-CF50-4C5E-8EB2-32509CD2E14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CEE5E37C-3811-442B-B817-44031344FD3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711" name="直線コネクタ 710">
          <a:extLst>
            <a:ext uri="{FF2B5EF4-FFF2-40B4-BE49-F238E27FC236}">
              <a16:creationId xmlns:a16="http://schemas.microsoft.com/office/drawing/2014/main" id="{3475AFFD-90FE-4E2E-9A1C-2F052B5EC8C1}"/>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12" name="テキスト ボックス 711">
          <a:extLst>
            <a:ext uri="{FF2B5EF4-FFF2-40B4-BE49-F238E27FC236}">
              <a16:creationId xmlns:a16="http://schemas.microsoft.com/office/drawing/2014/main" id="{560881CF-B226-47A0-B27D-FFF90F5BF8DC}"/>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a:extLst>
            <a:ext uri="{FF2B5EF4-FFF2-40B4-BE49-F238E27FC236}">
              <a16:creationId xmlns:a16="http://schemas.microsoft.com/office/drawing/2014/main" id="{5210EA66-440C-4393-9174-24A47828308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4" name="テキスト ボックス 713">
          <a:extLst>
            <a:ext uri="{FF2B5EF4-FFF2-40B4-BE49-F238E27FC236}">
              <a16:creationId xmlns:a16="http://schemas.microsoft.com/office/drawing/2014/main" id="{836183B0-9D80-4000-8DE9-63D57C042C6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15" name="直線コネクタ 714">
          <a:extLst>
            <a:ext uri="{FF2B5EF4-FFF2-40B4-BE49-F238E27FC236}">
              <a16:creationId xmlns:a16="http://schemas.microsoft.com/office/drawing/2014/main" id="{CF613635-FEEC-41B7-A77B-7B372B3FA207}"/>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16" name="テキスト ボックス 715">
          <a:extLst>
            <a:ext uri="{FF2B5EF4-FFF2-40B4-BE49-F238E27FC236}">
              <a16:creationId xmlns:a16="http://schemas.microsoft.com/office/drawing/2014/main" id="{B7E0BFDB-512F-4767-B552-CBF8FA0D792A}"/>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44E9D5DD-6086-413E-B083-06C4F9ACDD7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237916F5-3721-4BCE-A142-C5BFE7839BC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a:extLst>
            <a:ext uri="{FF2B5EF4-FFF2-40B4-BE49-F238E27FC236}">
              <a16:creationId xmlns:a16="http://schemas.microsoft.com/office/drawing/2014/main" id="{81AB6B6E-A422-4EFD-B5CE-F281AECD0B1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146495</xdr:rowOff>
    </xdr:from>
    <xdr:to>
      <xdr:col>116</xdr:col>
      <xdr:colOff>62864</xdr:colOff>
      <xdr:row>107</xdr:row>
      <xdr:rowOff>111061</xdr:rowOff>
    </xdr:to>
    <xdr:cxnSp macro="">
      <xdr:nvCxnSpPr>
        <xdr:cNvPr id="720" name="直線コネクタ 719">
          <a:extLst>
            <a:ext uri="{FF2B5EF4-FFF2-40B4-BE49-F238E27FC236}">
              <a16:creationId xmlns:a16="http://schemas.microsoft.com/office/drawing/2014/main" id="{05EC33E1-5CAB-48B2-91D7-591056550AA1}"/>
            </a:ext>
          </a:extLst>
        </xdr:cNvPr>
        <xdr:cNvCxnSpPr/>
      </xdr:nvCxnSpPr>
      <xdr:spPr>
        <a:xfrm flipV="1">
          <a:off x="22160864" y="17291495"/>
          <a:ext cx="0" cy="1164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114888</xdr:rowOff>
    </xdr:from>
    <xdr:ext cx="469744" cy="259045"/>
    <xdr:sp macro="" textlink="">
      <xdr:nvSpPr>
        <xdr:cNvPr id="721" name="【公民館】&#10;一人当たり面積最小値テキスト">
          <a:extLst>
            <a:ext uri="{FF2B5EF4-FFF2-40B4-BE49-F238E27FC236}">
              <a16:creationId xmlns:a16="http://schemas.microsoft.com/office/drawing/2014/main" id="{FEE72BA8-982E-495B-87F7-488974542B85}"/>
            </a:ext>
          </a:extLst>
        </xdr:cNvPr>
        <xdr:cNvSpPr txBox="1"/>
      </xdr:nvSpPr>
      <xdr:spPr>
        <a:xfrm>
          <a:off x="22199600" y="1846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111061</xdr:rowOff>
    </xdr:from>
    <xdr:to>
      <xdr:col>116</xdr:col>
      <xdr:colOff>152400</xdr:colOff>
      <xdr:row>107</xdr:row>
      <xdr:rowOff>111061</xdr:rowOff>
    </xdr:to>
    <xdr:cxnSp macro="">
      <xdr:nvCxnSpPr>
        <xdr:cNvPr id="722" name="直線コネクタ 721">
          <a:extLst>
            <a:ext uri="{FF2B5EF4-FFF2-40B4-BE49-F238E27FC236}">
              <a16:creationId xmlns:a16="http://schemas.microsoft.com/office/drawing/2014/main" id="{7B11CDF4-7E9C-4E72-8727-CED1580CF7CA}"/>
            </a:ext>
          </a:extLst>
        </xdr:cNvPr>
        <xdr:cNvCxnSpPr/>
      </xdr:nvCxnSpPr>
      <xdr:spPr>
        <a:xfrm>
          <a:off x="22072600" y="1845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93172</xdr:rowOff>
    </xdr:from>
    <xdr:ext cx="469744" cy="259045"/>
    <xdr:sp macro="" textlink="">
      <xdr:nvSpPr>
        <xdr:cNvPr id="723" name="【公民館】&#10;一人当たり面積最大値テキスト">
          <a:extLst>
            <a:ext uri="{FF2B5EF4-FFF2-40B4-BE49-F238E27FC236}">
              <a16:creationId xmlns:a16="http://schemas.microsoft.com/office/drawing/2014/main" id="{41B60EAC-40C5-490F-B644-DAD4EF17FF34}"/>
            </a:ext>
          </a:extLst>
        </xdr:cNvPr>
        <xdr:cNvSpPr txBox="1"/>
      </xdr:nvSpPr>
      <xdr:spPr>
        <a:xfrm>
          <a:off x="22199600" y="1706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146495</xdr:rowOff>
    </xdr:from>
    <xdr:to>
      <xdr:col>116</xdr:col>
      <xdr:colOff>152400</xdr:colOff>
      <xdr:row>100</xdr:row>
      <xdr:rowOff>146495</xdr:rowOff>
    </xdr:to>
    <xdr:cxnSp macro="">
      <xdr:nvCxnSpPr>
        <xdr:cNvPr id="724" name="直線コネクタ 723">
          <a:extLst>
            <a:ext uri="{FF2B5EF4-FFF2-40B4-BE49-F238E27FC236}">
              <a16:creationId xmlns:a16="http://schemas.microsoft.com/office/drawing/2014/main" id="{29B337FE-02EF-42AB-BBD7-C158860ED322}"/>
            </a:ext>
          </a:extLst>
        </xdr:cNvPr>
        <xdr:cNvCxnSpPr/>
      </xdr:nvCxnSpPr>
      <xdr:spPr>
        <a:xfrm>
          <a:off x="22072600" y="17291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118699</xdr:rowOff>
    </xdr:from>
    <xdr:ext cx="469744" cy="259045"/>
    <xdr:sp macro="" textlink="">
      <xdr:nvSpPr>
        <xdr:cNvPr id="725" name="【公民館】&#10;一人当たり面積平均値テキスト">
          <a:extLst>
            <a:ext uri="{FF2B5EF4-FFF2-40B4-BE49-F238E27FC236}">
              <a16:creationId xmlns:a16="http://schemas.microsoft.com/office/drawing/2014/main" id="{7041B707-A4F5-4A31-9A83-4E765DF9B5C7}"/>
            </a:ext>
          </a:extLst>
        </xdr:cNvPr>
        <xdr:cNvSpPr txBox="1"/>
      </xdr:nvSpPr>
      <xdr:spPr>
        <a:xfrm>
          <a:off x="22199600" y="1812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140272</xdr:rowOff>
    </xdr:from>
    <xdr:to>
      <xdr:col>116</xdr:col>
      <xdr:colOff>114300</xdr:colOff>
      <xdr:row>106</xdr:row>
      <xdr:rowOff>70422</xdr:rowOff>
    </xdr:to>
    <xdr:sp macro="" textlink="">
      <xdr:nvSpPr>
        <xdr:cNvPr id="726" name="フローチャート: 判断 725">
          <a:extLst>
            <a:ext uri="{FF2B5EF4-FFF2-40B4-BE49-F238E27FC236}">
              <a16:creationId xmlns:a16="http://schemas.microsoft.com/office/drawing/2014/main" id="{E8FF9C54-E8EC-4E2E-A48D-7F019BDFB7D0}"/>
            </a:ext>
          </a:extLst>
        </xdr:cNvPr>
        <xdr:cNvSpPr/>
      </xdr:nvSpPr>
      <xdr:spPr>
        <a:xfrm>
          <a:off x="22110700" y="1814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125413</xdr:rowOff>
    </xdr:from>
    <xdr:to>
      <xdr:col>112</xdr:col>
      <xdr:colOff>38100</xdr:colOff>
      <xdr:row>106</xdr:row>
      <xdr:rowOff>55563</xdr:rowOff>
    </xdr:to>
    <xdr:sp macro="" textlink="">
      <xdr:nvSpPr>
        <xdr:cNvPr id="727" name="フローチャート: 判断 726">
          <a:extLst>
            <a:ext uri="{FF2B5EF4-FFF2-40B4-BE49-F238E27FC236}">
              <a16:creationId xmlns:a16="http://schemas.microsoft.com/office/drawing/2014/main" id="{53136F59-895B-4519-B9A1-8F1E104F2F7B}"/>
            </a:ext>
          </a:extLst>
        </xdr:cNvPr>
        <xdr:cNvSpPr/>
      </xdr:nvSpPr>
      <xdr:spPr>
        <a:xfrm>
          <a:off x="21272500" y="1812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136271</xdr:rowOff>
    </xdr:from>
    <xdr:to>
      <xdr:col>107</xdr:col>
      <xdr:colOff>101600</xdr:colOff>
      <xdr:row>106</xdr:row>
      <xdr:rowOff>66421</xdr:rowOff>
    </xdr:to>
    <xdr:sp macro="" textlink="">
      <xdr:nvSpPr>
        <xdr:cNvPr id="728" name="フローチャート: 判断 727">
          <a:extLst>
            <a:ext uri="{FF2B5EF4-FFF2-40B4-BE49-F238E27FC236}">
              <a16:creationId xmlns:a16="http://schemas.microsoft.com/office/drawing/2014/main" id="{00AA7664-D4B8-4452-9E92-8B943410F2FD}"/>
            </a:ext>
          </a:extLst>
        </xdr:cNvPr>
        <xdr:cNvSpPr/>
      </xdr:nvSpPr>
      <xdr:spPr>
        <a:xfrm>
          <a:off x="20383500" y="181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130556</xdr:rowOff>
    </xdr:from>
    <xdr:to>
      <xdr:col>102</xdr:col>
      <xdr:colOff>165100</xdr:colOff>
      <xdr:row>106</xdr:row>
      <xdr:rowOff>60706</xdr:rowOff>
    </xdr:to>
    <xdr:sp macro="" textlink="">
      <xdr:nvSpPr>
        <xdr:cNvPr id="729" name="フローチャート: 判断 728">
          <a:extLst>
            <a:ext uri="{FF2B5EF4-FFF2-40B4-BE49-F238E27FC236}">
              <a16:creationId xmlns:a16="http://schemas.microsoft.com/office/drawing/2014/main" id="{EAC4F270-EDDD-4899-95FD-8F7FE05A736D}"/>
            </a:ext>
          </a:extLst>
        </xdr:cNvPr>
        <xdr:cNvSpPr/>
      </xdr:nvSpPr>
      <xdr:spPr>
        <a:xfrm>
          <a:off x="19494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145986</xdr:rowOff>
    </xdr:from>
    <xdr:to>
      <xdr:col>98</xdr:col>
      <xdr:colOff>38100</xdr:colOff>
      <xdr:row>106</xdr:row>
      <xdr:rowOff>76136</xdr:rowOff>
    </xdr:to>
    <xdr:sp macro="" textlink="">
      <xdr:nvSpPr>
        <xdr:cNvPr id="730" name="フローチャート: 判断 729">
          <a:extLst>
            <a:ext uri="{FF2B5EF4-FFF2-40B4-BE49-F238E27FC236}">
              <a16:creationId xmlns:a16="http://schemas.microsoft.com/office/drawing/2014/main" id="{EE78619C-6848-4FC7-A2F8-D68A89EF75BA}"/>
            </a:ext>
          </a:extLst>
        </xdr:cNvPr>
        <xdr:cNvSpPr/>
      </xdr:nvSpPr>
      <xdr:spPr>
        <a:xfrm>
          <a:off x="18605500" y="1814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1E2F0E50-98BC-4D4E-968C-58736DD9885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3D8E2E70-06EA-4C77-8419-A72AE100113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EFDA5899-C850-4D85-9D85-9E2D88D2457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8873A491-78AF-42D1-9817-3E9BDA957AD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70C1D708-9884-4DF8-9DFE-7B3CA06B30E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36258</xdr:rowOff>
    </xdr:from>
    <xdr:to>
      <xdr:col>116</xdr:col>
      <xdr:colOff>114300</xdr:colOff>
      <xdr:row>105</xdr:row>
      <xdr:rowOff>137858</xdr:rowOff>
    </xdr:to>
    <xdr:sp macro="" textlink="">
      <xdr:nvSpPr>
        <xdr:cNvPr id="736" name="楕円 735">
          <a:extLst>
            <a:ext uri="{FF2B5EF4-FFF2-40B4-BE49-F238E27FC236}">
              <a16:creationId xmlns:a16="http://schemas.microsoft.com/office/drawing/2014/main" id="{37428F02-8BCB-447F-A5A6-FD3C4DCC79B3}"/>
            </a:ext>
          </a:extLst>
        </xdr:cNvPr>
        <xdr:cNvSpPr/>
      </xdr:nvSpPr>
      <xdr:spPr>
        <a:xfrm>
          <a:off x="22110700" y="1803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59135</xdr:rowOff>
    </xdr:from>
    <xdr:ext cx="469744" cy="259045"/>
    <xdr:sp macro="" textlink="">
      <xdr:nvSpPr>
        <xdr:cNvPr id="737" name="【公民館】&#10;一人当たり面積該当値テキスト">
          <a:extLst>
            <a:ext uri="{FF2B5EF4-FFF2-40B4-BE49-F238E27FC236}">
              <a16:creationId xmlns:a16="http://schemas.microsoft.com/office/drawing/2014/main" id="{3FDD9A9F-1ED8-48AA-AF6D-10FF821DDC81}"/>
            </a:ext>
          </a:extLst>
        </xdr:cNvPr>
        <xdr:cNvSpPr txBox="1"/>
      </xdr:nvSpPr>
      <xdr:spPr>
        <a:xfrm>
          <a:off x="22199600" y="17889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41402</xdr:rowOff>
    </xdr:from>
    <xdr:to>
      <xdr:col>112</xdr:col>
      <xdr:colOff>38100</xdr:colOff>
      <xdr:row>105</xdr:row>
      <xdr:rowOff>143002</xdr:rowOff>
    </xdr:to>
    <xdr:sp macro="" textlink="">
      <xdr:nvSpPr>
        <xdr:cNvPr id="738" name="楕円 737">
          <a:extLst>
            <a:ext uri="{FF2B5EF4-FFF2-40B4-BE49-F238E27FC236}">
              <a16:creationId xmlns:a16="http://schemas.microsoft.com/office/drawing/2014/main" id="{9FF64441-15BE-4F5E-96EB-320D4DA3F7B6}"/>
            </a:ext>
          </a:extLst>
        </xdr:cNvPr>
        <xdr:cNvSpPr/>
      </xdr:nvSpPr>
      <xdr:spPr>
        <a:xfrm>
          <a:off x="21272500" y="1804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87058</xdr:rowOff>
    </xdr:from>
    <xdr:to>
      <xdr:col>116</xdr:col>
      <xdr:colOff>63500</xdr:colOff>
      <xdr:row>105</xdr:row>
      <xdr:rowOff>92202</xdr:rowOff>
    </xdr:to>
    <xdr:cxnSp macro="">
      <xdr:nvCxnSpPr>
        <xdr:cNvPr id="739" name="直線コネクタ 738">
          <a:extLst>
            <a:ext uri="{FF2B5EF4-FFF2-40B4-BE49-F238E27FC236}">
              <a16:creationId xmlns:a16="http://schemas.microsoft.com/office/drawing/2014/main" id="{A9F557F4-65B9-44EF-A831-35D0EFCA4F47}"/>
            </a:ext>
          </a:extLst>
        </xdr:cNvPr>
        <xdr:cNvCxnSpPr/>
      </xdr:nvCxnSpPr>
      <xdr:spPr>
        <a:xfrm flipV="1">
          <a:off x="21323300" y="18089308"/>
          <a:ext cx="8382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49403</xdr:rowOff>
    </xdr:from>
    <xdr:to>
      <xdr:col>107</xdr:col>
      <xdr:colOff>101600</xdr:colOff>
      <xdr:row>105</xdr:row>
      <xdr:rowOff>151003</xdr:rowOff>
    </xdr:to>
    <xdr:sp macro="" textlink="">
      <xdr:nvSpPr>
        <xdr:cNvPr id="740" name="楕円 739">
          <a:extLst>
            <a:ext uri="{FF2B5EF4-FFF2-40B4-BE49-F238E27FC236}">
              <a16:creationId xmlns:a16="http://schemas.microsoft.com/office/drawing/2014/main" id="{20D52D13-6FF7-4EC8-BDB0-6697C3A92043}"/>
            </a:ext>
          </a:extLst>
        </xdr:cNvPr>
        <xdr:cNvSpPr/>
      </xdr:nvSpPr>
      <xdr:spPr>
        <a:xfrm>
          <a:off x="20383500" y="1805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92202</xdr:rowOff>
    </xdr:from>
    <xdr:to>
      <xdr:col>111</xdr:col>
      <xdr:colOff>177800</xdr:colOff>
      <xdr:row>105</xdr:row>
      <xdr:rowOff>100203</xdr:rowOff>
    </xdr:to>
    <xdr:cxnSp macro="">
      <xdr:nvCxnSpPr>
        <xdr:cNvPr id="741" name="直線コネクタ 740">
          <a:extLst>
            <a:ext uri="{FF2B5EF4-FFF2-40B4-BE49-F238E27FC236}">
              <a16:creationId xmlns:a16="http://schemas.microsoft.com/office/drawing/2014/main" id="{4DB58B29-D850-4BE9-8972-7AD58BBED374}"/>
            </a:ext>
          </a:extLst>
        </xdr:cNvPr>
        <xdr:cNvCxnSpPr/>
      </xdr:nvCxnSpPr>
      <xdr:spPr>
        <a:xfrm flipV="1">
          <a:off x="20434300" y="18094452"/>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55690</xdr:rowOff>
    </xdr:from>
    <xdr:to>
      <xdr:col>102</xdr:col>
      <xdr:colOff>165100</xdr:colOff>
      <xdr:row>105</xdr:row>
      <xdr:rowOff>157290</xdr:rowOff>
    </xdr:to>
    <xdr:sp macro="" textlink="">
      <xdr:nvSpPr>
        <xdr:cNvPr id="742" name="楕円 741">
          <a:extLst>
            <a:ext uri="{FF2B5EF4-FFF2-40B4-BE49-F238E27FC236}">
              <a16:creationId xmlns:a16="http://schemas.microsoft.com/office/drawing/2014/main" id="{45CF3DDC-7B53-43A2-AA29-9A4F3B6C4C05}"/>
            </a:ext>
          </a:extLst>
        </xdr:cNvPr>
        <xdr:cNvSpPr/>
      </xdr:nvSpPr>
      <xdr:spPr>
        <a:xfrm>
          <a:off x="19494500" y="1805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100203</xdr:rowOff>
    </xdr:from>
    <xdr:to>
      <xdr:col>107</xdr:col>
      <xdr:colOff>50800</xdr:colOff>
      <xdr:row>105</xdr:row>
      <xdr:rowOff>106490</xdr:rowOff>
    </xdr:to>
    <xdr:cxnSp macro="">
      <xdr:nvCxnSpPr>
        <xdr:cNvPr id="743" name="直線コネクタ 742">
          <a:extLst>
            <a:ext uri="{FF2B5EF4-FFF2-40B4-BE49-F238E27FC236}">
              <a16:creationId xmlns:a16="http://schemas.microsoft.com/office/drawing/2014/main" id="{8BAFEA56-C111-46DB-B42B-58E22DE2C600}"/>
            </a:ext>
          </a:extLst>
        </xdr:cNvPr>
        <xdr:cNvCxnSpPr/>
      </xdr:nvCxnSpPr>
      <xdr:spPr>
        <a:xfrm flipV="1">
          <a:off x="19545300" y="18102453"/>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60261</xdr:rowOff>
    </xdr:from>
    <xdr:to>
      <xdr:col>98</xdr:col>
      <xdr:colOff>38100</xdr:colOff>
      <xdr:row>105</xdr:row>
      <xdr:rowOff>161861</xdr:rowOff>
    </xdr:to>
    <xdr:sp macro="" textlink="">
      <xdr:nvSpPr>
        <xdr:cNvPr id="744" name="楕円 743">
          <a:extLst>
            <a:ext uri="{FF2B5EF4-FFF2-40B4-BE49-F238E27FC236}">
              <a16:creationId xmlns:a16="http://schemas.microsoft.com/office/drawing/2014/main" id="{9F8A03D9-413B-4F99-991E-49E4D5DA63BA}"/>
            </a:ext>
          </a:extLst>
        </xdr:cNvPr>
        <xdr:cNvSpPr/>
      </xdr:nvSpPr>
      <xdr:spPr>
        <a:xfrm>
          <a:off x="18605500" y="1806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106490</xdr:rowOff>
    </xdr:from>
    <xdr:to>
      <xdr:col>102</xdr:col>
      <xdr:colOff>114300</xdr:colOff>
      <xdr:row>105</xdr:row>
      <xdr:rowOff>111061</xdr:rowOff>
    </xdr:to>
    <xdr:cxnSp macro="">
      <xdr:nvCxnSpPr>
        <xdr:cNvPr id="745" name="直線コネクタ 744">
          <a:extLst>
            <a:ext uri="{FF2B5EF4-FFF2-40B4-BE49-F238E27FC236}">
              <a16:creationId xmlns:a16="http://schemas.microsoft.com/office/drawing/2014/main" id="{598CC9EC-45EC-4FE1-8A1E-E01444DBF80B}"/>
            </a:ext>
          </a:extLst>
        </xdr:cNvPr>
        <xdr:cNvCxnSpPr/>
      </xdr:nvCxnSpPr>
      <xdr:spPr>
        <a:xfrm flipV="1">
          <a:off x="18656300" y="18108740"/>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46690</xdr:rowOff>
    </xdr:from>
    <xdr:ext cx="469744" cy="259045"/>
    <xdr:sp macro="" textlink="">
      <xdr:nvSpPr>
        <xdr:cNvPr id="746" name="n_1aveValue【公民館】&#10;一人当たり面積">
          <a:extLst>
            <a:ext uri="{FF2B5EF4-FFF2-40B4-BE49-F238E27FC236}">
              <a16:creationId xmlns:a16="http://schemas.microsoft.com/office/drawing/2014/main" id="{FB4D87AF-7790-415F-955B-B57A635A72E6}"/>
            </a:ext>
          </a:extLst>
        </xdr:cNvPr>
        <xdr:cNvSpPr txBox="1"/>
      </xdr:nvSpPr>
      <xdr:spPr>
        <a:xfrm>
          <a:off x="21075727" y="1822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57548</xdr:rowOff>
    </xdr:from>
    <xdr:ext cx="469744" cy="259045"/>
    <xdr:sp macro="" textlink="">
      <xdr:nvSpPr>
        <xdr:cNvPr id="747" name="n_2aveValue【公民館】&#10;一人当たり面積">
          <a:extLst>
            <a:ext uri="{FF2B5EF4-FFF2-40B4-BE49-F238E27FC236}">
              <a16:creationId xmlns:a16="http://schemas.microsoft.com/office/drawing/2014/main" id="{90727DF9-EA7D-4B39-8D79-7BD44BD30C61}"/>
            </a:ext>
          </a:extLst>
        </xdr:cNvPr>
        <xdr:cNvSpPr txBox="1"/>
      </xdr:nvSpPr>
      <xdr:spPr>
        <a:xfrm>
          <a:off x="20199427" y="1823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51833</xdr:rowOff>
    </xdr:from>
    <xdr:ext cx="469744" cy="259045"/>
    <xdr:sp macro="" textlink="">
      <xdr:nvSpPr>
        <xdr:cNvPr id="748" name="n_3aveValue【公民館】&#10;一人当たり面積">
          <a:extLst>
            <a:ext uri="{FF2B5EF4-FFF2-40B4-BE49-F238E27FC236}">
              <a16:creationId xmlns:a16="http://schemas.microsoft.com/office/drawing/2014/main" id="{95C1BE77-C859-4410-A6E8-3D323DC56187}"/>
            </a:ext>
          </a:extLst>
        </xdr:cNvPr>
        <xdr:cNvSpPr txBox="1"/>
      </xdr:nvSpPr>
      <xdr:spPr>
        <a:xfrm>
          <a:off x="19310427" y="1822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67263</xdr:rowOff>
    </xdr:from>
    <xdr:ext cx="469744" cy="259045"/>
    <xdr:sp macro="" textlink="">
      <xdr:nvSpPr>
        <xdr:cNvPr id="749" name="n_4aveValue【公民館】&#10;一人当たり面積">
          <a:extLst>
            <a:ext uri="{FF2B5EF4-FFF2-40B4-BE49-F238E27FC236}">
              <a16:creationId xmlns:a16="http://schemas.microsoft.com/office/drawing/2014/main" id="{18040F63-6718-4D78-BD23-4CA53CE28C8B}"/>
            </a:ext>
          </a:extLst>
        </xdr:cNvPr>
        <xdr:cNvSpPr txBox="1"/>
      </xdr:nvSpPr>
      <xdr:spPr>
        <a:xfrm>
          <a:off x="18421427" y="1824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159529</xdr:rowOff>
    </xdr:from>
    <xdr:ext cx="469744" cy="259045"/>
    <xdr:sp macro="" textlink="">
      <xdr:nvSpPr>
        <xdr:cNvPr id="750" name="n_1mainValue【公民館】&#10;一人当たり面積">
          <a:extLst>
            <a:ext uri="{FF2B5EF4-FFF2-40B4-BE49-F238E27FC236}">
              <a16:creationId xmlns:a16="http://schemas.microsoft.com/office/drawing/2014/main" id="{BF46C302-C3F7-4821-A95D-A1365C1D0DCC}"/>
            </a:ext>
          </a:extLst>
        </xdr:cNvPr>
        <xdr:cNvSpPr txBox="1"/>
      </xdr:nvSpPr>
      <xdr:spPr>
        <a:xfrm>
          <a:off x="210757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167530</xdr:rowOff>
    </xdr:from>
    <xdr:ext cx="469744" cy="259045"/>
    <xdr:sp macro="" textlink="">
      <xdr:nvSpPr>
        <xdr:cNvPr id="751" name="n_2mainValue【公民館】&#10;一人当たり面積">
          <a:extLst>
            <a:ext uri="{FF2B5EF4-FFF2-40B4-BE49-F238E27FC236}">
              <a16:creationId xmlns:a16="http://schemas.microsoft.com/office/drawing/2014/main" id="{8FFA82A6-5B7E-453D-9D9A-6D42A2817491}"/>
            </a:ext>
          </a:extLst>
        </xdr:cNvPr>
        <xdr:cNvSpPr txBox="1"/>
      </xdr:nvSpPr>
      <xdr:spPr>
        <a:xfrm>
          <a:off x="20199427" y="1782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2367</xdr:rowOff>
    </xdr:from>
    <xdr:ext cx="469744" cy="259045"/>
    <xdr:sp macro="" textlink="">
      <xdr:nvSpPr>
        <xdr:cNvPr id="752" name="n_3mainValue【公民館】&#10;一人当たり面積">
          <a:extLst>
            <a:ext uri="{FF2B5EF4-FFF2-40B4-BE49-F238E27FC236}">
              <a16:creationId xmlns:a16="http://schemas.microsoft.com/office/drawing/2014/main" id="{22D003CC-B423-43D9-BC45-021E11F29E12}"/>
            </a:ext>
          </a:extLst>
        </xdr:cNvPr>
        <xdr:cNvSpPr txBox="1"/>
      </xdr:nvSpPr>
      <xdr:spPr>
        <a:xfrm>
          <a:off x="19310427" y="1783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6938</xdr:rowOff>
    </xdr:from>
    <xdr:ext cx="469744" cy="259045"/>
    <xdr:sp macro="" textlink="">
      <xdr:nvSpPr>
        <xdr:cNvPr id="753" name="n_4mainValue【公民館】&#10;一人当たり面積">
          <a:extLst>
            <a:ext uri="{FF2B5EF4-FFF2-40B4-BE49-F238E27FC236}">
              <a16:creationId xmlns:a16="http://schemas.microsoft.com/office/drawing/2014/main" id="{C31BB9BA-7585-48DC-BE36-72B79DF60DA9}"/>
            </a:ext>
          </a:extLst>
        </xdr:cNvPr>
        <xdr:cNvSpPr txBox="1"/>
      </xdr:nvSpPr>
      <xdr:spPr>
        <a:xfrm>
          <a:off x="18421427" y="1783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1DE89773-0442-47B4-91AF-88472920134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1D494EA4-1837-45DD-A57D-FEBBE6E4ED6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CC277350-A07F-4785-AA2D-844E97D4395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BIZ UDP明朝 Medium" panose="02020500000000000000" pitchFamily="18" charset="-128"/>
              <a:ea typeface="BIZ UDP明朝 Medium" panose="02020500000000000000" pitchFamily="18" charset="-128"/>
            </a:rPr>
            <a:t>有形固定資産減価償却率が類似団体と比較して特に高い水準となっている施設は、公営住宅・保育所・公民館となっている。</a:t>
          </a:r>
        </a:p>
        <a:p>
          <a:r>
            <a:rPr kumimoji="1" lang="ja-JP" altLang="en-US" sz="1400">
              <a:latin typeface="BIZ UDP明朝 Medium" panose="02020500000000000000" pitchFamily="18" charset="-128"/>
              <a:ea typeface="BIZ UDP明朝 Medium" panose="02020500000000000000" pitchFamily="18" charset="-128"/>
            </a:rPr>
            <a:t>公営住宅については、有形固定資産減価償却率が</a:t>
          </a:r>
          <a:r>
            <a:rPr kumimoji="1" lang="en-US" altLang="ja-JP" sz="1400">
              <a:latin typeface="BIZ UDP明朝 Medium" panose="02020500000000000000" pitchFamily="18" charset="-128"/>
              <a:ea typeface="BIZ UDP明朝 Medium" panose="02020500000000000000" pitchFamily="18" charset="-128"/>
            </a:rPr>
            <a:t>91.8</a:t>
          </a:r>
          <a:r>
            <a:rPr kumimoji="1" lang="ja-JP" altLang="en-US" sz="1400">
              <a:latin typeface="BIZ UDP明朝 Medium" panose="02020500000000000000" pitchFamily="18" charset="-128"/>
              <a:ea typeface="BIZ UDP明朝 Medium" panose="02020500000000000000" pitchFamily="18" charset="-128"/>
            </a:rPr>
            <a:t>％となっている。今後は公営住宅長寿命化計画との整合性を図りながら、</a:t>
          </a:r>
          <a:r>
            <a:rPr kumimoji="1" lang="en-US" altLang="ja-JP" sz="1400">
              <a:latin typeface="BIZ UDP明朝 Medium" panose="02020500000000000000" pitchFamily="18" charset="-128"/>
              <a:ea typeface="BIZ UDP明朝 Medium" panose="02020500000000000000" pitchFamily="18" charset="-128"/>
            </a:rPr>
            <a:t>PPP/PFI</a:t>
          </a:r>
          <a:r>
            <a:rPr kumimoji="1" lang="ja-JP" altLang="en-US" sz="1400">
              <a:latin typeface="BIZ UDP明朝 Medium" panose="02020500000000000000" pitchFamily="18" charset="-128"/>
              <a:ea typeface="BIZ UDP明朝 Medium" panose="02020500000000000000" pitchFamily="18" charset="-128"/>
            </a:rPr>
            <a:t>事業の導入も視野に入れた整備方針を検討していく。</a:t>
          </a:r>
        </a:p>
        <a:p>
          <a:r>
            <a:rPr kumimoji="1" lang="ja-JP" altLang="en-US" sz="1400">
              <a:latin typeface="BIZ UDP明朝 Medium" panose="02020500000000000000" pitchFamily="18" charset="-128"/>
              <a:ea typeface="BIZ UDP明朝 Medium" panose="02020500000000000000" pitchFamily="18" charset="-128"/>
            </a:rPr>
            <a:t>保育所については、有形固定資産減価償却率が</a:t>
          </a:r>
          <a:r>
            <a:rPr kumimoji="1" lang="en-US" altLang="ja-JP" sz="1400">
              <a:latin typeface="BIZ UDP明朝 Medium" panose="02020500000000000000" pitchFamily="18" charset="-128"/>
              <a:ea typeface="BIZ UDP明朝 Medium" panose="02020500000000000000" pitchFamily="18" charset="-128"/>
            </a:rPr>
            <a:t>90.7</a:t>
          </a:r>
          <a:r>
            <a:rPr kumimoji="1" lang="ja-JP" altLang="en-US" sz="1400">
              <a:latin typeface="BIZ UDP明朝 Medium" panose="02020500000000000000" pitchFamily="18" charset="-128"/>
              <a:ea typeface="BIZ UDP明朝 Medium" panose="02020500000000000000" pitchFamily="18" charset="-128"/>
            </a:rPr>
            <a:t>％となっている。今後は園児の減少も見込まれ、さらに民間事業所も参入していることなどから、民間委託・用途廃止を含めた方針を検討していく。</a:t>
          </a:r>
        </a:p>
        <a:p>
          <a:r>
            <a:rPr kumimoji="1" lang="ja-JP" altLang="en-US" sz="1400">
              <a:latin typeface="BIZ UDP明朝 Medium" panose="02020500000000000000" pitchFamily="18" charset="-128"/>
              <a:ea typeface="BIZ UDP明朝 Medium" panose="02020500000000000000" pitchFamily="18" charset="-128"/>
            </a:rPr>
            <a:t>公民館については、有形固定資産減価償却率が</a:t>
          </a:r>
          <a:r>
            <a:rPr kumimoji="1" lang="en-US" altLang="ja-JP" sz="1400">
              <a:latin typeface="BIZ UDP明朝 Medium" panose="02020500000000000000" pitchFamily="18" charset="-128"/>
              <a:ea typeface="BIZ UDP明朝 Medium" panose="02020500000000000000" pitchFamily="18" charset="-128"/>
            </a:rPr>
            <a:t>89.5</a:t>
          </a:r>
          <a:r>
            <a:rPr kumimoji="1" lang="ja-JP" altLang="en-US" sz="1400">
              <a:latin typeface="BIZ UDP明朝 Medium" panose="02020500000000000000" pitchFamily="18" charset="-128"/>
              <a:ea typeface="BIZ UDP明朝 Medium" panose="02020500000000000000" pitchFamily="18" charset="-128"/>
            </a:rPr>
            <a:t>％となっている。今後は近隣の他施設との統廃合や複合化、地域コミュニティへの譲渡などについて検討していく。</a:t>
          </a:r>
        </a:p>
        <a:p>
          <a:r>
            <a:rPr kumimoji="1" lang="ja-JP" altLang="en-US" sz="1400">
              <a:latin typeface="BIZ UDP明朝 Medium" panose="02020500000000000000" pitchFamily="18" charset="-128"/>
              <a:ea typeface="BIZ UDP明朝 Medium" panose="02020500000000000000" pitchFamily="18" charset="-128"/>
            </a:rPr>
            <a:t>ほぼ全ての施設において類似団体の水準を上回っているため、策定した個別施設計画をもとに財源調整を図りながら老朽化対策に取り組んでいく。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0375A95-FC01-4257-847C-E42B4ABEC15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7531EE3-59D4-4228-ACCF-C77FD451C85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319B55C-4C75-4274-828E-73FF7163BB8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C2E5192-8AD5-470F-A5BF-2A8D7FBE437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3C0F6C-6537-4F86-A595-6FE3261A12B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14FD4FD-AEB3-4476-9EB5-23718DDA52B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CBFD97F-035B-4C3D-83B8-74369D01995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DC5261C-F8C5-4D2D-B9CB-E374A6B6127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82BEB99-08F8-4F84-B367-5E11F9EC873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9ECBF88-27D5-4FB4-A2C0-A0ECE1E9225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5,363
5,348
110.00
6,352,648
6,243,661
49,288
3,749,597
5,637,321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F9073BB-1764-404C-8CD5-1F592EF5ED1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60FF6D6-3F54-4245-9E1C-31E23F54CA5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E525E20-399B-4FBC-8F11-5ED65B6D88E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F884F22-C9F7-4CAB-84AF-654D8465D9A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37F1E6E-C768-4FAF-A840-AE1A6911209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1B5A0BB-4421-4C40-921B-B6593EE97B1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111484E-90E0-4BC8-9BF0-22D580AD84C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A2D3E9D-EFC1-496E-925E-AB06D5E2A76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4CF127F-CDF8-4395-8EF7-D25B2401FFD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7D70863-1E74-493C-9BA9-77FFB1DCF42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325D9ED-74FB-40B7-9B38-948FCC77F95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B6467A7-4797-4CDE-B9A1-DFCBB308E9E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7139E2E-CB10-4CDA-B4FC-CBF86735335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7B38CE9-7880-4DCD-B4E9-03DEBC5C7DD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B642179-8AE3-47A8-B868-066EF80BB64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38B766A-57A1-490C-8EF1-8662A6B69AB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94FE095-A463-41EA-8507-41616145707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9AECA6A-28C7-4AC5-AF18-9C068645279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7431D16-3178-4EFE-8E0A-7432AAA5227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BF24AF4-0FFD-4428-8EA5-8512F296525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6902A60-531D-484C-AE3D-E43CEB8BCEA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92048EA-8315-41EC-ACF4-ACD037ACF3A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F263677-E4D7-4059-9C06-C75797F4B88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3CC6D57-317A-478A-A185-9C50FF0B68A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7C2209A-10C6-44BA-8DA1-8500A167814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6EA3AC8-4937-4E80-855D-E9386E2F0DB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51BE7F3-3FDB-4E04-8187-BF0B62C4E4A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53B830E-DE88-4C6B-AA5A-3E3AAAC9E0E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EE3E1E7-D0D9-4301-976D-F44A1D08406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0A7BD51-2C22-4F49-9596-0E898C8DECF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68BD263-BCC7-41DA-9560-475C688EC1E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73722F9-2184-4E64-99BD-E863303AC49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B330A72-FD73-4B80-AAF0-CFDCF5BF19A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1F249C7-D964-479E-B4BD-0B192C044A6B}"/>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19773E4-1D2D-4C1D-A9C3-4F183EDA10F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FF7DF83-E016-4515-880F-C9745C5A17EB}"/>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5A7FCF9-5129-4D80-941C-9EDF4B799FF6}"/>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6518EA8-F3DD-47D0-820A-4E6D1484901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DC84E6E-1E2A-4627-8C17-E412E2828CE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D226A66-01FD-44EF-A057-1AB07983D17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8936B0C-4DAC-404D-889C-B4845C2F165F}"/>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7E5F147-56B7-4E8D-AB2D-66AE298F598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E042EDE-2808-476C-940C-43310026F16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B67E3A3-3624-479E-9653-909A5294BB7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8B4E93E-3F98-4B0B-AFFA-B9F59918EFC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35ADFD5-DDB6-4936-94DD-0F297E07569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91F5975-8F93-4248-91E7-8CFAE57D6397}"/>
            </a:ext>
          </a:extLst>
        </xdr:cNvPr>
        <xdr:cNvCxnSpPr/>
      </xdr:nvCxnSpPr>
      <xdr:spPr>
        <a:xfrm flipV="1">
          <a:off x="4634865"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FC84519E-7F89-4D76-9C46-87A8617E3FA7}"/>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BCAA4AB6-2C88-45E7-8CF3-FCA668BC6387}"/>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図書館】&#10;有形固定資産減価償却率最大値テキスト">
          <a:extLst>
            <a:ext uri="{FF2B5EF4-FFF2-40B4-BE49-F238E27FC236}">
              <a16:creationId xmlns:a16="http://schemas.microsoft.com/office/drawing/2014/main" id="{49722E72-E9C5-40C1-B7DF-EFAAAE2CC835}"/>
            </a:ext>
          </a:extLst>
        </xdr:cNvPr>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a:extLst>
            <a:ext uri="{FF2B5EF4-FFF2-40B4-BE49-F238E27FC236}">
              <a16:creationId xmlns:a16="http://schemas.microsoft.com/office/drawing/2014/main" id="{F70707D9-B1E4-41DE-8942-990E0A0979C0}"/>
            </a:ext>
          </a:extLst>
        </xdr:cNvPr>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138084</xdr:rowOff>
    </xdr:from>
    <xdr:ext cx="405111" cy="259045"/>
    <xdr:sp macro="" textlink="">
      <xdr:nvSpPr>
        <xdr:cNvPr id="63" name="【図書館】&#10;有形固定資産減価償却率平均値テキスト">
          <a:extLst>
            <a:ext uri="{FF2B5EF4-FFF2-40B4-BE49-F238E27FC236}">
              <a16:creationId xmlns:a16="http://schemas.microsoft.com/office/drawing/2014/main" id="{E106A5B6-5F24-4458-86BA-84ABDF0E324D}"/>
            </a:ext>
          </a:extLst>
        </xdr:cNvPr>
        <xdr:cNvSpPr txBox="1"/>
      </xdr:nvSpPr>
      <xdr:spPr>
        <a:xfrm>
          <a:off x="4673600" y="6481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115207</xdr:rowOff>
    </xdr:from>
    <xdr:to>
      <xdr:col>24</xdr:col>
      <xdr:colOff>114300</xdr:colOff>
      <xdr:row>39</xdr:row>
      <xdr:rowOff>45357</xdr:rowOff>
    </xdr:to>
    <xdr:sp macro="" textlink="">
      <xdr:nvSpPr>
        <xdr:cNvPr id="64" name="フローチャート: 判断 63">
          <a:extLst>
            <a:ext uri="{FF2B5EF4-FFF2-40B4-BE49-F238E27FC236}">
              <a16:creationId xmlns:a16="http://schemas.microsoft.com/office/drawing/2014/main" id="{62FF54AD-0438-440D-8E6C-ACC1F229C8B6}"/>
            </a:ext>
          </a:extLst>
        </xdr:cNvPr>
        <xdr:cNvSpPr/>
      </xdr:nvSpPr>
      <xdr:spPr>
        <a:xfrm>
          <a:off x="45847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125004</xdr:rowOff>
    </xdr:from>
    <xdr:to>
      <xdr:col>20</xdr:col>
      <xdr:colOff>38100</xdr:colOff>
      <xdr:row>39</xdr:row>
      <xdr:rowOff>55154</xdr:rowOff>
    </xdr:to>
    <xdr:sp macro="" textlink="">
      <xdr:nvSpPr>
        <xdr:cNvPr id="65" name="フローチャート: 判断 64">
          <a:extLst>
            <a:ext uri="{FF2B5EF4-FFF2-40B4-BE49-F238E27FC236}">
              <a16:creationId xmlns:a16="http://schemas.microsoft.com/office/drawing/2014/main" id="{6EBA1926-B95B-42AD-AC0D-D0FF5088BA12}"/>
            </a:ext>
          </a:extLst>
        </xdr:cNvPr>
        <xdr:cNvSpPr/>
      </xdr:nvSpPr>
      <xdr:spPr>
        <a:xfrm>
          <a:off x="3746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97246</xdr:rowOff>
    </xdr:from>
    <xdr:to>
      <xdr:col>15</xdr:col>
      <xdr:colOff>101600</xdr:colOff>
      <xdr:row>39</xdr:row>
      <xdr:rowOff>27396</xdr:rowOff>
    </xdr:to>
    <xdr:sp macro="" textlink="">
      <xdr:nvSpPr>
        <xdr:cNvPr id="66" name="フローチャート: 判断 65">
          <a:extLst>
            <a:ext uri="{FF2B5EF4-FFF2-40B4-BE49-F238E27FC236}">
              <a16:creationId xmlns:a16="http://schemas.microsoft.com/office/drawing/2014/main" id="{41230041-FBEC-4FAB-8178-335B48D40BC4}"/>
            </a:ext>
          </a:extLst>
        </xdr:cNvPr>
        <xdr:cNvSpPr/>
      </xdr:nvSpPr>
      <xdr:spPr>
        <a:xfrm>
          <a:off x="2857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85816</xdr:rowOff>
    </xdr:from>
    <xdr:to>
      <xdr:col>10</xdr:col>
      <xdr:colOff>165100</xdr:colOff>
      <xdr:row>39</xdr:row>
      <xdr:rowOff>15966</xdr:rowOff>
    </xdr:to>
    <xdr:sp macro="" textlink="">
      <xdr:nvSpPr>
        <xdr:cNvPr id="67" name="フローチャート: 判断 66">
          <a:extLst>
            <a:ext uri="{FF2B5EF4-FFF2-40B4-BE49-F238E27FC236}">
              <a16:creationId xmlns:a16="http://schemas.microsoft.com/office/drawing/2014/main" id="{28FC99A4-A0C8-490D-9A50-65D26877EC7B}"/>
            </a:ext>
          </a:extLst>
        </xdr:cNvPr>
        <xdr:cNvSpPr/>
      </xdr:nvSpPr>
      <xdr:spPr>
        <a:xfrm>
          <a:off x="1968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71120</xdr:rowOff>
    </xdr:from>
    <xdr:to>
      <xdr:col>6</xdr:col>
      <xdr:colOff>38100</xdr:colOff>
      <xdr:row>39</xdr:row>
      <xdr:rowOff>1270</xdr:rowOff>
    </xdr:to>
    <xdr:sp macro="" textlink="">
      <xdr:nvSpPr>
        <xdr:cNvPr id="68" name="フローチャート: 判断 67">
          <a:extLst>
            <a:ext uri="{FF2B5EF4-FFF2-40B4-BE49-F238E27FC236}">
              <a16:creationId xmlns:a16="http://schemas.microsoft.com/office/drawing/2014/main" id="{81A1597E-FEF0-4254-A8B8-491820A25ACA}"/>
            </a:ext>
          </a:extLst>
        </xdr:cNvPr>
        <xdr:cNvSpPr/>
      </xdr:nvSpPr>
      <xdr:spPr>
        <a:xfrm>
          <a:off x="1079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F4DDEC3-1A4C-4D40-915C-35207F52E0D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2827C71-CBDA-46AD-B17B-0253C4A9444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EE845D3-66BD-4D5D-A0BC-C82B25CCD4A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939C9CA-0F5F-4A1E-9645-39521D614A1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92D56B9-CEF8-4ACD-BE4D-55956255967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41728</xdr:rowOff>
    </xdr:from>
    <xdr:to>
      <xdr:col>24</xdr:col>
      <xdr:colOff>114300</xdr:colOff>
      <xdr:row>42</xdr:row>
      <xdr:rowOff>143328</xdr:rowOff>
    </xdr:to>
    <xdr:sp macro="" textlink="">
      <xdr:nvSpPr>
        <xdr:cNvPr id="74" name="楕円 73">
          <a:extLst>
            <a:ext uri="{FF2B5EF4-FFF2-40B4-BE49-F238E27FC236}">
              <a16:creationId xmlns:a16="http://schemas.microsoft.com/office/drawing/2014/main" id="{D3446F4C-9780-45D1-BE8B-46AC9A8C8469}"/>
            </a:ext>
          </a:extLst>
        </xdr:cNvPr>
        <xdr:cNvSpPr/>
      </xdr:nvSpPr>
      <xdr:spPr>
        <a:xfrm>
          <a:off x="45847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128105</xdr:rowOff>
    </xdr:from>
    <xdr:ext cx="469744" cy="259045"/>
    <xdr:sp macro="" textlink="">
      <xdr:nvSpPr>
        <xdr:cNvPr id="75" name="【図書館】&#10;有形固定資産減価償却率該当値テキスト">
          <a:extLst>
            <a:ext uri="{FF2B5EF4-FFF2-40B4-BE49-F238E27FC236}">
              <a16:creationId xmlns:a16="http://schemas.microsoft.com/office/drawing/2014/main" id="{3826F5F9-004C-491C-BE75-33E00DF44967}"/>
            </a:ext>
          </a:extLst>
        </xdr:cNvPr>
        <xdr:cNvSpPr txBox="1"/>
      </xdr:nvSpPr>
      <xdr:spPr>
        <a:xfrm>
          <a:off x="4673600" y="71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41728</xdr:rowOff>
    </xdr:from>
    <xdr:to>
      <xdr:col>20</xdr:col>
      <xdr:colOff>38100</xdr:colOff>
      <xdr:row>42</xdr:row>
      <xdr:rowOff>143328</xdr:rowOff>
    </xdr:to>
    <xdr:sp macro="" textlink="">
      <xdr:nvSpPr>
        <xdr:cNvPr id="76" name="楕円 75">
          <a:extLst>
            <a:ext uri="{FF2B5EF4-FFF2-40B4-BE49-F238E27FC236}">
              <a16:creationId xmlns:a16="http://schemas.microsoft.com/office/drawing/2014/main" id="{67EA1B4A-3564-4A40-AD75-C54BE4D690BC}"/>
            </a:ext>
          </a:extLst>
        </xdr:cNvPr>
        <xdr:cNvSpPr/>
      </xdr:nvSpPr>
      <xdr:spPr>
        <a:xfrm>
          <a:off x="3746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92528</xdr:rowOff>
    </xdr:from>
    <xdr:to>
      <xdr:col>24</xdr:col>
      <xdr:colOff>63500</xdr:colOff>
      <xdr:row>42</xdr:row>
      <xdr:rowOff>92528</xdr:rowOff>
    </xdr:to>
    <xdr:cxnSp macro="">
      <xdr:nvCxnSpPr>
        <xdr:cNvPr id="77" name="直線コネクタ 76">
          <a:extLst>
            <a:ext uri="{FF2B5EF4-FFF2-40B4-BE49-F238E27FC236}">
              <a16:creationId xmlns:a16="http://schemas.microsoft.com/office/drawing/2014/main" id="{5C50C65E-D505-4187-80AA-1F9C49C2CD85}"/>
            </a:ext>
          </a:extLst>
        </xdr:cNvPr>
        <xdr:cNvCxnSpPr/>
      </xdr:nvCxnSpPr>
      <xdr:spPr>
        <a:xfrm>
          <a:off x="3797300" y="729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41728</xdr:rowOff>
    </xdr:from>
    <xdr:to>
      <xdr:col>15</xdr:col>
      <xdr:colOff>101600</xdr:colOff>
      <xdr:row>42</xdr:row>
      <xdr:rowOff>143328</xdr:rowOff>
    </xdr:to>
    <xdr:sp macro="" textlink="">
      <xdr:nvSpPr>
        <xdr:cNvPr id="78" name="楕円 77">
          <a:extLst>
            <a:ext uri="{FF2B5EF4-FFF2-40B4-BE49-F238E27FC236}">
              <a16:creationId xmlns:a16="http://schemas.microsoft.com/office/drawing/2014/main" id="{4C473AF6-59F5-4003-BABA-BC763BB2815C}"/>
            </a:ext>
          </a:extLst>
        </xdr:cNvPr>
        <xdr:cNvSpPr/>
      </xdr:nvSpPr>
      <xdr:spPr>
        <a:xfrm>
          <a:off x="2857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92528</xdr:rowOff>
    </xdr:from>
    <xdr:to>
      <xdr:col>19</xdr:col>
      <xdr:colOff>177800</xdr:colOff>
      <xdr:row>42</xdr:row>
      <xdr:rowOff>92528</xdr:rowOff>
    </xdr:to>
    <xdr:cxnSp macro="">
      <xdr:nvCxnSpPr>
        <xdr:cNvPr id="79" name="直線コネクタ 78">
          <a:extLst>
            <a:ext uri="{FF2B5EF4-FFF2-40B4-BE49-F238E27FC236}">
              <a16:creationId xmlns:a16="http://schemas.microsoft.com/office/drawing/2014/main" id="{5EBA0600-0F76-44BD-8E68-D99A0CD0897F}"/>
            </a:ext>
          </a:extLst>
        </xdr:cNvPr>
        <xdr:cNvCxnSpPr/>
      </xdr:nvCxnSpPr>
      <xdr:spPr>
        <a:xfrm>
          <a:off x="2908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41728</xdr:rowOff>
    </xdr:from>
    <xdr:to>
      <xdr:col>10</xdr:col>
      <xdr:colOff>165100</xdr:colOff>
      <xdr:row>42</xdr:row>
      <xdr:rowOff>143328</xdr:rowOff>
    </xdr:to>
    <xdr:sp macro="" textlink="">
      <xdr:nvSpPr>
        <xdr:cNvPr id="80" name="楕円 79">
          <a:extLst>
            <a:ext uri="{FF2B5EF4-FFF2-40B4-BE49-F238E27FC236}">
              <a16:creationId xmlns:a16="http://schemas.microsoft.com/office/drawing/2014/main" id="{711E2646-E2B9-4CBD-8E83-C82AAB91860D}"/>
            </a:ext>
          </a:extLst>
        </xdr:cNvPr>
        <xdr:cNvSpPr/>
      </xdr:nvSpPr>
      <xdr:spPr>
        <a:xfrm>
          <a:off x="1968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92528</xdr:rowOff>
    </xdr:from>
    <xdr:to>
      <xdr:col>15</xdr:col>
      <xdr:colOff>50800</xdr:colOff>
      <xdr:row>42</xdr:row>
      <xdr:rowOff>92528</xdr:rowOff>
    </xdr:to>
    <xdr:cxnSp macro="">
      <xdr:nvCxnSpPr>
        <xdr:cNvPr id="81" name="直線コネクタ 80">
          <a:extLst>
            <a:ext uri="{FF2B5EF4-FFF2-40B4-BE49-F238E27FC236}">
              <a16:creationId xmlns:a16="http://schemas.microsoft.com/office/drawing/2014/main" id="{B6393AD1-C8EC-49C7-B3CF-1638711A3884}"/>
            </a:ext>
          </a:extLst>
        </xdr:cNvPr>
        <xdr:cNvCxnSpPr/>
      </xdr:nvCxnSpPr>
      <xdr:spPr>
        <a:xfrm>
          <a:off x="2019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41728</xdr:rowOff>
    </xdr:from>
    <xdr:to>
      <xdr:col>6</xdr:col>
      <xdr:colOff>38100</xdr:colOff>
      <xdr:row>42</xdr:row>
      <xdr:rowOff>143328</xdr:rowOff>
    </xdr:to>
    <xdr:sp macro="" textlink="">
      <xdr:nvSpPr>
        <xdr:cNvPr id="82" name="楕円 81">
          <a:extLst>
            <a:ext uri="{FF2B5EF4-FFF2-40B4-BE49-F238E27FC236}">
              <a16:creationId xmlns:a16="http://schemas.microsoft.com/office/drawing/2014/main" id="{0C8D6150-5E76-4240-943B-9DE0BC537F45}"/>
            </a:ext>
          </a:extLst>
        </xdr:cNvPr>
        <xdr:cNvSpPr/>
      </xdr:nvSpPr>
      <xdr:spPr>
        <a:xfrm>
          <a:off x="1079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92528</xdr:rowOff>
    </xdr:from>
    <xdr:to>
      <xdr:col>10</xdr:col>
      <xdr:colOff>114300</xdr:colOff>
      <xdr:row>42</xdr:row>
      <xdr:rowOff>92528</xdr:rowOff>
    </xdr:to>
    <xdr:cxnSp macro="">
      <xdr:nvCxnSpPr>
        <xdr:cNvPr id="83" name="直線コネクタ 82">
          <a:extLst>
            <a:ext uri="{FF2B5EF4-FFF2-40B4-BE49-F238E27FC236}">
              <a16:creationId xmlns:a16="http://schemas.microsoft.com/office/drawing/2014/main" id="{E3BEB1D1-062F-45F7-9F42-E6E5E400A492}"/>
            </a:ext>
          </a:extLst>
        </xdr:cNvPr>
        <xdr:cNvCxnSpPr/>
      </xdr:nvCxnSpPr>
      <xdr:spPr>
        <a:xfrm>
          <a:off x="1130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71681</xdr:rowOff>
    </xdr:from>
    <xdr:ext cx="405111" cy="259045"/>
    <xdr:sp macro="" textlink="">
      <xdr:nvSpPr>
        <xdr:cNvPr id="84" name="n_1aveValue【図書館】&#10;有形固定資産減価償却率">
          <a:extLst>
            <a:ext uri="{FF2B5EF4-FFF2-40B4-BE49-F238E27FC236}">
              <a16:creationId xmlns:a16="http://schemas.microsoft.com/office/drawing/2014/main" id="{9923905A-F2B9-42C9-B308-6C42C3E47232}"/>
            </a:ext>
          </a:extLst>
        </xdr:cNvPr>
        <xdr:cNvSpPr txBox="1"/>
      </xdr:nvSpPr>
      <xdr:spPr>
        <a:xfrm>
          <a:off x="35820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43923</xdr:rowOff>
    </xdr:from>
    <xdr:ext cx="405111" cy="259045"/>
    <xdr:sp macro="" textlink="">
      <xdr:nvSpPr>
        <xdr:cNvPr id="85" name="n_2aveValue【図書館】&#10;有形固定資産減価償却率">
          <a:extLst>
            <a:ext uri="{FF2B5EF4-FFF2-40B4-BE49-F238E27FC236}">
              <a16:creationId xmlns:a16="http://schemas.microsoft.com/office/drawing/2014/main" id="{26E10A84-C2C7-4F06-9FAF-D0CF22ECC36C}"/>
            </a:ext>
          </a:extLst>
        </xdr:cNvPr>
        <xdr:cNvSpPr txBox="1"/>
      </xdr:nvSpPr>
      <xdr:spPr>
        <a:xfrm>
          <a:off x="27057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32493</xdr:rowOff>
    </xdr:from>
    <xdr:ext cx="405111" cy="259045"/>
    <xdr:sp macro="" textlink="">
      <xdr:nvSpPr>
        <xdr:cNvPr id="86" name="n_3aveValue【図書館】&#10;有形固定資産減価償却率">
          <a:extLst>
            <a:ext uri="{FF2B5EF4-FFF2-40B4-BE49-F238E27FC236}">
              <a16:creationId xmlns:a16="http://schemas.microsoft.com/office/drawing/2014/main" id="{A73E1982-FD18-47D3-BEBE-C544379A31E9}"/>
            </a:ext>
          </a:extLst>
        </xdr:cNvPr>
        <xdr:cNvSpPr txBox="1"/>
      </xdr:nvSpPr>
      <xdr:spPr>
        <a:xfrm>
          <a:off x="1816744" y="637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17797</xdr:rowOff>
    </xdr:from>
    <xdr:ext cx="405111" cy="259045"/>
    <xdr:sp macro="" textlink="">
      <xdr:nvSpPr>
        <xdr:cNvPr id="87" name="n_4aveValue【図書館】&#10;有形固定資産減価償却率">
          <a:extLst>
            <a:ext uri="{FF2B5EF4-FFF2-40B4-BE49-F238E27FC236}">
              <a16:creationId xmlns:a16="http://schemas.microsoft.com/office/drawing/2014/main" id="{AB679E9B-907A-4FC5-8D7A-CCFF8CE3CA66}"/>
            </a:ext>
          </a:extLst>
        </xdr:cNvPr>
        <xdr:cNvSpPr txBox="1"/>
      </xdr:nvSpPr>
      <xdr:spPr>
        <a:xfrm>
          <a:off x="927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42</xdr:row>
      <xdr:rowOff>134455</xdr:rowOff>
    </xdr:from>
    <xdr:ext cx="469744" cy="259045"/>
    <xdr:sp macro="" textlink="">
      <xdr:nvSpPr>
        <xdr:cNvPr id="88" name="n_1mainValue【図書館】&#10;有形固定資産減価償却率">
          <a:extLst>
            <a:ext uri="{FF2B5EF4-FFF2-40B4-BE49-F238E27FC236}">
              <a16:creationId xmlns:a16="http://schemas.microsoft.com/office/drawing/2014/main" id="{5556B975-C3D1-45CE-B6AA-8F9C022622DF}"/>
            </a:ext>
          </a:extLst>
        </xdr:cNvPr>
        <xdr:cNvSpPr txBox="1"/>
      </xdr:nvSpPr>
      <xdr:spPr>
        <a:xfrm>
          <a:off x="35497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42</xdr:row>
      <xdr:rowOff>134455</xdr:rowOff>
    </xdr:from>
    <xdr:ext cx="469744" cy="259045"/>
    <xdr:sp macro="" textlink="">
      <xdr:nvSpPr>
        <xdr:cNvPr id="89" name="n_2mainValue【図書館】&#10;有形固定資産減価償却率">
          <a:extLst>
            <a:ext uri="{FF2B5EF4-FFF2-40B4-BE49-F238E27FC236}">
              <a16:creationId xmlns:a16="http://schemas.microsoft.com/office/drawing/2014/main" id="{7F48230A-24C9-42E7-83C2-862AA1A0195F}"/>
            </a:ext>
          </a:extLst>
        </xdr:cNvPr>
        <xdr:cNvSpPr txBox="1"/>
      </xdr:nvSpPr>
      <xdr:spPr>
        <a:xfrm>
          <a:off x="2673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42</xdr:row>
      <xdr:rowOff>134455</xdr:rowOff>
    </xdr:from>
    <xdr:ext cx="469744" cy="259045"/>
    <xdr:sp macro="" textlink="">
      <xdr:nvSpPr>
        <xdr:cNvPr id="90" name="n_3mainValue【図書館】&#10;有形固定資産減価償却率">
          <a:extLst>
            <a:ext uri="{FF2B5EF4-FFF2-40B4-BE49-F238E27FC236}">
              <a16:creationId xmlns:a16="http://schemas.microsoft.com/office/drawing/2014/main" id="{9EB11DED-47DB-480B-966D-1CB66ADFD0BD}"/>
            </a:ext>
          </a:extLst>
        </xdr:cNvPr>
        <xdr:cNvSpPr txBox="1"/>
      </xdr:nvSpPr>
      <xdr:spPr>
        <a:xfrm>
          <a:off x="1784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42</xdr:row>
      <xdr:rowOff>134455</xdr:rowOff>
    </xdr:from>
    <xdr:ext cx="469744" cy="259045"/>
    <xdr:sp macro="" textlink="">
      <xdr:nvSpPr>
        <xdr:cNvPr id="91" name="n_4mainValue【図書館】&#10;有形固定資産減価償却率">
          <a:extLst>
            <a:ext uri="{FF2B5EF4-FFF2-40B4-BE49-F238E27FC236}">
              <a16:creationId xmlns:a16="http://schemas.microsoft.com/office/drawing/2014/main" id="{F941A08A-69B3-4457-AAEB-85AC3EDAEFCE}"/>
            </a:ext>
          </a:extLst>
        </xdr:cNvPr>
        <xdr:cNvSpPr txBox="1"/>
      </xdr:nvSpPr>
      <xdr:spPr>
        <a:xfrm>
          <a:off x="895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27AEA04-7C39-433B-A960-2857701F1AD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D59B18F-091F-4CA3-9621-7C41FF5A1DD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EBDB998-67AD-4F27-8393-5B79B2BD5B2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4BC40E6-F025-4A94-AC70-72209DF58BC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CB5F6FE3-0C5E-4DFB-8913-5F7D2B920B0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69E0ADF-98B6-4F87-A0F1-19F13C474BD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E5CE10D-E9C9-4360-9C0A-2823AA5D88F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88CE732A-D802-4779-89DD-BEDC82697BF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250BBBF-ECA5-4962-87B2-17223A95576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56375F38-8E3C-4830-B29B-F381408530A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65B222AA-9D7D-49F1-A902-CAF5DF3D830F}"/>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961D9BF4-8A21-42A3-9360-240E57E81616}"/>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787145E1-7114-4844-A4C6-5415BFE4CB2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45A71098-57C1-460A-B190-18E02739EEB3}"/>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B3F24F59-9E5D-43B4-B20B-928C1313977E}"/>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91C1ABE9-FFB4-4FD6-98DB-7BE33139C3A1}"/>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318732EB-9899-4872-A9E8-11AC951B9A0E}"/>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99E27396-DE5D-4218-8E3A-B53A28F30A8D}"/>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183938FE-94F4-44AA-9564-DCDD3BA028B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B9415824-DC02-4127-B40B-DA596FAA03D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F467E581-E81B-40FA-A71B-0BDCA7F35A4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16764</xdr:rowOff>
    </xdr:from>
    <xdr:to>
      <xdr:col>54</xdr:col>
      <xdr:colOff>189865</xdr:colOff>
      <xdr:row>41</xdr:row>
      <xdr:rowOff>119634</xdr:rowOff>
    </xdr:to>
    <xdr:cxnSp macro="">
      <xdr:nvCxnSpPr>
        <xdr:cNvPr id="113" name="直線コネクタ 112">
          <a:extLst>
            <a:ext uri="{FF2B5EF4-FFF2-40B4-BE49-F238E27FC236}">
              <a16:creationId xmlns:a16="http://schemas.microsoft.com/office/drawing/2014/main" id="{5913DD57-1E98-47B7-A072-FE7D295F6DC9}"/>
            </a:ext>
          </a:extLst>
        </xdr:cNvPr>
        <xdr:cNvCxnSpPr/>
      </xdr:nvCxnSpPr>
      <xdr:spPr>
        <a:xfrm flipV="1">
          <a:off x="10476865" y="584606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14" name="【図書館】&#10;一人当たり面積最小値テキスト">
          <a:extLst>
            <a:ext uri="{FF2B5EF4-FFF2-40B4-BE49-F238E27FC236}">
              <a16:creationId xmlns:a16="http://schemas.microsoft.com/office/drawing/2014/main" id="{209CD32B-5E7E-4415-A8B8-2DEC02ED70B2}"/>
            </a:ext>
          </a:extLst>
        </xdr:cNvPr>
        <xdr:cNvSpPr txBox="1"/>
      </xdr:nvSpPr>
      <xdr:spPr>
        <a:xfrm>
          <a:off x="10515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15" name="直線コネクタ 114">
          <a:extLst>
            <a:ext uri="{FF2B5EF4-FFF2-40B4-BE49-F238E27FC236}">
              <a16:creationId xmlns:a16="http://schemas.microsoft.com/office/drawing/2014/main" id="{C98C111D-67DF-447B-8894-7AEDD03BBF69}"/>
            </a:ext>
          </a:extLst>
        </xdr:cNvPr>
        <xdr:cNvCxnSpPr/>
      </xdr:nvCxnSpPr>
      <xdr:spPr>
        <a:xfrm>
          <a:off x="10388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134891</xdr:rowOff>
    </xdr:from>
    <xdr:ext cx="469744" cy="259045"/>
    <xdr:sp macro="" textlink="">
      <xdr:nvSpPr>
        <xdr:cNvPr id="116" name="【図書館】&#10;一人当たり面積最大値テキスト">
          <a:extLst>
            <a:ext uri="{FF2B5EF4-FFF2-40B4-BE49-F238E27FC236}">
              <a16:creationId xmlns:a16="http://schemas.microsoft.com/office/drawing/2014/main" id="{D55AD0D0-7C77-434D-A64D-7001AF151157}"/>
            </a:ext>
          </a:extLst>
        </xdr:cNvPr>
        <xdr:cNvSpPr txBox="1"/>
      </xdr:nvSpPr>
      <xdr:spPr>
        <a:xfrm>
          <a:off x="10515600" y="562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16764</xdr:rowOff>
    </xdr:from>
    <xdr:to>
      <xdr:col>55</xdr:col>
      <xdr:colOff>88900</xdr:colOff>
      <xdr:row>34</xdr:row>
      <xdr:rowOff>16764</xdr:rowOff>
    </xdr:to>
    <xdr:cxnSp macro="">
      <xdr:nvCxnSpPr>
        <xdr:cNvPr id="117" name="直線コネクタ 116">
          <a:extLst>
            <a:ext uri="{FF2B5EF4-FFF2-40B4-BE49-F238E27FC236}">
              <a16:creationId xmlns:a16="http://schemas.microsoft.com/office/drawing/2014/main" id="{96BEF202-5431-4010-A560-61CBA20620F3}"/>
            </a:ext>
          </a:extLst>
        </xdr:cNvPr>
        <xdr:cNvCxnSpPr/>
      </xdr:nvCxnSpPr>
      <xdr:spPr>
        <a:xfrm>
          <a:off x="10388600" y="5846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18" name="【図書館】&#10;一人当たり面積平均値テキスト">
          <a:extLst>
            <a:ext uri="{FF2B5EF4-FFF2-40B4-BE49-F238E27FC236}">
              <a16:creationId xmlns:a16="http://schemas.microsoft.com/office/drawing/2014/main" id="{08FD00EB-9BD5-4C25-A633-214127BE5CEC}"/>
            </a:ext>
          </a:extLst>
        </xdr:cNvPr>
        <xdr:cNvSpPr txBox="1"/>
      </xdr:nvSpPr>
      <xdr:spPr>
        <a:xfrm>
          <a:off x="10515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9" name="フローチャート: 判断 118">
          <a:extLst>
            <a:ext uri="{FF2B5EF4-FFF2-40B4-BE49-F238E27FC236}">
              <a16:creationId xmlns:a16="http://schemas.microsoft.com/office/drawing/2014/main" id="{43D9E7A4-A922-403B-8B5A-5EFCC2DDDA21}"/>
            </a:ext>
          </a:extLst>
        </xdr:cNvPr>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20828</xdr:rowOff>
    </xdr:from>
    <xdr:to>
      <xdr:col>50</xdr:col>
      <xdr:colOff>165100</xdr:colOff>
      <xdr:row>38</xdr:row>
      <xdr:rowOff>122428</xdr:rowOff>
    </xdr:to>
    <xdr:sp macro="" textlink="">
      <xdr:nvSpPr>
        <xdr:cNvPr id="120" name="フローチャート: 判断 119">
          <a:extLst>
            <a:ext uri="{FF2B5EF4-FFF2-40B4-BE49-F238E27FC236}">
              <a16:creationId xmlns:a16="http://schemas.microsoft.com/office/drawing/2014/main" id="{428C65AD-0476-4E7F-941B-10D487FC8584}"/>
            </a:ext>
          </a:extLst>
        </xdr:cNvPr>
        <xdr:cNvSpPr/>
      </xdr:nvSpPr>
      <xdr:spPr>
        <a:xfrm>
          <a:off x="95885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169418</xdr:rowOff>
    </xdr:from>
    <xdr:to>
      <xdr:col>46</xdr:col>
      <xdr:colOff>38100</xdr:colOff>
      <xdr:row>38</xdr:row>
      <xdr:rowOff>99568</xdr:rowOff>
    </xdr:to>
    <xdr:sp macro="" textlink="">
      <xdr:nvSpPr>
        <xdr:cNvPr id="121" name="フローチャート: 判断 120">
          <a:extLst>
            <a:ext uri="{FF2B5EF4-FFF2-40B4-BE49-F238E27FC236}">
              <a16:creationId xmlns:a16="http://schemas.microsoft.com/office/drawing/2014/main" id="{3F808F72-B771-4548-924A-B79B6D088739}"/>
            </a:ext>
          </a:extLst>
        </xdr:cNvPr>
        <xdr:cNvSpPr/>
      </xdr:nvSpPr>
      <xdr:spPr>
        <a:xfrm>
          <a:off x="8699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155702</xdr:rowOff>
    </xdr:from>
    <xdr:to>
      <xdr:col>41</xdr:col>
      <xdr:colOff>101600</xdr:colOff>
      <xdr:row>38</xdr:row>
      <xdr:rowOff>85852</xdr:rowOff>
    </xdr:to>
    <xdr:sp macro="" textlink="">
      <xdr:nvSpPr>
        <xdr:cNvPr id="122" name="フローチャート: 判断 121">
          <a:extLst>
            <a:ext uri="{FF2B5EF4-FFF2-40B4-BE49-F238E27FC236}">
              <a16:creationId xmlns:a16="http://schemas.microsoft.com/office/drawing/2014/main" id="{89F43407-3743-401E-9043-CE0402392D5A}"/>
            </a:ext>
          </a:extLst>
        </xdr:cNvPr>
        <xdr:cNvSpPr/>
      </xdr:nvSpPr>
      <xdr:spPr>
        <a:xfrm>
          <a:off x="7810500" y="649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xdr:rowOff>
    </xdr:from>
    <xdr:to>
      <xdr:col>36</xdr:col>
      <xdr:colOff>165100</xdr:colOff>
      <xdr:row>38</xdr:row>
      <xdr:rowOff>104140</xdr:rowOff>
    </xdr:to>
    <xdr:sp macro="" textlink="">
      <xdr:nvSpPr>
        <xdr:cNvPr id="123" name="フローチャート: 判断 122">
          <a:extLst>
            <a:ext uri="{FF2B5EF4-FFF2-40B4-BE49-F238E27FC236}">
              <a16:creationId xmlns:a16="http://schemas.microsoft.com/office/drawing/2014/main" id="{072A4073-5126-4FFB-B7B1-CD0C3C10B963}"/>
            </a:ext>
          </a:extLst>
        </xdr:cNvPr>
        <xdr:cNvSpPr/>
      </xdr:nvSpPr>
      <xdr:spPr>
        <a:xfrm>
          <a:off x="692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68FADC5-06E6-438E-8711-B01ADB7B89E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DC46314-BD74-43F5-BCDF-7B79E386107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BFA68B4-EC5B-4735-A763-1B845A9979C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F634AA6-1A2B-4FBC-9B5F-1DE9FDFAF29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D9B4DCF-0C96-4A47-8218-04F0927483B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80264</xdr:rowOff>
    </xdr:from>
    <xdr:to>
      <xdr:col>55</xdr:col>
      <xdr:colOff>50800</xdr:colOff>
      <xdr:row>41</xdr:row>
      <xdr:rowOff>10414</xdr:rowOff>
    </xdr:to>
    <xdr:sp macro="" textlink="">
      <xdr:nvSpPr>
        <xdr:cNvPr id="129" name="楕円 128">
          <a:extLst>
            <a:ext uri="{FF2B5EF4-FFF2-40B4-BE49-F238E27FC236}">
              <a16:creationId xmlns:a16="http://schemas.microsoft.com/office/drawing/2014/main" id="{821EFA94-96A8-4A7F-BB2B-CCD3CA8531E3}"/>
            </a:ext>
          </a:extLst>
        </xdr:cNvPr>
        <xdr:cNvSpPr/>
      </xdr:nvSpPr>
      <xdr:spPr>
        <a:xfrm>
          <a:off x="104267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58691</xdr:rowOff>
    </xdr:from>
    <xdr:ext cx="469744" cy="259045"/>
    <xdr:sp macro="" textlink="">
      <xdr:nvSpPr>
        <xdr:cNvPr id="130" name="【図書館】&#10;一人当たり面積該当値テキスト">
          <a:extLst>
            <a:ext uri="{FF2B5EF4-FFF2-40B4-BE49-F238E27FC236}">
              <a16:creationId xmlns:a16="http://schemas.microsoft.com/office/drawing/2014/main" id="{9D66FDA6-4C21-45C3-9294-78B401DFB09D}"/>
            </a:ext>
          </a:extLst>
        </xdr:cNvPr>
        <xdr:cNvSpPr txBox="1"/>
      </xdr:nvSpPr>
      <xdr:spPr>
        <a:xfrm>
          <a:off x="10515600"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80264</xdr:rowOff>
    </xdr:from>
    <xdr:to>
      <xdr:col>50</xdr:col>
      <xdr:colOff>165100</xdr:colOff>
      <xdr:row>41</xdr:row>
      <xdr:rowOff>10414</xdr:rowOff>
    </xdr:to>
    <xdr:sp macro="" textlink="">
      <xdr:nvSpPr>
        <xdr:cNvPr id="131" name="楕円 130">
          <a:extLst>
            <a:ext uri="{FF2B5EF4-FFF2-40B4-BE49-F238E27FC236}">
              <a16:creationId xmlns:a16="http://schemas.microsoft.com/office/drawing/2014/main" id="{63555CA5-4EA4-4BDB-9B55-87E0A5540447}"/>
            </a:ext>
          </a:extLst>
        </xdr:cNvPr>
        <xdr:cNvSpPr/>
      </xdr:nvSpPr>
      <xdr:spPr>
        <a:xfrm>
          <a:off x="95885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131064</xdr:rowOff>
    </xdr:from>
    <xdr:to>
      <xdr:col>55</xdr:col>
      <xdr:colOff>0</xdr:colOff>
      <xdr:row>40</xdr:row>
      <xdr:rowOff>131064</xdr:rowOff>
    </xdr:to>
    <xdr:cxnSp macro="">
      <xdr:nvCxnSpPr>
        <xdr:cNvPr id="132" name="直線コネクタ 131">
          <a:extLst>
            <a:ext uri="{FF2B5EF4-FFF2-40B4-BE49-F238E27FC236}">
              <a16:creationId xmlns:a16="http://schemas.microsoft.com/office/drawing/2014/main" id="{DF2F69A7-B67B-4168-94AB-E5BBA557D205}"/>
            </a:ext>
          </a:extLst>
        </xdr:cNvPr>
        <xdr:cNvCxnSpPr/>
      </xdr:nvCxnSpPr>
      <xdr:spPr>
        <a:xfrm>
          <a:off x="9639300" y="69890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84836</xdr:rowOff>
    </xdr:from>
    <xdr:to>
      <xdr:col>46</xdr:col>
      <xdr:colOff>38100</xdr:colOff>
      <xdr:row>41</xdr:row>
      <xdr:rowOff>14986</xdr:rowOff>
    </xdr:to>
    <xdr:sp macro="" textlink="">
      <xdr:nvSpPr>
        <xdr:cNvPr id="133" name="楕円 132">
          <a:extLst>
            <a:ext uri="{FF2B5EF4-FFF2-40B4-BE49-F238E27FC236}">
              <a16:creationId xmlns:a16="http://schemas.microsoft.com/office/drawing/2014/main" id="{8CDE3729-14DE-4F2F-87C4-87701DB8E6B1}"/>
            </a:ext>
          </a:extLst>
        </xdr:cNvPr>
        <xdr:cNvSpPr/>
      </xdr:nvSpPr>
      <xdr:spPr>
        <a:xfrm>
          <a:off x="86995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131064</xdr:rowOff>
    </xdr:from>
    <xdr:to>
      <xdr:col>50</xdr:col>
      <xdr:colOff>114300</xdr:colOff>
      <xdr:row>40</xdr:row>
      <xdr:rowOff>135636</xdr:rowOff>
    </xdr:to>
    <xdr:cxnSp macro="">
      <xdr:nvCxnSpPr>
        <xdr:cNvPr id="134" name="直線コネクタ 133">
          <a:extLst>
            <a:ext uri="{FF2B5EF4-FFF2-40B4-BE49-F238E27FC236}">
              <a16:creationId xmlns:a16="http://schemas.microsoft.com/office/drawing/2014/main" id="{0CECF3FE-682B-4763-A674-81219F603DC9}"/>
            </a:ext>
          </a:extLst>
        </xdr:cNvPr>
        <xdr:cNvCxnSpPr/>
      </xdr:nvCxnSpPr>
      <xdr:spPr>
        <a:xfrm flipV="1">
          <a:off x="8750300" y="69890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89408</xdr:rowOff>
    </xdr:from>
    <xdr:to>
      <xdr:col>41</xdr:col>
      <xdr:colOff>101600</xdr:colOff>
      <xdr:row>41</xdr:row>
      <xdr:rowOff>19558</xdr:rowOff>
    </xdr:to>
    <xdr:sp macro="" textlink="">
      <xdr:nvSpPr>
        <xdr:cNvPr id="135" name="楕円 134">
          <a:extLst>
            <a:ext uri="{FF2B5EF4-FFF2-40B4-BE49-F238E27FC236}">
              <a16:creationId xmlns:a16="http://schemas.microsoft.com/office/drawing/2014/main" id="{A83F4C93-E15F-4D76-92BE-24A326C45E57}"/>
            </a:ext>
          </a:extLst>
        </xdr:cNvPr>
        <xdr:cNvSpPr/>
      </xdr:nvSpPr>
      <xdr:spPr>
        <a:xfrm>
          <a:off x="7810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135636</xdr:rowOff>
    </xdr:from>
    <xdr:to>
      <xdr:col>45</xdr:col>
      <xdr:colOff>177800</xdr:colOff>
      <xdr:row>40</xdr:row>
      <xdr:rowOff>140208</xdr:rowOff>
    </xdr:to>
    <xdr:cxnSp macro="">
      <xdr:nvCxnSpPr>
        <xdr:cNvPr id="136" name="直線コネクタ 135">
          <a:extLst>
            <a:ext uri="{FF2B5EF4-FFF2-40B4-BE49-F238E27FC236}">
              <a16:creationId xmlns:a16="http://schemas.microsoft.com/office/drawing/2014/main" id="{7C041A35-24C1-41A6-894B-5635500B6C74}"/>
            </a:ext>
          </a:extLst>
        </xdr:cNvPr>
        <xdr:cNvCxnSpPr/>
      </xdr:nvCxnSpPr>
      <xdr:spPr>
        <a:xfrm flipV="1">
          <a:off x="7861300" y="69936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89408</xdr:rowOff>
    </xdr:from>
    <xdr:to>
      <xdr:col>36</xdr:col>
      <xdr:colOff>165100</xdr:colOff>
      <xdr:row>41</xdr:row>
      <xdr:rowOff>19558</xdr:rowOff>
    </xdr:to>
    <xdr:sp macro="" textlink="">
      <xdr:nvSpPr>
        <xdr:cNvPr id="137" name="楕円 136">
          <a:extLst>
            <a:ext uri="{FF2B5EF4-FFF2-40B4-BE49-F238E27FC236}">
              <a16:creationId xmlns:a16="http://schemas.microsoft.com/office/drawing/2014/main" id="{45A85B0E-0C37-45B0-B5FD-C4816F5D5E59}"/>
            </a:ext>
          </a:extLst>
        </xdr:cNvPr>
        <xdr:cNvSpPr/>
      </xdr:nvSpPr>
      <xdr:spPr>
        <a:xfrm>
          <a:off x="6921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140208</xdr:rowOff>
    </xdr:from>
    <xdr:to>
      <xdr:col>41</xdr:col>
      <xdr:colOff>50800</xdr:colOff>
      <xdr:row>40</xdr:row>
      <xdr:rowOff>140208</xdr:rowOff>
    </xdr:to>
    <xdr:cxnSp macro="">
      <xdr:nvCxnSpPr>
        <xdr:cNvPr id="138" name="直線コネクタ 137">
          <a:extLst>
            <a:ext uri="{FF2B5EF4-FFF2-40B4-BE49-F238E27FC236}">
              <a16:creationId xmlns:a16="http://schemas.microsoft.com/office/drawing/2014/main" id="{C98683AB-2744-4792-B737-6D2C30802AAA}"/>
            </a:ext>
          </a:extLst>
        </xdr:cNvPr>
        <xdr:cNvCxnSpPr/>
      </xdr:nvCxnSpPr>
      <xdr:spPr>
        <a:xfrm>
          <a:off x="6972300" y="6998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138955</xdr:rowOff>
    </xdr:from>
    <xdr:ext cx="469744" cy="259045"/>
    <xdr:sp macro="" textlink="">
      <xdr:nvSpPr>
        <xdr:cNvPr id="139" name="n_1aveValue【図書館】&#10;一人当たり面積">
          <a:extLst>
            <a:ext uri="{FF2B5EF4-FFF2-40B4-BE49-F238E27FC236}">
              <a16:creationId xmlns:a16="http://schemas.microsoft.com/office/drawing/2014/main" id="{0ADC2177-C7A3-42AF-A86B-DB13370CA214}"/>
            </a:ext>
          </a:extLst>
        </xdr:cNvPr>
        <xdr:cNvSpPr txBox="1"/>
      </xdr:nvSpPr>
      <xdr:spPr>
        <a:xfrm>
          <a:off x="9391727" y="631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116095</xdr:rowOff>
    </xdr:from>
    <xdr:ext cx="469744" cy="259045"/>
    <xdr:sp macro="" textlink="">
      <xdr:nvSpPr>
        <xdr:cNvPr id="140" name="n_2aveValue【図書館】&#10;一人当たり面積">
          <a:extLst>
            <a:ext uri="{FF2B5EF4-FFF2-40B4-BE49-F238E27FC236}">
              <a16:creationId xmlns:a16="http://schemas.microsoft.com/office/drawing/2014/main" id="{4CB1927F-42CE-4DE6-93C5-BECE06316CEC}"/>
            </a:ext>
          </a:extLst>
        </xdr:cNvPr>
        <xdr:cNvSpPr txBox="1"/>
      </xdr:nvSpPr>
      <xdr:spPr>
        <a:xfrm>
          <a:off x="8515427"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102379</xdr:rowOff>
    </xdr:from>
    <xdr:ext cx="469744" cy="259045"/>
    <xdr:sp macro="" textlink="">
      <xdr:nvSpPr>
        <xdr:cNvPr id="141" name="n_3aveValue【図書館】&#10;一人当たり面積">
          <a:extLst>
            <a:ext uri="{FF2B5EF4-FFF2-40B4-BE49-F238E27FC236}">
              <a16:creationId xmlns:a16="http://schemas.microsoft.com/office/drawing/2014/main" id="{48C0402E-39E9-4E61-B8E0-BC5F850D3209}"/>
            </a:ext>
          </a:extLst>
        </xdr:cNvPr>
        <xdr:cNvSpPr txBox="1"/>
      </xdr:nvSpPr>
      <xdr:spPr>
        <a:xfrm>
          <a:off x="762642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120667</xdr:rowOff>
    </xdr:from>
    <xdr:ext cx="469744" cy="259045"/>
    <xdr:sp macro="" textlink="">
      <xdr:nvSpPr>
        <xdr:cNvPr id="142" name="n_4aveValue【図書館】&#10;一人当たり面積">
          <a:extLst>
            <a:ext uri="{FF2B5EF4-FFF2-40B4-BE49-F238E27FC236}">
              <a16:creationId xmlns:a16="http://schemas.microsoft.com/office/drawing/2014/main" id="{027123ED-2E75-44B7-B523-DD5646811591}"/>
            </a:ext>
          </a:extLst>
        </xdr:cNvPr>
        <xdr:cNvSpPr txBox="1"/>
      </xdr:nvSpPr>
      <xdr:spPr>
        <a:xfrm>
          <a:off x="6737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1541</xdr:rowOff>
    </xdr:from>
    <xdr:ext cx="469744" cy="259045"/>
    <xdr:sp macro="" textlink="">
      <xdr:nvSpPr>
        <xdr:cNvPr id="143" name="n_1mainValue【図書館】&#10;一人当たり面積">
          <a:extLst>
            <a:ext uri="{FF2B5EF4-FFF2-40B4-BE49-F238E27FC236}">
              <a16:creationId xmlns:a16="http://schemas.microsoft.com/office/drawing/2014/main" id="{09318F3B-22FE-473A-9BC5-419451209C06}"/>
            </a:ext>
          </a:extLst>
        </xdr:cNvPr>
        <xdr:cNvSpPr txBox="1"/>
      </xdr:nvSpPr>
      <xdr:spPr>
        <a:xfrm>
          <a:off x="93917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6113</xdr:rowOff>
    </xdr:from>
    <xdr:ext cx="469744" cy="259045"/>
    <xdr:sp macro="" textlink="">
      <xdr:nvSpPr>
        <xdr:cNvPr id="144" name="n_2mainValue【図書館】&#10;一人当たり面積">
          <a:extLst>
            <a:ext uri="{FF2B5EF4-FFF2-40B4-BE49-F238E27FC236}">
              <a16:creationId xmlns:a16="http://schemas.microsoft.com/office/drawing/2014/main" id="{3C10DAB1-219F-494E-B27A-4F33FAF12343}"/>
            </a:ext>
          </a:extLst>
        </xdr:cNvPr>
        <xdr:cNvSpPr txBox="1"/>
      </xdr:nvSpPr>
      <xdr:spPr>
        <a:xfrm>
          <a:off x="8515427" y="703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10685</xdr:rowOff>
    </xdr:from>
    <xdr:ext cx="469744" cy="259045"/>
    <xdr:sp macro="" textlink="">
      <xdr:nvSpPr>
        <xdr:cNvPr id="145" name="n_3mainValue【図書館】&#10;一人当たり面積">
          <a:extLst>
            <a:ext uri="{FF2B5EF4-FFF2-40B4-BE49-F238E27FC236}">
              <a16:creationId xmlns:a16="http://schemas.microsoft.com/office/drawing/2014/main" id="{DC0AF787-2114-40C4-B583-466C4E750A17}"/>
            </a:ext>
          </a:extLst>
        </xdr:cNvPr>
        <xdr:cNvSpPr txBox="1"/>
      </xdr:nvSpPr>
      <xdr:spPr>
        <a:xfrm>
          <a:off x="7626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10685</xdr:rowOff>
    </xdr:from>
    <xdr:ext cx="469744" cy="259045"/>
    <xdr:sp macro="" textlink="">
      <xdr:nvSpPr>
        <xdr:cNvPr id="146" name="n_4mainValue【図書館】&#10;一人当たり面積">
          <a:extLst>
            <a:ext uri="{FF2B5EF4-FFF2-40B4-BE49-F238E27FC236}">
              <a16:creationId xmlns:a16="http://schemas.microsoft.com/office/drawing/2014/main" id="{5DF64C1C-BE94-4AF5-A050-F016911E05C7}"/>
            </a:ext>
          </a:extLst>
        </xdr:cNvPr>
        <xdr:cNvSpPr txBox="1"/>
      </xdr:nvSpPr>
      <xdr:spPr>
        <a:xfrm>
          <a:off x="6737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3CAD868A-2A88-4E9A-A442-F1EE9AB05AA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6D5CE081-9BE2-46D4-9AC5-4991E8ED57D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E3E9268C-B92D-475F-8778-D1CF7DF5D26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77924A25-29D2-49E9-BE54-A437A8D0A48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60CB91F2-2483-43C9-905A-BE1DE7AD067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A458184F-C0AB-4E92-B2CC-C433C5590D5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A2C1DBED-E3F2-4CA3-9744-6692F7E04A9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33276DB-A583-4EC2-A365-5C7AAE5B3D5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17616AB4-EA1E-430E-9ED4-8C9ECDA9FD0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FF7BF37-0671-4A95-86E8-D1C7A84B805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D6BFED0-EC14-47A7-A68A-DD090128D91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B53286B7-36A5-4B46-9210-244E4657792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E47A5008-48FA-4C4F-855D-EBFE4256229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11024B17-179E-47B3-9835-9BBF7662E4A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BF10D327-DA09-4645-BEF2-4E5DBFDAFE1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765451B8-105F-465F-8233-AB8DBC3138E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48BFBF99-8F7C-493C-B2D1-E60B7BEAD70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9D128858-F0FD-4502-9163-307ACCF02B8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23BFCB94-064E-409F-B9FF-3E2F9595EBC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AE539F47-5E67-43A2-8D35-070937C77C7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123C6D0E-6D7D-4E68-9B23-870EE973A9F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FB4A1A06-8F28-4F4E-A030-FA50535DE65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AE9B3143-C0C6-4E52-9F25-F4A5C301864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3953F75C-762D-4560-8357-8F245FD6A14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7B3636E9-0B67-4F34-8B46-49C39AB70F9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64</xdr:row>
      <xdr:rowOff>130628</xdr:rowOff>
    </xdr:to>
    <xdr:cxnSp macro="">
      <xdr:nvCxnSpPr>
        <xdr:cNvPr id="172" name="直線コネクタ 171">
          <a:extLst>
            <a:ext uri="{FF2B5EF4-FFF2-40B4-BE49-F238E27FC236}">
              <a16:creationId xmlns:a16="http://schemas.microsoft.com/office/drawing/2014/main" id="{ECB219D9-AE89-4C76-A545-D38C06EFE011}"/>
            </a:ext>
          </a:extLst>
        </xdr:cNvPr>
        <xdr:cNvCxnSpPr/>
      </xdr:nvCxnSpPr>
      <xdr:spPr>
        <a:xfrm flipV="1">
          <a:off x="4634865" y="9676312"/>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2F97687D-1043-4201-8D73-C244200DCD9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a:extLst>
            <a:ext uri="{FF2B5EF4-FFF2-40B4-BE49-F238E27FC236}">
              <a16:creationId xmlns:a16="http://schemas.microsoft.com/office/drawing/2014/main" id="{29A04758-A539-4941-8806-A62431DBF0B1}"/>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BE3B61C4-ABD1-4894-93F6-61E45239174F}"/>
            </a:ext>
          </a:extLst>
        </xdr:cNvPr>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176" name="直線コネクタ 175">
          <a:extLst>
            <a:ext uri="{FF2B5EF4-FFF2-40B4-BE49-F238E27FC236}">
              <a16:creationId xmlns:a16="http://schemas.microsoft.com/office/drawing/2014/main" id="{B7EBE3C6-D980-4C7A-AA48-1B455A0C11C7}"/>
            </a:ext>
          </a:extLst>
        </xdr:cNvPr>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143527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DEB281D9-671B-4B07-8391-DCBD76F4AA7D}"/>
            </a:ext>
          </a:extLst>
        </xdr:cNvPr>
        <xdr:cNvSpPr txBox="1"/>
      </xdr:nvSpPr>
      <xdr:spPr>
        <a:xfrm>
          <a:off x="4673600" y="10430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178" name="フローチャート: 判断 177">
          <a:extLst>
            <a:ext uri="{FF2B5EF4-FFF2-40B4-BE49-F238E27FC236}">
              <a16:creationId xmlns:a16="http://schemas.microsoft.com/office/drawing/2014/main" id="{CA53DE8B-7456-46F9-B0D4-466A14A47B7F}"/>
            </a:ext>
          </a:extLst>
        </xdr:cNvPr>
        <xdr:cNvSpPr/>
      </xdr:nvSpPr>
      <xdr:spPr>
        <a:xfrm>
          <a:off x="4584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87993</xdr:rowOff>
    </xdr:from>
    <xdr:to>
      <xdr:col>20</xdr:col>
      <xdr:colOff>38100</xdr:colOff>
      <xdr:row>62</xdr:row>
      <xdr:rowOff>18143</xdr:rowOff>
    </xdr:to>
    <xdr:sp macro="" textlink="">
      <xdr:nvSpPr>
        <xdr:cNvPr id="179" name="フローチャート: 判断 178">
          <a:extLst>
            <a:ext uri="{FF2B5EF4-FFF2-40B4-BE49-F238E27FC236}">
              <a16:creationId xmlns:a16="http://schemas.microsoft.com/office/drawing/2014/main" id="{D1D7A0BD-33AC-4DFA-8A76-CFEF0FD20634}"/>
            </a:ext>
          </a:extLst>
        </xdr:cNvPr>
        <xdr:cNvSpPr/>
      </xdr:nvSpPr>
      <xdr:spPr>
        <a:xfrm>
          <a:off x="3746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53703</xdr:rowOff>
    </xdr:from>
    <xdr:to>
      <xdr:col>15</xdr:col>
      <xdr:colOff>101600</xdr:colOff>
      <xdr:row>61</xdr:row>
      <xdr:rowOff>155303</xdr:rowOff>
    </xdr:to>
    <xdr:sp macro="" textlink="">
      <xdr:nvSpPr>
        <xdr:cNvPr id="180" name="フローチャート: 判断 179">
          <a:extLst>
            <a:ext uri="{FF2B5EF4-FFF2-40B4-BE49-F238E27FC236}">
              <a16:creationId xmlns:a16="http://schemas.microsoft.com/office/drawing/2014/main" id="{589D8559-BCC1-46D4-B579-18367A7C13CC}"/>
            </a:ext>
          </a:extLst>
        </xdr:cNvPr>
        <xdr:cNvSpPr/>
      </xdr:nvSpPr>
      <xdr:spPr>
        <a:xfrm>
          <a:off x="2857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163104</xdr:rowOff>
    </xdr:from>
    <xdr:to>
      <xdr:col>10</xdr:col>
      <xdr:colOff>165100</xdr:colOff>
      <xdr:row>61</xdr:row>
      <xdr:rowOff>93254</xdr:rowOff>
    </xdr:to>
    <xdr:sp macro="" textlink="">
      <xdr:nvSpPr>
        <xdr:cNvPr id="181" name="フローチャート: 判断 180">
          <a:extLst>
            <a:ext uri="{FF2B5EF4-FFF2-40B4-BE49-F238E27FC236}">
              <a16:creationId xmlns:a16="http://schemas.microsoft.com/office/drawing/2014/main" id="{0269713C-4CD7-42EF-8031-CF3F444AD071}"/>
            </a:ext>
          </a:extLst>
        </xdr:cNvPr>
        <xdr:cNvSpPr/>
      </xdr:nvSpPr>
      <xdr:spPr>
        <a:xfrm>
          <a:off x="1968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182" name="フローチャート: 判断 181">
          <a:extLst>
            <a:ext uri="{FF2B5EF4-FFF2-40B4-BE49-F238E27FC236}">
              <a16:creationId xmlns:a16="http://schemas.microsoft.com/office/drawing/2014/main" id="{FCE976A7-CE0A-443D-98E9-60FC3B386504}"/>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C987601-A9CA-46E5-A29E-DEAC673098A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9285858-9DF1-4583-89D8-535EB0A4400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64A7E90-B1E7-4C5E-B61D-8B44C8C35E1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FFAB29A-543A-4143-8ECD-639883122D8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BD1A8E8-323B-4C82-BEC2-95242E35023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55335</xdr:rowOff>
    </xdr:from>
    <xdr:to>
      <xdr:col>24</xdr:col>
      <xdr:colOff>114300</xdr:colOff>
      <xdr:row>63</xdr:row>
      <xdr:rowOff>156935</xdr:rowOff>
    </xdr:to>
    <xdr:sp macro="" textlink="">
      <xdr:nvSpPr>
        <xdr:cNvPr id="188" name="楕円 187">
          <a:extLst>
            <a:ext uri="{FF2B5EF4-FFF2-40B4-BE49-F238E27FC236}">
              <a16:creationId xmlns:a16="http://schemas.microsoft.com/office/drawing/2014/main" id="{E50281D1-8B50-4217-835E-F66507DA949D}"/>
            </a:ext>
          </a:extLst>
        </xdr:cNvPr>
        <xdr:cNvSpPr/>
      </xdr:nvSpPr>
      <xdr:spPr>
        <a:xfrm>
          <a:off x="45847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33762</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6E9DB843-A697-4E87-8E2A-85621A5ED2D4}"/>
            </a:ext>
          </a:extLst>
        </xdr:cNvPr>
        <xdr:cNvSpPr txBox="1"/>
      </xdr:nvSpPr>
      <xdr:spPr>
        <a:xfrm>
          <a:off x="4673600" y="1083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19413</xdr:rowOff>
    </xdr:from>
    <xdr:to>
      <xdr:col>20</xdr:col>
      <xdr:colOff>38100</xdr:colOff>
      <xdr:row>63</xdr:row>
      <xdr:rowOff>121013</xdr:rowOff>
    </xdr:to>
    <xdr:sp macro="" textlink="">
      <xdr:nvSpPr>
        <xdr:cNvPr id="190" name="楕円 189">
          <a:extLst>
            <a:ext uri="{FF2B5EF4-FFF2-40B4-BE49-F238E27FC236}">
              <a16:creationId xmlns:a16="http://schemas.microsoft.com/office/drawing/2014/main" id="{DE61A99D-39D5-49EE-95AA-E2BF303BEBF0}"/>
            </a:ext>
          </a:extLst>
        </xdr:cNvPr>
        <xdr:cNvSpPr/>
      </xdr:nvSpPr>
      <xdr:spPr>
        <a:xfrm>
          <a:off x="37465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70213</xdr:rowOff>
    </xdr:from>
    <xdr:to>
      <xdr:col>24</xdr:col>
      <xdr:colOff>63500</xdr:colOff>
      <xdr:row>63</xdr:row>
      <xdr:rowOff>106135</xdr:rowOff>
    </xdr:to>
    <xdr:cxnSp macro="">
      <xdr:nvCxnSpPr>
        <xdr:cNvPr id="191" name="直線コネクタ 190">
          <a:extLst>
            <a:ext uri="{FF2B5EF4-FFF2-40B4-BE49-F238E27FC236}">
              <a16:creationId xmlns:a16="http://schemas.microsoft.com/office/drawing/2014/main" id="{B38DF254-8AB6-41B9-B29A-F6B0128650B0}"/>
            </a:ext>
          </a:extLst>
        </xdr:cNvPr>
        <xdr:cNvCxnSpPr/>
      </xdr:nvCxnSpPr>
      <xdr:spPr>
        <a:xfrm>
          <a:off x="3797300" y="10871563"/>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154940</xdr:rowOff>
    </xdr:from>
    <xdr:to>
      <xdr:col>15</xdr:col>
      <xdr:colOff>101600</xdr:colOff>
      <xdr:row>63</xdr:row>
      <xdr:rowOff>85090</xdr:rowOff>
    </xdr:to>
    <xdr:sp macro="" textlink="">
      <xdr:nvSpPr>
        <xdr:cNvPr id="192" name="楕円 191">
          <a:extLst>
            <a:ext uri="{FF2B5EF4-FFF2-40B4-BE49-F238E27FC236}">
              <a16:creationId xmlns:a16="http://schemas.microsoft.com/office/drawing/2014/main" id="{BCD0BDC3-66BB-4970-8847-5755AD312572}"/>
            </a:ext>
          </a:extLst>
        </xdr:cNvPr>
        <xdr:cNvSpPr/>
      </xdr:nvSpPr>
      <xdr:spPr>
        <a:xfrm>
          <a:off x="2857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34290</xdr:rowOff>
    </xdr:from>
    <xdr:to>
      <xdr:col>19</xdr:col>
      <xdr:colOff>177800</xdr:colOff>
      <xdr:row>63</xdr:row>
      <xdr:rowOff>70213</xdr:rowOff>
    </xdr:to>
    <xdr:cxnSp macro="">
      <xdr:nvCxnSpPr>
        <xdr:cNvPr id="193" name="直線コネクタ 192">
          <a:extLst>
            <a:ext uri="{FF2B5EF4-FFF2-40B4-BE49-F238E27FC236}">
              <a16:creationId xmlns:a16="http://schemas.microsoft.com/office/drawing/2014/main" id="{34FFBCA5-DD59-494A-BA2E-A1EA4AABA53D}"/>
            </a:ext>
          </a:extLst>
        </xdr:cNvPr>
        <xdr:cNvCxnSpPr/>
      </xdr:nvCxnSpPr>
      <xdr:spPr>
        <a:xfrm>
          <a:off x="2908300" y="1083564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119017</xdr:rowOff>
    </xdr:from>
    <xdr:to>
      <xdr:col>10</xdr:col>
      <xdr:colOff>165100</xdr:colOff>
      <xdr:row>63</xdr:row>
      <xdr:rowOff>49167</xdr:rowOff>
    </xdr:to>
    <xdr:sp macro="" textlink="">
      <xdr:nvSpPr>
        <xdr:cNvPr id="194" name="楕円 193">
          <a:extLst>
            <a:ext uri="{FF2B5EF4-FFF2-40B4-BE49-F238E27FC236}">
              <a16:creationId xmlns:a16="http://schemas.microsoft.com/office/drawing/2014/main" id="{F7C694F7-E3E3-43A0-A64D-7A1ECD064969}"/>
            </a:ext>
          </a:extLst>
        </xdr:cNvPr>
        <xdr:cNvSpPr/>
      </xdr:nvSpPr>
      <xdr:spPr>
        <a:xfrm>
          <a:off x="19685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169817</xdr:rowOff>
    </xdr:from>
    <xdr:to>
      <xdr:col>15</xdr:col>
      <xdr:colOff>50800</xdr:colOff>
      <xdr:row>63</xdr:row>
      <xdr:rowOff>34290</xdr:rowOff>
    </xdr:to>
    <xdr:cxnSp macro="">
      <xdr:nvCxnSpPr>
        <xdr:cNvPr id="195" name="直線コネクタ 194">
          <a:extLst>
            <a:ext uri="{FF2B5EF4-FFF2-40B4-BE49-F238E27FC236}">
              <a16:creationId xmlns:a16="http://schemas.microsoft.com/office/drawing/2014/main" id="{D4A616B4-60C7-449D-9FF9-6CB1AF7C34CA}"/>
            </a:ext>
          </a:extLst>
        </xdr:cNvPr>
        <xdr:cNvCxnSpPr/>
      </xdr:nvCxnSpPr>
      <xdr:spPr>
        <a:xfrm>
          <a:off x="2019300" y="1079971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83094</xdr:rowOff>
    </xdr:from>
    <xdr:to>
      <xdr:col>6</xdr:col>
      <xdr:colOff>38100</xdr:colOff>
      <xdr:row>63</xdr:row>
      <xdr:rowOff>13244</xdr:rowOff>
    </xdr:to>
    <xdr:sp macro="" textlink="">
      <xdr:nvSpPr>
        <xdr:cNvPr id="196" name="楕円 195">
          <a:extLst>
            <a:ext uri="{FF2B5EF4-FFF2-40B4-BE49-F238E27FC236}">
              <a16:creationId xmlns:a16="http://schemas.microsoft.com/office/drawing/2014/main" id="{006A7D10-EBFB-47F7-8F51-82915611780B}"/>
            </a:ext>
          </a:extLst>
        </xdr:cNvPr>
        <xdr:cNvSpPr/>
      </xdr:nvSpPr>
      <xdr:spPr>
        <a:xfrm>
          <a:off x="1079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133894</xdr:rowOff>
    </xdr:from>
    <xdr:to>
      <xdr:col>10</xdr:col>
      <xdr:colOff>114300</xdr:colOff>
      <xdr:row>62</xdr:row>
      <xdr:rowOff>169817</xdr:rowOff>
    </xdr:to>
    <xdr:cxnSp macro="">
      <xdr:nvCxnSpPr>
        <xdr:cNvPr id="197" name="直線コネクタ 196">
          <a:extLst>
            <a:ext uri="{FF2B5EF4-FFF2-40B4-BE49-F238E27FC236}">
              <a16:creationId xmlns:a16="http://schemas.microsoft.com/office/drawing/2014/main" id="{59FB57BD-E9EE-4AD9-B47E-A3F27AF37ED3}"/>
            </a:ext>
          </a:extLst>
        </xdr:cNvPr>
        <xdr:cNvCxnSpPr/>
      </xdr:nvCxnSpPr>
      <xdr:spPr>
        <a:xfrm>
          <a:off x="1130300" y="1076379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34670</xdr:rowOff>
    </xdr:from>
    <xdr:ext cx="405111" cy="259045"/>
    <xdr:sp macro="" textlink="">
      <xdr:nvSpPr>
        <xdr:cNvPr id="198" name="n_1aveValue【体育館・プール】&#10;有形固定資産減価償却率">
          <a:extLst>
            <a:ext uri="{FF2B5EF4-FFF2-40B4-BE49-F238E27FC236}">
              <a16:creationId xmlns:a16="http://schemas.microsoft.com/office/drawing/2014/main" id="{74B08DF2-70DD-41E9-832D-0C62420A0DBB}"/>
            </a:ext>
          </a:extLst>
        </xdr:cNvPr>
        <xdr:cNvSpPr txBox="1"/>
      </xdr:nvSpPr>
      <xdr:spPr>
        <a:xfrm>
          <a:off x="35820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380</xdr:rowOff>
    </xdr:from>
    <xdr:ext cx="405111" cy="259045"/>
    <xdr:sp macro="" textlink="">
      <xdr:nvSpPr>
        <xdr:cNvPr id="199" name="n_2aveValue【体育館・プール】&#10;有形固定資産減価償却率">
          <a:extLst>
            <a:ext uri="{FF2B5EF4-FFF2-40B4-BE49-F238E27FC236}">
              <a16:creationId xmlns:a16="http://schemas.microsoft.com/office/drawing/2014/main" id="{699BE162-A362-4B42-ABE2-155C43438F7D}"/>
            </a:ext>
          </a:extLst>
        </xdr:cNvPr>
        <xdr:cNvSpPr txBox="1"/>
      </xdr:nvSpPr>
      <xdr:spPr>
        <a:xfrm>
          <a:off x="2705744" y="10287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109781</xdr:rowOff>
    </xdr:from>
    <xdr:ext cx="405111" cy="259045"/>
    <xdr:sp macro="" textlink="">
      <xdr:nvSpPr>
        <xdr:cNvPr id="200" name="n_3aveValue【体育館・プール】&#10;有形固定資産減価償却率">
          <a:extLst>
            <a:ext uri="{FF2B5EF4-FFF2-40B4-BE49-F238E27FC236}">
              <a16:creationId xmlns:a16="http://schemas.microsoft.com/office/drawing/2014/main" id="{C620280B-FF22-4815-B014-B9D3812944D2}"/>
            </a:ext>
          </a:extLst>
        </xdr:cNvPr>
        <xdr:cNvSpPr txBox="1"/>
      </xdr:nvSpPr>
      <xdr:spPr>
        <a:xfrm>
          <a:off x="18167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201" name="n_4aveValue【体育館・プール】&#10;有形固定資産減価償却率">
          <a:extLst>
            <a:ext uri="{FF2B5EF4-FFF2-40B4-BE49-F238E27FC236}">
              <a16:creationId xmlns:a16="http://schemas.microsoft.com/office/drawing/2014/main" id="{00E0BA59-48D4-498F-B8D1-2F174A4B8004}"/>
            </a:ext>
          </a:extLst>
        </xdr:cNvPr>
        <xdr:cNvSpPr txBox="1"/>
      </xdr:nvSpPr>
      <xdr:spPr>
        <a:xfrm>
          <a:off x="927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112140</xdr:rowOff>
    </xdr:from>
    <xdr:ext cx="405111" cy="259045"/>
    <xdr:sp macro="" textlink="">
      <xdr:nvSpPr>
        <xdr:cNvPr id="202" name="n_1mainValue【体育館・プール】&#10;有形固定資産減価償却率">
          <a:extLst>
            <a:ext uri="{FF2B5EF4-FFF2-40B4-BE49-F238E27FC236}">
              <a16:creationId xmlns:a16="http://schemas.microsoft.com/office/drawing/2014/main" id="{939D4576-6F6B-402A-9EFA-AE2BA4DBB163}"/>
            </a:ext>
          </a:extLst>
        </xdr:cNvPr>
        <xdr:cNvSpPr txBox="1"/>
      </xdr:nvSpPr>
      <xdr:spPr>
        <a:xfrm>
          <a:off x="3582044" y="1091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76217</xdr:rowOff>
    </xdr:from>
    <xdr:ext cx="405111" cy="259045"/>
    <xdr:sp macro="" textlink="">
      <xdr:nvSpPr>
        <xdr:cNvPr id="203" name="n_2mainValue【体育館・プール】&#10;有形固定資産減価償却率">
          <a:extLst>
            <a:ext uri="{FF2B5EF4-FFF2-40B4-BE49-F238E27FC236}">
              <a16:creationId xmlns:a16="http://schemas.microsoft.com/office/drawing/2014/main" id="{0E62F8F4-9CA6-4895-ADA3-5FACBBC67E02}"/>
            </a:ext>
          </a:extLst>
        </xdr:cNvPr>
        <xdr:cNvSpPr txBox="1"/>
      </xdr:nvSpPr>
      <xdr:spPr>
        <a:xfrm>
          <a:off x="2705744"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40294</xdr:rowOff>
    </xdr:from>
    <xdr:ext cx="405111" cy="259045"/>
    <xdr:sp macro="" textlink="">
      <xdr:nvSpPr>
        <xdr:cNvPr id="204" name="n_3mainValue【体育館・プール】&#10;有形固定資産減価償却率">
          <a:extLst>
            <a:ext uri="{FF2B5EF4-FFF2-40B4-BE49-F238E27FC236}">
              <a16:creationId xmlns:a16="http://schemas.microsoft.com/office/drawing/2014/main" id="{0CEB6391-22EF-4863-9220-752321DC1362}"/>
            </a:ext>
          </a:extLst>
        </xdr:cNvPr>
        <xdr:cNvSpPr txBox="1"/>
      </xdr:nvSpPr>
      <xdr:spPr>
        <a:xfrm>
          <a:off x="1816744" y="1084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4371</xdr:rowOff>
    </xdr:from>
    <xdr:ext cx="405111" cy="259045"/>
    <xdr:sp macro="" textlink="">
      <xdr:nvSpPr>
        <xdr:cNvPr id="205" name="n_4mainValue【体育館・プール】&#10;有形固定資産減価償却率">
          <a:extLst>
            <a:ext uri="{FF2B5EF4-FFF2-40B4-BE49-F238E27FC236}">
              <a16:creationId xmlns:a16="http://schemas.microsoft.com/office/drawing/2014/main" id="{8F0D20B9-4541-4769-B2AA-00E19547613F}"/>
            </a:ext>
          </a:extLst>
        </xdr:cNvPr>
        <xdr:cNvSpPr txBox="1"/>
      </xdr:nvSpPr>
      <xdr:spPr>
        <a:xfrm>
          <a:off x="927744" y="1080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1402229A-8248-483B-91FF-47F87675F34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F4924E46-F0F7-4A55-871B-072CC49E740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CF92A59B-67BA-4296-9A5F-FCCEABF7AC5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C5FFD8F7-89F0-4490-BA90-ED5969F239C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47523C86-6261-4631-8246-F07294912E9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5CCB8824-4D9B-42D2-B4C7-F12C8EF3118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C256955D-B056-4741-9569-7F32AEA49CB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33C2721D-AF21-41C7-B7E0-3DAF6F86AA9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ABC522BF-6B61-4685-B9FC-DF5D7A23E21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6E91DD61-094C-4816-AB7B-1EFDDEF6005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71D33B6A-0DA0-4AF6-AB1B-6D70842DCCA2}"/>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7" name="テキスト ボックス 216">
          <a:extLst>
            <a:ext uri="{FF2B5EF4-FFF2-40B4-BE49-F238E27FC236}">
              <a16:creationId xmlns:a16="http://schemas.microsoft.com/office/drawing/2014/main" id="{C1E6C468-CA53-41E7-8336-0F5BEB7934FF}"/>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539F1098-C0D0-4D69-893B-6F505A8CF81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a:extLst>
            <a:ext uri="{FF2B5EF4-FFF2-40B4-BE49-F238E27FC236}">
              <a16:creationId xmlns:a16="http://schemas.microsoft.com/office/drawing/2014/main" id="{5F976781-A391-4A83-9329-BF2F48B6BE39}"/>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22950F24-E785-4FC5-A385-1EAD7FA008F5}"/>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1" name="テキスト ボックス 220">
          <a:extLst>
            <a:ext uri="{FF2B5EF4-FFF2-40B4-BE49-F238E27FC236}">
              <a16:creationId xmlns:a16="http://schemas.microsoft.com/office/drawing/2014/main" id="{CCD5001E-19CD-4582-8A28-05CE551F8752}"/>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E4E3CC74-CC06-4BF5-9EA1-63BD52F734B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6DC502C7-49CE-48D4-8560-F77D6D3F84E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305939E2-4788-4048-B1A6-B24D442BAAD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116586</xdr:rowOff>
    </xdr:from>
    <xdr:to>
      <xdr:col>54</xdr:col>
      <xdr:colOff>189865</xdr:colOff>
      <xdr:row>63</xdr:row>
      <xdr:rowOff>48006</xdr:rowOff>
    </xdr:to>
    <xdr:cxnSp macro="">
      <xdr:nvCxnSpPr>
        <xdr:cNvPr id="225" name="直線コネクタ 224">
          <a:extLst>
            <a:ext uri="{FF2B5EF4-FFF2-40B4-BE49-F238E27FC236}">
              <a16:creationId xmlns:a16="http://schemas.microsoft.com/office/drawing/2014/main" id="{4F50B15C-3217-4EA3-A57A-0F90865669F2}"/>
            </a:ext>
          </a:extLst>
        </xdr:cNvPr>
        <xdr:cNvCxnSpPr/>
      </xdr:nvCxnSpPr>
      <xdr:spPr>
        <a:xfrm flipV="1">
          <a:off x="10476865" y="9546336"/>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51833</xdr:rowOff>
    </xdr:from>
    <xdr:ext cx="469744" cy="259045"/>
    <xdr:sp macro="" textlink="">
      <xdr:nvSpPr>
        <xdr:cNvPr id="226" name="【体育館・プール】&#10;一人当たり面積最小値テキスト">
          <a:extLst>
            <a:ext uri="{FF2B5EF4-FFF2-40B4-BE49-F238E27FC236}">
              <a16:creationId xmlns:a16="http://schemas.microsoft.com/office/drawing/2014/main" id="{B9A34AE2-C14E-4CF3-90F0-9DE48C6C3E74}"/>
            </a:ext>
          </a:extLst>
        </xdr:cNvPr>
        <xdr:cNvSpPr txBox="1"/>
      </xdr:nvSpPr>
      <xdr:spPr>
        <a:xfrm>
          <a:off x="10515600" y="108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48006</xdr:rowOff>
    </xdr:from>
    <xdr:to>
      <xdr:col>55</xdr:col>
      <xdr:colOff>88900</xdr:colOff>
      <xdr:row>63</xdr:row>
      <xdr:rowOff>48006</xdr:rowOff>
    </xdr:to>
    <xdr:cxnSp macro="">
      <xdr:nvCxnSpPr>
        <xdr:cNvPr id="227" name="直線コネクタ 226">
          <a:extLst>
            <a:ext uri="{FF2B5EF4-FFF2-40B4-BE49-F238E27FC236}">
              <a16:creationId xmlns:a16="http://schemas.microsoft.com/office/drawing/2014/main" id="{35B01423-537E-48C3-BBD4-6E16B83DAA3C}"/>
            </a:ext>
          </a:extLst>
        </xdr:cNvPr>
        <xdr:cNvCxnSpPr/>
      </xdr:nvCxnSpPr>
      <xdr:spPr>
        <a:xfrm>
          <a:off x="10388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63263</xdr:rowOff>
    </xdr:from>
    <xdr:ext cx="469744" cy="259045"/>
    <xdr:sp macro="" textlink="">
      <xdr:nvSpPr>
        <xdr:cNvPr id="228" name="【体育館・プール】&#10;一人当たり面積最大値テキスト">
          <a:extLst>
            <a:ext uri="{FF2B5EF4-FFF2-40B4-BE49-F238E27FC236}">
              <a16:creationId xmlns:a16="http://schemas.microsoft.com/office/drawing/2014/main" id="{63C27977-1A71-464A-A0A4-D751C34BB1F0}"/>
            </a:ext>
          </a:extLst>
        </xdr:cNvPr>
        <xdr:cNvSpPr txBox="1"/>
      </xdr:nvSpPr>
      <xdr:spPr>
        <a:xfrm>
          <a:off x="10515600" y="932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116586</xdr:rowOff>
    </xdr:from>
    <xdr:to>
      <xdr:col>55</xdr:col>
      <xdr:colOff>88900</xdr:colOff>
      <xdr:row>55</xdr:row>
      <xdr:rowOff>116586</xdr:rowOff>
    </xdr:to>
    <xdr:cxnSp macro="">
      <xdr:nvCxnSpPr>
        <xdr:cNvPr id="229" name="直線コネクタ 228">
          <a:extLst>
            <a:ext uri="{FF2B5EF4-FFF2-40B4-BE49-F238E27FC236}">
              <a16:creationId xmlns:a16="http://schemas.microsoft.com/office/drawing/2014/main" id="{F0D3ADC1-9454-480D-AB2D-C58CD3744588}"/>
            </a:ext>
          </a:extLst>
        </xdr:cNvPr>
        <xdr:cNvCxnSpPr/>
      </xdr:nvCxnSpPr>
      <xdr:spPr>
        <a:xfrm>
          <a:off x="10388600" y="954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112095</xdr:rowOff>
    </xdr:from>
    <xdr:ext cx="469744" cy="259045"/>
    <xdr:sp macro="" textlink="">
      <xdr:nvSpPr>
        <xdr:cNvPr id="230" name="【体育館・プール】&#10;一人当たり面積平均値テキスト">
          <a:extLst>
            <a:ext uri="{FF2B5EF4-FFF2-40B4-BE49-F238E27FC236}">
              <a16:creationId xmlns:a16="http://schemas.microsoft.com/office/drawing/2014/main" id="{1818E154-D4DB-4F7A-A0A4-BBD46E810F4E}"/>
            </a:ext>
          </a:extLst>
        </xdr:cNvPr>
        <xdr:cNvSpPr txBox="1"/>
      </xdr:nvSpPr>
      <xdr:spPr>
        <a:xfrm>
          <a:off x="10515600" y="10227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89218</xdr:rowOff>
    </xdr:from>
    <xdr:to>
      <xdr:col>55</xdr:col>
      <xdr:colOff>50800</xdr:colOff>
      <xdr:row>61</xdr:row>
      <xdr:rowOff>19368</xdr:rowOff>
    </xdr:to>
    <xdr:sp macro="" textlink="">
      <xdr:nvSpPr>
        <xdr:cNvPr id="231" name="フローチャート: 判断 230">
          <a:extLst>
            <a:ext uri="{FF2B5EF4-FFF2-40B4-BE49-F238E27FC236}">
              <a16:creationId xmlns:a16="http://schemas.microsoft.com/office/drawing/2014/main" id="{BCCE47E5-363E-48E9-85FB-BC3A59B6357C}"/>
            </a:ext>
          </a:extLst>
        </xdr:cNvPr>
        <xdr:cNvSpPr/>
      </xdr:nvSpPr>
      <xdr:spPr>
        <a:xfrm>
          <a:off x="10426700" y="103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107506</xdr:rowOff>
    </xdr:from>
    <xdr:to>
      <xdr:col>50</xdr:col>
      <xdr:colOff>165100</xdr:colOff>
      <xdr:row>61</xdr:row>
      <xdr:rowOff>37656</xdr:rowOff>
    </xdr:to>
    <xdr:sp macro="" textlink="">
      <xdr:nvSpPr>
        <xdr:cNvPr id="232" name="フローチャート: 判断 231">
          <a:extLst>
            <a:ext uri="{FF2B5EF4-FFF2-40B4-BE49-F238E27FC236}">
              <a16:creationId xmlns:a16="http://schemas.microsoft.com/office/drawing/2014/main" id="{0D5C42B2-A8F8-4985-BCE0-CC4A1C6186F2}"/>
            </a:ext>
          </a:extLst>
        </xdr:cNvPr>
        <xdr:cNvSpPr/>
      </xdr:nvSpPr>
      <xdr:spPr>
        <a:xfrm>
          <a:off x="9588500" y="1039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100076</xdr:rowOff>
    </xdr:from>
    <xdr:to>
      <xdr:col>46</xdr:col>
      <xdr:colOff>38100</xdr:colOff>
      <xdr:row>61</xdr:row>
      <xdr:rowOff>30226</xdr:rowOff>
    </xdr:to>
    <xdr:sp macro="" textlink="">
      <xdr:nvSpPr>
        <xdr:cNvPr id="233" name="フローチャート: 判断 232">
          <a:extLst>
            <a:ext uri="{FF2B5EF4-FFF2-40B4-BE49-F238E27FC236}">
              <a16:creationId xmlns:a16="http://schemas.microsoft.com/office/drawing/2014/main" id="{923C2866-903C-425E-8540-AD13737C6669}"/>
            </a:ext>
          </a:extLst>
        </xdr:cNvPr>
        <xdr:cNvSpPr/>
      </xdr:nvSpPr>
      <xdr:spPr>
        <a:xfrm>
          <a:off x="8699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81788</xdr:rowOff>
    </xdr:from>
    <xdr:to>
      <xdr:col>41</xdr:col>
      <xdr:colOff>101600</xdr:colOff>
      <xdr:row>61</xdr:row>
      <xdr:rowOff>11938</xdr:rowOff>
    </xdr:to>
    <xdr:sp macro="" textlink="">
      <xdr:nvSpPr>
        <xdr:cNvPr id="234" name="フローチャート: 判断 233">
          <a:extLst>
            <a:ext uri="{FF2B5EF4-FFF2-40B4-BE49-F238E27FC236}">
              <a16:creationId xmlns:a16="http://schemas.microsoft.com/office/drawing/2014/main" id="{85AAE26F-C470-448B-91AE-B4A5E95BEFB6}"/>
            </a:ext>
          </a:extLst>
        </xdr:cNvPr>
        <xdr:cNvSpPr/>
      </xdr:nvSpPr>
      <xdr:spPr>
        <a:xfrm>
          <a:off x="7810500" y="103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99505</xdr:rowOff>
    </xdr:from>
    <xdr:to>
      <xdr:col>36</xdr:col>
      <xdr:colOff>165100</xdr:colOff>
      <xdr:row>61</xdr:row>
      <xdr:rowOff>29655</xdr:rowOff>
    </xdr:to>
    <xdr:sp macro="" textlink="">
      <xdr:nvSpPr>
        <xdr:cNvPr id="235" name="フローチャート: 判断 234">
          <a:extLst>
            <a:ext uri="{FF2B5EF4-FFF2-40B4-BE49-F238E27FC236}">
              <a16:creationId xmlns:a16="http://schemas.microsoft.com/office/drawing/2014/main" id="{E4B284E6-814C-42A2-9830-07D76C2F807D}"/>
            </a:ext>
          </a:extLst>
        </xdr:cNvPr>
        <xdr:cNvSpPr/>
      </xdr:nvSpPr>
      <xdr:spPr>
        <a:xfrm>
          <a:off x="6921500" y="103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8C657CAE-756C-4CFD-90BF-0ADE78DF833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D6E6655-32AB-4F98-B622-D14CFDB800C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3DC9F473-3D18-43C4-9BBF-13A330C43B3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416B44B-5D82-4F1B-BADA-198FFD369D3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D12A17A-E208-4C96-AD1D-161CEB69769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150368</xdr:rowOff>
    </xdr:from>
    <xdr:to>
      <xdr:col>55</xdr:col>
      <xdr:colOff>50800</xdr:colOff>
      <xdr:row>62</xdr:row>
      <xdr:rowOff>80518</xdr:rowOff>
    </xdr:to>
    <xdr:sp macro="" textlink="">
      <xdr:nvSpPr>
        <xdr:cNvPr id="241" name="楕円 240">
          <a:extLst>
            <a:ext uri="{FF2B5EF4-FFF2-40B4-BE49-F238E27FC236}">
              <a16:creationId xmlns:a16="http://schemas.microsoft.com/office/drawing/2014/main" id="{7648A105-7BDF-4571-B375-DA942DDC305F}"/>
            </a:ext>
          </a:extLst>
        </xdr:cNvPr>
        <xdr:cNvSpPr/>
      </xdr:nvSpPr>
      <xdr:spPr>
        <a:xfrm>
          <a:off x="10426700" y="1060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128795</xdr:rowOff>
    </xdr:from>
    <xdr:ext cx="469744" cy="259045"/>
    <xdr:sp macro="" textlink="">
      <xdr:nvSpPr>
        <xdr:cNvPr id="242" name="【体育館・プール】&#10;一人当たり面積該当値テキスト">
          <a:extLst>
            <a:ext uri="{FF2B5EF4-FFF2-40B4-BE49-F238E27FC236}">
              <a16:creationId xmlns:a16="http://schemas.microsoft.com/office/drawing/2014/main" id="{D1433DB2-37BB-4BD9-BCFC-CCCFDB3C33FB}"/>
            </a:ext>
          </a:extLst>
        </xdr:cNvPr>
        <xdr:cNvSpPr txBox="1"/>
      </xdr:nvSpPr>
      <xdr:spPr>
        <a:xfrm>
          <a:off x="10515600" y="1058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152654</xdr:rowOff>
    </xdr:from>
    <xdr:to>
      <xdr:col>50</xdr:col>
      <xdr:colOff>165100</xdr:colOff>
      <xdr:row>62</xdr:row>
      <xdr:rowOff>82804</xdr:rowOff>
    </xdr:to>
    <xdr:sp macro="" textlink="">
      <xdr:nvSpPr>
        <xdr:cNvPr id="243" name="楕円 242">
          <a:extLst>
            <a:ext uri="{FF2B5EF4-FFF2-40B4-BE49-F238E27FC236}">
              <a16:creationId xmlns:a16="http://schemas.microsoft.com/office/drawing/2014/main" id="{F409D690-E5BF-499E-8E9F-F8CDE9C900D0}"/>
            </a:ext>
          </a:extLst>
        </xdr:cNvPr>
        <xdr:cNvSpPr/>
      </xdr:nvSpPr>
      <xdr:spPr>
        <a:xfrm>
          <a:off x="95885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29718</xdr:rowOff>
    </xdr:from>
    <xdr:to>
      <xdr:col>55</xdr:col>
      <xdr:colOff>0</xdr:colOff>
      <xdr:row>62</xdr:row>
      <xdr:rowOff>32004</xdr:rowOff>
    </xdr:to>
    <xdr:cxnSp macro="">
      <xdr:nvCxnSpPr>
        <xdr:cNvPr id="244" name="直線コネクタ 243">
          <a:extLst>
            <a:ext uri="{FF2B5EF4-FFF2-40B4-BE49-F238E27FC236}">
              <a16:creationId xmlns:a16="http://schemas.microsoft.com/office/drawing/2014/main" id="{4258A9F4-30F2-4621-91CD-7385B07E9D11}"/>
            </a:ext>
          </a:extLst>
        </xdr:cNvPr>
        <xdr:cNvCxnSpPr/>
      </xdr:nvCxnSpPr>
      <xdr:spPr>
        <a:xfrm flipV="1">
          <a:off x="9639300" y="1065961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157226</xdr:rowOff>
    </xdr:from>
    <xdr:to>
      <xdr:col>46</xdr:col>
      <xdr:colOff>38100</xdr:colOff>
      <xdr:row>62</xdr:row>
      <xdr:rowOff>87376</xdr:rowOff>
    </xdr:to>
    <xdr:sp macro="" textlink="">
      <xdr:nvSpPr>
        <xdr:cNvPr id="245" name="楕円 244">
          <a:extLst>
            <a:ext uri="{FF2B5EF4-FFF2-40B4-BE49-F238E27FC236}">
              <a16:creationId xmlns:a16="http://schemas.microsoft.com/office/drawing/2014/main" id="{EE62B208-3930-4CB1-9816-6F4037ED9302}"/>
            </a:ext>
          </a:extLst>
        </xdr:cNvPr>
        <xdr:cNvSpPr/>
      </xdr:nvSpPr>
      <xdr:spPr>
        <a:xfrm>
          <a:off x="8699500" y="1061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32004</xdr:rowOff>
    </xdr:from>
    <xdr:to>
      <xdr:col>50</xdr:col>
      <xdr:colOff>114300</xdr:colOff>
      <xdr:row>62</xdr:row>
      <xdr:rowOff>36576</xdr:rowOff>
    </xdr:to>
    <xdr:cxnSp macro="">
      <xdr:nvCxnSpPr>
        <xdr:cNvPr id="246" name="直線コネクタ 245">
          <a:extLst>
            <a:ext uri="{FF2B5EF4-FFF2-40B4-BE49-F238E27FC236}">
              <a16:creationId xmlns:a16="http://schemas.microsoft.com/office/drawing/2014/main" id="{9E5EBDBE-3B11-4AED-87E7-31027EA7E819}"/>
            </a:ext>
          </a:extLst>
        </xdr:cNvPr>
        <xdr:cNvCxnSpPr/>
      </xdr:nvCxnSpPr>
      <xdr:spPr>
        <a:xfrm flipV="1">
          <a:off x="8750300" y="10661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160083</xdr:rowOff>
    </xdr:from>
    <xdr:to>
      <xdr:col>41</xdr:col>
      <xdr:colOff>101600</xdr:colOff>
      <xdr:row>62</xdr:row>
      <xdr:rowOff>90233</xdr:rowOff>
    </xdr:to>
    <xdr:sp macro="" textlink="">
      <xdr:nvSpPr>
        <xdr:cNvPr id="247" name="楕円 246">
          <a:extLst>
            <a:ext uri="{FF2B5EF4-FFF2-40B4-BE49-F238E27FC236}">
              <a16:creationId xmlns:a16="http://schemas.microsoft.com/office/drawing/2014/main" id="{4DB68653-FBBB-40FA-A738-E7124F792135}"/>
            </a:ext>
          </a:extLst>
        </xdr:cNvPr>
        <xdr:cNvSpPr/>
      </xdr:nvSpPr>
      <xdr:spPr>
        <a:xfrm>
          <a:off x="7810500" y="1061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36576</xdr:rowOff>
    </xdr:from>
    <xdr:to>
      <xdr:col>45</xdr:col>
      <xdr:colOff>177800</xdr:colOff>
      <xdr:row>62</xdr:row>
      <xdr:rowOff>39433</xdr:rowOff>
    </xdr:to>
    <xdr:cxnSp macro="">
      <xdr:nvCxnSpPr>
        <xdr:cNvPr id="248" name="直線コネクタ 247">
          <a:extLst>
            <a:ext uri="{FF2B5EF4-FFF2-40B4-BE49-F238E27FC236}">
              <a16:creationId xmlns:a16="http://schemas.microsoft.com/office/drawing/2014/main" id="{02BCF92C-9232-414E-BF44-8D37286516BF}"/>
            </a:ext>
          </a:extLst>
        </xdr:cNvPr>
        <xdr:cNvCxnSpPr/>
      </xdr:nvCxnSpPr>
      <xdr:spPr>
        <a:xfrm flipV="1">
          <a:off x="7861300" y="10666476"/>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162369</xdr:rowOff>
    </xdr:from>
    <xdr:to>
      <xdr:col>36</xdr:col>
      <xdr:colOff>165100</xdr:colOff>
      <xdr:row>62</xdr:row>
      <xdr:rowOff>92519</xdr:rowOff>
    </xdr:to>
    <xdr:sp macro="" textlink="">
      <xdr:nvSpPr>
        <xdr:cNvPr id="249" name="楕円 248">
          <a:extLst>
            <a:ext uri="{FF2B5EF4-FFF2-40B4-BE49-F238E27FC236}">
              <a16:creationId xmlns:a16="http://schemas.microsoft.com/office/drawing/2014/main" id="{682287B1-CBF2-4A43-86F0-3CB41488EB39}"/>
            </a:ext>
          </a:extLst>
        </xdr:cNvPr>
        <xdr:cNvSpPr/>
      </xdr:nvSpPr>
      <xdr:spPr>
        <a:xfrm>
          <a:off x="6921500" y="1062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39433</xdr:rowOff>
    </xdr:from>
    <xdr:to>
      <xdr:col>41</xdr:col>
      <xdr:colOff>50800</xdr:colOff>
      <xdr:row>62</xdr:row>
      <xdr:rowOff>41719</xdr:rowOff>
    </xdr:to>
    <xdr:cxnSp macro="">
      <xdr:nvCxnSpPr>
        <xdr:cNvPr id="250" name="直線コネクタ 249">
          <a:extLst>
            <a:ext uri="{FF2B5EF4-FFF2-40B4-BE49-F238E27FC236}">
              <a16:creationId xmlns:a16="http://schemas.microsoft.com/office/drawing/2014/main" id="{BA70F7FB-D390-440C-A127-D7AEAB147D60}"/>
            </a:ext>
          </a:extLst>
        </xdr:cNvPr>
        <xdr:cNvCxnSpPr/>
      </xdr:nvCxnSpPr>
      <xdr:spPr>
        <a:xfrm flipV="1">
          <a:off x="6972300" y="1066933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54183</xdr:rowOff>
    </xdr:from>
    <xdr:ext cx="469744" cy="259045"/>
    <xdr:sp macro="" textlink="">
      <xdr:nvSpPr>
        <xdr:cNvPr id="251" name="n_1aveValue【体育館・プール】&#10;一人当たり面積">
          <a:extLst>
            <a:ext uri="{FF2B5EF4-FFF2-40B4-BE49-F238E27FC236}">
              <a16:creationId xmlns:a16="http://schemas.microsoft.com/office/drawing/2014/main" id="{E0199A1C-BBF6-4697-A022-3876A4AA84F2}"/>
            </a:ext>
          </a:extLst>
        </xdr:cNvPr>
        <xdr:cNvSpPr txBox="1"/>
      </xdr:nvSpPr>
      <xdr:spPr>
        <a:xfrm>
          <a:off x="9391727" y="10169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46753</xdr:rowOff>
    </xdr:from>
    <xdr:ext cx="469744" cy="259045"/>
    <xdr:sp macro="" textlink="">
      <xdr:nvSpPr>
        <xdr:cNvPr id="252" name="n_2aveValue【体育館・プール】&#10;一人当たり面積">
          <a:extLst>
            <a:ext uri="{FF2B5EF4-FFF2-40B4-BE49-F238E27FC236}">
              <a16:creationId xmlns:a16="http://schemas.microsoft.com/office/drawing/2014/main" id="{5B563D54-E3CF-4B40-A4B3-AB1446E30A8C}"/>
            </a:ext>
          </a:extLst>
        </xdr:cNvPr>
        <xdr:cNvSpPr txBox="1"/>
      </xdr:nvSpPr>
      <xdr:spPr>
        <a:xfrm>
          <a:off x="8515427" y="101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28465</xdr:rowOff>
    </xdr:from>
    <xdr:ext cx="469744" cy="259045"/>
    <xdr:sp macro="" textlink="">
      <xdr:nvSpPr>
        <xdr:cNvPr id="253" name="n_3aveValue【体育館・プール】&#10;一人当たり面積">
          <a:extLst>
            <a:ext uri="{FF2B5EF4-FFF2-40B4-BE49-F238E27FC236}">
              <a16:creationId xmlns:a16="http://schemas.microsoft.com/office/drawing/2014/main" id="{7B1B3D69-6012-4033-A5E2-4B27C676E409}"/>
            </a:ext>
          </a:extLst>
        </xdr:cNvPr>
        <xdr:cNvSpPr txBox="1"/>
      </xdr:nvSpPr>
      <xdr:spPr>
        <a:xfrm>
          <a:off x="7626427" y="1014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46182</xdr:rowOff>
    </xdr:from>
    <xdr:ext cx="469744" cy="259045"/>
    <xdr:sp macro="" textlink="">
      <xdr:nvSpPr>
        <xdr:cNvPr id="254" name="n_4aveValue【体育館・プール】&#10;一人当たり面積">
          <a:extLst>
            <a:ext uri="{FF2B5EF4-FFF2-40B4-BE49-F238E27FC236}">
              <a16:creationId xmlns:a16="http://schemas.microsoft.com/office/drawing/2014/main" id="{B83BD670-6BE4-4387-9B99-11BBAEFB6B05}"/>
            </a:ext>
          </a:extLst>
        </xdr:cNvPr>
        <xdr:cNvSpPr txBox="1"/>
      </xdr:nvSpPr>
      <xdr:spPr>
        <a:xfrm>
          <a:off x="6737427" y="1016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73931</xdr:rowOff>
    </xdr:from>
    <xdr:ext cx="469744" cy="259045"/>
    <xdr:sp macro="" textlink="">
      <xdr:nvSpPr>
        <xdr:cNvPr id="255" name="n_1mainValue【体育館・プール】&#10;一人当たり面積">
          <a:extLst>
            <a:ext uri="{FF2B5EF4-FFF2-40B4-BE49-F238E27FC236}">
              <a16:creationId xmlns:a16="http://schemas.microsoft.com/office/drawing/2014/main" id="{74134D21-5D9D-414A-A293-75289732BE99}"/>
            </a:ext>
          </a:extLst>
        </xdr:cNvPr>
        <xdr:cNvSpPr txBox="1"/>
      </xdr:nvSpPr>
      <xdr:spPr>
        <a:xfrm>
          <a:off x="9391727"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78503</xdr:rowOff>
    </xdr:from>
    <xdr:ext cx="469744" cy="259045"/>
    <xdr:sp macro="" textlink="">
      <xdr:nvSpPr>
        <xdr:cNvPr id="256" name="n_2mainValue【体育館・プール】&#10;一人当たり面積">
          <a:extLst>
            <a:ext uri="{FF2B5EF4-FFF2-40B4-BE49-F238E27FC236}">
              <a16:creationId xmlns:a16="http://schemas.microsoft.com/office/drawing/2014/main" id="{B61ABE7C-45E0-4157-A6FA-DB989321DA53}"/>
            </a:ext>
          </a:extLst>
        </xdr:cNvPr>
        <xdr:cNvSpPr txBox="1"/>
      </xdr:nvSpPr>
      <xdr:spPr>
        <a:xfrm>
          <a:off x="8515427" y="1070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81360</xdr:rowOff>
    </xdr:from>
    <xdr:ext cx="469744" cy="259045"/>
    <xdr:sp macro="" textlink="">
      <xdr:nvSpPr>
        <xdr:cNvPr id="257" name="n_3mainValue【体育館・プール】&#10;一人当たり面積">
          <a:extLst>
            <a:ext uri="{FF2B5EF4-FFF2-40B4-BE49-F238E27FC236}">
              <a16:creationId xmlns:a16="http://schemas.microsoft.com/office/drawing/2014/main" id="{4C41081A-50E1-47F5-9895-3220910FDD29}"/>
            </a:ext>
          </a:extLst>
        </xdr:cNvPr>
        <xdr:cNvSpPr txBox="1"/>
      </xdr:nvSpPr>
      <xdr:spPr>
        <a:xfrm>
          <a:off x="7626427" y="10711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83646</xdr:rowOff>
    </xdr:from>
    <xdr:ext cx="469744" cy="259045"/>
    <xdr:sp macro="" textlink="">
      <xdr:nvSpPr>
        <xdr:cNvPr id="258" name="n_4mainValue【体育館・プール】&#10;一人当たり面積">
          <a:extLst>
            <a:ext uri="{FF2B5EF4-FFF2-40B4-BE49-F238E27FC236}">
              <a16:creationId xmlns:a16="http://schemas.microsoft.com/office/drawing/2014/main" id="{CB5830E8-C351-4FC9-B295-38BAE4CE742D}"/>
            </a:ext>
          </a:extLst>
        </xdr:cNvPr>
        <xdr:cNvSpPr txBox="1"/>
      </xdr:nvSpPr>
      <xdr:spPr>
        <a:xfrm>
          <a:off x="6737427" y="10713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1711D495-6307-4F37-B3C1-2B060CBF887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7FAF9A9D-7398-4C18-BF73-F959CC7F28E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FA10A487-9FAA-4FEB-98C3-428E71EA0AB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1FD396A7-A186-41EA-A1B4-438245C6E92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6C1F649E-CB95-4431-9024-DE842E74CA2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DCFF3CD8-36C3-4B3E-9BA6-D70118381DA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987F45B4-4DEE-46DF-BA0D-60286AEB9B3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9838063F-5CAA-4BE6-8D6F-52A5ADD7DEFA}"/>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a:extLst>
            <a:ext uri="{FF2B5EF4-FFF2-40B4-BE49-F238E27FC236}">
              <a16:creationId xmlns:a16="http://schemas.microsoft.com/office/drawing/2014/main" id="{382BC20D-0A12-4868-A3B8-BCD7AAA8529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a:extLst>
            <a:ext uri="{FF2B5EF4-FFF2-40B4-BE49-F238E27FC236}">
              <a16:creationId xmlns:a16="http://schemas.microsoft.com/office/drawing/2014/main" id="{8FFE1291-D8B0-4AC6-A75D-3C5FD2139DA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a:extLst>
            <a:ext uri="{FF2B5EF4-FFF2-40B4-BE49-F238E27FC236}">
              <a16:creationId xmlns:a16="http://schemas.microsoft.com/office/drawing/2014/main" id="{F78129AF-9CE9-40CF-B85B-2927B128F16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a:extLst>
            <a:ext uri="{FF2B5EF4-FFF2-40B4-BE49-F238E27FC236}">
              <a16:creationId xmlns:a16="http://schemas.microsoft.com/office/drawing/2014/main" id="{A5B43F49-4084-42BF-B61B-75615C8E37B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a:extLst>
            <a:ext uri="{FF2B5EF4-FFF2-40B4-BE49-F238E27FC236}">
              <a16:creationId xmlns:a16="http://schemas.microsoft.com/office/drawing/2014/main" id="{2F08973E-93C0-4E7C-BC6C-EFEFA64200A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a:extLst>
            <a:ext uri="{FF2B5EF4-FFF2-40B4-BE49-F238E27FC236}">
              <a16:creationId xmlns:a16="http://schemas.microsoft.com/office/drawing/2014/main" id="{C2FB4B1E-3C67-4594-A3DA-B49835175B9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a:extLst>
            <a:ext uri="{FF2B5EF4-FFF2-40B4-BE49-F238E27FC236}">
              <a16:creationId xmlns:a16="http://schemas.microsoft.com/office/drawing/2014/main" id="{7CBA82A1-D87F-46E4-A753-FC3C97EE8B8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a:extLst>
            <a:ext uri="{FF2B5EF4-FFF2-40B4-BE49-F238E27FC236}">
              <a16:creationId xmlns:a16="http://schemas.microsoft.com/office/drawing/2014/main" id="{CDB9E4E3-D884-465B-B707-D2DE52594F2D}"/>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a:extLst>
            <a:ext uri="{FF2B5EF4-FFF2-40B4-BE49-F238E27FC236}">
              <a16:creationId xmlns:a16="http://schemas.microsoft.com/office/drawing/2014/main" id="{7A5EAF7B-2EBC-4F23-AFCA-588B3F2FE66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a:extLst>
            <a:ext uri="{FF2B5EF4-FFF2-40B4-BE49-F238E27FC236}">
              <a16:creationId xmlns:a16="http://schemas.microsoft.com/office/drawing/2014/main" id="{6ABC4B61-2D9D-4558-8D73-2A3A6703F27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a:extLst>
            <a:ext uri="{FF2B5EF4-FFF2-40B4-BE49-F238E27FC236}">
              <a16:creationId xmlns:a16="http://schemas.microsoft.com/office/drawing/2014/main" id="{98C62953-BC26-4184-BDBB-72BC1680543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a:extLst>
            <a:ext uri="{FF2B5EF4-FFF2-40B4-BE49-F238E27FC236}">
              <a16:creationId xmlns:a16="http://schemas.microsoft.com/office/drawing/2014/main" id="{A0F208DD-B9D2-4553-A7D7-29C9507DD3A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a:extLst>
            <a:ext uri="{FF2B5EF4-FFF2-40B4-BE49-F238E27FC236}">
              <a16:creationId xmlns:a16="http://schemas.microsoft.com/office/drawing/2014/main" id="{E07C5278-5E4E-4211-878A-2EC1315AB4D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a:extLst>
            <a:ext uri="{FF2B5EF4-FFF2-40B4-BE49-F238E27FC236}">
              <a16:creationId xmlns:a16="http://schemas.microsoft.com/office/drawing/2014/main" id="{E6670B5B-BD2B-4466-83FD-51682AD8D9C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a:extLst>
            <a:ext uri="{FF2B5EF4-FFF2-40B4-BE49-F238E27FC236}">
              <a16:creationId xmlns:a16="http://schemas.microsoft.com/office/drawing/2014/main" id="{232D8524-1861-4373-BA07-E8A314DA0AF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a:extLst>
            <a:ext uri="{FF2B5EF4-FFF2-40B4-BE49-F238E27FC236}">
              <a16:creationId xmlns:a16="http://schemas.microsoft.com/office/drawing/2014/main" id="{95B06D44-3D38-4066-A631-FF1721BABF8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3" name="正方形/長方形 282">
          <a:extLst>
            <a:ext uri="{FF2B5EF4-FFF2-40B4-BE49-F238E27FC236}">
              <a16:creationId xmlns:a16="http://schemas.microsoft.com/office/drawing/2014/main" id="{5B88F486-E504-42DA-B34E-8A20D25ABE3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4" name="正方形/長方形 283">
          <a:extLst>
            <a:ext uri="{FF2B5EF4-FFF2-40B4-BE49-F238E27FC236}">
              <a16:creationId xmlns:a16="http://schemas.microsoft.com/office/drawing/2014/main" id="{99CBB455-7EDC-4772-A9E8-3745E4DE1AF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5" name="正方形/長方形 284">
          <a:extLst>
            <a:ext uri="{FF2B5EF4-FFF2-40B4-BE49-F238E27FC236}">
              <a16:creationId xmlns:a16="http://schemas.microsoft.com/office/drawing/2014/main" id="{F97A73EF-8CCD-4495-83C0-00135C93AF9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6" name="正方形/長方形 285">
          <a:extLst>
            <a:ext uri="{FF2B5EF4-FFF2-40B4-BE49-F238E27FC236}">
              <a16:creationId xmlns:a16="http://schemas.microsoft.com/office/drawing/2014/main" id="{59808293-4440-49C4-ABEF-956D34FC135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7" name="正方形/長方形 286">
          <a:extLst>
            <a:ext uri="{FF2B5EF4-FFF2-40B4-BE49-F238E27FC236}">
              <a16:creationId xmlns:a16="http://schemas.microsoft.com/office/drawing/2014/main" id="{BACDC17A-1BE5-4CF8-BB00-65E030F4714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8" name="正方形/長方形 287">
          <a:extLst>
            <a:ext uri="{FF2B5EF4-FFF2-40B4-BE49-F238E27FC236}">
              <a16:creationId xmlns:a16="http://schemas.microsoft.com/office/drawing/2014/main" id="{16343C6A-561B-46B9-A165-7FE7E202C42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9" name="正方形/長方形 288">
          <a:extLst>
            <a:ext uri="{FF2B5EF4-FFF2-40B4-BE49-F238E27FC236}">
              <a16:creationId xmlns:a16="http://schemas.microsoft.com/office/drawing/2014/main" id="{F7179921-E214-4E25-BA0F-D54A4AFE695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0" name="正方形/長方形 289">
          <a:extLst>
            <a:ext uri="{FF2B5EF4-FFF2-40B4-BE49-F238E27FC236}">
              <a16:creationId xmlns:a16="http://schemas.microsoft.com/office/drawing/2014/main" id="{AFF4C4CF-2210-44C3-93B2-684C5FF63A7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1" name="正方形/長方形 290">
          <a:extLst>
            <a:ext uri="{FF2B5EF4-FFF2-40B4-BE49-F238E27FC236}">
              <a16:creationId xmlns:a16="http://schemas.microsoft.com/office/drawing/2014/main" id="{F5BA1C74-6D55-4599-AA9A-5CE17D4305F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2" name="正方形/長方形 291">
          <a:extLst>
            <a:ext uri="{FF2B5EF4-FFF2-40B4-BE49-F238E27FC236}">
              <a16:creationId xmlns:a16="http://schemas.microsoft.com/office/drawing/2014/main" id="{1049070C-E24B-44F8-A3AF-E60F7E984B9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3" name="正方形/長方形 292">
          <a:extLst>
            <a:ext uri="{FF2B5EF4-FFF2-40B4-BE49-F238E27FC236}">
              <a16:creationId xmlns:a16="http://schemas.microsoft.com/office/drawing/2014/main" id="{5E46107F-A725-45ED-B985-F302C2E2571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4" name="正方形/長方形 293">
          <a:extLst>
            <a:ext uri="{FF2B5EF4-FFF2-40B4-BE49-F238E27FC236}">
              <a16:creationId xmlns:a16="http://schemas.microsoft.com/office/drawing/2014/main" id="{7220D9D5-3D6D-42AE-A8D9-D1CFA255748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5" name="正方形/長方形 294">
          <a:extLst>
            <a:ext uri="{FF2B5EF4-FFF2-40B4-BE49-F238E27FC236}">
              <a16:creationId xmlns:a16="http://schemas.microsoft.com/office/drawing/2014/main" id="{2BB56FBB-33B7-4CDB-AB66-1CF638A9048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6" name="正方形/長方形 295">
          <a:extLst>
            <a:ext uri="{FF2B5EF4-FFF2-40B4-BE49-F238E27FC236}">
              <a16:creationId xmlns:a16="http://schemas.microsoft.com/office/drawing/2014/main" id="{4599E9D6-310B-4ADA-BCAD-BD788581D97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7" name="正方形/長方形 296">
          <a:extLst>
            <a:ext uri="{FF2B5EF4-FFF2-40B4-BE49-F238E27FC236}">
              <a16:creationId xmlns:a16="http://schemas.microsoft.com/office/drawing/2014/main" id="{0ACAD4FA-3970-4F65-B40A-698FB28ABBB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8" name="正方形/長方形 297">
          <a:extLst>
            <a:ext uri="{FF2B5EF4-FFF2-40B4-BE49-F238E27FC236}">
              <a16:creationId xmlns:a16="http://schemas.microsoft.com/office/drawing/2014/main" id="{DFDEE6BD-DE44-4A48-8C2C-724E9DF898F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9" name="テキスト ボックス 298">
          <a:extLst>
            <a:ext uri="{FF2B5EF4-FFF2-40B4-BE49-F238E27FC236}">
              <a16:creationId xmlns:a16="http://schemas.microsoft.com/office/drawing/2014/main" id="{79747B4F-8F30-4679-8CB7-281388B78F8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0" name="直線コネクタ 299">
          <a:extLst>
            <a:ext uri="{FF2B5EF4-FFF2-40B4-BE49-F238E27FC236}">
              <a16:creationId xmlns:a16="http://schemas.microsoft.com/office/drawing/2014/main" id="{7499D80E-66C1-4020-A7C0-9FBF0C4D225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1" name="テキスト ボックス 300">
          <a:extLst>
            <a:ext uri="{FF2B5EF4-FFF2-40B4-BE49-F238E27FC236}">
              <a16:creationId xmlns:a16="http://schemas.microsoft.com/office/drawing/2014/main" id="{FE422FF9-F028-41E8-AA65-16A3AB89341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2" name="直線コネクタ 301">
          <a:extLst>
            <a:ext uri="{FF2B5EF4-FFF2-40B4-BE49-F238E27FC236}">
              <a16:creationId xmlns:a16="http://schemas.microsoft.com/office/drawing/2014/main" id="{4492BB8C-3E0A-4F38-831B-EC53DB98F98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3" name="テキスト ボックス 302">
          <a:extLst>
            <a:ext uri="{FF2B5EF4-FFF2-40B4-BE49-F238E27FC236}">
              <a16:creationId xmlns:a16="http://schemas.microsoft.com/office/drawing/2014/main" id="{B8CF1700-0485-4153-B4F1-DC04ACACA0B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4" name="直線コネクタ 303">
          <a:extLst>
            <a:ext uri="{FF2B5EF4-FFF2-40B4-BE49-F238E27FC236}">
              <a16:creationId xmlns:a16="http://schemas.microsoft.com/office/drawing/2014/main" id="{EF2D6270-FF98-4370-B9B7-9701864A188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5" name="テキスト ボックス 304">
          <a:extLst>
            <a:ext uri="{FF2B5EF4-FFF2-40B4-BE49-F238E27FC236}">
              <a16:creationId xmlns:a16="http://schemas.microsoft.com/office/drawing/2014/main" id="{73183B21-7037-4177-9FB8-892D5C988AF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6" name="直線コネクタ 305">
          <a:extLst>
            <a:ext uri="{FF2B5EF4-FFF2-40B4-BE49-F238E27FC236}">
              <a16:creationId xmlns:a16="http://schemas.microsoft.com/office/drawing/2014/main" id="{46B066FC-11D0-4AC0-966B-E8EDA2E7EF1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7" name="テキスト ボックス 306">
          <a:extLst>
            <a:ext uri="{FF2B5EF4-FFF2-40B4-BE49-F238E27FC236}">
              <a16:creationId xmlns:a16="http://schemas.microsoft.com/office/drawing/2014/main" id="{576B4FFA-3AE8-494C-A834-F77C9E0C41C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8" name="直線コネクタ 307">
          <a:extLst>
            <a:ext uri="{FF2B5EF4-FFF2-40B4-BE49-F238E27FC236}">
              <a16:creationId xmlns:a16="http://schemas.microsoft.com/office/drawing/2014/main" id="{9014FDD1-B5A6-4A97-B2C2-9709A1AE0DE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9" name="テキスト ボックス 308">
          <a:extLst>
            <a:ext uri="{FF2B5EF4-FFF2-40B4-BE49-F238E27FC236}">
              <a16:creationId xmlns:a16="http://schemas.microsoft.com/office/drawing/2014/main" id="{2226C518-1F31-40ED-A60E-ADDC74DDE80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0" name="直線コネクタ 309">
          <a:extLst>
            <a:ext uri="{FF2B5EF4-FFF2-40B4-BE49-F238E27FC236}">
              <a16:creationId xmlns:a16="http://schemas.microsoft.com/office/drawing/2014/main" id="{CC6ADC92-3030-467A-A980-B5D44095462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1" name="テキスト ボックス 310">
          <a:extLst>
            <a:ext uri="{FF2B5EF4-FFF2-40B4-BE49-F238E27FC236}">
              <a16:creationId xmlns:a16="http://schemas.microsoft.com/office/drawing/2014/main" id="{DB4AEF70-84E8-430A-8C1F-AFBB8A2FFE5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2" name="直線コネクタ 311">
          <a:extLst>
            <a:ext uri="{FF2B5EF4-FFF2-40B4-BE49-F238E27FC236}">
              <a16:creationId xmlns:a16="http://schemas.microsoft.com/office/drawing/2014/main" id="{CA2C3DF8-FC5A-4B9C-A130-918CA47514C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3" name="テキスト ボックス 312">
          <a:extLst>
            <a:ext uri="{FF2B5EF4-FFF2-40B4-BE49-F238E27FC236}">
              <a16:creationId xmlns:a16="http://schemas.microsoft.com/office/drawing/2014/main" id="{23C57705-D5A6-4316-96B0-DAF95B9C681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4" name="【一般廃棄物処理施設】&#10;有形固定資産減価償却率グラフ枠">
          <a:extLst>
            <a:ext uri="{FF2B5EF4-FFF2-40B4-BE49-F238E27FC236}">
              <a16:creationId xmlns:a16="http://schemas.microsoft.com/office/drawing/2014/main" id="{520D4A94-CBC1-4C3F-8AB2-286D32398EB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154305</xdr:rowOff>
    </xdr:from>
    <xdr:to>
      <xdr:col>85</xdr:col>
      <xdr:colOff>126364</xdr:colOff>
      <xdr:row>41</xdr:row>
      <xdr:rowOff>102870</xdr:rowOff>
    </xdr:to>
    <xdr:cxnSp macro="">
      <xdr:nvCxnSpPr>
        <xdr:cNvPr id="315" name="直線コネクタ 314">
          <a:extLst>
            <a:ext uri="{FF2B5EF4-FFF2-40B4-BE49-F238E27FC236}">
              <a16:creationId xmlns:a16="http://schemas.microsoft.com/office/drawing/2014/main" id="{FA30AF4A-14DB-4D47-BA3D-94BF74936768}"/>
            </a:ext>
          </a:extLst>
        </xdr:cNvPr>
        <xdr:cNvCxnSpPr/>
      </xdr:nvCxnSpPr>
      <xdr:spPr>
        <a:xfrm flipV="1">
          <a:off x="16318864" y="5640705"/>
          <a:ext cx="0"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106697</xdr:rowOff>
    </xdr:from>
    <xdr:ext cx="405111" cy="259045"/>
    <xdr:sp macro="" textlink="">
      <xdr:nvSpPr>
        <xdr:cNvPr id="316" name="【一般廃棄物処理施設】&#10;有形固定資産減価償却率最小値テキスト">
          <a:extLst>
            <a:ext uri="{FF2B5EF4-FFF2-40B4-BE49-F238E27FC236}">
              <a16:creationId xmlns:a16="http://schemas.microsoft.com/office/drawing/2014/main" id="{CBDE8B2A-5F5F-47D6-A4EB-07CEC28414CA}"/>
            </a:ext>
          </a:extLst>
        </xdr:cNvPr>
        <xdr:cNvSpPr txBox="1"/>
      </xdr:nvSpPr>
      <xdr:spPr>
        <a:xfrm>
          <a:off x="16357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102870</xdr:rowOff>
    </xdr:from>
    <xdr:to>
      <xdr:col>86</xdr:col>
      <xdr:colOff>25400</xdr:colOff>
      <xdr:row>41</xdr:row>
      <xdr:rowOff>102870</xdr:rowOff>
    </xdr:to>
    <xdr:cxnSp macro="">
      <xdr:nvCxnSpPr>
        <xdr:cNvPr id="317" name="直線コネクタ 316">
          <a:extLst>
            <a:ext uri="{FF2B5EF4-FFF2-40B4-BE49-F238E27FC236}">
              <a16:creationId xmlns:a16="http://schemas.microsoft.com/office/drawing/2014/main" id="{B0C29B1B-6BFF-46EF-9388-5F1EF7580636}"/>
            </a:ext>
          </a:extLst>
        </xdr:cNvPr>
        <xdr:cNvCxnSpPr/>
      </xdr:nvCxnSpPr>
      <xdr:spPr>
        <a:xfrm>
          <a:off x="16230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100982</xdr:rowOff>
    </xdr:from>
    <xdr:ext cx="405111" cy="259045"/>
    <xdr:sp macro="" textlink="">
      <xdr:nvSpPr>
        <xdr:cNvPr id="318" name="【一般廃棄物処理施設】&#10;有形固定資産減価償却率最大値テキスト">
          <a:extLst>
            <a:ext uri="{FF2B5EF4-FFF2-40B4-BE49-F238E27FC236}">
              <a16:creationId xmlns:a16="http://schemas.microsoft.com/office/drawing/2014/main" id="{68AFFB0D-7BC4-4F9D-85B2-7C09DC31C42B}"/>
            </a:ext>
          </a:extLst>
        </xdr:cNvPr>
        <xdr:cNvSpPr txBox="1"/>
      </xdr:nvSpPr>
      <xdr:spPr>
        <a:xfrm>
          <a:off x="16357600" y="541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154305</xdr:rowOff>
    </xdr:from>
    <xdr:to>
      <xdr:col>86</xdr:col>
      <xdr:colOff>25400</xdr:colOff>
      <xdr:row>32</xdr:row>
      <xdr:rowOff>154305</xdr:rowOff>
    </xdr:to>
    <xdr:cxnSp macro="">
      <xdr:nvCxnSpPr>
        <xdr:cNvPr id="319" name="直線コネクタ 318">
          <a:extLst>
            <a:ext uri="{FF2B5EF4-FFF2-40B4-BE49-F238E27FC236}">
              <a16:creationId xmlns:a16="http://schemas.microsoft.com/office/drawing/2014/main" id="{D50E2774-9454-4F03-9E3A-0F1DF79978A0}"/>
            </a:ext>
          </a:extLst>
        </xdr:cNvPr>
        <xdr:cNvCxnSpPr/>
      </xdr:nvCxnSpPr>
      <xdr:spPr>
        <a:xfrm>
          <a:off x="16230600" y="564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22877</xdr:rowOff>
    </xdr:from>
    <xdr:ext cx="405111" cy="259045"/>
    <xdr:sp macro="" textlink="">
      <xdr:nvSpPr>
        <xdr:cNvPr id="320" name="【一般廃棄物処理施設】&#10;有形固定資産減価償却率平均値テキスト">
          <a:extLst>
            <a:ext uri="{FF2B5EF4-FFF2-40B4-BE49-F238E27FC236}">
              <a16:creationId xmlns:a16="http://schemas.microsoft.com/office/drawing/2014/main" id="{C56A25B6-B978-47A3-892D-1D5629C8A8E5}"/>
            </a:ext>
          </a:extLst>
        </xdr:cNvPr>
        <xdr:cNvSpPr txBox="1"/>
      </xdr:nvSpPr>
      <xdr:spPr>
        <a:xfrm>
          <a:off x="16357600" y="636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321" name="フローチャート: 判断 320">
          <a:extLst>
            <a:ext uri="{FF2B5EF4-FFF2-40B4-BE49-F238E27FC236}">
              <a16:creationId xmlns:a16="http://schemas.microsoft.com/office/drawing/2014/main" id="{D71F97A4-E30B-4847-83DA-C4D56171DAFB}"/>
            </a:ext>
          </a:extLst>
        </xdr:cNvPr>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322" name="フローチャート: 判断 321">
          <a:extLst>
            <a:ext uri="{FF2B5EF4-FFF2-40B4-BE49-F238E27FC236}">
              <a16:creationId xmlns:a16="http://schemas.microsoft.com/office/drawing/2014/main" id="{CFA4CC0E-5BD1-405A-9A85-9895813B2BD2}"/>
            </a:ext>
          </a:extLst>
        </xdr:cNvPr>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323" name="フローチャート: 判断 322">
          <a:extLst>
            <a:ext uri="{FF2B5EF4-FFF2-40B4-BE49-F238E27FC236}">
              <a16:creationId xmlns:a16="http://schemas.microsoft.com/office/drawing/2014/main" id="{E036D51A-555D-4D1C-BC3D-B0084B371B98}"/>
            </a:ext>
          </a:extLst>
        </xdr:cNvPr>
        <xdr:cNvSpPr/>
      </xdr:nvSpPr>
      <xdr:spPr>
        <a:xfrm>
          <a:off x="14541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324" name="フローチャート: 判断 323">
          <a:extLst>
            <a:ext uri="{FF2B5EF4-FFF2-40B4-BE49-F238E27FC236}">
              <a16:creationId xmlns:a16="http://schemas.microsoft.com/office/drawing/2014/main" id="{5EDC173D-CAE9-4696-86D9-8AEA8E409955}"/>
            </a:ext>
          </a:extLst>
        </xdr:cNvPr>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156845</xdr:rowOff>
    </xdr:from>
    <xdr:to>
      <xdr:col>67</xdr:col>
      <xdr:colOff>101600</xdr:colOff>
      <xdr:row>37</xdr:row>
      <xdr:rowOff>86995</xdr:rowOff>
    </xdr:to>
    <xdr:sp macro="" textlink="">
      <xdr:nvSpPr>
        <xdr:cNvPr id="325" name="フローチャート: 判断 324">
          <a:extLst>
            <a:ext uri="{FF2B5EF4-FFF2-40B4-BE49-F238E27FC236}">
              <a16:creationId xmlns:a16="http://schemas.microsoft.com/office/drawing/2014/main" id="{04ED97B9-2931-427E-8653-9FD383F6BD2F}"/>
            </a:ext>
          </a:extLst>
        </xdr:cNvPr>
        <xdr:cNvSpPr/>
      </xdr:nvSpPr>
      <xdr:spPr>
        <a:xfrm>
          <a:off x="12763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B931E55F-8DAF-46D8-B684-FB2251A1DCF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AA58B412-06A3-4133-9BC0-9D2736479EA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168F246A-2962-43FD-8AD7-91C1E64576E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56155D9D-2735-40F4-957F-3BF1573E6F3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A3F74E5D-6C18-4FA5-AD03-2F2380077E4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33020</xdr:rowOff>
    </xdr:from>
    <xdr:to>
      <xdr:col>85</xdr:col>
      <xdr:colOff>177800</xdr:colOff>
      <xdr:row>36</xdr:row>
      <xdr:rowOff>134620</xdr:rowOff>
    </xdr:to>
    <xdr:sp macro="" textlink="">
      <xdr:nvSpPr>
        <xdr:cNvPr id="331" name="楕円 330">
          <a:extLst>
            <a:ext uri="{FF2B5EF4-FFF2-40B4-BE49-F238E27FC236}">
              <a16:creationId xmlns:a16="http://schemas.microsoft.com/office/drawing/2014/main" id="{495D8603-DBD6-4899-AC95-A9102CE9EFA6}"/>
            </a:ext>
          </a:extLst>
        </xdr:cNvPr>
        <xdr:cNvSpPr/>
      </xdr:nvSpPr>
      <xdr:spPr>
        <a:xfrm>
          <a:off x="162687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55897</xdr:rowOff>
    </xdr:from>
    <xdr:ext cx="405111" cy="259045"/>
    <xdr:sp macro="" textlink="">
      <xdr:nvSpPr>
        <xdr:cNvPr id="332" name="【一般廃棄物処理施設】&#10;有形固定資産減価償却率該当値テキスト">
          <a:extLst>
            <a:ext uri="{FF2B5EF4-FFF2-40B4-BE49-F238E27FC236}">
              <a16:creationId xmlns:a16="http://schemas.microsoft.com/office/drawing/2014/main" id="{B93CDF2A-C2A6-492E-BEA4-97ED9E5B7997}"/>
            </a:ext>
          </a:extLst>
        </xdr:cNvPr>
        <xdr:cNvSpPr txBox="1"/>
      </xdr:nvSpPr>
      <xdr:spPr>
        <a:xfrm>
          <a:off x="16357600"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168275</xdr:rowOff>
    </xdr:from>
    <xdr:to>
      <xdr:col>81</xdr:col>
      <xdr:colOff>101600</xdr:colOff>
      <xdr:row>36</xdr:row>
      <xdr:rowOff>98425</xdr:rowOff>
    </xdr:to>
    <xdr:sp macro="" textlink="">
      <xdr:nvSpPr>
        <xdr:cNvPr id="333" name="楕円 332">
          <a:extLst>
            <a:ext uri="{FF2B5EF4-FFF2-40B4-BE49-F238E27FC236}">
              <a16:creationId xmlns:a16="http://schemas.microsoft.com/office/drawing/2014/main" id="{A726FD5C-71A3-4C2F-8F48-FFD83DFEF406}"/>
            </a:ext>
          </a:extLst>
        </xdr:cNvPr>
        <xdr:cNvSpPr/>
      </xdr:nvSpPr>
      <xdr:spPr>
        <a:xfrm>
          <a:off x="154305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47625</xdr:rowOff>
    </xdr:from>
    <xdr:to>
      <xdr:col>85</xdr:col>
      <xdr:colOff>127000</xdr:colOff>
      <xdr:row>36</xdr:row>
      <xdr:rowOff>83820</xdr:rowOff>
    </xdr:to>
    <xdr:cxnSp macro="">
      <xdr:nvCxnSpPr>
        <xdr:cNvPr id="334" name="直線コネクタ 333">
          <a:extLst>
            <a:ext uri="{FF2B5EF4-FFF2-40B4-BE49-F238E27FC236}">
              <a16:creationId xmlns:a16="http://schemas.microsoft.com/office/drawing/2014/main" id="{2BF004E1-A91D-4822-8988-EFE5BA1DD267}"/>
            </a:ext>
          </a:extLst>
        </xdr:cNvPr>
        <xdr:cNvCxnSpPr/>
      </xdr:nvCxnSpPr>
      <xdr:spPr>
        <a:xfrm>
          <a:off x="15481300" y="621982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109220</xdr:rowOff>
    </xdr:from>
    <xdr:to>
      <xdr:col>76</xdr:col>
      <xdr:colOff>165100</xdr:colOff>
      <xdr:row>36</xdr:row>
      <xdr:rowOff>39370</xdr:rowOff>
    </xdr:to>
    <xdr:sp macro="" textlink="">
      <xdr:nvSpPr>
        <xdr:cNvPr id="335" name="楕円 334">
          <a:extLst>
            <a:ext uri="{FF2B5EF4-FFF2-40B4-BE49-F238E27FC236}">
              <a16:creationId xmlns:a16="http://schemas.microsoft.com/office/drawing/2014/main" id="{AEB58D5F-AB86-4B24-A819-3D6A89690A4F}"/>
            </a:ext>
          </a:extLst>
        </xdr:cNvPr>
        <xdr:cNvSpPr/>
      </xdr:nvSpPr>
      <xdr:spPr>
        <a:xfrm>
          <a:off x="14541500" y="610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160020</xdr:rowOff>
    </xdr:from>
    <xdr:to>
      <xdr:col>81</xdr:col>
      <xdr:colOff>50800</xdr:colOff>
      <xdr:row>36</xdr:row>
      <xdr:rowOff>47625</xdr:rowOff>
    </xdr:to>
    <xdr:cxnSp macro="">
      <xdr:nvCxnSpPr>
        <xdr:cNvPr id="336" name="直線コネクタ 335">
          <a:extLst>
            <a:ext uri="{FF2B5EF4-FFF2-40B4-BE49-F238E27FC236}">
              <a16:creationId xmlns:a16="http://schemas.microsoft.com/office/drawing/2014/main" id="{5C76BD7E-A1C5-404A-8A3B-E847679B7A6B}"/>
            </a:ext>
          </a:extLst>
        </xdr:cNvPr>
        <xdr:cNvCxnSpPr/>
      </xdr:nvCxnSpPr>
      <xdr:spPr>
        <a:xfrm>
          <a:off x="14592300" y="616077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82550</xdr:rowOff>
    </xdr:from>
    <xdr:to>
      <xdr:col>72</xdr:col>
      <xdr:colOff>38100</xdr:colOff>
      <xdr:row>36</xdr:row>
      <xdr:rowOff>12700</xdr:rowOff>
    </xdr:to>
    <xdr:sp macro="" textlink="">
      <xdr:nvSpPr>
        <xdr:cNvPr id="337" name="楕円 336">
          <a:extLst>
            <a:ext uri="{FF2B5EF4-FFF2-40B4-BE49-F238E27FC236}">
              <a16:creationId xmlns:a16="http://schemas.microsoft.com/office/drawing/2014/main" id="{F73C7655-09B1-48BE-A17B-735E4907DDFD}"/>
            </a:ext>
          </a:extLst>
        </xdr:cNvPr>
        <xdr:cNvSpPr/>
      </xdr:nvSpPr>
      <xdr:spPr>
        <a:xfrm>
          <a:off x="13652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133350</xdr:rowOff>
    </xdr:from>
    <xdr:to>
      <xdr:col>76</xdr:col>
      <xdr:colOff>114300</xdr:colOff>
      <xdr:row>35</xdr:row>
      <xdr:rowOff>160020</xdr:rowOff>
    </xdr:to>
    <xdr:cxnSp macro="">
      <xdr:nvCxnSpPr>
        <xdr:cNvPr id="338" name="直線コネクタ 337">
          <a:extLst>
            <a:ext uri="{FF2B5EF4-FFF2-40B4-BE49-F238E27FC236}">
              <a16:creationId xmlns:a16="http://schemas.microsoft.com/office/drawing/2014/main" id="{65B60005-41C3-4DA7-8E38-E634AEEAD86D}"/>
            </a:ext>
          </a:extLst>
        </xdr:cNvPr>
        <xdr:cNvCxnSpPr/>
      </xdr:nvCxnSpPr>
      <xdr:spPr>
        <a:xfrm>
          <a:off x="13703300" y="61341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38735</xdr:rowOff>
    </xdr:from>
    <xdr:to>
      <xdr:col>67</xdr:col>
      <xdr:colOff>101600</xdr:colOff>
      <xdr:row>35</xdr:row>
      <xdr:rowOff>140335</xdr:rowOff>
    </xdr:to>
    <xdr:sp macro="" textlink="">
      <xdr:nvSpPr>
        <xdr:cNvPr id="339" name="楕円 338">
          <a:extLst>
            <a:ext uri="{FF2B5EF4-FFF2-40B4-BE49-F238E27FC236}">
              <a16:creationId xmlns:a16="http://schemas.microsoft.com/office/drawing/2014/main" id="{374E980E-D079-472E-B91F-AA29D1315F71}"/>
            </a:ext>
          </a:extLst>
        </xdr:cNvPr>
        <xdr:cNvSpPr/>
      </xdr:nvSpPr>
      <xdr:spPr>
        <a:xfrm>
          <a:off x="12763500" y="603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89535</xdr:rowOff>
    </xdr:from>
    <xdr:to>
      <xdr:col>71</xdr:col>
      <xdr:colOff>177800</xdr:colOff>
      <xdr:row>35</xdr:row>
      <xdr:rowOff>133350</xdr:rowOff>
    </xdr:to>
    <xdr:cxnSp macro="">
      <xdr:nvCxnSpPr>
        <xdr:cNvPr id="340" name="直線コネクタ 339">
          <a:extLst>
            <a:ext uri="{FF2B5EF4-FFF2-40B4-BE49-F238E27FC236}">
              <a16:creationId xmlns:a16="http://schemas.microsoft.com/office/drawing/2014/main" id="{2E23C888-05AC-4852-AE75-5727777F41B5}"/>
            </a:ext>
          </a:extLst>
        </xdr:cNvPr>
        <xdr:cNvCxnSpPr/>
      </xdr:nvCxnSpPr>
      <xdr:spPr>
        <a:xfrm>
          <a:off x="12814300" y="609028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142892</xdr:rowOff>
    </xdr:from>
    <xdr:ext cx="405111" cy="259045"/>
    <xdr:sp macro="" textlink="">
      <xdr:nvSpPr>
        <xdr:cNvPr id="341" name="n_1aveValue【一般廃棄物処理施設】&#10;有形固定資産減価償却率">
          <a:extLst>
            <a:ext uri="{FF2B5EF4-FFF2-40B4-BE49-F238E27FC236}">
              <a16:creationId xmlns:a16="http://schemas.microsoft.com/office/drawing/2014/main" id="{97099961-AE4F-47C3-8891-934698C3C2E5}"/>
            </a:ext>
          </a:extLst>
        </xdr:cNvPr>
        <xdr:cNvSpPr txBox="1"/>
      </xdr:nvSpPr>
      <xdr:spPr>
        <a:xfrm>
          <a:off x="152660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15257</xdr:rowOff>
    </xdr:from>
    <xdr:ext cx="405111" cy="259045"/>
    <xdr:sp macro="" textlink="">
      <xdr:nvSpPr>
        <xdr:cNvPr id="342" name="n_2aveValue【一般廃棄物処理施設】&#10;有形固定資産減価償却率">
          <a:extLst>
            <a:ext uri="{FF2B5EF4-FFF2-40B4-BE49-F238E27FC236}">
              <a16:creationId xmlns:a16="http://schemas.microsoft.com/office/drawing/2014/main" id="{4CE767EA-8DDB-464C-8874-6F65D3E76CCC}"/>
            </a:ext>
          </a:extLst>
        </xdr:cNvPr>
        <xdr:cNvSpPr txBox="1"/>
      </xdr:nvSpPr>
      <xdr:spPr>
        <a:xfrm>
          <a:off x="14389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120032</xdr:rowOff>
    </xdr:from>
    <xdr:ext cx="405111" cy="259045"/>
    <xdr:sp macro="" textlink="">
      <xdr:nvSpPr>
        <xdr:cNvPr id="343" name="n_3aveValue【一般廃棄物処理施設】&#10;有形固定資産減価償却率">
          <a:extLst>
            <a:ext uri="{FF2B5EF4-FFF2-40B4-BE49-F238E27FC236}">
              <a16:creationId xmlns:a16="http://schemas.microsoft.com/office/drawing/2014/main" id="{03959A8F-C233-484D-9FC2-CEBE5C8968CF}"/>
            </a:ext>
          </a:extLst>
        </xdr:cNvPr>
        <xdr:cNvSpPr txBox="1"/>
      </xdr:nvSpPr>
      <xdr:spPr>
        <a:xfrm>
          <a:off x="13500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78122</xdr:rowOff>
    </xdr:from>
    <xdr:ext cx="405111" cy="259045"/>
    <xdr:sp macro="" textlink="">
      <xdr:nvSpPr>
        <xdr:cNvPr id="344" name="n_4aveValue【一般廃棄物処理施設】&#10;有形固定資産減価償却率">
          <a:extLst>
            <a:ext uri="{FF2B5EF4-FFF2-40B4-BE49-F238E27FC236}">
              <a16:creationId xmlns:a16="http://schemas.microsoft.com/office/drawing/2014/main" id="{D48E5398-6D42-46CD-9318-1970403E5A6E}"/>
            </a:ext>
          </a:extLst>
        </xdr:cNvPr>
        <xdr:cNvSpPr txBox="1"/>
      </xdr:nvSpPr>
      <xdr:spPr>
        <a:xfrm>
          <a:off x="1261174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114952</xdr:rowOff>
    </xdr:from>
    <xdr:ext cx="405111" cy="259045"/>
    <xdr:sp macro="" textlink="">
      <xdr:nvSpPr>
        <xdr:cNvPr id="345" name="n_1mainValue【一般廃棄物処理施設】&#10;有形固定資産減価償却率">
          <a:extLst>
            <a:ext uri="{FF2B5EF4-FFF2-40B4-BE49-F238E27FC236}">
              <a16:creationId xmlns:a16="http://schemas.microsoft.com/office/drawing/2014/main" id="{A2EC0B78-8DB8-4BBB-B656-235E37165071}"/>
            </a:ext>
          </a:extLst>
        </xdr:cNvPr>
        <xdr:cNvSpPr txBox="1"/>
      </xdr:nvSpPr>
      <xdr:spPr>
        <a:xfrm>
          <a:off x="152660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55897</xdr:rowOff>
    </xdr:from>
    <xdr:ext cx="405111" cy="259045"/>
    <xdr:sp macro="" textlink="">
      <xdr:nvSpPr>
        <xdr:cNvPr id="346" name="n_2mainValue【一般廃棄物処理施設】&#10;有形固定資産減価償却率">
          <a:extLst>
            <a:ext uri="{FF2B5EF4-FFF2-40B4-BE49-F238E27FC236}">
              <a16:creationId xmlns:a16="http://schemas.microsoft.com/office/drawing/2014/main" id="{9C68F1F1-75CE-4B41-9A59-9D571ACD138A}"/>
            </a:ext>
          </a:extLst>
        </xdr:cNvPr>
        <xdr:cNvSpPr txBox="1"/>
      </xdr:nvSpPr>
      <xdr:spPr>
        <a:xfrm>
          <a:off x="1438974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29227</xdr:rowOff>
    </xdr:from>
    <xdr:ext cx="405111" cy="259045"/>
    <xdr:sp macro="" textlink="">
      <xdr:nvSpPr>
        <xdr:cNvPr id="347" name="n_3mainValue【一般廃棄物処理施設】&#10;有形固定資産減価償却率">
          <a:extLst>
            <a:ext uri="{FF2B5EF4-FFF2-40B4-BE49-F238E27FC236}">
              <a16:creationId xmlns:a16="http://schemas.microsoft.com/office/drawing/2014/main" id="{58997E58-E720-4477-857E-DBDCF4BE8FA8}"/>
            </a:ext>
          </a:extLst>
        </xdr:cNvPr>
        <xdr:cNvSpPr txBox="1"/>
      </xdr:nvSpPr>
      <xdr:spPr>
        <a:xfrm>
          <a:off x="135007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156862</xdr:rowOff>
    </xdr:from>
    <xdr:ext cx="405111" cy="259045"/>
    <xdr:sp macro="" textlink="">
      <xdr:nvSpPr>
        <xdr:cNvPr id="348" name="n_4mainValue【一般廃棄物処理施設】&#10;有形固定資産減価償却率">
          <a:extLst>
            <a:ext uri="{FF2B5EF4-FFF2-40B4-BE49-F238E27FC236}">
              <a16:creationId xmlns:a16="http://schemas.microsoft.com/office/drawing/2014/main" id="{87C898C4-A655-47B2-ACB2-2180A715BDA9}"/>
            </a:ext>
          </a:extLst>
        </xdr:cNvPr>
        <xdr:cNvSpPr txBox="1"/>
      </xdr:nvSpPr>
      <xdr:spPr>
        <a:xfrm>
          <a:off x="12611744" y="581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9" name="正方形/長方形 348">
          <a:extLst>
            <a:ext uri="{FF2B5EF4-FFF2-40B4-BE49-F238E27FC236}">
              <a16:creationId xmlns:a16="http://schemas.microsoft.com/office/drawing/2014/main" id="{23A2D27C-F3E3-4EEC-8A68-C0BC128027E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0" name="正方形/長方形 349">
          <a:extLst>
            <a:ext uri="{FF2B5EF4-FFF2-40B4-BE49-F238E27FC236}">
              <a16:creationId xmlns:a16="http://schemas.microsoft.com/office/drawing/2014/main" id="{3E2C5022-1261-411F-B1D5-07FE0F569AC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1" name="正方形/長方形 350">
          <a:extLst>
            <a:ext uri="{FF2B5EF4-FFF2-40B4-BE49-F238E27FC236}">
              <a16:creationId xmlns:a16="http://schemas.microsoft.com/office/drawing/2014/main" id="{142CA654-3B59-40CA-BA8A-0879B415CB1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2" name="正方形/長方形 351">
          <a:extLst>
            <a:ext uri="{FF2B5EF4-FFF2-40B4-BE49-F238E27FC236}">
              <a16:creationId xmlns:a16="http://schemas.microsoft.com/office/drawing/2014/main" id="{CA40B9ED-652C-4C4A-91F8-70F1CE85EDD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3" name="正方形/長方形 352">
          <a:extLst>
            <a:ext uri="{FF2B5EF4-FFF2-40B4-BE49-F238E27FC236}">
              <a16:creationId xmlns:a16="http://schemas.microsoft.com/office/drawing/2014/main" id="{B1B6B3CF-0E50-4825-BC07-8693A2286DB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4" name="正方形/長方形 353">
          <a:extLst>
            <a:ext uri="{FF2B5EF4-FFF2-40B4-BE49-F238E27FC236}">
              <a16:creationId xmlns:a16="http://schemas.microsoft.com/office/drawing/2014/main" id="{80C117F7-F15E-4198-A38B-CC032C6EE0A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5" name="正方形/長方形 354">
          <a:extLst>
            <a:ext uri="{FF2B5EF4-FFF2-40B4-BE49-F238E27FC236}">
              <a16:creationId xmlns:a16="http://schemas.microsoft.com/office/drawing/2014/main" id="{803267D4-F2A0-40C3-AB7E-94418D99624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6" name="正方形/長方形 355">
          <a:extLst>
            <a:ext uri="{FF2B5EF4-FFF2-40B4-BE49-F238E27FC236}">
              <a16:creationId xmlns:a16="http://schemas.microsoft.com/office/drawing/2014/main" id="{0253F6FE-444B-4805-AD2B-B0BA9192917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7" name="テキスト ボックス 356">
          <a:extLst>
            <a:ext uri="{FF2B5EF4-FFF2-40B4-BE49-F238E27FC236}">
              <a16:creationId xmlns:a16="http://schemas.microsoft.com/office/drawing/2014/main" id="{08419694-80F2-49CD-B6A4-75B362738C4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8" name="直線コネクタ 357">
          <a:extLst>
            <a:ext uri="{FF2B5EF4-FFF2-40B4-BE49-F238E27FC236}">
              <a16:creationId xmlns:a16="http://schemas.microsoft.com/office/drawing/2014/main" id="{62706F6E-9A15-4E92-B473-D3AE68891A6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9" name="直線コネクタ 358">
          <a:extLst>
            <a:ext uri="{FF2B5EF4-FFF2-40B4-BE49-F238E27FC236}">
              <a16:creationId xmlns:a16="http://schemas.microsoft.com/office/drawing/2014/main" id="{662068FE-AED2-4140-B3C5-191C6B40CE6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0" name="テキスト ボックス 359">
          <a:extLst>
            <a:ext uri="{FF2B5EF4-FFF2-40B4-BE49-F238E27FC236}">
              <a16:creationId xmlns:a16="http://schemas.microsoft.com/office/drawing/2014/main" id="{C1486A5F-CDE9-47F1-923F-D247DF0E6385}"/>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1" name="直線コネクタ 360">
          <a:extLst>
            <a:ext uri="{FF2B5EF4-FFF2-40B4-BE49-F238E27FC236}">
              <a16:creationId xmlns:a16="http://schemas.microsoft.com/office/drawing/2014/main" id="{025582E9-55B5-4543-B9CC-213EA5659DE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2" name="テキスト ボックス 361">
          <a:extLst>
            <a:ext uri="{FF2B5EF4-FFF2-40B4-BE49-F238E27FC236}">
              <a16:creationId xmlns:a16="http://schemas.microsoft.com/office/drawing/2014/main" id="{231981B7-9E5F-4D40-8245-A4D2B49E59E4}"/>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3" name="直線コネクタ 362">
          <a:extLst>
            <a:ext uri="{FF2B5EF4-FFF2-40B4-BE49-F238E27FC236}">
              <a16:creationId xmlns:a16="http://schemas.microsoft.com/office/drawing/2014/main" id="{2F31C086-1A49-4B8F-B2D7-BEAAF57A65D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4" name="テキスト ボックス 363">
          <a:extLst>
            <a:ext uri="{FF2B5EF4-FFF2-40B4-BE49-F238E27FC236}">
              <a16:creationId xmlns:a16="http://schemas.microsoft.com/office/drawing/2014/main" id="{4E96B5E1-F3B3-4F71-85A3-76798F2A9E39}"/>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5" name="直線コネクタ 364">
          <a:extLst>
            <a:ext uri="{FF2B5EF4-FFF2-40B4-BE49-F238E27FC236}">
              <a16:creationId xmlns:a16="http://schemas.microsoft.com/office/drawing/2014/main" id="{E208B4E3-2C99-4172-93E6-F557CB4E071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6" name="テキスト ボックス 365">
          <a:extLst>
            <a:ext uri="{FF2B5EF4-FFF2-40B4-BE49-F238E27FC236}">
              <a16:creationId xmlns:a16="http://schemas.microsoft.com/office/drawing/2014/main" id="{D1F6D2C8-BAEE-49F1-9843-D2589C5D4C37}"/>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7" name="直線コネクタ 366">
          <a:extLst>
            <a:ext uri="{FF2B5EF4-FFF2-40B4-BE49-F238E27FC236}">
              <a16:creationId xmlns:a16="http://schemas.microsoft.com/office/drawing/2014/main" id="{9711763A-20C9-40C5-BE66-791C400C4FA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68" name="テキスト ボックス 367">
          <a:extLst>
            <a:ext uri="{FF2B5EF4-FFF2-40B4-BE49-F238E27FC236}">
              <a16:creationId xmlns:a16="http://schemas.microsoft.com/office/drawing/2014/main" id="{F3019B6F-3353-441F-8BE0-073744542429}"/>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9" name="直線コネクタ 368">
          <a:extLst>
            <a:ext uri="{FF2B5EF4-FFF2-40B4-BE49-F238E27FC236}">
              <a16:creationId xmlns:a16="http://schemas.microsoft.com/office/drawing/2014/main" id="{47F9958E-2A28-4AA2-B049-AB7A4B6ADDD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0" name="テキスト ボックス 369">
          <a:extLst>
            <a:ext uri="{FF2B5EF4-FFF2-40B4-BE49-F238E27FC236}">
              <a16:creationId xmlns:a16="http://schemas.microsoft.com/office/drawing/2014/main" id="{F7C20E8B-CC9F-4F18-87DF-9EE3DB3F6D36}"/>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1" name="【一般廃棄物処理施設】&#10;一人当たり有形固定資産（償却資産）額グラフ枠">
          <a:extLst>
            <a:ext uri="{FF2B5EF4-FFF2-40B4-BE49-F238E27FC236}">
              <a16:creationId xmlns:a16="http://schemas.microsoft.com/office/drawing/2014/main" id="{1E693FC7-B3C4-4E10-AC4A-BE5927D8489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71150</xdr:rowOff>
    </xdr:from>
    <xdr:to>
      <xdr:col>116</xdr:col>
      <xdr:colOff>62864</xdr:colOff>
      <xdr:row>42</xdr:row>
      <xdr:rowOff>34464</xdr:rowOff>
    </xdr:to>
    <xdr:cxnSp macro="">
      <xdr:nvCxnSpPr>
        <xdr:cNvPr id="372" name="直線コネクタ 371">
          <a:extLst>
            <a:ext uri="{FF2B5EF4-FFF2-40B4-BE49-F238E27FC236}">
              <a16:creationId xmlns:a16="http://schemas.microsoft.com/office/drawing/2014/main" id="{DA02464A-E018-497B-B5E8-C73B0996E85B}"/>
            </a:ext>
          </a:extLst>
        </xdr:cNvPr>
        <xdr:cNvCxnSpPr/>
      </xdr:nvCxnSpPr>
      <xdr:spPr>
        <a:xfrm flipV="1">
          <a:off x="22160864" y="5729000"/>
          <a:ext cx="0" cy="150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38291</xdr:rowOff>
    </xdr:from>
    <xdr:ext cx="469744" cy="259045"/>
    <xdr:sp macro="" textlink="">
      <xdr:nvSpPr>
        <xdr:cNvPr id="373" name="【一般廃棄物処理施設】&#10;一人当たり有形固定資産（償却資産）額最小値テキスト">
          <a:extLst>
            <a:ext uri="{FF2B5EF4-FFF2-40B4-BE49-F238E27FC236}">
              <a16:creationId xmlns:a16="http://schemas.microsoft.com/office/drawing/2014/main" id="{ADEB5BB4-A618-44AA-81A8-2E41AB17B5C1}"/>
            </a:ext>
          </a:extLst>
        </xdr:cNvPr>
        <xdr:cNvSpPr txBox="1"/>
      </xdr:nvSpPr>
      <xdr:spPr>
        <a:xfrm>
          <a:off x="22199600" y="723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34464</xdr:rowOff>
    </xdr:from>
    <xdr:to>
      <xdr:col>116</xdr:col>
      <xdr:colOff>152400</xdr:colOff>
      <xdr:row>42</xdr:row>
      <xdr:rowOff>34464</xdr:rowOff>
    </xdr:to>
    <xdr:cxnSp macro="">
      <xdr:nvCxnSpPr>
        <xdr:cNvPr id="374" name="直線コネクタ 373">
          <a:extLst>
            <a:ext uri="{FF2B5EF4-FFF2-40B4-BE49-F238E27FC236}">
              <a16:creationId xmlns:a16="http://schemas.microsoft.com/office/drawing/2014/main" id="{BA79D62A-DABF-4CEF-8A4F-CE1B0EA7081D}"/>
            </a:ext>
          </a:extLst>
        </xdr:cNvPr>
        <xdr:cNvCxnSpPr/>
      </xdr:nvCxnSpPr>
      <xdr:spPr>
        <a:xfrm>
          <a:off x="22072600" y="723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17827</xdr:rowOff>
    </xdr:from>
    <xdr:ext cx="690189" cy="259045"/>
    <xdr:sp macro="" textlink="">
      <xdr:nvSpPr>
        <xdr:cNvPr id="375" name="【一般廃棄物処理施設】&#10;一人当たり有形固定資産（償却資産）額最大値テキスト">
          <a:extLst>
            <a:ext uri="{FF2B5EF4-FFF2-40B4-BE49-F238E27FC236}">
              <a16:creationId xmlns:a16="http://schemas.microsoft.com/office/drawing/2014/main" id="{9DB44C3F-1CD8-483A-9929-91F01876EEFF}"/>
            </a:ext>
          </a:extLst>
        </xdr:cNvPr>
        <xdr:cNvSpPr txBox="1"/>
      </xdr:nvSpPr>
      <xdr:spPr>
        <a:xfrm>
          <a:off x="22199600" y="55042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71150</xdr:rowOff>
    </xdr:from>
    <xdr:to>
      <xdr:col>116</xdr:col>
      <xdr:colOff>152400</xdr:colOff>
      <xdr:row>33</xdr:row>
      <xdr:rowOff>71150</xdr:rowOff>
    </xdr:to>
    <xdr:cxnSp macro="">
      <xdr:nvCxnSpPr>
        <xdr:cNvPr id="376" name="直線コネクタ 375">
          <a:extLst>
            <a:ext uri="{FF2B5EF4-FFF2-40B4-BE49-F238E27FC236}">
              <a16:creationId xmlns:a16="http://schemas.microsoft.com/office/drawing/2014/main" id="{244AC013-4DB4-4D26-A75F-02EA5409CCE4}"/>
            </a:ext>
          </a:extLst>
        </xdr:cNvPr>
        <xdr:cNvCxnSpPr/>
      </xdr:nvCxnSpPr>
      <xdr:spPr>
        <a:xfrm>
          <a:off x="22072600" y="572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16760</xdr:rowOff>
    </xdr:from>
    <xdr:ext cx="599010" cy="259045"/>
    <xdr:sp macro="" textlink="">
      <xdr:nvSpPr>
        <xdr:cNvPr id="377" name="【一般廃棄物処理施設】&#10;一人当たり有形固定資産（償却資産）額平均値テキスト">
          <a:extLst>
            <a:ext uri="{FF2B5EF4-FFF2-40B4-BE49-F238E27FC236}">
              <a16:creationId xmlns:a16="http://schemas.microsoft.com/office/drawing/2014/main" id="{97C081FA-1DA0-40E2-94CB-7CFD2E77F565}"/>
            </a:ext>
          </a:extLst>
        </xdr:cNvPr>
        <xdr:cNvSpPr txBox="1"/>
      </xdr:nvSpPr>
      <xdr:spPr>
        <a:xfrm>
          <a:off x="22199600" y="68747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38333</xdr:rowOff>
    </xdr:from>
    <xdr:to>
      <xdr:col>116</xdr:col>
      <xdr:colOff>114300</xdr:colOff>
      <xdr:row>40</xdr:row>
      <xdr:rowOff>139933</xdr:rowOff>
    </xdr:to>
    <xdr:sp macro="" textlink="">
      <xdr:nvSpPr>
        <xdr:cNvPr id="378" name="フローチャート: 判断 377">
          <a:extLst>
            <a:ext uri="{FF2B5EF4-FFF2-40B4-BE49-F238E27FC236}">
              <a16:creationId xmlns:a16="http://schemas.microsoft.com/office/drawing/2014/main" id="{94A840D3-1ECE-4D12-B5A3-227A72AC7325}"/>
            </a:ext>
          </a:extLst>
        </xdr:cNvPr>
        <xdr:cNvSpPr/>
      </xdr:nvSpPr>
      <xdr:spPr>
        <a:xfrm>
          <a:off x="22110700" y="689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74635</xdr:rowOff>
    </xdr:from>
    <xdr:to>
      <xdr:col>112</xdr:col>
      <xdr:colOff>38100</xdr:colOff>
      <xdr:row>41</xdr:row>
      <xdr:rowOff>4785</xdr:rowOff>
    </xdr:to>
    <xdr:sp macro="" textlink="">
      <xdr:nvSpPr>
        <xdr:cNvPr id="379" name="フローチャート: 判断 378">
          <a:extLst>
            <a:ext uri="{FF2B5EF4-FFF2-40B4-BE49-F238E27FC236}">
              <a16:creationId xmlns:a16="http://schemas.microsoft.com/office/drawing/2014/main" id="{12819BE0-64C5-4ACA-919E-70F295C5867B}"/>
            </a:ext>
          </a:extLst>
        </xdr:cNvPr>
        <xdr:cNvSpPr/>
      </xdr:nvSpPr>
      <xdr:spPr>
        <a:xfrm>
          <a:off x="21272500" y="693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98702</xdr:rowOff>
    </xdr:from>
    <xdr:to>
      <xdr:col>107</xdr:col>
      <xdr:colOff>101600</xdr:colOff>
      <xdr:row>41</xdr:row>
      <xdr:rowOff>28852</xdr:rowOff>
    </xdr:to>
    <xdr:sp macro="" textlink="">
      <xdr:nvSpPr>
        <xdr:cNvPr id="380" name="フローチャート: 判断 379">
          <a:extLst>
            <a:ext uri="{FF2B5EF4-FFF2-40B4-BE49-F238E27FC236}">
              <a16:creationId xmlns:a16="http://schemas.microsoft.com/office/drawing/2014/main" id="{9B57F166-0302-4274-81AF-36470ADA0335}"/>
            </a:ext>
          </a:extLst>
        </xdr:cNvPr>
        <xdr:cNvSpPr/>
      </xdr:nvSpPr>
      <xdr:spPr>
        <a:xfrm>
          <a:off x="20383500" y="6956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118977</xdr:rowOff>
    </xdr:from>
    <xdr:to>
      <xdr:col>102</xdr:col>
      <xdr:colOff>165100</xdr:colOff>
      <xdr:row>41</xdr:row>
      <xdr:rowOff>49127</xdr:rowOff>
    </xdr:to>
    <xdr:sp macro="" textlink="">
      <xdr:nvSpPr>
        <xdr:cNvPr id="381" name="フローチャート: 判断 380">
          <a:extLst>
            <a:ext uri="{FF2B5EF4-FFF2-40B4-BE49-F238E27FC236}">
              <a16:creationId xmlns:a16="http://schemas.microsoft.com/office/drawing/2014/main" id="{88B5C512-FD0E-491E-A344-E36E69A0E0FA}"/>
            </a:ext>
          </a:extLst>
        </xdr:cNvPr>
        <xdr:cNvSpPr/>
      </xdr:nvSpPr>
      <xdr:spPr>
        <a:xfrm>
          <a:off x="19494500" y="697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118115</xdr:rowOff>
    </xdr:from>
    <xdr:to>
      <xdr:col>98</xdr:col>
      <xdr:colOff>38100</xdr:colOff>
      <xdr:row>41</xdr:row>
      <xdr:rowOff>48265</xdr:rowOff>
    </xdr:to>
    <xdr:sp macro="" textlink="">
      <xdr:nvSpPr>
        <xdr:cNvPr id="382" name="フローチャート: 判断 381">
          <a:extLst>
            <a:ext uri="{FF2B5EF4-FFF2-40B4-BE49-F238E27FC236}">
              <a16:creationId xmlns:a16="http://schemas.microsoft.com/office/drawing/2014/main" id="{6372B0A5-9F75-47A4-A4A4-38289A3B0E05}"/>
            </a:ext>
          </a:extLst>
        </xdr:cNvPr>
        <xdr:cNvSpPr/>
      </xdr:nvSpPr>
      <xdr:spPr>
        <a:xfrm>
          <a:off x="18605500" y="69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B840F847-93DB-4A58-97D0-10C26BFA29D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EC3DA814-696F-4D43-B156-856749A98DA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C91CF695-2059-40BE-9C54-CF01F2B38FE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93C419D5-0C8E-42A9-A728-041E5DCE42B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2FB2880D-E487-4705-AF12-4A6175CCDD0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108251</xdr:rowOff>
    </xdr:from>
    <xdr:to>
      <xdr:col>116</xdr:col>
      <xdr:colOff>114300</xdr:colOff>
      <xdr:row>39</xdr:row>
      <xdr:rowOff>38401</xdr:rowOff>
    </xdr:to>
    <xdr:sp macro="" textlink="">
      <xdr:nvSpPr>
        <xdr:cNvPr id="388" name="楕円 387">
          <a:extLst>
            <a:ext uri="{FF2B5EF4-FFF2-40B4-BE49-F238E27FC236}">
              <a16:creationId xmlns:a16="http://schemas.microsoft.com/office/drawing/2014/main" id="{4BB0F5B2-6E99-4A23-ADC8-38CC0B661BAF}"/>
            </a:ext>
          </a:extLst>
        </xdr:cNvPr>
        <xdr:cNvSpPr/>
      </xdr:nvSpPr>
      <xdr:spPr>
        <a:xfrm>
          <a:off x="22110700" y="662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131128</xdr:rowOff>
    </xdr:from>
    <xdr:ext cx="599010" cy="259045"/>
    <xdr:sp macro="" textlink="">
      <xdr:nvSpPr>
        <xdr:cNvPr id="389" name="【一般廃棄物処理施設】&#10;一人当たり有形固定資産（償却資産）額該当値テキスト">
          <a:extLst>
            <a:ext uri="{FF2B5EF4-FFF2-40B4-BE49-F238E27FC236}">
              <a16:creationId xmlns:a16="http://schemas.microsoft.com/office/drawing/2014/main" id="{24576423-8E8A-4642-B23F-FB8E4E044595}"/>
            </a:ext>
          </a:extLst>
        </xdr:cNvPr>
        <xdr:cNvSpPr txBox="1"/>
      </xdr:nvSpPr>
      <xdr:spPr>
        <a:xfrm>
          <a:off x="22199600" y="6474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126813</xdr:rowOff>
    </xdr:from>
    <xdr:to>
      <xdr:col>112</xdr:col>
      <xdr:colOff>38100</xdr:colOff>
      <xdr:row>39</xdr:row>
      <xdr:rowOff>56963</xdr:rowOff>
    </xdr:to>
    <xdr:sp macro="" textlink="">
      <xdr:nvSpPr>
        <xdr:cNvPr id="390" name="楕円 389">
          <a:extLst>
            <a:ext uri="{FF2B5EF4-FFF2-40B4-BE49-F238E27FC236}">
              <a16:creationId xmlns:a16="http://schemas.microsoft.com/office/drawing/2014/main" id="{9B8BEA67-5AD8-449B-803B-3FA50181B10A}"/>
            </a:ext>
          </a:extLst>
        </xdr:cNvPr>
        <xdr:cNvSpPr/>
      </xdr:nvSpPr>
      <xdr:spPr>
        <a:xfrm>
          <a:off x="21272500" y="664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159051</xdr:rowOff>
    </xdr:from>
    <xdr:to>
      <xdr:col>116</xdr:col>
      <xdr:colOff>63500</xdr:colOff>
      <xdr:row>39</xdr:row>
      <xdr:rowOff>6163</xdr:rowOff>
    </xdr:to>
    <xdr:cxnSp macro="">
      <xdr:nvCxnSpPr>
        <xdr:cNvPr id="391" name="直線コネクタ 390">
          <a:extLst>
            <a:ext uri="{FF2B5EF4-FFF2-40B4-BE49-F238E27FC236}">
              <a16:creationId xmlns:a16="http://schemas.microsoft.com/office/drawing/2014/main" id="{A349D6BE-1331-4481-A9B5-CC27148BD135}"/>
            </a:ext>
          </a:extLst>
        </xdr:cNvPr>
        <xdr:cNvCxnSpPr/>
      </xdr:nvCxnSpPr>
      <xdr:spPr>
        <a:xfrm flipV="1">
          <a:off x="21323300" y="6674151"/>
          <a:ext cx="838200" cy="1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134088</xdr:rowOff>
    </xdr:from>
    <xdr:to>
      <xdr:col>107</xdr:col>
      <xdr:colOff>101600</xdr:colOff>
      <xdr:row>39</xdr:row>
      <xdr:rowOff>64238</xdr:rowOff>
    </xdr:to>
    <xdr:sp macro="" textlink="">
      <xdr:nvSpPr>
        <xdr:cNvPr id="392" name="楕円 391">
          <a:extLst>
            <a:ext uri="{FF2B5EF4-FFF2-40B4-BE49-F238E27FC236}">
              <a16:creationId xmlns:a16="http://schemas.microsoft.com/office/drawing/2014/main" id="{EAA05627-6CEE-404C-A4E5-A91A4E1A2A53}"/>
            </a:ext>
          </a:extLst>
        </xdr:cNvPr>
        <xdr:cNvSpPr/>
      </xdr:nvSpPr>
      <xdr:spPr>
        <a:xfrm>
          <a:off x="20383500" y="664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6163</xdr:rowOff>
    </xdr:from>
    <xdr:to>
      <xdr:col>111</xdr:col>
      <xdr:colOff>177800</xdr:colOff>
      <xdr:row>39</xdr:row>
      <xdr:rowOff>13438</xdr:rowOff>
    </xdr:to>
    <xdr:cxnSp macro="">
      <xdr:nvCxnSpPr>
        <xdr:cNvPr id="393" name="直線コネクタ 392">
          <a:extLst>
            <a:ext uri="{FF2B5EF4-FFF2-40B4-BE49-F238E27FC236}">
              <a16:creationId xmlns:a16="http://schemas.microsoft.com/office/drawing/2014/main" id="{5F7EC02E-C1CF-44E3-82A5-A5B12DCBB755}"/>
            </a:ext>
          </a:extLst>
        </xdr:cNvPr>
        <xdr:cNvCxnSpPr/>
      </xdr:nvCxnSpPr>
      <xdr:spPr>
        <a:xfrm flipV="1">
          <a:off x="20434300" y="6692713"/>
          <a:ext cx="889000" cy="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159068</xdr:rowOff>
    </xdr:from>
    <xdr:to>
      <xdr:col>102</xdr:col>
      <xdr:colOff>165100</xdr:colOff>
      <xdr:row>39</xdr:row>
      <xdr:rowOff>89218</xdr:rowOff>
    </xdr:to>
    <xdr:sp macro="" textlink="">
      <xdr:nvSpPr>
        <xdr:cNvPr id="394" name="楕円 393">
          <a:extLst>
            <a:ext uri="{FF2B5EF4-FFF2-40B4-BE49-F238E27FC236}">
              <a16:creationId xmlns:a16="http://schemas.microsoft.com/office/drawing/2014/main" id="{CCE7BEC8-AF77-45DF-B804-F2057F2E9F26}"/>
            </a:ext>
          </a:extLst>
        </xdr:cNvPr>
        <xdr:cNvSpPr/>
      </xdr:nvSpPr>
      <xdr:spPr>
        <a:xfrm>
          <a:off x="19494500" y="667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13438</xdr:rowOff>
    </xdr:from>
    <xdr:to>
      <xdr:col>107</xdr:col>
      <xdr:colOff>50800</xdr:colOff>
      <xdr:row>39</xdr:row>
      <xdr:rowOff>38418</xdr:rowOff>
    </xdr:to>
    <xdr:cxnSp macro="">
      <xdr:nvCxnSpPr>
        <xdr:cNvPr id="395" name="直線コネクタ 394">
          <a:extLst>
            <a:ext uri="{FF2B5EF4-FFF2-40B4-BE49-F238E27FC236}">
              <a16:creationId xmlns:a16="http://schemas.microsoft.com/office/drawing/2014/main" id="{C5C0BD37-8DD3-4514-94CB-3FF953431FB4}"/>
            </a:ext>
          </a:extLst>
        </xdr:cNvPr>
        <xdr:cNvCxnSpPr/>
      </xdr:nvCxnSpPr>
      <xdr:spPr>
        <a:xfrm flipV="1">
          <a:off x="19545300" y="6699988"/>
          <a:ext cx="889000" cy="2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170800</xdr:rowOff>
    </xdr:from>
    <xdr:to>
      <xdr:col>98</xdr:col>
      <xdr:colOff>38100</xdr:colOff>
      <xdr:row>39</xdr:row>
      <xdr:rowOff>100950</xdr:rowOff>
    </xdr:to>
    <xdr:sp macro="" textlink="">
      <xdr:nvSpPr>
        <xdr:cNvPr id="396" name="楕円 395">
          <a:extLst>
            <a:ext uri="{FF2B5EF4-FFF2-40B4-BE49-F238E27FC236}">
              <a16:creationId xmlns:a16="http://schemas.microsoft.com/office/drawing/2014/main" id="{D58A3CF0-0998-4A8E-8A78-0888A2A81032}"/>
            </a:ext>
          </a:extLst>
        </xdr:cNvPr>
        <xdr:cNvSpPr/>
      </xdr:nvSpPr>
      <xdr:spPr>
        <a:xfrm>
          <a:off x="18605500" y="668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38418</xdr:rowOff>
    </xdr:from>
    <xdr:to>
      <xdr:col>102</xdr:col>
      <xdr:colOff>114300</xdr:colOff>
      <xdr:row>39</xdr:row>
      <xdr:rowOff>50150</xdr:rowOff>
    </xdr:to>
    <xdr:cxnSp macro="">
      <xdr:nvCxnSpPr>
        <xdr:cNvPr id="397" name="直線コネクタ 396">
          <a:extLst>
            <a:ext uri="{FF2B5EF4-FFF2-40B4-BE49-F238E27FC236}">
              <a16:creationId xmlns:a16="http://schemas.microsoft.com/office/drawing/2014/main" id="{8AB531F0-A06E-4A67-A9A8-E3C4CD5E4316}"/>
            </a:ext>
          </a:extLst>
        </xdr:cNvPr>
        <xdr:cNvCxnSpPr/>
      </xdr:nvCxnSpPr>
      <xdr:spPr>
        <a:xfrm flipV="1">
          <a:off x="18656300" y="6724968"/>
          <a:ext cx="889000" cy="1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167362</xdr:rowOff>
    </xdr:from>
    <xdr:ext cx="599010" cy="259045"/>
    <xdr:sp macro="" textlink="">
      <xdr:nvSpPr>
        <xdr:cNvPr id="398" name="n_1aveValue【一般廃棄物処理施設】&#10;一人当たり有形固定資産（償却資産）額">
          <a:extLst>
            <a:ext uri="{FF2B5EF4-FFF2-40B4-BE49-F238E27FC236}">
              <a16:creationId xmlns:a16="http://schemas.microsoft.com/office/drawing/2014/main" id="{6114E26D-83E3-4576-8952-C5B959BCE2B5}"/>
            </a:ext>
          </a:extLst>
        </xdr:cNvPr>
        <xdr:cNvSpPr txBox="1"/>
      </xdr:nvSpPr>
      <xdr:spPr>
        <a:xfrm>
          <a:off x="21011095" y="702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19979</xdr:rowOff>
    </xdr:from>
    <xdr:ext cx="599010" cy="259045"/>
    <xdr:sp macro="" textlink="">
      <xdr:nvSpPr>
        <xdr:cNvPr id="399" name="n_2aveValue【一般廃棄物処理施設】&#10;一人当たり有形固定資産（償却資産）額">
          <a:extLst>
            <a:ext uri="{FF2B5EF4-FFF2-40B4-BE49-F238E27FC236}">
              <a16:creationId xmlns:a16="http://schemas.microsoft.com/office/drawing/2014/main" id="{19806D69-8192-4A8E-9617-824EA1D3D246}"/>
            </a:ext>
          </a:extLst>
        </xdr:cNvPr>
        <xdr:cNvSpPr txBox="1"/>
      </xdr:nvSpPr>
      <xdr:spPr>
        <a:xfrm>
          <a:off x="20134795" y="704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40254</xdr:rowOff>
    </xdr:from>
    <xdr:ext cx="599010" cy="259045"/>
    <xdr:sp macro="" textlink="">
      <xdr:nvSpPr>
        <xdr:cNvPr id="400" name="n_3aveValue【一般廃棄物処理施設】&#10;一人当たり有形固定資産（償却資産）額">
          <a:extLst>
            <a:ext uri="{FF2B5EF4-FFF2-40B4-BE49-F238E27FC236}">
              <a16:creationId xmlns:a16="http://schemas.microsoft.com/office/drawing/2014/main" id="{CB51CB8D-3C65-46A9-989D-29012801B005}"/>
            </a:ext>
          </a:extLst>
        </xdr:cNvPr>
        <xdr:cNvSpPr txBox="1"/>
      </xdr:nvSpPr>
      <xdr:spPr>
        <a:xfrm>
          <a:off x="19245795" y="706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39392</xdr:rowOff>
    </xdr:from>
    <xdr:ext cx="599010" cy="259045"/>
    <xdr:sp macro="" textlink="">
      <xdr:nvSpPr>
        <xdr:cNvPr id="401" name="n_4aveValue【一般廃棄物処理施設】&#10;一人当たり有形固定資産（償却資産）額">
          <a:extLst>
            <a:ext uri="{FF2B5EF4-FFF2-40B4-BE49-F238E27FC236}">
              <a16:creationId xmlns:a16="http://schemas.microsoft.com/office/drawing/2014/main" id="{92D5D3CF-929C-45BC-A605-866C101F1A2F}"/>
            </a:ext>
          </a:extLst>
        </xdr:cNvPr>
        <xdr:cNvSpPr txBox="1"/>
      </xdr:nvSpPr>
      <xdr:spPr>
        <a:xfrm>
          <a:off x="18356795" y="7068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73490</xdr:rowOff>
    </xdr:from>
    <xdr:ext cx="599010" cy="259045"/>
    <xdr:sp macro="" textlink="">
      <xdr:nvSpPr>
        <xdr:cNvPr id="402" name="n_1mainValue【一般廃棄物処理施設】&#10;一人当たり有形固定資産（償却資産）額">
          <a:extLst>
            <a:ext uri="{FF2B5EF4-FFF2-40B4-BE49-F238E27FC236}">
              <a16:creationId xmlns:a16="http://schemas.microsoft.com/office/drawing/2014/main" id="{4EC10E86-E40A-4987-9018-2E142ED2AB43}"/>
            </a:ext>
          </a:extLst>
        </xdr:cNvPr>
        <xdr:cNvSpPr txBox="1"/>
      </xdr:nvSpPr>
      <xdr:spPr>
        <a:xfrm>
          <a:off x="21011095" y="6417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80765</xdr:rowOff>
    </xdr:from>
    <xdr:ext cx="599010" cy="259045"/>
    <xdr:sp macro="" textlink="">
      <xdr:nvSpPr>
        <xdr:cNvPr id="403" name="n_2mainValue【一般廃棄物処理施設】&#10;一人当たり有形固定資産（償却資産）額">
          <a:extLst>
            <a:ext uri="{FF2B5EF4-FFF2-40B4-BE49-F238E27FC236}">
              <a16:creationId xmlns:a16="http://schemas.microsoft.com/office/drawing/2014/main" id="{4F533AAE-140B-44FD-892C-BB4684EA7B94}"/>
            </a:ext>
          </a:extLst>
        </xdr:cNvPr>
        <xdr:cNvSpPr txBox="1"/>
      </xdr:nvSpPr>
      <xdr:spPr>
        <a:xfrm>
          <a:off x="20134795" y="6424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105744</xdr:rowOff>
    </xdr:from>
    <xdr:ext cx="599010" cy="259045"/>
    <xdr:sp macro="" textlink="">
      <xdr:nvSpPr>
        <xdr:cNvPr id="404" name="n_3mainValue【一般廃棄物処理施設】&#10;一人当たり有形固定資産（償却資産）額">
          <a:extLst>
            <a:ext uri="{FF2B5EF4-FFF2-40B4-BE49-F238E27FC236}">
              <a16:creationId xmlns:a16="http://schemas.microsoft.com/office/drawing/2014/main" id="{2C3FEBB0-677B-4F06-A960-B7161499E708}"/>
            </a:ext>
          </a:extLst>
        </xdr:cNvPr>
        <xdr:cNvSpPr txBox="1"/>
      </xdr:nvSpPr>
      <xdr:spPr>
        <a:xfrm>
          <a:off x="19245795" y="644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117477</xdr:rowOff>
    </xdr:from>
    <xdr:ext cx="599010" cy="259045"/>
    <xdr:sp macro="" textlink="">
      <xdr:nvSpPr>
        <xdr:cNvPr id="405" name="n_4mainValue【一般廃棄物処理施設】&#10;一人当たり有形固定資産（償却資産）額">
          <a:extLst>
            <a:ext uri="{FF2B5EF4-FFF2-40B4-BE49-F238E27FC236}">
              <a16:creationId xmlns:a16="http://schemas.microsoft.com/office/drawing/2014/main" id="{2F572D18-1408-4BD5-B9DD-9B44DD18A5D1}"/>
            </a:ext>
          </a:extLst>
        </xdr:cNvPr>
        <xdr:cNvSpPr txBox="1"/>
      </xdr:nvSpPr>
      <xdr:spPr>
        <a:xfrm>
          <a:off x="18356795" y="6461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a:extLst>
            <a:ext uri="{FF2B5EF4-FFF2-40B4-BE49-F238E27FC236}">
              <a16:creationId xmlns:a16="http://schemas.microsoft.com/office/drawing/2014/main" id="{3D89E180-8488-4CA2-8107-969373DE76B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a:extLst>
            <a:ext uri="{FF2B5EF4-FFF2-40B4-BE49-F238E27FC236}">
              <a16:creationId xmlns:a16="http://schemas.microsoft.com/office/drawing/2014/main" id="{E9FDC90B-F462-46AF-A4C6-A51B913A5A5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a:extLst>
            <a:ext uri="{FF2B5EF4-FFF2-40B4-BE49-F238E27FC236}">
              <a16:creationId xmlns:a16="http://schemas.microsoft.com/office/drawing/2014/main" id="{D0C069C0-377B-4C05-AA52-96B4EEE798A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a:extLst>
            <a:ext uri="{FF2B5EF4-FFF2-40B4-BE49-F238E27FC236}">
              <a16:creationId xmlns:a16="http://schemas.microsoft.com/office/drawing/2014/main" id="{CF44F4CE-6F09-42F7-8236-1D531E4F882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a:extLst>
            <a:ext uri="{FF2B5EF4-FFF2-40B4-BE49-F238E27FC236}">
              <a16:creationId xmlns:a16="http://schemas.microsoft.com/office/drawing/2014/main" id="{BFC339AD-66CE-48AE-8AB7-D0FC2E19188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a:extLst>
            <a:ext uri="{FF2B5EF4-FFF2-40B4-BE49-F238E27FC236}">
              <a16:creationId xmlns:a16="http://schemas.microsoft.com/office/drawing/2014/main" id="{EF343023-26B8-4B17-839A-2C02A5CF6F6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a:extLst>
            <a:ext uri="{FF2B5EF4-FFF2-40B4-BE49-F238E27FC236}">
              <a16:creationId xmlns:a16="http://schemas.microsoft.com/office/drawing/2014/main" id="{298180B8-2D91-43C1-8D06-637E1D3D0F2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a:extLst>
            <a:ext uri="{FF2B5EF4-FFF2-40B4-BE49-F238E27FC236}">
              <a16:creationId xmlns:a16="http://schemas.microsoft.com/office/drawing/2014/main" id="{BB1E8B94-27AA-4A44-8D55-154721B54CA5}"/>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4" name="正方形/長方形 413">
          <a:extLst>
            <a:ext uri="{FF2B5EF4-FFF2-40B4-BE49-F238E27FC236}">
              <a16:creationId xmlns:a16="http://schemas.microsoft.com/office/drawing/2014/main" id="{0A7640E6-E279-41CA-9E6C-9F038C4A409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5" name="正方形/長方形 414">
          <a:extLst>
            <a:ext uri="{FF2B5EF4-FFF2-40B4-BE49-F238E27FC236}">
              <a16:creationId xmlns:a16="http://schemas.microsoft.com/office/drawing/2014/main" id="{3ED007CF-3CDB-4793-BAC0-3661935BC0A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6" name="正方形/長方形 415">
          <a:extLst>
            <a:ext uri="{FF2B5EF4-FFF2-40B4-BE49-F238E27FC236}">
              <a16:creationId xmlns:a16="http://schemas.microsoft.com/office/drawing/2014/main" id="{99C163BC-EDC8-4C5E-BA25-0C77B7D8EA7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7" name="正方形/長方形 416">
          <a:extLst>
            <a:ext uri="{FF2B5EF4-FFF2-40B4-BE49-F238E27FC236}">
              <a16:creationId xmlns:a16="http://schemas.microsoft.com/office/drawing/2014/main" id="{10646182-F9A7-4C85-9DBB-F6EDD146313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8" name="正方形/長方形 417">
          <a:extLst>
            <a:ext uri="{FF2B5EF4-FFF2-40B4-BE49-F238E27FC236}">
              <a16:creationId xmlns:a16="http://schemas.microsoft.com/office/drawing/2014/main" id="{120D6DC2-A979-4077-86D6-6FDB4E98311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9" name="正方形/長方形 418">
          <a:extLst>
            <a:ext uri="{FF2B5EF4-FFF2-40B4-BE49-F238E27FC236}">
              <a16:creationId xmlns:a16="http://schemas.microsoft.com/office/drawing/2014/main" id="{CACD1270-9ABD-47A1-820C-556D598F068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0" name="正方形/長方形 419">
          <a:extLst>
            <a:ext uri="{FF2B5EF4-FFF2-40B4-BE49-F238E27FC236}">
              <a16:creationId xmlns:a16="http://schemas.microsoft.com/office/drawing/2014/main" id="{01F9F356-9FF1-4E5C-853A-EBAD39B0340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1" name="正方形/長方形 420">
          <a:extLst>
            <a:ext uri="{FF2B5EF4-FFF2-40B4-BE49-F238E27FC236}">
              <a16:creationId xmlns:a16="http://schemas.microsoft.com/office/drawing/2014/main" id="{D19E68DB-5B9C-497F-88B3-0905B51EBCE8}"/>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2" name="正方形/長方形 421">
          <a:extLst>
            <a:ext uri="{FF2B5EF4-FFF2-40B4-BE49-F238E27FC236}">
              <a16:creationId xmlns:a16="http://schemas.microsoft.com/office/drawing/2014/main" id="{35668B34-6CF0-401E-B4EF-BD8DD968349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3" name="正方形/長方形 422">
          <a:extLst>
            <a:ext uri="{FF2B5EF4-FFF2-40B4-BE49-F238E27FC236}">
              <a16:creationId xmlns:a16="http://schemas.microsoft.com/office/drawing/2014/main" id="{A463DB5B-3D4A-4418-AF2F-24CB2A8FBA3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4" name="正方形/長方形 423">
          <a:extLst>
            <a:ext uri="{FF2B5EF4-FFF2-40B4-BE49-F238E27FC236}">
              <a16:creationId xmlns:a16="http://schemas.microsoft.com/office/drawing/2014/main" id="{D0190307-D6C0-4C4B-A83F-848DF714E29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5" name="正方形/長方形 424">
          <a:extLst>
            <a:ext uri="{FF2B5EF4-FFF2-40B4-BE49-F238E27FC236}">
              <a16:creationId xmlns:a16="http://schemas.microsoft.com/office/drawing/2014/main" id="{08B23C93-D9BF-40A3-AE6C-7C63E1D03F9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6" name="正方形/長方形 425">
          <a:extLst>
            <a:ext uri="{FF2B5EF4-FFF2-40B4-BE49-F238E27FC236}">
              <a16:creationId xmlns:a16="http://schemas.microsoft.com/office/drawing/2014/main" id="{0F586A13-17E4-4616-90DF-3FCB5BBBE94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7" name="正方形/長方形 426">
          <a:extLst>
            <a:ext uri="{FF2B5EF4-FFF2-40B4-BE49-F238E27FC236}">
              <a16:creationId xmlns:a16="http://schemas.microsoft.com/office/drawing/2014/main" id="{1A5075B1-EB1E-4805-818A-477ABE589D1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8" name="正方形/長方形 427">
          <a:extLst>
            <a:ext uri="{FF2B5EF4-FFF2-40B4-BE49-F238E27FC236}">
              <a16:creationId xmlns:a16="http://schemas.microsoft.com/office/drawing/2014/main" id="{52DFCF90-E482-48AA-8361-665B8ABB99E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9" name="正方形/長方形 428">
          <a:extLst>
            <a:ext uri="{FF2B5EF4-FFF2-40B4-BE49-F238E27FC236}">
              <a16:creationId xmlns:a16="http://schemas.microsoft.com/office/drawing/2014/main" id="{F2B53FA2-B406-4C37-BB09-011767F2751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0" name="テキスト ボックス 429">
          <a:extLst>
            <a:ext uri="{FF2B5EF4-FFF2-40B4-BE49-F238E27FC236}">
              <a16:creationId xmlns:a16="http://schemas.microsoft.com/office/drawing/2014/main" id="{EB1A0A28-EE8E-4052-B4B6-E3E39BA115D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1" name="直線コネクタ 430">
          <a:extLst>
            <a:ext uri="{FF2B5EF4-FFF2-40B4-BE49-F238E27FC236}">
              <a16:creationId xmlns:a16="http://schemas.microsoft.com/office/drawing/2014/main" id="{C930AA3F-C2B7-45D6-8DFD-A71B5D2DDAF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2" name="テキスト ボックス 431">
          <a:extLst>
            <a:ext uri="{FF2B5EF4-FFF2-40B4-BE49-F238E27FC236}">
              <a16:creationId xmlns:a16="http://schemas.microsoft.com/office/drawing/2014/main" id="{154F86F9-F4FF-4F50-B64E-BFA6B158726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3" name="直線コネクタ 432">
          <a:extLst>
            <a:ext uri="{FF2B5EF4-FFF2-40B4-BE49-F238E27FC236}">
              <a16:creationId xmlns:a16="http://schemas.microsoft.com/office/drawing/2014/main" id="{536FA624-8A6E-4ED4-8B10-9D1AB653870F}"/>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4" name="テキスト ボックス 433">
          <a:extLst>
            <a:ext uri="{FF2B5EF4-FFF2-40B4-BE49-F238E27FC236}">
              <a16:creationId xmlns:a16="http://schemas.microsoft.com/office/drawing/2014/main" id="{01BF8CF5-8238-4EB3-81E8-FB5F9B46A625}"/>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5" name="直線コネクタ 434">
          <a:extLst>
            <a:ext uri="{FF2B5EF4-FFF2-40B4-BE49-F238E27FC236}">
              <a16:creationId xmlns:a16="http://schemas.microsoft.com/office/drawing/2014/main" id="{C4E54FE0-2A9D-47FA-BD85-05B4BB27580E}"/>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6" name="テキスト ボックス 435">
          <a:extLst>
            <a:ext uri="{FF2B5EF4-FFF2-40B4-BE49-F238E27FC236}">
              <a16:creationId xmlns:a16="http://schemas.microsoft.com/office/drawing/2014/main" id="{E175A41B-D92E-48BD-A266-9FF3B95DEE3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7" name="直線コネクタ 436">
          <a:extLst>
            <a:ext uri="{FF2B5EF4-FFF2-40B4-BE49-F238E27FC236}">
              <a16:creationId xmlns:a16="http://schemas.microsoft.com/office/drawing/2014/main" id="{33712236-7A4E-412A-84DA-34AF19E1EEF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8" name="テキスト ボックス 437">
          <a:extLst>
            <a:ext uri="{FF2B5EF4-FFF2-40B4-BE49-F238E27FC236}">
              <a16:creationId xmlns:a16="http://schemas.microsoft.com/office/drawing/2014/main" id="{C3F8272A-2DCD-4901-8218-507B86D1059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39" name="直線コネクタ 438">
          <a:extLst>
            <a:ext uri="{FF2B5EF4-FFF2-40B4-BE49-F238E27FC236}">
              <a16:creationId xmlns:a16="http://schemas.microsoft.com/office/drawing/2014/main" id="{D54BA0FA-D418-4C79-868B-B89E4A5A660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0" name="テキスト ボックス 439">
          <a:extLst>
            <a:ext uri="{FF2B5EF4-FFF2-40B4-BE49-F238E27FC236}">
              <a16:creationId xmlns:a16="http://schemas.microsoft.com/office/drawing/2014/main" id="{851978F4-B47D-4881-9A80-DFF8FD2AD5B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1" name="直線コネクタ 440">
          <a:extLst>
            <a:ext uri="{FF2B5EF4-FFF2-40B4-BE49-F238E27FC236}">
              <a16:creationId xmlns:a16="http://schemas.microsoft.com/office/drawing/2014/main" id="{57380FBB-52C2-44D3-AE74-4F592EBE0AA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2" name="テキスト ボックス 441">
          <a:extLst>
            <a:ext uri="{FF2B5EF4-FFF2-40B4-BE49-F238E27FC236}">
              <a16:creationId xmlns:a16="http://schemas.microsoft.com/office/drawing/2014/main" id="{8C1D33D2-2F61-4EDC-94C0-F0773B97BAD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3" name="直線コネクタ 442">
          <a:extLst>
            <a:ext uri="{FF2B5EF4-FFF2-40B4-BE49-F238E27FC236}">
              <a16:creationId xmlns:a16="http://schemas.microsoft.com/office/drawing/2014/main" id="{7592E207-D189-4735-9391-9292241C859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4" name="テキスト ボックス 443">
          <a:extLst>
            <a:ext uri="{FF2B5EF4-FFF2-40B4-BE49-F238E27FC236}">
              <a16:creationId xmlns:a16="http://schemas.microsoft.com/office/drawing/2014/main" id="{3B73FDF6-AB0A-456D-B198-06D353D45197}"/>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5" name="直線コネクタ 444">
          <a:extLst>
            <a:ext uri="{FF2B5EF4-FFF2-40B4-BE49-F238E27FC236}">
              <a16:creationId xmlns:a16="http://schemas.microsoft.com/office/drawing/2014/main" id="{DA027C4D-1EAA-4C12-B662-E9BE7C77551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6" name="【消防施設】&#10;有形固定資産減価償却率グラフ枠">
          <a:extLst>
            <a:ext uri="{FF2B5EF4-FFF2-40B4-BE49-F238E27FC236}">
              <a16:creationId xmlns:a16="http://schemas.microsoft.com/office/drawing/2014/main" id="{554C17A9-ECE4-4B2A-B3E5-E67A5E736C0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95250</xdr:rowOff>
    </xdr:from>
    <xdr:to>
      <xdr:col>85</xdr:col>
      <xdr:colOff>126364</xdr:colOff>
      <xdr:row>86</xdr:row>
      <xdr:rowOff>168729</xdr:rowOff>
    </xdr:to>
    <xdr:cxnSp macro="">
      <xdr:nvCxnSpPr>
        <xdr:cNvPr id="447" name="直線コネクタ 446">
          <a:extLst>
            <a:ext uri="{FF2B5EF4-FFF2-40B4-BE49-F238E27FC236}">
              <a16:creationId xmlns:a16="http://schemas.microsoft.com/office/drawing/2014/main" id="{9BB2A384-4BD3-4252-8EE7-79D96A40873F}"/>
            </a:ext>
          </a:extLst>
        </xdr:cNvPr>
        <xdr:cNvCxnSpPr/>
      </xdr:nvCxnSpPr>
      <xdr:spPr>
        <a:xfrm flipV="1">
          <a:off x="16318864" y="13468350"/>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48" name="【消防施設】&#10;有形固定資産減価償却率最小値テキスト">
          <a:extLst>
            <a:ext uri="{FF2B5EF4-FFF2-40B4-BE49-F238E27FC236}">
              <a16:creationId xmlns:a16="http://schemas.microsoft.com/office/drawing/2014/main" id="{7C99DF18-1DCE-4328-ADDD-7BC0DB3AD3F6}"/>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49" name="直線コネクタ 448">
          <a:extLst>
            <a:ext uri="{FF2B5EF4-FFF2-40B4-BE49-F238E27FC236}">
              <a16:creationId xmlns:a16="http://schemas.microsoft.com/office/drawing/2014/main" id="{9EE0A5EE-3F84-414A-9FC8-1A8D1B784BB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41927</xdr:rowOff>
    </xdr:from>
    <xdr:ext cx="405111" cy="259045"/>
    <xdr:sp macro="" textlink="">
      <xdr:nvSpPr>
        <xdr:cNvPr id="450" name="【消防施設】&#10;有形固定資産減価償却率最大値テキスト">
          <a:extLst>
            <a:ext uri="{FF2B5EF4-FFF2-40B4-BE49-F238E27FC236}">
              <a16:creationId xmlns:a16="http://schemas.microsoft.com/office/drawing/2014/main" id="{26BF985F-941D-4EB3-96F4-80A86245567E}"/>
            </a:ext>
          </a:extLst>
        </xdr:cNvPr>
        <xdr:cNvSpPr txBox="1"/>
      </xdr:nvSpPr>
      <xdr:spPr>
        <a:xfrm>
          <a:off x="16357600" y="1324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95250</xdr:rowOff>
    </xdr:from>
    <xdr:to>
      <xdr:col>86</xdr:col>
      <xdr:colOff>25400</xdr:colOff>
      <xdr:row>78</xdr:row>
      <xdr:rowOff>95250</xdr:rowOff>
    </xdr:to>
    <xdr:cxnSp macro="">
      <xdr:nvCxnSpPr>
        <xdr:cNvPr id="451" name="直線コネクタ 450">
          <a:extLst>
            <a:ext uri="{FF2B5EF4-FFF2-40B4-BE49-F238E27FC236}">
              <a16:creationId xmlns:a16="http://schemas.microsoft.com/office/drawing/2014/main" id="{3AC081D7-FD9C-471F-B1A8-2E7C3809F13C}"/>
            </a:ext>
          </a:extLst>
        </xdr:cNvPr>
        <xdr:cNvCxnSpPr/>
      </xdr:nvCxnSpPr>
      <xdr:spPr>
        <a:xfrm>
          <a:off x="16230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131008</xdr:rowOff>
    </xdr:from>
    <xdr:ext cx="405111" cy="259045"/>
    <xdr:sp macro="" textlink="">
      <xdr:nvSpPr>
        <xdr:cNvPr id="452" name="【消防施設】&#10;有形固定資産減価償却率平均値テキスト">
          <a:extLst>
            <a:ext uri="{FF2B5EF4-FFF2-40B4-BE49-F238E27FC236}">
              <a16:creationId xmlns:a16="http://schemas.microsoft.com/office/drawing/2014/main" id="{B61E0CBB-2BB4-4639-9B6C-4BBB083EDA24}"/>
            </a:ext>
          </a:extLst>
        </xdr:cNvPr>
        <xdr:cNvSpPr txBox="1"/>
      </xdr:nvSpPr>
      <xdr:spPr>
        <a:xfrm>
          <a:off x="16357600" y="1401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108131</xdr:rowOff>
    </xdr:from>
    <xdr:to>
      <xdr:col>85</xdr:col>
      <xdr:colOff>177800</xdr:colOff>
      <xdr:row>83</xdr:row>
      <xdr:rowOff>38281</xdr:rowOff>
    </xdr:to>
    <xdr:sp macro="" textlink="">
      <xdr:nvSpPr>
        <xdr:cNvPr id="453" name="フローチャート: 判断 452">
          <a:extLst>
            <a:ext uri="{FF2B5EF4-FFF2-40B4-BE49-F238E27FC236}">
              <a16:creationId xmlns:a16="http://schemas.microsoft.com/office/drawing/2014/main" id="{3129853F-E679-43B5-B9D1-75C88324C687}"/>
            </a:ext>
          </a:extLst>
        </xdr:cNvPr>
        <xdr:cNvSpPr/>
      </xdr:nvSpPr>
      <xdr:spPr>
        <a:xfrm>
          <a:off x="162687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454" name="フローチャート: 判断 453">
          <a:extLst>
            <a:ext uri="{FF2B5EF4-FFF2-40B4-BE49-F238E27FC236}">
              <a16:creationId xmlns:a16="http://schemas.microsoft.com/office/drawing/2014/main" id="{83F2F1C1-BCF7-4FDA-8E75-39C7EA7AC845}"/>
            </a:ext>
          </a:extLst>
        </xdr:cNvPr>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127726</xdr:rowOff>
    </xdr:from>
    <xdr:to>
      <xdr:col>76</xdr:col>
      <xdr:colOff>165100</xdr:colOff>
      <xdr:row>83</xdr:row>
      <xdr:rowOff>57876</xdr:rowOff>
    </xdr:to>
    <xdr:sp macro="" textlink="">
      <xdr:nvSpPr>
        <xdr:cNvPr id="455" name="フローチャート: 判断 454">
          <a:extLst>
            <a:ext uri="{FF2B5EF4-FFF2-40B4-BE49-F238E27FC236}">
              <a16:creationId xmlns:a16="http://schemas.microsoft.com/office/drawing/2014/main" id="{7C178428-B4D1-468C-A2BE-16D469939669}"/>
            </a:ext>
          </a:extLst>
        </xdr:cNvPr>
        <xdr:cNvSpPr/>
      </xdr:nvSpPr>
      <xdr:spPr>
        <a:xfrm>
          <a:off x="14541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42818</xdr:rowOff>
    </xdr:from>
    <xdr:to>
      <xdr:col>72</xdr:col>
      <xdr:colOff>38100</xdr:colOff>
      <xdr:row>83</xdr:row>
      <xdr:rowOff>144418</xdr:rowOff>
    </xdr:to>
    <xdr:sp macro="" textlink="">
      <xdr:nvSpPr>
        <xdr:cNvPr id="456" name="フローチャート: 判断 455">
          <a:extLst>
            <a:ext uri="{FF2B5EF4-FFF2-40B4-BE49-F238E27FC236}">
              <a16:creationId xmlns:a16="http://schemas.microsoft.com/office/drawing/2014/main" id="{896FE5B5-3033-474A-8B68-826C50055BA5}"/>
            </a:ext>
          </a:extLst>
        </xdr:cNvPr>
        <xdr:cNvSpPr/>
      </xdr:nvSpPr>
      <xdr:spPr>
        <a:xfrm>
          <a:off x="13652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39551</xdr:rowOff>
    </xdr:from>
    <xdr:to>
      <xdr:col>67</xdr:col>
      <xdr:colOff>101600</xdr:colOff>
      <xdr:row>83</xdr:row>
      <xdr:rowOff>141151</xdr:rowOff>
    </xdr:to>
    <xdr:sp macro="" textlink="">
      <xdr:nvSpPr>
        <xdr:cNvPr id="457" name="フローチャート: 判断 456">
          <a:extLst>
            <a:ext uri="{FF2B5EF4-FFF2-40B4-BE49-F238E27FC236}">
              <a16:creationId xmlns:a16="http://schemas.microsoft.com/office/drawing/2014/main" id="{4053B206-238A-4EE1-A73E-AEDBC8BC4EA4}"/>
            </a:ext>
          </a:extLst>
        </xdr:cNvPr>
        <xdr:cNvSpPr/>
      </xdr:nvSpPr>
      <xdr:spPr>
        <a:xfrm>
          <a:off x="127635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E66274D3-0BFF-49FE-9B8C-19B0BD82A4C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49909591-6FAC-4E10-A451-DB6F0EE4BE5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694C0946-5461-4D73-8724-4A245F3FA77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4473316D-762F-4D59-8162-CE9D1F96683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01E47223-F90F-4E39-BB96-78D258B0CA5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152219</xdr:rowOff>
    </xdr:from>
    <xdr:to>
      <xdr:col>85</xdr:col>
      <xdr:colOff>177800</xdr:colOff>
      <xdr:row>84</xdr:row>
      <xdr:rowOff>82369</xdr:rowOff>
    </xdr:to>
    <xdr:sp macro="" textlink="">
      <xdr:nvSpPr>
        <xdr:cNvPr id="463" name="楕円 462">
          <a:extLst>
            <a:ext uri="{FF2B5EF4-FFF2-40B4-BE49-F238E27FC236}">
              <a16:creationId xmlns:a16="http://schemas.microsoft.com/office/drawing/2014/main" id="{D52554AE-8076-43C8-A8AE-D581F9EE53DD}"/>
            </a:ext>
          </a:extLst>
        </xdr:cNvPr>
        <xdr:cNvSpPr/>
      </xdr:nvSpPr>
      <xdr:spPr>
        <a:xfrm>
          <a:off x="16268700" y="1438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130646</xdr:rowOff>
    </xdr:from>
    <xdr:ext cx="405111" cy="259045"/>
    <xdr:sp macro="" textlink="">
      <xdr:nvSpPr>
        <xdr:cNvPr id="464" name="【消防施設】&#10;有形固定資産減価償却率該当値テキスト">
          <a:extLst>
            <a:ext uri="{FF2B5EF4-FFF2-40B4-BE49-F238E27FC236}">
              <a16:creationId xmlns:a16="http://schemas.microsoft.com/office/drawing/2014/main" id="{8D958B14-FD8D-440D-A053-3032B33E9EFC}"/>
            </a:ext>
          </a:extLst>
        </xdr:cNvPr>
        <xdr:cNvSpPr txBox="1"/>
      </xdr:nvSpPr>
      <xdr:spPr>
        <a:xfrm>
          <a:off x="16357600"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134257</xdr:rowOff>
    </xdr:from>
    <xdr:to>
      <xdr:col>81</xdr:col>
      <xdr:colOff>101600</xdr:colOff>
      <xdr:row>84</xdr:row>
      <xdr:rowOff>64407</xdr:rowOff>
    </xdr:to>
    <xdr:sp macro="" textlink="">
      <xdr:nvSpPr>
        <xdr:cNvPr id="465" name="楕円 464">
          <a:extLst>
            <a:ext uri="{FF2B5EF4-FFF2-40B4-BE49-F238E27FC236}">
              <a16:creationId xmlns:a16="http://schemas.microsoft.com/office/drawing/2014/main" id="{862AC129-E254-458A-A725-8223C953A137}"/>
            </a:ext>
          </a:extLst>
        </xdr:cNvPr>
        <xdr:cNvSpPr/>
      </xdr:nvSpPr>
      <xdr:spPr>
        <a:xfrm>
          <a:off x="154305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13607</xdr:rowOff>
    </xdr:from>
    <xdr:to>
      <xdr:col>85</xdr:col>
      <xdr:colOff>127000</xdr:colOff>
      <xdr:row>84</xdr:row>
      <xdr:rowOff>31569</xdr:rowOff>
    </xdr:to>
    <xdr:cxnSp macro="">
      <xdr:nvCxnSpPr>
        <xdr:cNvPr id="466" name="直線コネクタ 465">
          <a:extLst>
            <a:ext uri="{FF2B5EF4-FFF2-40B4-BE49-F238E27FC236}">
              <a16:creationId xmlns:a16="http://schemas.microsoft.com/office/drawing/2014/main" id="{D68DB09A-7114-4FEC-AD50-99736907AF9F}"/>
            </a:ext>
          </a:extLst>
        </xdr:cNvPr>
        <xdr:cNvCxnSpPr/>
      </xdr:nvCxnSpPr>
      <xdr:spPr>
        <a:xfrm>
          <a:off x="15481300" y="14415407"/>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72208</xdr:rowOff>
    </xdr:from>
    <xdr:to>
      <xdr:col>76</xdr:col>
      <xdr:colOff>165100</xdr:colOff>
      <xdr:row>84</xdr:row>
      <xdr:rowOff>2358</xdr:rowOff>
    </xdr:to>
    <xdr:sp macro="" textlink="">
      <xdr:nvSpPr>
        <xdr:cNvPr id="467" name="楕円 466">
          <a:extLst>
            <a:ext uri="{FF2B5EF4-FFF2-40B4-BE49-F238E27FC236}">
              <a16:creationId xmlns:a16="http://schemas.microsoft.com/office/drawing/2014/main" id="{23D69339-81FB-4019-9B74-274333E56499}"/>
            </a:ext>
          </a:extLst>
        </xdr:cNvPr>
        <xdr:cNvSpPr/>
      </xdr:nvSpPr>
      <xdr:spPr>
        <a:xfrm>
          <a:off x="14541500" y="1430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123008</xdr:rowOff>
    </xdr:from>
    <xdr:to>
      <xdr:col>81</xdr:col>
      <xdr:colOff>50800</xdr:colOff>
      <xdr:row>84</xdr:row>
      <xdr:rowOff>13607</xdr:rowOff>
    </xdr:to>
    <xdr:cxnSp macro="">
      <xdr:nvCxnSpPr>
        <xdr:cNvPr id="468" name="直線コネクタ 467">
          <a:extLst>
            <a:ext uri="{FF2B5EF4-FFF2-40B4-BE49-F238E27FC236}">
              <a16:creationId xmlns:a16="http://schemas.microsoft.com/office/drawing/2014/main" id="{FF4196B6-7AF8-4C39-8CD2-EFDAE3531EE8}"/>
            </a:ext>
          </a:extLst>
        </xdr:cNvPr>
        <xdr:cNvCxnSpPr/>
      </xdr:nvCxnSpPr>
      <xdr:spPr>
        <a:xfrm>
          <a:off x="14592300" y="1435335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33020</xdr:rowOff>
    </xdr:from>
    <xdr:to>
      <xdr:col>72</xdr:col>
      <xdr:colOff>38100</xdr:colOff>
      <xdr:row>83</xdr:row>
      <xdr:rowOff>134620</xdr:rowOff>
    </xdr:to>
    <xdr:sp macro="" textlink="">
      <xdr:nvSpPr>
        <xdr:cNvPr id="469" name="楕円 468">
          <a:extLst>
            <a:ext uri="{FF2B5EF4-FFF2-40B4-BE49-F238E27FC236}">
              <a16:creationId xmlns:a16="http://schemas.microsoft.com/office/drawing/2014/main" id="{2FF58E5C-28BD-4EEA-8B2D-75A3EA7FA333}"/>
            </a:ext>
          </a:extLst>
        </xdr:cNvPr>
        <xdr:cNvSpPr/>
      </xdr:nvSpPr>
      <xdr:spPr>
        <a:xfrm>
          <a:off x="13652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83820</xdr:rowOff>
    </xdr:from>
    <xdr:to>
      <xdr:col>76</xdr:col>
      <xdr:colOff>114300</xdr:colOff>
      <xdr:row>83</xdr:row>
      <xdr:rowOff>123008</xdr:rowOff>
    </xdr:to>
    <xdr:cxnSp macro="">
      <xdr:nvCxnSpPr>
        <xdr:cNvPr id="470" name="直線コネクタ 469">
          <a:extLst>
            <a:ext uri="{FF2B5EF4-FFF2-40B4-BE49-F238E27FC236}">
              <a16:creationId xmlns:a16="http://schemas.microsoft.com/office/drawing/2014/main" id="{F430245A-08FB-415C-8337-E10520C47173}"/>
            </a:ext>
          </a:extLst>
        </xdr:cNvPr>
        <xdr:cNvCxnSpPr/>
      </xdr:nvCxnSpPr>
      <xdr:spPr>
        <a:xfrm>
          <a:off x="13703300" y="1431417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6894</xdr:rowOff>
    </xdr:from>
    <xdr:to>
      <xdr:col>67</xdr:col>
      <xdr:colOff>101600</xdr:colOff>
      <xdr:row>83</xdr:row>
      <xdr:rowOff>108494</xdr:rowOff>
    </xdr:to>
    <xdr:sp macro="" textlink="">
      <xdr:nvSpPr>
        <xdr:cNvPr id="471" name="楕円 470">
          <a:extLst>
            <a:ext uri="{FF2B5EF4-FFF2-40B4-BE49-F238E27FC236}">
              <a16:creationId xmlns:a16="http://schemas.microsoft.com/office/drawing/2014/main" id="{2879D783-80A3-40BA-9010-A06C1F2BC442}"/>
            </a:ext>
          </a:extLst>
        </xdr:cNvPr>
        <xdr:cNvSpPr/>
      </xdr:nvSpPr>
      <xdr:spPr>
        <a:xfrm>
          <a:off x="12763500" y="1423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57694</xdr:rowOff>
    </xdr:from>
    <xdr:to>
      <xdr:col>71</xdr:col>
      <xdr:colOff>177800</xdr:colOff>
      <xdr:row>83</xdr:row>
      <xdr:rowOff>83820</xdr:rowOff>
    </xdr:to>
    <xdr:cxnSp macro="">
      <xdr:nvCxnSpPr>
        <xdr:cNvPr id="472" name="直線コネクタ 471">
          <a:extLst>
            <a:ext uri="{FF2B5EF4-FFF2-40B4-BE49-F238E27FC236}">
              <a16:creationId xmlns:a16="http://schemas.microsoft.com/office/drawing/2014/main" id="{D08F0F72-60BA-4B1B-88BF-12F7148B87F3}"/>
            </a:ext>
          </a:extLst>
        </xdr:cNvPr>
        <xdr:cNvCxnSpPr/>
      </xdr:nvCxnSpPr>
      <xdr:spPr>
        <a:xfrm>
          <a:off x="12814300" y="1428804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66239</xdr:rowOff>
    </xdr:from>
    <xdr:ext cx="405111" cy="259045"/>
    <xdr:sp macro="" textlink="">
      <xdr:nvSpPr>
        <xdr:cNvPr id="473" name="n_1aveValue【消防施設】&#10;有形固定資産減価償却率">
          <a:extLst>
            <a:ext uri="{FF2B5EF4-FFF2-40B4-BE49-F238E27FC236}">
              <a16:creationId xmlns:a16="http://schemas.microsoft.com/office/drawing/2014/main" id="{E1532197-329E-48C8-BE28-504F251A8706}"/>
            </a:ext>
          </a:extLst>
        </xdr:cNvPr>
        <xdr:cNvSpPr txBox="1"/>
      </xdr:nvSpPr>
      <xdr:spPr>
        <a:xfrm>
          <a:off x="152660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74403</xdr:rowOff>
    </xdr:from>
    <xdr:ext cx="405111" cy="259045"/>
    <xdr:sp macro="" textlink="">
      <xdr:nvSpPr>
        <xdr:cNvPr id="474" name="n_2aveValue【消防施設】&#10;有形固定資産減価償却率">
          <a:extLst>
            <a:ext uri="{FF2B5EF4-FFF2-40B4-BE49-F238E27FC236}">
              <a16:creationId xmlns:a16="http://schemas.microsoft.com/office/drawing/2014/main" id="{C12BE2C1-B292-45C0-AA44-65FEB9936339}"/>
            </a:ext>
          </a:extLst>
        </xdr:cNvPr>
        <xdr:cNvSpPr txBox="1"/>
      </xdr:nvSpPr>
      <xdr:spPr>
        <a:xfrm>
          <a:off x="143897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135545</xdr:rowOff>
    </xdr:from>
    <xdr:ext cx="405111" cy="259045"/>
    <xdr:sp macro="" textlink="">
      <xdr:nvSpPr>
        <xdr:cNvPr id="475" name="n_3aveValue【消防施設】&#10;有形固定資産減価償却率">
          <a:extLst>
            <a:ext uri="{FF2B5EF4-FFF2-40B4-BE49-F238E27FC236}">
              <a16:creationId xmlns:a16="http://schemas.microsoft.com/office/drawing/2014/main" id="{1CE7CF70-1370-40F1-9037-C3CC1D8CCD63}"/>
            </a:ext>
          </a:extLst>
        </xdr:cNvPr>
        <xdr:cNvSpPr txBox="1"/>
      </xdr:nvSpPr>
      <xdr:spPr>
        <a:xfrm>
          <a:off x="13500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132278</xdr:rowOff>
    </xdr:from>
    <xdr:ext cx="405111" cy="259045"/>
    <xdr:sp macro="" textlink="">
      <xdr:nvSpPr>
        <xdr:cNvPr id="476" name="n_4aveValue【消防施設】&#10;有形固定資産減価償却率">
          <a:extLst>
            <a:ext uri="{FF2B5EF4-FFF2-40B4-BE49-F238E27FC236}">
              <a16:creationId xmlns:a16="http://schemas.microsoft.com/office/drawing/2014/main" id="{DE57313F-CC74-4369-AA94-9F5836CC9B3E}"/>
            </a:ext>
          </a:extLst>
        </xdr:cNvPr>
        <xdr:cNvSpPr txBox="1"/>
      </xdr:nvSpPr>
      <xdr:spPr>
        <a:xfrm>
          <a:off x="12611744" y="1436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55534</xdr:rowOff>
    </xdr:from>
    <xdr:ext cx="405111" cy="259045"/>
    <xdr:sp macro="" textlink="">
      <xdr:nvSpPr>
        <xdr:cNvPr id="477" name="n_1mainValue【消防施設】&#10;有形固定資産減価償却率">
          <a:extLst>
            <a:ext uri="{FF2B5EF4-FFF2-40B4-BE49-F238E27FC236}">
              <a16:creationId xmlns:a16="http://schemas.microsoft.com/office/drawing/2014/main" id="{BC648809-EBF5-4FD0-AA2A-75923EEC57FA}"/>
            </a:ext>
          </a:extLst>
        </xdr:cNvPr>
        <xdr:cNvSpPr txBox="1"/>
      </xdr:nvSpPr>
      <xdr:spPr>
        <a:xfrm>
          <a:off x="15266044" y="1445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164935</xdr:rowOff>
    </xdr:from>
    <xdr:ext cx="405111" cy="259045"/>
    <xdr:sp macro="" textlink="">
      <xdr:nvSpPr>
        <xdr:cNvPr id="478" name="n_2mainValue【消防施設】&#10;有形固定資産減価償却率">
          <a:extLst>
            <a:ext uri="{FF2B5EF4-FFF2-40B4-BE49-F238E27FC236}">
              <a16:creationId xmlns:a16="http://schemas.microsoft.com/office/drawing/2014/main" id="{A32665E0-2573-4A60-B95B-933E38A21EF0}"/>
            </a:ext>
          </a:extLst>
        </xdr:cNvPr>
        <xdr:cNvSpPr txBox="1"/>
      </xdr:nvSpPr>
      <xdr:spPr>
        <a:xfrm>
          <a:off x="143897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151147</xdr:rowOff>
    </xdr:from>
    <xdr:ext cx="405111" cy="259045"/>
    <xdr:sp macro="" textlink="">
      <xdr:nvSpPr>
        <xdr:cNvPr id="479" name="n_3mainValue【消防施設】&#10;有形固定資産減価償却率">
          <a:extLst>
            <a:ext uri="{FF2B5EF4-FFF2-40B4-BE49-F238E27FC236}">
              <a16:creationId xmlns:a16="http://schemas.microsoft.com/office/drawing/2014/main" id="{2047D559-A5C1-4341-B3F2-5DE649D3A6DA}"/>
            </a:ext>
          </a:extLst>
        </xdr:cNvPr>
        <xdr:cNvSpPr txBox="1"/>
      </xdr:nvSpPr>
      <xdr:spPr>
        <a:xfrm>
          <a:off x="13500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125021</xdr:rowOff>
    </xdr:from>
    <xdr:ext cx="405111" cy="259045"/>
    <xdr:sp macro="" textlink="">
      <xdr:nvSpPr>
        <xdr:cNvPr id="480" name="n_4mainValue【消防施設】&#10;有形固定資産減価償却率">
          <a:extLst>
            <a:ext uri="{FF2B5EF4-FFF2-40B4-BE49-F238E27FC236}">
              <a16:creationId xmlns:a16="http://schemas.microsoft.com/office/drawing/2014/main" id="{0A6D3DA1-98C7-4C7F-8808-2996F87625B5}"/>
            </a:ext>
          </a:extLst>
        </xdr:cNvPr>
        <xdr:cNvSpPr txBox="1"/>
      </xdr:nvSpPr>
      <xdr:spPr>
        <a:xfrm>
          <a:off x="12611744" y="1401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1" name="正方形/長方形 480">
          <a:extLst>
            <a:ext uri="{FF2B5EF4-FFF2-40B4-BE49-F238E27FC236}">
              <a16:creationId xmlns:a16="http://schemas.microsoft.com/office/drawing/2014/main" id="{31B196D9-1148-4509-807D-3F2B1B6412A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2" name="正方形/長方形 481">
          <a:extLst>
            <a:ext uri="{FF2B5EF4-FFF2-40B4-BE49-F238E27FC236}">
              <a16:creationId xmlns:a16="http://schemas.microsoft.com/office/drawing/2014/main" id="{33DC21CB-5AFA-4B5D-8AA9-62E92AE5F03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3" name="正方形/長方形 482">
          <a:extLst>
            <a:ext uri="{FF2B5EF4-FFF2-40B4-BE49-F238E27FC236}">
              <a16:creationId xmlns:a16="http://schemas.microsoft.com/office/drawing/2014/main" id="{8B31A1EA-2688-4F3E-B4AF-50FC0E657AA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4" name="正方形/長方形 483">
          <a:extLst>
            <a:ext uri="{FF2B5EF4-FFF2-40B4-BE49-F238E27FC236}">
              <a16:creationId xmlns:a16="http://schemas.microsoft.com/office/drawing/2014/main" id="{FAF76819-8F77-45F5-AA65-C8FF18AB296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5" name="正方形/長方形 484">
          <a:extLst>
            <a:ext uri="{FF2B5EF4-FFF2-40B4-BE49-F238E27FC236}">
              <a16:creationId xmlns:a16="http://schemas.microsoft.com/office/drawing/2014/main" id="{FBC66390-7D67-4F2C-B9C5-BBBF0CF37D5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6" name="正方形/長方形 485">
          <a:extLst>
            <a:ext uri="{FF2B5EF4-FFF2-40B4-BE49-F238E27FC236}">
              <a16:creationId xmlns:a16="http://schemas.microsoft.com/office/drawing/2014/main" id="{EC5676A9-5BB5-411E-9BDC-9ECAE415C75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7" name="正方形/長方形 486">
          <a:extLst>
            <a:ext uri="{FF2B5EF4-FFF2-40B4-BE49-F238E27FC236}">
              <a16:creationId xmlns:a16="http://schemas.microsoft.com/office/drawing/2014/main" id="{09DAAE71-265D-4DA6-ADD2-395370DFDA4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8" name="正方形/長方形 487">
          <a:extLst>
            <a:ext uri="{FF2B5EF4-FFF2-40B4-BE49-F238E27FC236}">
              <a16:creationId xmlns:a16="http://schemas.microsoft.com/office/drawing/2014/main" id="{97B1355E-AD1E-4B9E-923B-5B0CB1293B2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9" name="テキスト ボックス 488">
          <a:extLst>
            <a:ext uri="{FF2B5EF4-FFF2-40B4-BE49-F238E27FC236}">
              <a16:creationId xmlns:a16="http://schemas.microsoft.com/office/drawing/2014/main" id="{DF6BFE7A-BEDC-44BF-B039-31CAEBE0030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0" name="直線コネクタ 489">
          <a:extLst>
            <a:ext uri="{FF2B5EF4-FFF2-40B4-BE49-F238E27FC236}">
              <a16:creationId xmlns:a16="http://schemas.microsoft.com/office/drawing/2014/main" id="{AB48DF79-43B4-41CF-9F3C-DB79F5BE96E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91" name="直線コネクタ 490">
          <a:extLst>
            <a:ext uri="{FF2B5EF4-FFF2-40B4-BE49-F238E27FC236}">
              <a16:creationId xmlns:a16="http://schemas.microsoft.com/office/drawing/2014/main" id="{5EC5D0C6-81E4-435F-AA74-E7D489B3DFAC}"/>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92" name="テキスト ボックス 491">
          <a:extLst>
            <a:ext uri="{FF2B5EF4-FFF2-40B4-BE49-F238E27FC236}">
              <a16:creationId xmlns:a16="http://schemas.microsoft.com/office/drawing/2014/main" id="{EE935832-06A9-4265-AF65-240CB1FEE361}"/>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93" name="直線コネクタ 492">
          <a:extLst>
            <a:ext uri="{FF2B5EF4-FFF2-40B4-BE49-F238E27FC236}">
              <a16:creationId xmlns:a16="http://schemas.microsoft.com/office/drawing/2014/main" id="{7545521C-3E40-4378-A11F-2E3AE8B4ECFB}"/>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94" name="テキスト ボックス 493">
          <a:extLst>
            <a:ext uri="{FF2B5EF4-FFF2-40B4-BE49-F238E27FC236}">
              <a16:creationId xmlns:a16="http://schemas.microsoft.com/office/drawing/2014/main" id="{D28458F6-B704-418B-B982-0868EDBB217B}"/>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95" name="直線コネクタ 494">
          <a:extLst>
            <a:ext uri="{FF2B5EF4-FFF2-40B4-BE49-F238E27FC236}">
              <a16:creationId xmlns:a16="http://schemas.microsoft.com/office/drawing/2014/main" id="{627573F2-03A3-406E-BA05-C0190859F1BF}"/>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96" name="テキスト ボックス 495">
          <a:extLst>
            <a:ext uri="{FF2B5EF4-FFF2-40B4-BE49-F238E27FC236}">
              <a16:creationId xmlns:a16="http://schemas.microsoft.com/office/drawing/2014/main" id="{2E1EF826-A117-4AD1-8141-8FE08D92BDC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97" name="直線コネクタ 496">
          <a:extLst>
            <a:ext uri="{FF2B5EF4-FFF2-40B4-BE49-F238E27FC236}">
              <a16:creationId xmlns:a16="http://schemas.microsoft.com/office/drawing/2014/main" id="{3D69D0AD-5403-42B7-B0AB-DEBA07A585AE}"/>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98" name="テキスト ボックス 497">
          <a:extLst>
            <a:ext uri="{FF2B5EF4-FFF2-40B4-BE49-F238E27FC236}">
              <a16:creationId xmlns:a16="http://schemas.microsoft.com/office/drawing/2014/main" id="{655CA1D2-E72A-4D1C-824D-5D247D972636}"/>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99" name="直線コネクタ 498">
          <a:extLst>
            <a:ext uri="{FF2B5EF4-FFF2-40B4-BE49-F238E27FC236}">
              <a16:creationId xmlns:a16="http://schemas.microsoft.com/office/drawing/2014/main" id="{CC3698E8-FCD4-420C-A9FB-2C882CFC0531}"/>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00" name="テキスト ボックス 499">
          <a:extLst>
            <a:ext uri="{FF2B5EF4-FFF2-40B4-BE49-F238E27FC236}">
              <a16:creationId xmlns:a16="http://schemas.microsoft.com/office/drawing/2014/main" id="{03B5A528-8209-4351-A1BC-A78D51C00E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01" name="直線コネクタ 500">
          <a:extLst>
            <a:ext uri="{FF2B5EF4-FFF2-40B4-BE49-F238E27FC236}">
              <a16:creationId xmlns:a16="http://schemas.microsoft.com/office/drawing/2014/main" id="{D04245A5-EC54-44B6-B3FD-BB7A88FDB948}"/>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02" name="テキスト ボックス 501">
          <a:extLst>
            <a:ext uri="{FF2B5EF4-FFF2-40B4-BE49-F238E27FC236}">
              <a16:creationId xmlns:a16="http://schemas.microsoft.com/office/drawing/2014/main" id="{47845C2E-D5B6-427F-BE6E-6C7FEC9E0766}"/>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3" name="直線コネクタ 502">
          <a:extLst>
            <a:ext uri="{FF2B5EF4-FFF2-40B4-BE49-F238E27FC236}">
              <a16:creationId xmlns:a16="http://schemas.microsoft.com/office/drawing/2014/main" id="{A826D780-A2CC-44D5-8EAF-8CFC508824A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4" name="テキスト ボックス 503">
          <a:extLst>
            <a:ext uri="{FF2B5EF4-FFF2-40B4-BE49-F238E27FC236}">
              <a16:creationId xmlns:a16="http://schemas.microsoft.com/office/drawing/2014/main" id="{39BBACA4-4435-4C1D-8FC7-8B2B2826942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5" name="【消防施設】&#10;一人当たり面積グラフ枠">
          <a:extLst>
            <a:ext uri="{FF2B5EF4-FFF2-40B4-BE49-F238E27FC236}">
              <a16:creationId xmlns:a16="http://schemas.microsoft.com/office/drawing/2014/main" id="{6D1E33F0-4DC1-4FC8-A444-60F0B541162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74023</xdr:rowOff>
    </xdr:from>
    <xdr:to>
      <xdr:col>116</xdr:col>
      <xdr:colOff>62864</xdr:colOff>
      <xdr:row>86</xdr:row>
      <xdr:rowOff>150223</xdr:rowOff>
    </xdr:to>
    <xdr:cxnSp macro="">
      <xdr:nvCxnSpPr>
        <xdr:cNvPr id="506" name="直線コネクタ 505">
          <a:extLst>
            <a:ext uri="{FF2B5EF4-FFF2-40B4-BE49-F238E27FC236}">
              <a16:creationId xmlns:a16="http://schemas.microsoft.com/office/drawing/2014/main" id="{59E72B7F-E177-46A8-939D-3BCC7966C8E5}"/>
            </a:ext>
          </a:extLst>
        </xdr:cNvPr>
        <xdr:cNvCxnSpPr/>
      </xdr:nvCxnSpPr>
      <xdr:spPr>
        <a:xfrm flipV="1">
          <a:off x="22160864" y="13447123"/>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154050</xdr:rowOff>
    </xdr:from>
    <xdr:ext cx="469744" cy="259045"/>
    <xdr:sp macro="" textlink="">
      <xdr:nvSpPr>
        <xdr:cNvPr id="507" name="【消防施設】&#10;一人当たり面積最小値テキスト">
          <a:extLst>
            <a:ext uri="{FF2B5EF4-FFF2-40B4-BE49-F238E27FC236}">
              <a16:creationId xmlns:a16="http://schemas.microsoft.com/office/drawing/2014/main" id="{EABF3EC3-CF50-46BA-A606-F072F98E738A}"/>
            </a:ext>
          </a:extLst>
        </xdr:cNvPr>
        <xdr:cNvSpPr txBox="1"/>
      </xdr:nvSpPr>
      <xdr:spPr>
        <a:xfrm>
          <a:off x="22199600" y="1489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150223</xdr:rowOff>
    </xdr:from>
    <xdr:to>
      <xdr:col>116</xdr:col>
      <xdr:colOff>152400</xdr:colOff>
      <xdr:row>86</xdr:row>
      <xdr:rowOff>150223</xdr:rowOff>
    </xdr:to>
    <xdr:cxnSp macro="">
      <xdr:nvCxnSpPr>
        <xdr:cNvPr id="508" name="直線コネクタ 507">
          <a:extLst>
            <a:ext uri="{FF2B5EF4-FFF2-40B4-BE49-F238E27FC236}">
              <a16:creationId xmlns:a16="http://schemas.microsoft.com/office/drawing/2014/main" id="{8EDC8353-789F-4D88-A7E3-F476BFF1F4B6}"/>
            </a:ext>
          </a:extLst>
        </xdr:cNvPr>
        <xdr:cNvCxnSpPr/>
      </xdr:nvCxnSpPr>
      <xdr:spPr>
        <a:xfrm>
          <a:off x="22072600" y="1489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20700</xdr:rowOff>
    </xdr:from>
    <xdr:ext cx="469744" cy="259045"/>
    <xdr:sp macro="" textlink="">
      <xdr:nvSpPr>
        <xdr:cNvPr id="509" name="【消防施設】&#10;一人当たり面積最大値テキスト">
          <a:extLst>
            <a:ext uri="{FF2B5EF4-FFF2-40B4-BE49-F238E27FC236}">
              <a16:creationId xmlns:a16="http://schemas.microsoft.com/office/drawing/2014/main" id="{0D0A12D7-E69B-4345-95C9-FA2D1ED756AB}"/>
            </a:ext>
          </a:extLst>
        </xdr:cNvPr>
        <xdr:cNvSpPr txBox="1"/>
      </xdr:nvSpPr>
      <xdr:spPr>
        <a:xfrm>
          <a:off x="22199600" y="1322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74023</xdr:rowOff>
    </xdr:from>
    <xdr:to>
      <xdr:col>116</xdr:col>
      <xdr:colOff>152400</xdr:colOff>
      <xdr:row>78</xdr:row>
      <xdr:rowOff>74023</xdr:rowOff>
    </xdr:to>
    <xdr:cxnSp macro="">
      <xdr:nvCxnSpPr>
        <xdr:cNvPr id="510" name="直線コネクタ 509">
          <a:extLst>
            <a:ext uri="{FF2B5EF4-FFF2-40B4-BE49-F238E27FC236}">
              <a16:creationId xmlns:a16="http://schemas.microsoft.com/office/drawing/2014/main" id="{CB09CBE1-6C07-4C90-AAE0-E7D1BBFBB658}"/>
            </a:ext>
          </a:extLst>
        </xdr:cNvPr>
        <xdr:cNvCxnSpPr/>
      </xdr:nvCxnSpPr>
      <xdr:spPr>
        <a:xfrm>
          <a:off x="22072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3101</xdr:rowOff>
    </xdr:from>
    <xdr:ext cx="469744" cy="259045"/>
    <xdr:sp macro="" textlink="">
      <xdr:nvSpPr>
        <xdr:cNvPr id="511" name="【消防施設】&#10;一人当たり面積平均値テキスト">
          <a:extLst>
            <a:ext uri="{FF2B5EF4-FFF2-40B4-BE49-F238E27FC236}">
              <a16:creationId xmlns:a16="http://schemas.microsoft.com/office/drawing/2014/main" id="{D6E61A60-7D41-4214-B564-0994D933F065}"/>
            </a:ext>
          </a:extLst>
        </xdr:cNvPr>
        <xdr:cNvSpPr txBox="1"/>
      </xdr:nvSpPr>
      <xdr:spPr>
        <a:xfrm>
          <a:off x="22199600" y="14404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151674</xdr:rowOff>
    </xdr:from>
    <xdr:to>
      <xdr:col>116</xdr:col>
      <xdr:colOff>114300</xdr:colOff>
      <xdr:row>85</xdr:row>
      <xdr:rowOff>81824</xdr:rowOff>
    </xdr:to>
    <xdr:sp macro="" textlink="">
      <xdr:nvSpPr>
        <xdr:cNvPr id="512" name="フローチャート: 判断 511">
          <a:extLst>
            <a:ext uri="{FF2B5EF4-FFF2-40B4-BE49-F238E27FC236}">
              <a16:creationId xmlns:a16="http://schemas.microsoft.com/office/drawing/2014/main" id="{4608F684-1049-41F5-98C6-A7116D594747}"/>
            </a:ext>
          </a:extLst>
        </xdr:cNvPr>
        <xdr:cNvSpPr/>
      </xdr:nvSpPr>
      <xdr:spPr>
        <a:xfrm>
          <a:off x="22110700" y="1455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163649</xdr:rowOff>
    </xdr:from>
    <xdr:to>
      <xdr:col>112</xdr:col>
      <xdr:colOff>38100</xdr:colOff>
      <xdr:row>85</xdr:row>
      <xdr:rowOff>93799</xdr:rowOff>
    </xdr:to>
    <xdr:sp macro="" textlink="">
      <xdr:nvSpPr>
        <xdr:cNvPr id="513" name="フローチャート: 判断 512">
          <a:extLst>
            <a:ext uri="{FF2B5EF4-FFF2-40B4-BE49-F238E27FC236}">
              <a16:creationId xmlns:a16="http://schemas.microsoft.com/office/drawing/2014/main" id="{90C208F1-7941-4A31-AF7B-B3920296108E}"/>
            </a:ext>
          </a:extLst>
        </xdr:cNvPr>
        <xdr:cNvSpPr/>
      </xdr:nvSpPr>
      <xdr:spPr>
        <a:xfrm>
          <a:off x="21272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45538</xdr:rowOff>
    </xdr:from>
    <xdr:to>
      <xdr:col>107</xdr:col>
      <xdr:colOff>101600</xdr:colOff>
      <xdr:row>85</xdr:row>
      <xdr:rowOff>147138</xdr:rowOff>
    </xdr:to>
    <xdr:sp macro="" textlink="">
      <xdr:nvSpPr>
        <xdr:cNvPr id="514" name="フローチャート: 判断 513">
          <a:extLst>
            <a:ext uri="{FF2B5EF4-FFF2-40B4-BE49-F238E27FC236}">
              <a16:creationId xmlns:a16="http://schemas.microsoft.com/office/drawing/2014/main" id="{02A6F41A-A2BF-4FC2-97A6-0EFABC544362}"/>
            </a:ext>
          </a:extLst>
        </xdr:cNvPr>
        <xdr:cNvSpPr/>
      </xdr:nvSpPr>
      <xdr:spPr>
        <a:xfrm>
          <a:off x="20383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50981</xdr:rowOff>
    </xdr:from>
    <xdr:to>
      <xdr:col>102</xdr:col>
      <xdr:colOff>165100</xdr:colOff>
      <xdr:row>85</xdr:row>
      <xdr:rowOff>152581</xdr:rowOff>
    </xdr:to>
    <xdr:sp macro="" textlink="">
      <xdr:nvSpPr>
        <xdr:cNvPr id="515" name="フローチャート: 判断 514">
          <a:extLst>
            <a:ext uri="{FF2B5EF4-FFF2-40B4-BE49-F238E27FC236}">
              <a16:creationId xmlns:a16="http://schemas.microsoft.com/office/drawing/2014/main" id="{9D0E9BDE-9BE0-4F78-9A3C-9BC58536C36A}"/>
            </a:ext>
          </a:extLst>
        </xdr:cNvPr>
        <xdr:cNvSpPr/>
      </xdr:nvSpPr>
      <xdr:spPr>
        <a:xfrm>
          <a:off x="19494500" y="14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57513</xdr:rowOff>
    </xdr:from>
    <xdr:to>
      <xdr:col>98</xdr:col>
      <xdr:colOff>38100</xdr:colOff>
      <xdr:row>85</xdr:row>
      <xdr:rowOff>159113</xdr:rowOff>
    </xdr:to>
    <xdr:sp macro="" textlink="">
      <xdr:nvSpPr>
        <xdr:cNvPr id="516" name="フローチャート: 判断 515">
          <a:extLst>
            <a:ext uri="{FF2B5EF4-FFF2-40B4-BE49-F238E27FC236}">
              <a16:creationId xmlns:a16="http://schemas.microsoft.com/office/drawing/2014/main" id="{126D060D-8ABC-44DC-8648-0B9884D412A4}"/>
            </a:ext>
          </a:extLst>
        </xdr:cNvPr>
        <xdr:cNvSpPr/>
      </xdr:nvSpPr>
      <xdr:spPr>
        <a:xfrm>
          <a:off x="18605500" y="1463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961697F2-735A-41A9-93E7-DCA8E3B1DBD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C39A7A17-B01C-42F9-9F65-0EBCFCDD4FA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260A6CC4-27E1-4617-8E32-04589779619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0104EFA9-3050-4F46-9EFD-2AB0889DE2E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49A4121E-93C3-49AD-A871-14A7612D9A1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522" name="楕円 521">
          <a:extLst>
            <a:ext uri="{FF2B5EF4-FFF2-40B4-BE49-F238E27FC236}">
              <a16:creationId xmlns:a16="http://schemas.microsoft.com/office/drawing/2014/main" id="{03D57A2C-4AB2-4E19-BB4E-8DA0C0F57044}"/>
            </a:ext>
          </a:extLst>
        </xdr:cNvPr>
        <xdr:cNvSpPr/>
      </xdr:nvSpPr>
      <xdr:spPr>
        <a:xfrm>
          <a:off x="22110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73677</xdr:rowOff>
    </xdr:from>
    <xdr:ext cx="469744" cy="259045"/>
    <xdr:sp macro="" textlink="">
      <xdr:nvSpPr>
        <xdr:cNvPr id="523" name="【消防施設】&#10;一人当たり面積該当値テキスト">
          <a:extLst>
            <a:ext uri="{FF2B5EF4-FFF2-40B4-BE49-F238E27FC236}">
              <a16:creationId xmlns:a16="http://schemas.microsoft.com/office/drawing/2014/main" id="{D4CF361E-125F-4FE8-823E-794088CA6A49}"/>
            </a:ext>
          </a:extLst>
        </xdr:cNvPr>
        <xdr:cNvSpPr txBox="1"/>
      </xdr:nvSpPr>
      <xdr:spPr>
        <a:xfrm>
          <a:off x="22199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159838</xdr:rowOff>
    </xdr:from>
    <xdr:to>
      <xdr:col>112</xdr:col>
      <xdr:colOff>38100</xdr:colOff>
      <xdr:row>86</xdr:row>
      <xdr:rowOff>89988</xdr:rowOff>
    </xdr:to>
    <xdr:sp macro="" textlink="">
      <xdr:nvSpPr>
        <xdr:cNvPr id="524" name="楕円 523">
          <a:extLst>
            <a:ext uri="{FF2B5EF4-FFF2-40B4-BE49-F238E27FC236}">
              <a16:creationId xmlns:a16="http://schemas.microsoft.com/office/drawing/2014/main" id="{B07261FE-3D0B-481E-B82A-9FD31BFF2EBC}"/>
            </a:ext>
          </a:extLst>
        </xdr:cNvPr>
        <xdr:cNvSpPr/>
      </xdr:nvSpPr>
      <xdr:spPr>
        <a:xfrm>
          <a:off x="21272500" y="1473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39188</xdr:rowOff>
    </xdr:to>
    <xdr:cxnSp macro="">
      <xdr:nvCxnSpPr>
        <xdr:cNvPr id="525" name="直線コネクタ 524">
          <a:extLst>
            <a:ext uri="{FF2B5EF4-FFF2-40B4-BE49-F238E27FC236}">
              <a16:creationId xmlns:a16="http://schemas.microsoft.com/office/drawing/2014/main" id="{E4DC02E3-8636-4907-80F8-5279ACE42EEB}"/>
            </a:ext>
          </a:extLst>
        </xdr:cNvPr>
        <xdr:cNvCxnSpPr/>
      </xdr:nvCxnSpPr>
      <xdr:spPr>
        <a:xfrm flipV="1">
          <a:off x="21323300" y="14782800"/>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163105</xdr:rowOff>
    </xdr:from>
    <xdr:to>
      <xdr:col>107</xdr:col>
      <xdr:colOff>101600</xdr:colOff>
      <xdr:row>86</xdr:row>
      <xdr:rowOff>93255</xdr:rowOff>
    </xdr:to>
    <xdr:sp macro="" textlink="">
      <xdr:nvSpPr>
        <xdr:cNvPr id="526" name="楕円 525">
          <a:extLst>
            <a:ext uri="{FF2B5EF4-FFF2-40B4-BE49-F238E27FC236}">
              <a16:creationId xmlns:a16="http://schemas.microsoft.com/office/drawing/2014/main" id="{7D329A04-8874-4D3F-BB9D-C043B34672C7}"/>
            </a:ext>
          </a:extLst>
        </xdr:cNvPr>
        <xdr:cNvSpPr/>
      </xdr:nvSpPr>
      <xdr:spPr>
        <a:xfrm>
          <a:off x="20383500" y="1473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39188</xdr:rowOff>
    </xdr:from>
    <xdr:to>
      <xdr:col>111</xdr:col>
      <xdr:colOff>177800</xdr:colOff>
      <xdr:row>86</xdr:row>
      <xdr:rowOff>42455</xdr:rowOff>
    </xdr:to>
    <xdr:cxnSp macro="">
      <xdr:nvCxnSpPr>
        <xdr:cNvPr id="527" name="直線コネクタ 526">
          <a:extLst>
            <a:ext uri="{FF2B5EF4-FFF2-40B4-BE49-F238E27FC236}">
              <a16:creationId xmlns:a16="http://schemas.microsoft.com/office/drawing/2014/main" id="{99087F42-364B-408B-8BCD-87EB9C325A0A}"/>
            </a:ext>
          </a:extLst>
        </xdr:cNvPr>
        <xdr:cNvCxnSpPr/>
      </xdr:nvCxnSpPr>
      <xdr:spPr>
        <a:xfrm flipV="1">
          <a:off x="20434300" y="1478388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165281</xdr:rowOff>
    </xdr:from>
    <xdr:to>
      <xdr:col>102</xdr:col>
      <xdr:colOff>165100</xdr:colOff>
      <xdr:row>86</xdr:row>
      <xdr:rowOff>95431</xdr:rowOff>
    </xdr:to>
    <xdr:sp macro="" textlink="">
      <xdr:nvSpPr>
        <xdr:cNvPr id="528" name="楕円 527">
          <a:extLst>
            <a:ext uri="{FF2B5EF4-FFF2-40B4-BE49-F238E27FC236}">
              <a16:creationId xmlns:a16="http://schemas.microsoft.com/office/drawing/2014/main" id="{D81FE13B-F5F5-4315-B605-2D78A323FBE7}"/>
            </a:ext>
          </a:extLst>
        </xdr:cNvPr>
        <xdr:cNvSpPr/>
      </xdr:nvSpPr>
      <xdr:spPr>
        <a:xfrm>
          <a:off x="194945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42455</xdr:rowOff>
    </xdr:from>
    <xdr:to>
      <xdr:col>107</xdr:col>
      <xdr:colOff>50800</xdr:colOff>
      <xdr:row>86</xdr:row>
      <xdr:rowOff>44631</xdr:rowOff>
    </xdr:to>
    <xdr:cxnSp macro="">
      <xdr:nvCxnSpPr>
        <xdr:cNvPr id="529" name="直線コネクタ 528">
          <a:extLst>
            <a:ext uri="{FF2B5EF4-FFF2-40B4-BE49-F238E27FC236}">
              <a16:creationId xmlns:a16="http://schemas.microsoft.com/office/drawing/2014/main" id="{00EA2FC1-A687-4EAB-A9CC-4A447C23BA47}"/>
            </a:ext>
          </a:extLst>
        </xdr:cNvPr>
        <xdr:cNvCxnSpPr/>
      </xdr:nvCxnSpPr>
      <xdr:spPr>
        <a:xfrm flipV="1">
          <a:off x="19545300" y="14787155"/>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166370</xdr:rowOff>
    </xdr:from>
    <xdr:to>
      <xdr:col>98</xdr:col>
      <xdr:colOff>38100</xdr:colOff>
      <xdr:row>86</xdr:row>
      <xdr:rowOff>96520</xdr:rowOff>
    </xdr:to>
    <xdr:sp macro="" textlink="">
      <xdr:nvSpPr>
        <xdr:cNvPr id="530" name="楕円 529">
          <a:extLst>
            <a:ext uri="{FF2B5EF4-FFF2-40B4-BE49-F238E27FC236}">
              <a16:creationId xmlns:a16="http://schemas.microsoft.com/office/drawing/2014/main" id="{C9BDD2CB-1868-4A38-8B3F-25FCC7D174E0}"/>
            </a:ext>
          </a:extLst>
        </xdr:cNvPr>
        <xdr:cNvSpPr/>
      </xdr:nvSpPr>
      <xdr:spPr>
        <a:xfrm>
          <a:off x="18605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44631</xdr:rowOff>
    </xdr:from>
    <xdr:to>
      <xdr:col>102</xdr:col>
      <xdr:colOff>114300</xdr:colOff>
      <xdr:row>86</xdr:row>
      <xdr:rowOff>45720</xdr:rowOff>
    </xdr:to>
    <xdr:cxnSp macro="">
      <xdr:nvCxnSpPr>
        <xdr:cNvPr id="531" name="直線コネクタ 530">
          <a:extLst>
            <a:ext uri="{FF2B5EF4-FFF2-40B4-BE49-F238E27FC236}">
              <a16:creationId xmlns:a16="http://schemas.microsoft.com/office/drawing/2014/main" id="{7BB189B1-9A91-4758-9A25-4A3FF47F8966}"/>
            </a:ext>
          </a:extLst>
        </xdr:cNvPr>
        <xdr:cNvCxnSpPr/>
      </xdr:nvCxnSpPr>
      <xdr:spPr>
        <a:xfrm flipV="1">
          <a:off x="18656300" y="14789331"/>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110326</xdr:rowOff>
    </xdr:from>
    <xdr:ext cx="469744" cy="259045"/>
    <xdr:sp macro="" textlink="">
      <xdr:nvSpPr>
        <xdr:cNvPr id="532" name="n_1aveValue【消防施設】&#10;一人当たり面積">
          <a:extLst>
            <a:ext uri="{FF2B5EF4-FFF2-40B4-BE49-F238E27FC236}">
              <a16:creationId xmlns:a16="http://schemas.microsoft.com/office/drawing/2014/main" id="{50316A0E-E68B-4A99-9F4A-1F9E62F4B784}"/>
            </a:ext>
          </a:extLst>
        </xdr:cNvPr>
        <xdr:cNvSpPr txBox="1"/>
      </xdr:nvSpPr>
      <xdr:spPr>
        <a:xfrm>
          <a:off x="21075727" y="1434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163665</xdr:rowOff>
    </xdr:from>
    <xdr:ext cx="469744" cy="259045"/>
    <xdr:sp macro="" textlink="">
      <xdr:nvSpPr>
        <xdr:cNvPr id="533" name="n_2aveValue【消防施設】&#10;一人当たり面積">
          <a:extLst>
            <a:ext uri="{FF2B5EF4-FFF2-40B4-BE49-F238E27FC236}">
              <a16:creationId xmlns:a16="http://schemas.microsoft.com/office/drawing/2014/main" id="{1DDB7777-AF14-4768-AF2F-544EB6EB4C34}"/>
            </a:ext>
          </a:extLst>
        </xdr:cNvPr>
        <xdr:cNvSpPr txBox="1"/>
      </xdr:nvSpPr>
      <xdr:spPr>
        <a:xfrm>
          <a:off x="20199427" y="1439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169108</xdr:rowOff>
    </xdr:from>
    <xdr:ext cx="469744" cy="259045"/>
    <xdr:sp macro="" textlink="">
      <xdr:nvSpPr>
        <xdr:cNvPr id="534" name="n_3aveValue【消防施設】&#10;一人当たり面積">
          <a:extLst>
            <a:ext uri="{FF2B5EF4-FFF2-40B4-BE49-F238E27FC236}">
              <a16:creationId xmlns:a16="http://schemas.microsoft.com/office/drawing/2014/main" id="{E525A62B-0A42-4875-8551-D6F9578D55EA}"/>
            </a:ext>
          </a:extLst>
        </xdr:cNvPr>
        <xdr:cNvSpPr txBox="1"/>
      </xdr:nvSpPr>
      <xdr:spPr>
        <a:xfrm>
          <a:off x="19310427" y="1439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4190</xdr:rowOff>
    </xdr:from>
    <xdr:ext cx="469744" cy="259045"/>
    <xdr:sp macro="" textlink="">
      <xdr:nvSpPr>
        <xdr:cNvPr id="535" name="n_4aveValue【消防施設】&#10;一人当たり面積">
          <a:extLst>
            <a:ext uri="{FF2B5EF4-FFF2-40B4-BE49-F238E27FC236}">
              <a16:creationId xmlns:a16="http://schemas.microsoft.com/office/drawing/2014/main" id="{FE0FEB46-9781-4883-97AE-42B506ADB01B}"/>
            </a:ext>
          </a:extLst>
        </xdr:cNvPr>
        <xdr:cNvSpPr txBox="1"/>
      </xdr:nvSpPr>
      <xdr:spPr>
        <a:xfrm>
          <a:off x="18421427" y="1440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81115</xdr:rowOff>
    </xdr:from>
    <xdr:ext cx="469744" cy="259045"/>
    <xdr:sp macro="" textlink="">
      <xdr:nvSpPr>
        <xdr:cNvPr id="536" name="n_1mainValue【消防施設】&#10;一人当たり面積">
          <a:extLst>
            <a:ext uri="{FF2B5EF4-FFF2-40B4-BE49-F238E27FC236}">
              <a16:creationId xmlns:a16="http://schemas.microsoft.com/office/drawing/2014/main" id="{BB48EC65-422E-43CE-88B8-3BDF0FDCBB8D}"/>
            </a:ext>
          </a:extLst>
        </xdr:cNvPr>
        <xdr:cNvSpPr txBox="1"/>
      </xdr:nvSpPr>
      <xdr:spPr>
        <a:xfrm>
          <a:off x="21075727" y="1482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84382</xdr:rowOff>
    </xdr:from>
    <xdr:ext cx="469744" cy="259045"/>
    <xdr:sp macro="" textlink="">
      <xdr:nvSpPr>
        <xdr:cNvPr id="537" name="n_2mainValue【消防施設】&#10;一人当たり面積">
          <a:extLst>
            <a:ext uri="{FF2B5EF4-FFF2-40B4-BE49-F238E27FC236}">
              <a16:creationId xmlns:a16="http://schemas.microsoft.com/office/drawing/2014/main" id="{D4A9B4A7-EF75-4AED-BE67-6374CC2805FC}"/>
            </a:ext>
          </a:extLst>
        </xdr:cNvPr>
        <xdr:cNvSpPr txBox="1"/>
      </xdr:nvSpPr>
      <xdr:spPr>
        <a:xfrm>
          <a:off x="20199427" y="1482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86558</xdr:rowOff>
    </xdr:from>
    <xdr:ext cx="469744" cy="259045"/>
    <xdr:sp macro="" textlink="">
      <xdr:nvSpPr>
        <xdr:cNvPr id="538" name="n_3mainValue【消防施設】&#10;一人当たり面積">
          <a:extLst>
            <a:ext uri="{FF2B5EF4-FFF2-40B4-BE49-F238E27FC236}">
              <a16:creationId xmlns:a16="http://schemas.microsoft.com/office/drawing/2014/main" id="{69737CD7-77D4-4972-A7D0-50ED18E6E6A4}"/>
            </a:ext>
          </a:extLst>
        </xdr:cNvPr>
        <xdr:cNvSpPr txBox="1"/>
      </xdr:nvSpPr>
      <xdr:spPr>
        <a:xfrm>
          <a:off x="19310427" y="1483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87647</xdr:rowOff>
    </xdr:from>
    <xdr:ext cx="469744" cy="259045"/>
    <xdr:sp macro="" textlink="">
      <xdr:nvSpPr>
        <xdr:cNvPr id="539" name="n_4mainValue【消防施設】&#10;一人当たり面積">
          <a:extLst>
            <a:ext uri="{FF2B5EF4-FFF2-40B4-BE49-F238E27FC236}">
              <a16:creationId xmlns:a16="http://schemas.microsoft.com/office/drawing/2014/main" id="{95B2A3CF-8A41-4154-9872-07B6B69FAFFD}"/>
            </a:ext>
          </a:extLst>
        </xdr:cNvPr>
        <xdr:cNvSpPr txBox="1"/>
      </xdr:nvSpPr>
      <xdr:spPr>
        <a:xfrm>
          <a:off x="18421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0" name="正方形/長方形 539">
          <a:extLst>
            <a:ext uri="{FF2B5EF4-FFF2-40B4-BE49-F238E27FC236}">
              <a16:creationId xmlns:a16="http://schemas.microsoft.com/office/drawing/2014/main" id="{6BC818FE-CD78-4ADD-9067-29E5A3CD173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1" name="正方形/長方形 540">
          <a:extLst>
            <a:ext uri="{FF2B5EF4-FFF2-40B4-BE49-F238E27FC236}">
              <a16:creationId xmlns:a16="http://schemas.microsoft.com/office/drawing/2014/main" id="{2455BB99-710B-45DF-B944-025B439CCFA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2" name="正方形/長方形 541">
          <a:extLst>
            <a:ext uri="{FF2B5EF4-FFF2-40B4-BE49-F238E27FC236}">
              <a16:creationId xmlns:a16="http://schemas.microsoft.com/office/drawing/2014/main" id="{06259989-79C4-4C29-86CE-E18CCB748CF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3" name="正方形/長方形 542">
          <a:extLst>
            <a:ext uri="{FF2B5EF4-FFF2-40B4-BE49-F238E27FC236}">
              <a16:creationId xmlns:a16="http://schemas.microsoft.com/office/drawing/2014/main" id="{79AF98C0-0CED-4CD9-B52B-B9001960A55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4" name="正方形/長方形 543">
          <a:extLst>
            <a:ext uri="{FF2B5EF4-FFF2-40B4-BE49-F238E27FC236}">
              <a16:creationId xmlns:a16="http://schemas.microsoft.com/office/drawing/2014/main" id="{49E0F3D8-4DB5-4B03-8418-C8AC24C4C93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5" name="正方形/長方形 544">
          <a:extLst>
            <a:ext uri="{FF2B5EF4-FFF2-40B4-BE49-F238E27FC236}">
              <a16:creationId xmlns:a16="http://schemas.microsoft.com/office/drawing/2014/main" id="{AF4E0B6D-FA61-481B-927E-B86B407DB83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6" name="正方形/長方形 545">
          <a:extLst>
            <a:ext uri="{FF2B5EF4-FFF2-40B4-BE49-F238E27FC236}">
              <a16:creationId xmlns:a16="http://schemas.microsoft.com/office/drawing/2014/main" id="{4E1B0E02-2093-4BF4-BBE2-A055BCEF12A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7" name="正方形/長方形 546">
          <a:extLst>
            <a:ext uri="{FF2B5EF4-FFF2-40B4-BE49-F238E27FC236}">
              <a16:creationId xmlns:a16="http://schemas.microsoft.com/office/drawing/2014/main" id="{EBE1B7DF-5C0C-4C30-BF57-2D2F435CAA5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8" name="テキスト ボックス 547">
          <a:extLst>
            <a:ext uri="{FF2B5EF4-FFF2-40B4-BE49-F238E27FC236}">
              <a16:creationId xmlns:a16="http://schemas.microsoft.com/office/drawing/2014/main" id="{F466B53F-CEBB-4819-836E-FB985B98FC2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9" name="直線コネクタ 548">
          <a:extLst>
            <a:ext uri="{FF2B5EF4-FFF2-40B4-BE49-F238E27FC236}">
              <a16:creationId xmlns:a16="http://schemas.microsoft.com/office/drawing/2014/main" id="{8C6E5D45-2C85-4EB0-9507-1846115E743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0" name="テキスト ボックス 549">
          <a:extLst>
            <a:ext uri="{FF2B5EF4-FFF2-40B4-BE49-F238E27FC236}">
              <a16:creationId xmlns:a16="http://schemas.microsoft.com/office/drawing/2014/main" id="{D6AEE646-10A1-4A92-8D2F-0BF0A9A7588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1" name="直線コネクタ 550">
          <a:extLst>
            <a:ext uri="{FF2B5EF4-FFF2-40B4-BE49-F238E27FC236}">
              <a16:creationId xmlns:a16="http://schemas.microsoft.com/office/drawing/2014/main" id="{ACB686B4-5494-4B64-80F1-8D7F2A3E5FD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2" name="テキスト ボックス 551">
          <a:extLst>
            <a:ext uri="{FF2B5EF4-FFF2-40B4-BE49-F238E27FC236}">
              <a16:creationId xmlns:a16="http://schemas.microsoft.com/office/drawing/2014/main" id="{274A3451-1C23-40B4-BA59-E53E8BB0339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3" name="直線コネクタ 552">
          <a:extLst>
            <a:ext uri="{FF2B5EF4-FFF2-40B4-BE49-F238E27FC236}">
              <a16:creationId xmlns:a16="http://schemas.microsoft.com/office/drawing/2014/main" id="{300323B4-EFC8-478F-B0D8-B769C1A4A85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4" name="テキスト ボックス 553">
          <a:extLst>
            <a:ext uri="{FF2B5EF4-FFF2-40B4-BE49-F238E27FC236}">
              <a16:creationId xmlns:a16="http://schemas.microsoft.com/office/drawing/2014/main" id="{6182E4D2-F0B3-4507-A351-DB46CB25BE2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5" name="直線コネクタ 554">
          <a:extLst>
            <a:ext uri="{FF2B5EF4-FFF2-40B4-BE49-F238E27FC236}">
              <a16:creationId xmlns:a16="http://schemas.microsoft.com/office/drawing/2014/main" id="{872B364B-C6FC-4D27-9A49-174BCEEB9EC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6" name="テキスト ボックス 555">
          <a:extLst>
            <a:ext uri="{FF2B5EF4-FFF2-40B4-BE49-F238E27FC236}">
              <a16:creationId xmlns:a16="http://schemas.microsoft.com/office/drawing/2014/main" id="{80EA5842-E594-4B21-9C38-04F779BE258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7" name="直線コネクタ 556">
          <a:extLst>
            <a:ext uri="{FF2B5EF4-FFF2-40B4-BE49-F238E27FC236}">
              <a16:creationId xmlns:a16="http://schemas.microsoft.com/office/drawing/2014/main" id="{CA455272-2C21-4501-B09F-473C792FB05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8" name="テキスト ボックス 557">
          <a:extLst>
            <a:ext uri="{FF2B5EF4-FFF2-40B4-BE49-F238E27FC236}">
              <a16:creationId xmlns:a16="http://schemas.microsoft.com/office/drawing/2014/main" id="{A2D57638-EC4E-4BC9-AB51-F12EE4C5F33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9" name="直線コネクタ 558">
          <a:extLst>
            <a:ext uri="{FF2B5EF4-FFF2-40B4-BE49-F238E27FC236}">
              <a16:creationId xmlns:a16="http://schemas.microsoft.com/office/drawing/2014/main" id="{0544034A-99C2-4A4A-91D3-6470B6E3AD8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0" name="テキスト ボックス 559">
          <a:extLst>
            <a:ext uri="{FF2B5EF4-FFF2-40B4-BE49-F238E27FC236}">
              <a16:creationId xmlns:a16="http://schemas.microsoft.com/office/drawing/2014/main" id="{4FE98118-8D95-4023-B032-5EE67CD1833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1" name="直線コネクタ 560">
          <a:extLst>
            <a:ext uri="{FF2B5EF4-FFF2-40B4-BE49-F238E27FC236}">
              <a16:creationId xmlns:a16="http://schemas.microsoft.com/office/drawing/2014/main" id="{25594FD8-3AD5-4050-B472-419CB3F406C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2" name="テキスト ボックス 561">
          <a:extLst>
            <a:ext uri="{FF2B5EF4-FFF2-40B4-BE49-F238E27FC236}">
              <a16:creationId xmlns:a16="http://schemas.microsoft.com/office/drawing/2014/main" id="{45A7C12E-040A-467C-896D-E719F44F754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3" name="直線コネクタ 562">
          <a:extLst>
            <a:ext uri="{FF2B5EF4-FFF2-40B4-BE49-F238E27FC236}">
              <a16:creationId xmlns:a16="http://schemas.microsoft.com/office/drawing/2014/main" id="{2E814390-109B-45B1-9E61-81A9FA7496A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4" name="【庁舎】&#10;有形固定資産減価償却率グラフ枠">
          <a:extLst>
            <a:ext uri="{FF2B5EF4-FFF2-40B4-BE49-F238E27FC236}">
              <a16:creationId xmlns:a16="http://schemas.microsoft.com/office/drawing/2014/main" id="{ADF4128A-699F-49C1-BB74-00BD49B3FAB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565" name="直線コネクタ 564">
          <a:extLst>
            <a:ext uri="{FF2B5EF4-FFF2-40B4-BE49-F238E27FC236}">
              <a16:creationId xmlns:a16="http://schemas.microsoft.com/office/drawing/2014/main" id="{F24B4FA2-C5D4-4FE4-A564-544679312525}"/>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6" name="【庁舎】&#10;有形固定資産減価償却率最小値テキスト">
          <a:extLst>
            <a:ext uri="{FF2B5EF4-FFF2-40B4-BE49-F238E27FC236}">
              <a16:creationId xmlns:a16="http://schemas.microsoft.com/office/drawing/2014/main" id="{BCAA62EE-4161-40C3-BD8A-DD17FE4E50D2}"/>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7" name="直線コネクタ 566">
          <a:extLst>
            <a:ext uri="{FF2B5EF4-FFF2-40B4-BE49-F238E27FC236}">
              <a16:creationId xmlns:a16="http://schemas.microsoft.com/office/drawing/2014/main" id="{F4282BAB-6670-4911-81A6-5A3A2424B7C7}"/>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568" name="【庁舎】&#10;有形固定資産減価償却率最大値テキスト">
          <a:extLst>
            <a:ext uri="{FF2B5EF4-FFF2-40B4-BE49-F238E27FC236}">
              <a16:creationId xmlns:a16="http://schemas.microsoft.com/office/drawing/2014/main" id="{29E4A4AA-D2EE-4A18-A886-C098D67090AB}"/>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569" name="直線コネクタ 568">
          <a:extLst>
            <a:ext uri="{FF2B5EF4-FFF2-40B4-BE49-F238E27FC236}">
              <a16:creationId xmlns:a16="http://schemas.microsoft.com/office/drawing/2014/main" id="{CBB625BC-934E-436F-A529-2BC917E7CAB1}"/>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15620</xdr:rowOff>
    </xdr:from>
    <xdr:ext cx="405111" cy="259045"/>
    <xdr:sp macro="" textlink="">
      <xdr:nvSpPr>
        <xdr:cNvPr id="570" name="【庁舎】&#10;有形固定資産減価償却率平均値テキスト">
          <a:extLst>
            <a:ext uri="{FF2B5EF4-FFF2-40B4-BE49-F238E27FC236}">
              <a16:creationId xmlns:a16="http://schemas.microsoft.com/office/drawing/2014/main" id="{970131F0-6062-455B-9035-2E3CC9C29DFB}"/>
            </a:ext>
          </a:extLst>
        </xdr:cNvPr>
        <xdr:cNvSpPr txBox="1"/>
      </xdr:nvSpPr>
      <xdr:spPr>
        <a:xfrm>
          <a:off x="16357600" y="1767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164193</xdr:rowOff>
    </xdr:from>
    <xdr:to>
      <xdr:col>85</xdr:col>
      <xdr:colOff>177800</xdr:colOff>
      <xdr:row>104</xdr:row>
      <xdr:rowOff>94343</xdr:rowOff>
    </xdr:to>
    <xdr:sp macro="" textlink="">
      <xdr:nvSpPr>
        <xdr:cNvPr id="571" name="フローチャート: 判断 570">
          <a:extLst>
            <a:ext uri="{FF2B5EF4-FFF2-40B4-BE49-F238E27FC236}">
              <a16:creationId xmlns:a16="http://schemas.microsoft.com/office/drawing/2014/main" id="{461B7F6C-A1CC-49E7-BA09-0FB9CC81757F}"/>
            </a:ext>
          </a:extLst>
        </xdr:cNvPr>
        <xdr:cNvSpPr/>
      </xdr:nvSpPr>
      <xdr:spPr>
        <a:xfrm>
          <a:off x="16268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572" name="フローチャート: 判断 571">
          <a:extLst>
            <a:ext uri="{FF2B5EF4-FFF2-40B4-BE49-F238E27FC236}">
              <a16:creationId xmlns:a16="http://schemas.microsoft.com/office/drawing/2014/main" id="{CF687054-AFFF-44EB-9D02-57BB0385489B}"/>
            </a:ext>
          </a:extLst>
        </xdr:cNvPr>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573" name="フローチャート: 判断 572">
          <a:extLst>
            <a:ext uri="{FF2B5EF4-FFF2-40B4-BE49-F238E27FC236}">
              <a16:creationId xmlns:a16="http://schemas.microsoft.com/office/drawing/2014/main" id="{B7B91BF7-4D1A-4818-A609-B68E268EBD99}"/>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167458</xdr:rowOff>
    </xdr:from>
    <xdr:to>
      <xdr:col>72</xdr:col>
      <xdr:colOff>38100</xdr:colOff>
      <xdr:row>105</xdr:row>
      <xdr:rowOff>97608</xdr:rowOff>
    </xdr:to>
    <xdr:sp macro="" textlink="">
      <xdr:nvSpPr>
        <xdr:cNvPr id="574" name="フローチャート: 判断 573">
          <a:extLst>
            <a:ext uri="{FF2B5EF4-FFF2-40B4-BE49-F238E27FC236}">
              <a16:creationId xmlns:a16="http://schemas.microsoft.com/office/drawing/2014/main" id="{9F9F8AF1-D0E6-4801-B47F-EF3BDA50AF76}"/>
            </a:ext>
          </a:extLst>
        </xdr:cNvPr>
        <xdr:cNvSpPr/>
      </xdr:nvSpPr>
      <xdr:spPr>
        <a:xfrm>
          <a:off x="13652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141332</xdr:rowOff>
    </xdr:from>
    <xdr:to>
      <xdr:col>67</xdr:col>
      <xdr:colOff>101600</xdr:colOff>
      <xdr:row>105</xdr:row>
      <xdr:rowOff>71482</xdr:rowOff>
    </xdr:to>
    <xdr:sp macro="" textlink="">
      <xdr:nvSpPr>
        <xdr:cNvPr id="575" name="フローチャート: 判断 574">
          <a:extLst>
            <a:ext uri="{FF2B5EF4-FFF2-40B4-BE49-F238E27FC236}">
              <a16:creationId xmlns:a16="http://schemas.microsoft.com/office/drawing/2014/main" id="{CD545209-91C6-4E41-942C-B520B198E505}"/>
            </a:ext>
          </a:extLst>
        </xdr:cNvPr>
        <xdr:cNvSpPr/>
      </xdr:nvSpPr>
      <xdr:spPr>
        <a:xfrm>
          <a:off x="12763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95C5DFC0-84BA-4309-86B5-C58119A348D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F36D0216-A65A-4CA1-AEB5-C08A40F8F0F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B60DB61C-7A9E-4DA3-B234-BE048C66A51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1E8FA8AC-38C7-43F7-9184-4AC46931DB5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B04B9FC0-A1C0-479B-8FF2-28C98368EF1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48261</xdr:rowOff>
    </xdr:from>
    <xdr:to>
      <xdr:col>85</xdr:col>
      <xdr:colOff>177800</xdr:colOff>
      <xdr:row>107</xdr:row>
      <xdr:rowOff>149861</xdr:rowOff>
    </xdr:to>
    <xdr:sp macro="" textlink="">
      <xdr:nvSpPr>
        <xdr:cNvPr id="581" name="楕円 580">
          <a:extLst>
            <a:ext uri="{FF2B5EF4-FFF2-40B4-BE49-F238E27FC236}">
              <a16:creationId xmlns:a16="http://schemas.microsoft.com/office/drawing/2014/main" id="{0C8DA00B-AABB-4650-9CCA-12448164F9CC}"/>
            </a:ext>
          </a:extLst>
        </xdr:cNvPr>
        <xdr:cNvSpPr/>
      </xdr:nvSpPr>
      <xdr:spPr>
        <a:xfrm>
          <a:off x="162687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26688</xdr:rowOff>
    </xdr:from>
    <xdr:ext cx="405111" cy="259045"/>
    <xdr:sp macro="" textlink="">
      <xdr:nvSpPr>
        <xdr:cNvPr id="582" name="【庁舎】&#10;有形固定資産減価償却率該当値テキスト">
          <a:extLst>
            <a:ext uri="{FF2B5EF4-FFF2-40B4-BE49-F238E27FC236}">
              <a16:creationId xmlns:a16="http://schemas.microsoft.com/office/drawing/2014/main" id="{A03E014D-D62F-4B4F-B7AB-04630C726980}"/>
            </a:ext>
          </a:extLst>
        </xdr:cNvPr>
        <xdr:cNvSpPr txBox="1"/>
      </xdr:nvSpPr>
      <xdr:spPr>
        <a:xfrm>
          <a:off x="16357600" y="1837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20501</xdr:rowOff>
    </xdr:from>
    <xdr:to>
      <xdr:col>81</xdr:col>
      <xdr:colOff>101600</xdr:colOff>
      <xdr:row>107</xdr:row>
      <xdr:rowOff>122101</xdr:rowOff>
    </xdr:to>
    <xdr:sp macro="" textlink="">
      <xdr:nvSpPr>
        <xdr:cNvPr id="583" name="楕円 582">
          <a:extLst>
            <a:ext uri="{FF2B5EF4-FFF2-40B4-BE49-F238E27FC236}">
              <a16:creationId xmlns:a16="http://schemas.microsoft.com/office/drawing/2014/main" id="{E4EB7A05-FC00-476F-95C2-1DD3D86D246A}"/>
            </a:ext>
          </a:extLst>
        </xdr:cNvPr>
        <xdr:cNvSpPr/>
      </xdr:nvSpPr>
      <xdr:spPr>
        <a:xfrm>
          <a:off x="15430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71301</xdr:rowOff>
    </xdr:from>
    <xdr:to>
      <xdr:col>85</xdr:col>
      <xdr:colOff>127000</xdr:colOff>
      <xdr:row>107</xdr:row>
      <xdr:rowOff>99061</xdr:rowOff>
    </xdr:to>
    <xdr:cxnSp macro="">
      <xdr:nvCxnSpPr>
        <xdr:cNvPr id="584" name="直線コネクタ 583">
          <a:extLst>
            <a:ext uri="{FF2B5EF4-FFF2-40B4-BE49-F238E27FC236}">
              <a16:creationId xmlns:a16="http://schemas.microsoft.com/office/drawing/2014/main" id="{55945F2D-1B21-48BE-83F7-0B36C33CB8B6}"/>
            </a:ext>
          </a:extLst>
        </xdr:cNvPr>
        <xdr:cNvCxnSpPr/>
      </xdr:nvCxnSpPr>
      <xdr:spPr>
        <a:xfrm>
          <a:off x="15481300" y="18416451"/>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5806</xdr:rowOff>
    </xdr:from>
    <xdr:to>
      <xdr:col>76</xdr:col>
      <xdr:colOff>165100</xdr:colOff>
      <xdr:row>107</xdr:row>
      <xdr:rowOff>107406</xdr:rowOff>
    </xdr:to>
    <xdr:sp macro="" textlink="">
      <xdr:nvSpPr>
        <xdr:cNvPr id="585" name="楕円 584">
          <a:extLst>
            <a:ext uri="{FF2B5EF4-FFF2-40B4-BE49-F238E27FC236}">
              <a16:creationId xmlns:a16="http://schemas.microsoft.com/office/drawing/2014/main" id="{34A20ECE-FED2-4892-AEE3-C60AFB2F0B57}"/>
            </a:ext>
          </a:extLst>
        </xdr:cNvPr>
        <xdr:cNvSpPr/>
      </xdr:nvSpPr>
      <xdr:spPr>
        <a:xfrm>
          <a:off x="14541500" y="183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56606</xdr:rowOff>
    </xdr:from>
    <xdr:to>
      <xdr:col>81</xdr:col>
      <xdr:colOff>50800</xdr:colOff>
      <xdr:row>107</xdr:row>
      <xdr:rowOff>71301</xdr:rowOff>
    </xdr:to>
    <xdr:cxnSp macro="">
      <xdr:nvCxnSpPr>
        <xdr:cNvPr id="586" name="直線コネクタ 585">
          <a:extLst>
            <a:ext uri="{FF2B5EF4-FFF2-40B4-BE49-F238E27FC236}">
              <a16:creationId xmlns:a16="http://schemas.microsoft.com/office/drawing/2014/main" id="{1F860DF4-1A7A-414C-9BC2-D2BACF967B3C}"/>
            </a:ext>
          </a:extLst>
        </xdr:cNvPr>
        <xdr:cNvCxnSpPr/>
      </xdr:nvCxnSpPr>
      <xdr:spPr>
        <a:xfrm>
          <a:off x="14592300" y="18401756"/>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154395</xdr:rowOff>
    </xdr:from>
    <xdr:to>
      <xdr:col>72</xdr:col>
      <xdr:colOff>38100</xdr:colOff>
      <xdr:row>107</xdr:row>
      <xdr:rowOff>84545</xdr:rowOff>
    </xdr:to>
    <xdr:sp macro="" textlink="">
      <xdr:nvSpPr>
        <xdr:cNvPr id="587" name="楕円 586">
          <a:extLst>
            <a:ext uri="{FF2B5EF4-FFF2-40B4-BE49-F238E27FC236}">
              <a16:creationId xmlns:a16="http://schemas.microsoft.com/office/drawing/2014/main" id="{D258380A-FAEA-41C2-B64F-18F5BD679A74}"/>
            </a:ext>
          </a:extLst>
        </xdr:cNvPr>
        <xdr:cNvSpPr/>
      </xdr:nvSpPr>
      <xdr:spPr>
        <a:xfrm>
          <a:off x="13652500" y="1832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33745</xdr:rowOff>
    </xdr:from>
    <xdr:to>
      <xdr:col>76</xdr:col>
      <xdr:colOff>114300</xdr:colOff>
      <xdr:row>107</xdr:row>
      <xdr:rowOff>56606</xdr:rowOff>
    </xdr:to>
    <xdr:cxnSp macro="">
      <xdr:nvCxnSpPr>
        <xdr:cNvPr id="588" name="直線コネクタ 587">
          <a:extLst>
            <a:ext uri="{FF2B5EF4-FFF2-40B4-BE49-F238E27FC236}">
              <a16:creationId xmlns:a16="http://schemas.microsoft.com/office/drawing/2014/main" id="{FB7284EF-D945-4D1F-8225-991090F86BBB}"/>
            </a:ext>
          </a:extLst>
        </xdr:cNvPr>
        <xdr:cNvCxnSpPr/>
      </xdr:nvCxnSpPr>
      <xdr:spPr>
        <a:xfrm>
          <a:off x="13703300" y="1837889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133169</xdr:rowOff>
    </xdr:from>
    <xdr:to>
      <xdr:col>67</xdr:col>
      <xdr:colOff>101600</xdr:colOff>
      <xdr:row>107</xdr:row>
      <xdr:rowOff>63319</xdr:rowOff>
    </xdr:to>
    <xdr:sp macro="" textlink="">
      <xdr:nvSpPr>
        <xdr:cNvPr id="589" name="楕円 588">
          <a:extLst>
            <a:ext uri="{FF2B5EF4-FFF2-40B4-BE49-F238E27FC236}">
              <a16:creationId xmlns:a16="http://schemas.microsoft.com/office/drawing/2014/main" id="{30E8E61A-692F-4715-8AE0-847C87D64EF7}"/>
            </a:ext>
          </a:extLst>
        </xdr:cNvPr>
        <xdr:cNvSpPr/>
      </xdr:nvSpPr>
      <xdr:spPr>
        <a:xfrm>
          <a:off x="12763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12519</xdr:rowOff>
    </xdr:from>
    <xdr:to>
      <xdr:col>71</xdr:col>
      <xdr:colOff>177800</xdr:colOff>
      <xdr:row>107</xdr:row>
      <xdr:rowOff>33745</xdr:rowOff>
    </xdr:to>
    <xdr:cxnSp macro="">
      <xdr:nvCxnSpPr>
        <xdr:cNvPr id="590" name="直線コネクタ 589">
          <a:extLst>
            <a:ext uri="{FF2B5EF4-FFF2-40B4-BE49-F238E27FC236}">
              <a16:creationId xmlns:a16="http://schemas.microsoft.com/office/drawing/2014/main" id="{1C8829E7-5693-4916-8416-B863181951D1}"/>
            </a:ext>
          </a:extLst>
        </xdr:cNvPr>
        <xdr:cNvCxnSpPr/>
      </xdr:nvCxnSpPr>
      <xdr:spPr>
        <a:xfrm>
          <a:off x="12814300" y="18357669"/>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591" name="n_1aveValue【庁舎】&#10;有形固定資産減価償却率">
          <a:extLst>
            <a:ext uri="{FF2B5EF4-FFF2-40B4-BE49-F238E27FC236}">
              <a16:creationId xmlns:a16="http://schemas.microsoft.com/office/drawing/2014/main" id="{3C05B20A-76FE-46A2-BA45-9BE1FFE7C090}"/>
            </a:ext>
          </a:extLst>
        </xdr:cNvPr>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592" name="n_2aveValue【庁舎】&#10;有形固定資産減価償却率">
          <a:extLst>
            <a:ext uri="{FF2B5EF4-FFF2-40B4-BE49-F238E27FC236}">
              <a16:creationId xmlns:a16="http://schemas.microsoft.com/office/drawing/2014/main" id="{D27DFAFE-85AA-4E0B-8DF1-028F9C697D76}"/>
            </a:ext>
          </a:extLst>
        </xdr:cNvPr>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114135</xdr:rowOff>
    </xdr:from>
    <xdr:ext cx="405111" cy="259045"/>
    <xdr:sp macro="" textlink="">
      <xdr:nvSpPr>
        <xdr:cNvPr id="593" name="n_3aveValue【庁舎】&#10;有形固定資産減価償却率">
          <a:extLst>
            <a:ext uri="{FF2B5EF4-FFF2-40B4-BE49-F238E27FC236}">
              <a16:creationId xmlns:a16="http://schemas.microsoft.com/office/drawing/2014/main" id="{3621AD98-BD34-4768-8150-D7A343A39C05}"/>
            </a:ext>
          </a:extLst>
        </xdr:cNvPr>
        <xdr:cNvSpPr txBox="1"/>
      </xdr:nvSpPr>
      <xdr:spPr>
        <a:xfrm>
          <a:off x="13500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88009</xdr:rowOff>
    </xdr:from>
    <xdr:ext cx="405111" cy="259045"/>
    <xdr:sp macro="" textlink="">
      <xdr:nvSpPr>
        <xdr:cNvPr id="594" name="n_4aveValue【庁舎】&#10;有形固定資産減価償却率">
          <a:extLst>
            <a:ext uri="{FF2B5EF4-FFF2-40B4-BE49-F238E27FC236}">
              <a16:creationId xmlns:a16="http://schemas.microsoft.com/office/drawing/2014/main" id="{956721B4-F3C3-43A5-82A5-DCC5E5626383}"/>
            </a:ext>
          </a:extLst>
        </xdr:cNvPr>
        <xdr:cNvSpPr txBox="1"/>
      </xdr:nvSpPr>
      <xdr:spPr>
        <a:xfrm>
          <a:off x="12611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113228</xdr:rowOff>
    </xdr:from>
    <xdr:ext cx="405111" cy="259045"/>
    <xdr:sp macro="" textlink="">
      <xdr:nvSpPr>
        <xdr:cNvPr id="595" name="n_1mainValue【庁舎】&#10;有形固定資産減価償却率">
          <a:extLst>
            <a:ext uri="{FF2B5EF4-FFF2-40B4-BE49-F238E27FC236}">
              <a16:creationId xmlns:a16="http://schemas.microsoft.com/office/drawing/2014/main" id="{9B200701-E14D-4768-9731-027715F74840}"/>
            </a:ext>
          </a:extLst>
        </xdr:cNvPr>
        <xdr:cNvSpPr txBox="1"/>
      </xdr:nvSpPr>
      <xdr:spPr>
        <a:xfrm>
          <a:off x="15266044" y="1845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98533</xdr:rowOff>
    </xdr:from>
    <xdr:ext cx="405111" cy="259045"/>
    <xdr:sp macro="" textlink="">
      <xdr:nvSpPr>
        <xdr:cNvPr id="596" name="n_2mainValue【庁舎】&#10;有形固定資産減価償却率">
          <a:extLst>
            <a:ext uri="{FF2B5EF4-FFF2-40B4-BE49-F238E27FC236}">
              <a16:creationId xmlns:a16="http://schemas.microsoft.com/office/drawing/2014/main" id="{83809B69-D5D8-4B03-A041-1962F00A5387}"/>
            </a:ext>
          </a:extLst>
        </xdr:cNvPr>
        <xdr:cNvSpPr txBox="1"/>
      </xdr:nvSpPr>
      <xdr:spPr>
        <a:xfrm>
          <a:off x="14389744" y="1844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75672</xdr:rowOff>
    </xdr:from>
    <xdr:ext cx="405111" cy="259045"/>
    <xdr:sp macro="" textlink="">
      <xdr:nvSpPr>
        <xdr:cNvPr id="597" name="n_3mainValue【庁舎】&#10;有形固定資産減価償却率">
          <a:extLst>
            <a:ext uri="{FF2B5EF4-FFF2-40B4-BE49-F238E27FC236}">
              <a16:creationId xmlns:a16="http://schemas.microsoft.com/office/drawing/2014/main" id="{6A8D3AAD-3F61-4A6F-B8C8-B41E84E5ECE0}"/>
            </a:ext>
          </a:extLst>
        </xdr:cNvPr>
        <xdr:cNvSpPr txBox="1"/>
      </xdr:nvSpPr>
      <xdr:spPr>
        <a:xfrm>
          <a:off x="13500744" y="1842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54446</xdr:rowOff>
    </xdr:from>
    <xdr:ext cx="405111" cy="259045"/>
    <xdr:sp macro="" textlink="">
      <xdr:nvSpPr>
        <xdr:cNvPr id="598" name="n_4mainValue【庁舎】&#10;有形固定資産減価償却率">
          <a:extLst>
            <a:ext uri="{FF2B5EF4-FFF2-40B4-BE49-F238E27FC236}">
              <a16:creationId xmlns:a16="http://schemas.microsoft.com/office/drawing/2014/main" id="{2763A996-1DA1-4B97-9F38-FDCD6D1A40BE}"/>
            </a:ext>
          </a:extLst>
        </xdr:cNvPr>
        <xdr:cNvSpPr txBox="1"/>
      </xdr:nvSpPr>
      <xdr:spPr>
        <a:xfrm>
          <a:off x="12611744" y="1839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9" name="正方形/長方形 598">
          <a:extLst>
            <a:ext uri="{FF2B5EF4-FFF2-40B4-BE49-F238E27FC236}">
              <a16:creationId xmlns:a16="http://schemas.microsoft.com/office/drawing/2014/main" id="{4FC74B84-62F6-453A-91DB-E2D8C40AE9C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0" name="正方形/長方形 599">
          <a:extLst>
            <a:ext uri="{FF2B5EF4-FFF2-40B4-BE49-F238E27FC236}">
              <a16:creationId xmlns:a16="http://schemas.microsoft.com/office/drawing/2014/main" id="{2517E645-E147-4224-BEAD-8C92FE16F79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1" name="正方形/長方形 600">
          <a:extLst>
            <a:ext uri="{FF2B5EF4-FFF2-40B4-BE49-F238E27FC236}">
              <a16:creationId xmlns:a16="http://schemas.microsoft.com/office/drawing/2014/main" id="{15E7F64F-66EA-49B6-BEA6-5A3DD865E9D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2" name="正方形/長方形 601">
          <a:extLst>
            <a:ext uri="{FF2B5EF4-FFF2-40B4-BE49-F238E27FC236}">
              <a16:creationId xmlns:a16="http://schemas.microsoft.com/office/drawing/2014/main" id="{890DC172-89E1-4D65-99FC-41399AEC142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3" name="正方形/長方形 602">
          <a:extLst>
            <a:ext uri="{FF2B5EF4-FFF2-40B4-BE49-F238E27FC236}">
              <a16:creationId xmlns:a16="http://schemas.microsoft.com/office/drawing/2014/main" id="{70BB4E49-7043-493E-9BE2-0FA9EEF1EF2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4" name="正方形/長方形 603">
          <a:extLst>
            <a:ext uri="{FF2B5EF4-FFF2-40B4-BE49-F238E27FC236}">
              <a16:creationId xmlns:a16="http://schemas.microsoft.com/office/drawing/2014/main" id="{8699A19B-3B44-49E8-B236-563BE35B2F3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5" name="正方形/長方形 604">
          <a:extLst>
            <a:ext uri="{FF2B5EF4-FFF2-40B4-BE49-F238E27FC236}">
              <a16:creationId xmlns:a16="http://schemas.microsoft.com/office/drawing/2014/main" id="{63AF1594-5F06-4CEB-9C22-54CA108D4A4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6" name="正方形/長方形 605">
          <a:extLst>
            <a:ext uri="{FF2B5EF4-FFF2-40B4-BE49-F238E27FC236}">
              <a16:creationId xmlns:a16="http://schemas.microsoft.com/office/drawing/2014/main" id="{91F0699F-5A80-4D1B-93D6-33613009A23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7" name="テキスト ボックス 606">
          <a:extLst>
            <a:ext uri="{FF2B5EF4-FFF2-40B4-BE49-F238E27FC236}">
              <a16:creationId xmlns:a16="http://schemas.microsoft.com/office/drawing/2014/main" id="{16EFAFB2-8E3A-4D83-969A-6FFAFA9FCF7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8" name="直線コネクタ 607">
          <a:extLst>
            <a:ext uri="{FF2B5EF4-FFF2-40B4-BE49-F238E27FC236}">
              <a16:creationId xmlns:a16="http://schemas.microsoft.com/office/drawing/2014/main" id="{1B2F05F3-8F56-48ED-8422-66825674C06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09" name="直線コネクタ 608">
          <a:extLst>
            <a:ext uri="{FF2B5EF4-FFF2-40B4-BE49-F238E27FC236}">
              <a16:creationId xmlns:a16="http://schemas.microsoft.com/office/drawing/2014/main" id="{24C7084F-A3EC-40F1-B193-F0C5801C6BA9}"/>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10" name="テキスト ボックス 609">
          <a:extLst>
            <a:ext uri="{FF2B5EF4-FFF2-40B4-BE49-F238E27FC236}">
              <a16:creationId xmlns:a16="http://schemas.microsoft.com/office/drawing/2014/main" id="{B977CBCB-30A4-4704-AB88-CD3083068954}"/>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1" name="直線コネクタ 610">
          <a:extLst>
            <a:ext uri="{FF2B5EF4-FFF2-40B4-BE49-F238E27FC236}">
              <a16:creationId xmlns:a16="http://schemas.microsoft.com/office/drawing/2014/main" id="{B14B5F9D-C764-41A5-9D8B-9D6C1DB5529C}"/>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2" name="テキスト ボックス 611">
          <a:extLst>
            <a:ext uri="{FF2B5EF4-FFF2-40B4-BE49-F238E27FC236}">
              <a16:creationId xmlns:a16="http://schemas.microsoft.com/office/drawing/2014/main" id="{DCFD85F5-9DEF-4A92-99E1-A231F22DF1E5}"/>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3" name="直線コネクタ 612">
          <a:extLst>
            <a:ext uri="{FF2B5EF4-FFF2-40B4-BE49-F238E27FC236}">
              <a16:creationId xmlns:a16="http://schemas.microsoft.com/office/drawing/2014/main" id="{BCC9F677-C75D-4871-93F6-FB1EEC891A91}"/>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4" name="テキスト ボックス 613">
          <a:extLst>
            <a:ext uri="{FF2B5EF4-FFF2-40B4-BE49-F238E27FC236}">
              <a16:creationId xmlns:a16="http://schemas.microsoft.com/office/drawing/2014/main" id="{7220D6C0-5DA4-4289-8AE9-4E6D91C5E01A}"/>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5" name="直線コネクタ 614">
          <a:extLst>
            <a:ext uri="{FF2B5EF4-FFF2-40B4-BE49-F238E27FC236}">
              <a16:creationId xmlns:a16="http://schemas.microsoft.com/office/drawing/2014/main" id="{3E333032-3227-4AE5-824B-51284F235B1C}"/>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6" name="テキスト ボックス 615">
          <a:extLst>
            <a:ext uri="{FF2B5EF4-FFF2-40B4-BE49-F238E27FC236}">
              <a16:creationId xmlns:a16="http://schemas.microsoft.com/office/drawing/2014/main" id="{136A52E9-93B0-4F90-827C-89B6C7B4C42D}"/>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7" name="直線コネクタ 616">
          <a:extLst>
            <a:ext uri="{FF2B5EF4-FFF2-40B4-BE49-F238E27FC236}">
              <a16:creationId xmlns:a16="http://schemas.microsoft.com/office/drawing/2014/main" id="{A3D1DEBD-65D2-42F4-A705-CED63EDCBDC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8" name="テキスト ボックス 617">
          <a:extLst>
            <a:ext uri="{FF2B5EF4-FFF2-40B4-BE49-F238E27FC236}">
              <a16:creationId xmlns:a16="http://schemas.microsoft.com/office/drawing/2014/main" id="{8DE0056D-5E32-4776-8331-76A1421DFCF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9" name="【庁舎】&#10;一人当たり面積グラフ枠">
          <a:extLst>
            <a:ext uri="{FF2B5EF4-FFF2-40B4-BE49-F238E27FC236}">
              <a16:creationId xmlns:a16="http://schemas.microsoft.com/office/drawing/2014/main" id="{68D3D0D7-31BA-4276-AA57-0D0253EE356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46482</xdr:rowOff>
    </xdr:from>
    <xdr:to>
      <xdr:col>116</xdr:col>
      <xdr:colOff>62864</xdr:colOff>
      <xdr:row>107</xdr:row>
      <xdr:rowOff>135637</xdr:rowOff>
    </xdr:to>
    <xdr:cxnSp macro="">
      <xdr:nvCxnSpPr>
        <xdr:cNvPr id="620" name="直線コネクタ 619">
          <a:extLst>
            <a:ext uri="{FF2B5EF4-FFF2-40B4-BE49-F238E27FC236}">
              <a16:creationId xmlns:a16="http://schemas.microsoft.com/office/drawing/2014/main" id="{BAA1ACCA-B102-4B28-814F-82A50B7D2ED8}"/>
            </a:ext>
          </a:extLst>
        </xdr:cNvPr>
        <xdr:cNvCxnSpPr/>
      </xdr:nvCxnSpPr>
      <xdr:spPr>
        <a:xfrm flipV="1">
          <a:off x="22160864" y="17362932"/>
          <a:ext cx="0" cy="111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139464</xdr:rowOff>
    </xdr:from>
    <xdr:ext cx="469744" cy="259045"/>
    <xdr:sp macro="" textlink="">
      <xdr:nvSpPr>
        <xdr:cNvPr id="621" name="【庁舎】&#10;一人当たり面積最小値テキスト">
          <a:extLst>
            <a:ext uri="{FF2B5EF4-FFF2-40B4-BE49-F238E27FC236}">
              <a16:creationId xmlns:a16="http://schemas.microsoft.com/office/drawing/2014/main" id="{A58803EE-FB41-40F4-AB03-14B0B0BB8E54}"/>
            </a:ext>
          </a:extLst>
        </xdr:cNvPr>
        <xdr:cNvSpPr txBox="1"/>
      </xdr:nvSpPr>
      <xdr:spPr>
        <a:xfrm>
          <a:off x="22199600" y="1848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135637</xdr:rowOff>
    </xdr:from>
    <xdr:to>
      <xdr:col>116</xdr:col>
      <xdr:colOff>152400</xdr:colOff>
      <xdr:row>107</xdr:row>
      <xdr:rowOff>135637</xdr:rowOff>
    </xdr:to>
    <xdr:cxnSp macro="">
      <xdr:nvCxnSpPr>
        <xdr:cNvPr id="622" name="直線コネクタ 621">
          <a:extLst>
            <a:ext uri="{FF2B5EF4-FFF2-40B4-BE49-F238E27FC236}">
              <a16:creationId xmlns:a16="http://schemas.microsoft.com/office/drawing/2014/main" id="{89668A3B-4189-42FC-8B8E-EF882926DE84}"/>
            </a:ext>
          </a:extLst>
        </xdr:cNvPr>
        <xdr:cNvCxnSpPr/>
      </xdr:nvCxnSpPr>
      <xdr:spPr>
        <a:xfrm>
          <a:off x="22072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164609</xdr:rowOff>
    </xdr:from>
    <xdr:ext cx="469744" cy="259045"/>
    <xdr:sp macro="" textlink="">
      <xdr:nvSpPr>
        <xdr:cNvPr id="623" name="【庁舎】&#10;一人当たり面積最大値テキスト">
          <a:extLst>
            <a:ext uri="{FF2B5EF4-FFF2-40B4-BE49-F238E27FC236}">
              <a16:creationId xmlns:a16="http://schemas.microsoft.com/office/drawing/2014/main" id="{049397DF-FAB7-479C-BDE3-B3549222B944}"/>
            </a:ext>
          </a:extLst>
        </xdr:cNvPr>
        <xdr:cNvSpPr txBox="1"/>
      </xdr:nvSpPr>
      <xdr:spPr>
        <a:xfrm>
          <a:off x="22199600" y="1713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46482</xdr:rowOff>
    </xdr:from>
    <xdr:to>
      <xdr:col>116</xdr:col>
      <xdr:colOff>152400</xdr:colOff>
      <xdr:row>101</xdr:row>
      <xdr:rowOff>46482</xdr:rowOff>
    </xdr:to>
    <xdr:cxnSp macro="">
      <xdr:nvCxnSpPr>
        <xdr:cNvPr id="624" name="直線コネクタ 623">
          <a:extLst>
            <a:ext uri="{FF2B5EF4-FFF2-40B4-BE49-F238E27FC236}">
              <a16:creationId xmlns:a16="http://schemas.microsoft.com/office/drawing/2014/main" id="{670C82E7-84E3-4050-AA68-02A687FDC78C}"/>
            </a:ext>
          </a:extLst>
        </xdr:cNvPr>
        <xdr:cNvCxnSpPr/>
      </xdr:nvCxnSpPr>
      <xdr:spPr>
        <a:xfrm>
          <a:off x="22072600" y="1736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63822</xdr:rowOff>
    </xdr:from>
    <xdr:ext cx="469744" cy="259045"/>
    <xdr:sp macro="" textlink="">
      <xdr:nvSpPr>
        <xdr:cNvPr id="625" name="【庁舎】&#10;一人当たり面積平均値テキスト">
          <a:extLst>
            <a:ext uri="{FF2B5EF4-FFF2-40B4-BE49-F238E27FC236}">
              <a16:creationId xmlns:a16="http://schemas.microsoft.com/office/drawing/2014/main" id="{7FC50A3C-FFDC-4EC0-A0AA-CB3B74D16443}"/>
            </a:ext>
          </a:extLst>
        </xdr:cNvPr>
        <xdr:cNvSpPr txBox="1"/>
      </xdr:nvSpPr>
      <xdr:spPr>
        <a:xfrm>
          <a:off x="22199600" y="18066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40945</xdr:rowOff>
    </xdr:from>
    <xdr:to>
      <xdr:col>116</xdr:col>
      <xdr:colOff>114300</xdr:colOff>
      <xdr:row>106</xdr:row>
      <xdr:rowOff>142545</xdr:rowOff>
    </xdr:to>
    <xdr:sp macro="" textlink="">
      <xdr:nvSpPr>
        <xdr:cNvPr id="626" name="フローチャート: 判断 625">
          <a:extLst>
            <a:ext uri="{FF2B5EF4-FFF2-40B4-BE49-F238E27FC236}">
              <a16:creationId xmlns:a16="http://schemas.microsoft.com/office/drawing/2014/main" id="{992A501D-B42A-4F94-91A4-1B5291574034}"/>
            </a:ext>
          </a:extLst>
        </xdr:cNvPr>
        <xdr:cNvSpPr/>
      </xdr:nvSpPr>
      <xdr:spPr>
        <a:xfrm>
          <a:off x="22110700" y="182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56490</xdr:rowOff>
    </xdr:from>
    <xdr:to>
      <xdr:col>112</xdr:col>
      <xdr:colOff>38100</xdr:colOff>
      <xdr:row>106</xdr:row>
      <xdr:rowOff>158090</xdr:rowOff>
    </xdr:to>
    <xdr:sp macro="" textlink="">
      <xdr:nvSpPr>
        <xdr:cNvPr id="627" name="フローチャート: 判断 626">
          <a:extLst>
            <a:ext uri="{FF2B5EF4-FFF2-40B4-BE49-F238E27FC236}">
              <a16:creationId xmlns:a16="http://schemas.microsoft.com/office/drawing/2014/main" id="{05617B19-E37E-4278-844E-967AF1B46EDD}"/>
            </a:ext>
          </a:extLst>
        </xdr:cNvPr>
        <xdr:cNvSpPr/>
      </xdr:nvSpPr>
      <xdr:spPr>
        <a:xfrm>
          <a:off x="21272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66548</xdr:rowOff>
    </xdr:from>
    <xdr:to>
      <xdr:col>107</xdr:col>
      <xdr:colOff>101600</xdr:colOff>
      <xdr:row>106</xdr:row>
      <xdr:rowOff>168148</xdr:rowOff>
    </xdr:to>
    <xdr:sp macro="" textlink="">
      <xdr:nvSpPr>
        <xdr:cNvPr id="628" name="フローチャート: 判断 627">
          <a:extLst>
            <a:ext uri="{FF2B5EF4-FFF2-40B4-BE49-F238E27FC236}">
              <a16:creationId xmlns:a16="http://schemas.microsoft.com/office/drawing/2014/main" id="{EBF4D1EA-6F83-4C7A-A7C8-BB7AFB10B868}"/>
            </a:ext>
          </a:extLst>
        </xdr:cNvPr>
        <xdr:cNvSpPr/>
      </xdr:nvSpPr>
      <xdr:spPr>
        <a:xfrm>
          <a:off x="20383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48718</xdr:rowOff>
    </xdr:from>
    <xdr:to>
      <xdr:col>102</xdr:col>
      <xdr:colOff>165100</xdr:colOff>
      <xdr:row>106</xdr:row>
      <xdr:rowOff>150318</xdr:rowOff>
    </xdr:to>
    <xdr:sp macro="" textlink="">
      <xdr:nvSpPr>
        <xdr:cNvPr id="629" name="フローチャート: 判断 628">
          <a:extLst>
            <a:ext uri="{FF2B5EF4-FFF2-40B4-BE49-F238E27FC236}">
              <a16:creationId xmlns:a16="http://schemas.microsoft.com/office/drawing/2014/main" id="{263AB1DE-3BB6-4B5A-A521-FCCA89763DF6}"/>
            </a:ext>
          </a:extLst>
        </xdr:cNvPr>
        <xdr:cNvSpPr/>
      </xdr:nvSpPr>
      <xdr:spPr>
        <a:xfrm>
          <a:off x="19494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44602</xdr:rowOff>
    </xdr:from>
    <xdr:to>
      <xdr:col>98</xdr:col>
      <xdr:colOff>38100</xdr:colOff>
      <xdr:row>106</xdr:row>
      <xdr:rowOff>146202</xdr:rowOff>
    </xdr:to>
    <xdr:sp macro="" textlink="">
      <xdr:nvSpPr>
        <xdr:cNvPr id="630" name="フローチャート: 判断 629">
          <a:extLst>
            <a:ext uri="{FF2B5EF4-FFF2-40B4-BE49-F238E27FC236}">
              <a16:creationId xmlns:a16="http://schemas.microsoft.com/office/drawing/2014/main" id="{9900557A-41A4-4BCC-8BA3-9ED572AF193F}"/>
            </a:ext>
          </a:extLst>
        </xdr:cNvPr>
        <xdr:cNvSpPr/>
      </xdr:nvSpPr>
      <xdr:spPr>
        <a:xfrm>
          <a:off x="18605500" y="1821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B3B19C8E-ADF8-4D36-8A65-8C998C43063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CD0B0A4E-9972-48F1-849A-A83AFECF509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F7ED34F5-7D22-4E95-BA0D-5290BFE414A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30C47DBE-6DCA-46E1-B93B-B4D9822F769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0D629494-78C3-44AD-893B-E46CAC7B10C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140157</xdr:rowOff>
    </xdr:from>
    <xdr:to>
      <xdr:col>116</xdr:col>
      <xdr:colOff>114300</xdr:colOff>
      <xdr:row>107</xdr:row>
      <xdr:rowOff>70307</xdr:rowOff>
    </xdr:to>
    <xdr:sp macro="" textlink="">
      <xdr:nvSpPr>
        <xdr:cNvPr id="636" name="楕円 635">
          <a:extLst>
            <a:ext uri="{FF2B5EF4-FFF2-40B4-BE49-F238E27FC236}">
              <a16:creationId xmlns:a16="http://schemas.microsoft.com/office/drawing/2014/main" id="{25BB19E2-D555-445B-881F-BFBD1587E55A}"/>
            </a:ext>
          </a:extLst>
        </xdr:cNvPr>
        <xdr:cNvSpPr/>
      </xdr:nvSpPr>
      <xdr:spPr>
        <a:xfrm>
          <a:off x="22110700" y="1831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55084</xdr:rowOff>
    </xdr:from>
    <xdr:ext cx="469744" cy="259045"/>
    <xdr:sp macro="" textlink="">
      <xdr:nvSpPr>
        <xdr:cNvPr id="637" name="【庁舎】&#10;一人当たり面積該当値テキスト">
          <a:extLst>
            <a:ext uri="{FF2B5EF4-FFF2-40B4-BE49-F238E27FC236}">
              <a16:creationId xmlns:a16="http://schemas.microsoft.com/office/drawing/2014/main" id="{67CD9081-49CE-4AE5-BF4D-23DB2332FBAD}"/>
            </a:ext>
          </a:extLst>
        </xdr:cNvPr>
        <xdr:cNvSpPr txBox="1"/>
      </xdr:nvSpPr>
      <xdr:spPr>
        <a:xfrm>
          <a:off x="22199600" y="182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142900</xdr:rowOff>
    </xdr:from>
    <xdr:to>
      <xdr:col>112</xdr:col>
      <xdr:colOff>38100</xdr:colOff>
      <xdr:row>107</xdr:row>
      <xdr:rowOff>73050</xdr:rowOff>
    </xdr:to>
    <xdr:sp macro="" textlink="">
      <xdr:nvSpPr>
        <xdr:cNvPr id="638" name="楕円 637">
          <a:extLst>
            <a:ext uri="{FF2B5EF4-FFF2-40B4-BE49-F238E27FC236}">
              <a16:creationId xmlns:a16="http://schemas.microsoft.com/office/drawing/2014/main" id="{BEA50435-CC1B-4F20-B423-9B34BB222A30}"/>
            </a:ext>
          </a:extLst>
        </xdr:cNvPr>
        <xdr:cNvSpPr/>
      </xdr:nvSpPr>
      <xdr:spPr>
        <a:xfrm>
          <a:off x="21272500" y="183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19507</xdr:rowOff>
    </xdr:from>
    <xdr:to>
      <xdr:col>116</xdr:col>
      <xdr:colOff>63500</xdr:colOff>
      <xdr:row>107</xdr:row>
      <xdr:rowOff>22250</xdr:rowOff>
    </xdr:to>
    <xdr:cxnSp macro="">
      <xdr:nvCxnSpPr>
        <xdr:cNvPr id="639" name="直線コネクタ 638">
          <a:extLst>
            <a:ext uri="{FF2B5EF4-FFF2-40B4-BE49-F238E27FC236}">
              <a16:creationId xmlns:a16="http://schemas.microsoft.com/office/drawing/2014/main" id="{A1B309D5-F7B5-4B1B-BEE6-7B33964499A7}"/>
            </a:ext>
          </a:extLst>
        </xdr:cNvPr>
        <xdr:cNvCxnSpPr/>
      </xdr:nvCxnSpPr>
      <xdr:spPr>
        <a:xfrm flipV="1">
          <a:off x="21323300" y="18364657"/>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147929</xdr:rowOff>
    </xdr:from>
    <xdr:to>
      <xdr:col>107</xdr:col>
      <xdr:colOff>101600</xdr:colOff>
      <xdr:row>107</xdr:row>
      <xdr:rowOff>78079</xdr:rowOff>
    </xdr:to>
    <xdr:sp macro="" textlink="">
      <xdr:nvSpPr>
        <xdr:cNvPr id="640" name="楕円 639">
          <a:extLst>
            <a:ext uri="{FF2B5EF4-FFF2-40B4-BE49-F238E27FC236}">
              <a16:creationId xmlns:a16="http://schemas.microsoft.com/office/drawing/2014/main" id="{3074CBE8-9DB4-4290-8BB3-3C1EBF4AB850}"/>
            </a:ext>
          </a:extLst>
        </xdr:cNvPr>
        <xdr:cNvSpPr/>
      </xdr:nvSpPr>
      <xdr:spPr>
        <a:xfrm>
          <a:off x="20383500" y="183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22250</xdr:rowOff>
    </xdr:from>
    <xdr:to>
      <xdr:col>111</xdr:col>
      <xdr:colOff>177800</xdr:colOff>
      <xdr:row>107</xdr:row>
      <xdr:rowOff>27279</xdr:rowOff>
    </xdr:to>
    <xdr:cxnSp macro="">
      <xdr:nvCxnSpPr>
        <xdr:cNvPr id="641" name="直線コネクタ 640">
          <a:extLst>
            <a:ext uri="{FF2B5EF4-FFF2-40B4-BE49-F238E27FC236}">
              <a16:creationId xmlns:a16="http://schemas.microsoft.com/office/drawing/2014/main" id="{511ACF94-5BE9-448A-AD3A-50E36EA8B124}"/>
            </a:ext>
          </a:extLst>
        </xdr:cNvPr>
        <xdr:cNvCxnSpPr/>
      </xdr:nvCxnSpPr>
      <xdr:spPr>
        <a:xfrm flipV="1">
          <a:off x="20434300" y="18367400"/>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151588</xdr:rowOff>
    </xdr:from>
    <xdr:to>
      <xdr:col>102</xdr:col>
      <xdr:colOff>165100</xdr:colOff>
      <xdr:row>107</xdr:row>
      <xdr:rowOff>81738</xdr:rowOff>
    </xdr:to>
    <xdr:sp macro="" textlink="">
      <xdr:nvSpPr>
        <xdr:cNvPr id="642" name="楕円 641">
          <a:extLst>
            <a:ext uri="{FF2B5EF4-FFF2-40B4-BE49-F238E27FC236}">
              <a16:creationId xmlns:a16="http://schemas.microsoft.com/office/drawing/2014/main" id="{2DC62981-6A3A-45CE-9468-C47D5934B404}"/>
            </a:ext>
          </a:extLst>
        </xdr:cNvPr>
        <xdr:cNvSpPr/>
      </xdr:nvSpPr>
      <xdr:spPr>
        <a:xfrm>
          <a:off x="19494500" y="1832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27279</xdr:rowOff>
    </xdr:from>
    <xdr:to>
      <xdr:col>107</xdr:col>
      <xdr:colOff>50800</xdr:colOff>
      <xdr:row>107</xdr:row>
      <xdr:rowOff>30938</xdr:rowOff>
    </xdr:to>
    <xdr:cxnSp macro="">
      <xdr:nvCxnSpPr>
        <xdr:cNvPr id="643" name="直線コネクタ 642">
          <a:extLst>
            <a:ext uri="{FF2B5EF4-FFF2-40B4-BE49-F238E27FC236}">
              <a16:creationId xmlns:a16="http://schemas.microsoft.com/office/drawing/2014/main" id="{AFBF8B24-7241-4761-A5A2-7A6AEFDB5C22}"/>
            </a:ext>
          </a:extLst>
        </xdr:cNvPr>
        <xdr:cNvCxnSpPr/>
      </xdr:nvCxnSpPr>
      <xdr:spPr>
        <a:xfrm flipV="1">
          <a:off x="19545300" y="18372429"/>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154330</xdr:rowOff>
    </xdr:from>
    <xdr:to>
      <xdr:col>98</xdr:col>
      <xdr:colOff>38100</xdr:colOff>
      <xdr:row>107</xdr:row>
      <xdr:rowOff>84480</xdr:rowOff>
    </xdr:to>
    <xdr:sp macro="" textlink="">
      <xdr:nvSpPr>
        <xdr:cNvPr id="644" name="楕円 643">
          <a:extLst>
            <a:ext uri="{FF2B5EF4-FFF2-40B4-BE49-F238E27FC236}">
              <a16:creationId xmlns:a16="http://schemas.microsoft.com/office/drawing/2014/main" id="{404A3EA7-4075-41AB-8B70-F44C556BD05B}"/>
            </a:ext>
          </a:extLst>
        </xdr:cNvPr>
        <xdr:cNvSpPr/>
      </xdr:nvSpPr>
      <xdr:spPr>
        <a:xfrm>
          <a:off x="18605500" y="183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30938</xdr:rowOff>
    </xdr:from>
    <xdr:to>
      <xdr:col>102</xdr:col>
      <xdr:colOff>114300</xdr:colOff>
      <xdr:row>107</xdr:row>
      <xdr:rowOff>33680</xdr:rowOff>
    </xdr:to>
    <xdr:cxnSp macro="">
      <xdr:nvCxnSpPr>
        <xdr:cNvPr id="645" name="直線コネクタ 644">
          <a:extLst>
            <a:ext uri="{FF2B5EF4-FFF2-40B4-BE49-F238E27FC236}">
              <a16:creationId xmlns:a16="http://schemas.microsoft.com/office/drawing/2014/main" id="{1F71F842-2B6D-443C-88A7-81491305792D}"/>
            </a:ext>
          </a:extLst>
        </xdr:cNvPr>
        <xdr:cNvCxnSpPr/>
      </xdr:nvCxnSpPr>
      <xdr:spPr>
        <a:xfrm flipV="1">
          <a:off x="18656300" y="18376088"/>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3167</xdr:rowOff>
    </xdr:from>
    <xdr:ext cx="469744" cy="259045"/>
    <xdr:sp macro="" textlink="">
      <xdr:nvSpPr>
        <xdr:cNvPr id="646" name="n_1aveValue【庁舎】&#10;一人当たり面積">
          <a:extLst>
            <a:ext uri="{FF2B5EF4-FFF2-40B4-BE49-F238E27FC236}">
              <a16:creationId xmlns:a16="http://schemas.microsoft.com/office/drawing/2014/main" id="{AFC0BF7A-75C8-4FDA-965C-3286C65B4986}"/>
            </a:ext>
          </a:extLst>
        </xdr:cNvPr>
        <xdr:cNvSpPr txBox="1"/>
      </xdr:nvSpPr>
      <xdr:spPr>
        <a:xfrm>
          <a:off x="21075727" y="1800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13225</xdr:rowOff>
    </xdr:from>
    <xdr:ext cx="469744" cy="259045"/>
    <xdr:sp macro="" textlink="">
      <xdr:nvSpPr>
        <xdr:cNvPr id="647" name="n_2aveValue【庁舎】&#10;一人当たり面積">
          <a:extLst>
            <a:ext uri="{FF2B5EF4-FFF2-40B4-BE49-F238E27FC236}">
              <a16:creationId xmlns:a16="http://schemas.microsoft.com/office/drawing/2014/main" id="{F749C640-1E52-4869-BBEF-DA7EE786575C}"/>
            </a:ext>
          </a:extLst>
        </xdr:cNvPr>
        <xdr:cNvSpPr txBox="1"/>
      </xdr:nvSpPr>
      <xdr:spPr>
        <a:xfrm>
          <a:off x="20199427" y="180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166845</xdr:rowOff>
    </xdr:from>
    <xdr:ext cx="469744" cy="259045"/>
    <xdr:sp macro="" textlink="">
      <xdr:nvSpPr>
        <xdr:cNvPr id="648" name="n_3aveValue【庁舎】&#10;一人当たり面積">
          <a:extLst>
            <a:ext uri="{FF2B5EF4-FFF2-40B4-BE49-F238E27FC236}">
              <a16:creationId xmlns:a16="http://schemas.microsoft.com/office/drawing/2014/main" id="{7CD98795-1EEA-4957-B6A9-BCB279479124}"/>
            </a:ext>
          </a:extLst>
        </xdr:cNvPr>
        <xdr:cNvSpPr txBox="1"/>
      </xdr:nvSpPr>
      <xdr:spPr>
        <a:xfrm>
          <a:off x="19310427" y="179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162729</xdr:rowOff>
    </xdr:from>
    <xdr:ext cx="469744" cy="259045"/>
    <xdr:sp macro="" textlink="">
      <xdr:nvSpPr>
        <xdr:cNvPr id="649" name="n_4aveValue【庁舎】&#10;一人当たり面積">
          <a:extLst>
            <a:ext uri="{FF2B5EF4-FFF2-40B4-BE49-F238E27FC236}">
              <a16:creationId xmlns:a16="http://schemas.microsoft.com/office/drawing/2014/main" id="{B53111ED-14D3-4530-8F15-62FADB4620EA}"/>
            </a:ext>
          </a:extLst>
        </xdr:cNvPr>
        <xdr:cNvSpPr txBox="1"/>
      </xdr:nvSpPr>
      <xdr:spPr>
        <a:xfrm>
          <a:off x="18421427" y="1799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64177</xdr:rowOff>
    </xdr:from>
    <xdr:ext cx="469744" cy="259045"/>
    <xdr:sp macro="" textlink="">
      <xdr:nvSpPr>
        <xdr:cNvPr id="650" name="n_1mainValue【庁舎】&#10;一人当たり面積">
          <a:extLst>
            <a:ext uri="{FF2B5EF4-FFF2-40B4-BE49-F238E27FC236}">
              <a16:creationId xmlns:a16="http://schemas.microsoft.com/office/drawing/2014/main" id="{86C24E1B-258F-4093-8F83-6D180B447A0A}"/>
            </a:ext>
          </a:extLst>
        </xdr:cNvPr>
        <xdr:cNvSpPr txBox="1"/>
      </xdr:nvSpPr>
      <xdr:spPr>
        <a:xfrm>
          <a:off x="21075727" y="1840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69206</xdr:rowOff>
    </xdr:from>
    <xdr:ext cx="469744" cy="259045"/>
    <xdr:sp macro="" textlink="">
      <xdr:nvSpPr>
        <xdr:cNvPr id="651" name="n_2mainValue【庁舎】&#10;一人当たり面積">
          <a:extLst>
            <a:ext uri="{FF2B5EF4-FFF2-40B4-BE49-F238E27FC236}">
              <a16:creationId xmlns:a16="http://schemas.microsoft.com/office/drawing/2014/main" id="{8F5E4043-2023-4F13-BFC0-B516D4D523DA}"/>
            </a:ext>
          </a:extLst>
        </xdr:cNvPr>
        <xdr:cNvSpPr txBox="1"/>
      </xdr:nvSpPr>
      <xdr:spPr>
        <a:xfrm>
          <a:off x="20199427" y="1841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72865</xdr:rowOff>
    </xdr:from>
    <xdr:ext cx="469744" cy="259045"/>
    <xdr:sp macro="" textlink="">
      <xdr:nvSpPr>
        <xdr:cNvPr id="652" name="n_3mainValue【庁舎】&#10;一人当たり面積">
          <a:extLst>
            <a:ext uri="{FF2B5EF4-FFF2-40B4-BE49-F238E27FC236}">
              <a16:creationId xmlns:a16="http://schemas.microsoft.com/office/drawing/2014/main" id="{AE82108D-CFD5-4BFD-AF2A-866C8A842FDC}"/>
            </a:ext>
          </a:extLst>
        </xdr:cNvPr>
        <xdr:cNvSpPr txBox="1"/>
      </xdr:nvSpPr>
      <xdr:spPr>
        <a:xfrm>
          <a:off x="19310427" y="1841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75607</xdr:rowOff>
    </xdr:from>
    <xdr:ext cx="469744" cy="259045"/>
    <xdr:sp macro="" textlink="">
      <xdr:nvSpPr>
        <xdr:cNvPr id="653" name="n_4mainValue【庁舎】&#10;一人当たり面積">
          <a:extLst>
            <a:ext uri="{FF2B5EF4-FFF2-40B4-BE49-F238E27FC236}">
              <a16:creationId xmlns:a16="http://schemas.microsoft.com/office/drawing/2014/main" id="{5AB4915C-7DE3-47C0-B030-789C356E29ED}"/>
            </a:ext>
          </a:extLst>
        </xdr:cNvPr>
        <xdr:cNvSpPr txBox="1"/>
      </xdr:nvSpPr>
      <xdr:spPr>
        <a:xfrm>
          <a:off x="18421427" y="1842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4" name="正方形/長方形 653">
          <a:extLst>
            <a:ext uri="{FF2B5EF4-FFF2-40B4-BE49-F238E27FC236}">
              <a16:creationId xmlns:a16="http://schemas.microsoft.com/office/drawing/2014/main" id="{3509199F-B8EF-4C59-945E-7A30204AAB7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5" name="正方形/長方形 654">
          <a:extLst>
            <a:ext uri="{FF2B5EF4-FFF2-40B4-BE49-F238E27FC236}">
              <a16:creationId xmlns:a16="http://schemas.microsoft.com/office/drawing/2014/main" id="{73D56D52-409A-4B6E-A90C-CA97EDF7563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6" name="テキスト ボックス 655">
          <a:extLst>
            <a:ext uri="{FF2B5EF4-FFF2-40B4-BE49-F238E27FC236}">
              <a16:creationId xmlns:a16="http://schemas.microsoft.com/office/drawing/2014/main" id="{7C46D3A9-DAC2-42F3-A616-2E431B936F2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BIZ UDP明朝 Medium" panose="02020500000000000000" pitchFamily="18" charset="-128"/>
              <a:ea typeface="BIZ UDP明朝 Medium" panose="02020500000000000000" pitchFamily="18" charset="-128"/>
            </a:rPr>
            <a:t>有形固定資産減価償却率が類似団体と比較して特に高い水準となっている施設は、図書館・庁舎となっている。</a:t>
          </a:r>
        </a:p>
        <a:p>
          <a:r>
            <a:rPr kumimoji="1" lang="ja-JP" altLang="en-US" sz="1400">
              <a:latin typeface="BIZ UDP明朝 Medium" panose="02020500000000000000" pitchFamily="18" charset="-128"/>
              <a:ea typeface="BIZ UDP明朝 Medium" panose="02020500000000000000" pitchFamily="18" charset="-128"/>
            </a:rPr>
            <a:t>図書館については、有形固定資産減価償却率が</a:t>
          </a:r>
          <a:r>
            <a:rPr kumimoji="1" lang="en-US" altLang="ja-JP" sz="1400">
              <a:latin typeface="BIZ UDP明朝 Medium" panose="02020500000000000000" pitchFamily="18" charset="-128"/>
              <a:ea typeface="BIZ UDP明朝 Medium" panose="02020500000000000000" pitchFamily="18" charset="-128"/>
            </a:rPr>
            <a:t>100</a:t>
          </a:r>
          <a:r>
            <a:rPr kumimoji="1" lang="ja-JP" altLang="en-US" sz="1400">
              <a:latin typeface="BIZ UDP明朝 Medium" panose="02020500000000000000" pitchFamily="18" charset="-128"/>
              <a:ea typeface="BIZ UDP明朝 Medium" panose="02020500000000000000" pitchFamily="18" charset="-128"/>
            </a:rPr>
            <a:t>％となっており、今後は近隣の他施設との統廃合や複合化について検討していく。</a:t>
          </a:r>
        </a:p>
        <a:p>
          <a:r>
            <a:rPr kumimoji="1" lang="ja-JP" altLang="en-US" sz="1400">
              <a:latin typeface="BIZ UDP明朝 Medium" panose="02020500000000000000" pitchFamily="18" charset="-128"/>
              <a:ea typeface="BIZ UDP明朝 Medium" panose="02020500000000000000" pitchFamily="18" charset="-128"/>
            </a:rPr>
            <a:t>庁舎については、有形固定資産減価償却率が</a:t>
          </a:r>
          <a:r>
            <a:rPr kumimoji="1" lang="en-US" altLang="ja-JP" sz="1400">
              <a:latin typeface="BIZ UDP明朝 Medium" panose="02020500000000000000" pitchFamily="18" charset="-128"/>
              <a:ea typeface="BIZ UDP明朝 Medium" panose="02020500000000000000" pitchFamily="18" charset="-128"/>
            </a:rPr>
            <a:t>82.9</a:t>
          </a:r>
          <a:r>
            <a:rPr kumimoji="1" lang="ja-JP" altLang="en-US" sz="1400">
              <a:latin typeface="BIZ UDP明朝 Medium" panose="02020500000000000000" pitchFamily="18" charset="-128"/>
              <a:ea typeface="BIZ UDP明朝 Medium" panose="02020500000000000000" pitchFamily="18" charset="-128"/>
            </a:rPr>
            <a:t>％となっている。庁舎は災害発生時等には拠点となる重要な施設となるため、安全確保を重視した対策について検討していく。</a:t>
          </a:r>
        </a:p>
        <a:p>
          <a:r>
            <a:rPr kumimoji="1" lang="ja-JP" altLang="en-US" sz="1400">
              <a:latin typeface="BIZ UDP明朝 Medium" panose="02020500000000000000" pitchFamily="18" charset="-128"/>
              <a:ea typeface="BIZ UDP明朝 Medium" panose="02020500000000000000" pitchFamily="18" charset="-128"/>
            </a:rPr>
            <a:t>ほぼ全ての施設において類似団体の水準を上回っているため、策定した個別施設計画をもとに財源調整を図りながら老朽化対策に取り組んでいく。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鹿児島県南種子町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5,363
5,348
110.00
6,352,648
6,243,661
49,288
3,749,597
5,637,321</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11.0
10.0</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84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0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84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25" cy="42481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25" cy="4248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036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BIZ UDP明朝 Medium"/>
              <a:ea typeface="BIZ UDP明朝 Medium"/>
              <a:cs typeface="+mn-cs"/>
            </a:rPr>
            <a:t>  類似団体の平均値並である。当町の特徴に宇宙開発関連企業における法人町民税、固定資産税の税収がある。</a:t>
          </a: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BIZ UDP明朝 Medium"/>
              <a:ea typeface="BIZ UDP明朝 Medium"/>
              <a:cs typeface="+mn-cs"/>
            </a:rPr>
            <a:t>  人口減少に歯止めをかける取り組みや企業誘致などによる適切な財源の確保、経常経費の削減などを通じて、財政基盤の強化に努める。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74930</xdr:rowOff>
    </xdr:from>
    <xdr:to>
      <xdr:col>27</xdr:col>
      <xdr:colOff>184150</xdr:colOff>
      <xdr:row>45</xdr:row>
      <xdr:rowOff>74930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84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84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84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35560</xdr:rowOff>
    </xdr:from>
    <xdr:to>
      <xdr:col>23</xdr:col>
      <xdr:colOff>133350</xdr:colOff>
      <xdr:row>44</xdr:row>
      <xdr:rowOff>71120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7760"/>
          <a:ext cx="0" cy="14071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43180</xdr:rowOff>
    </xdr:from>
    <xdr:ext cx="762000" cy="2584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69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0.13</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71120</xdr:rowOff>
    </xdr:from>
    <xdr:to>
      <xdr:col>24</xdr:col>
      <xdr:colOff>12700</xdr:colOff>
      <xdr:row>44</xdr:row>
      <xdr:rowOff>71120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4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121920</xdr:rowOff>
    </xdr:from>
    <xdr:ext cx="762000" cy="2584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512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35560</xdr:rowOff>
    </xdr:from>
    <xdr:to>
      <xdr:col>24</xdr:col>
      <xdr:colOff>12700</xdr:colOff>
      <xdr:row>36</xdr:row>
      <xdr:rowOff>35560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7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109220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6760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20955</xdr:rowOff>
    </xdr:from>
    <xdr:ext cx="762000" cy="2584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8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43</xdr:row>
      <xdr:rowOff>4445</xdr:rowOff>
    </xdr:from>
    <xdr:to>
      <xdr:col>23</xdr:col>
      <xdr:colOff>184150</xdr:colOff>
      <xdr:row>43</xdr:row>
      <xdr:rowOff>106045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81915</xdr:rowOff>
    </xdr:from>
    <xdr:to>
      <xdr:col>19</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542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4445</xdr:rowOff>
    </xdr:from>
    <xdr:to>
      <xdr:col>19</xdr:col>
      <xdr:colOff>184150</xdr:colOff>
      <xdr:row>43</xdr:row>
      <xdr:rowOff>106045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116205</xdr:rowOff>
    </xdr:from>
    <xdr:ext cx="736600" cy="259080"/>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68580</xdr:rowOff>
    </xdr:from>
    <xdr:to>
      <xdr:col>15</xdr:col>
      <xdr:colOff>82550</xdr:colOff>
      <xdr:row>43</xdr:row>
      <xdr:rowOff>81915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4093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162560</xdr:rowOff>
    </xdr:from>
    <xdr:to>
      <xdr:col>15</xdr:col>
      <xdr:colOff>133350</xdr:colOff>
      <xdr:row>43</xdr:row>
      <xdr:rowOff>92710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102870</xdr:rowOff>
    </xdr:from>
    <xdr:ext cx="762000" cy="259080"/>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32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68580</xdr:rowOff>
    </xdr:from>
    <xdr:to>
      <xdr:col>11</xdr:col>
      <xdr:colOff>31750</xdr:colOff>
      <xdr:row>43</xdr:row>
      <xdr:rowOff>81915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44093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162560</xdr:rowOff>
    </xdr:from>
    <xdr:to>
      <xdr:col>11</xdr:col>
      <xdr:colOff>82550</xdr:colOff>
      <xdr:row>43</xdr:row>
      <xdr:rowOff>92710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102870</xdr:rowOff>
    </xdr:from>
    <xdr:ext cx="762000" cy="259080"/>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2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4445</xdr:rowOff>
    </xdr:from>
    <xdr:to>
      <xdr:col>7</xdr:col>
      <xdr:colOff>31750</xdr:colOff>
      <xdr:row>43</xdr:row>
      <xdr:rowOff>106045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116205</xdr:rowOff>
    </xdr:from>
    <xdr:ext cx="762000" cy="259080"/>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43</xdr:row>
      <xdr:rowOff>57785</xdr:rowOff>
    </xdr:from>
    <xdr:to>
      <xdr:col>23</xdr:col>
      <xdr:colOff>184150</xdr:colOff>
      <xdr:row>43</xdr:row>
      <xdr:rowOff>159385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3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29845</xdr:rowOff>
    </xdr:from>
    <xdr:ext cx="762000" cy="2584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021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130810</xdr:rowOff>
    </xdr:from>
    <xdr:ext cx="736600" cy="259080"/>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03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31115</xdr:rowOff>
    </xdr:from>
    <xdr:to>
      <xdr:col>15</xdr:col>
      <xdr:colOff>133350</xdr:colOff>
      <xdr:row>43</xdr:row>
      <xdr:rowOff>132715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0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117475</xdr:rowOff>
    </xdr:from>
    <xdr:ext cx="762000" cy="259080"/>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89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17780</xdr:rowOff>
    </xdr:from>
    <xdr:to>
      <xdr:col>11</xdr:col>
      <xdr:colOff>82550</xdr:colOff>
      <xdr:row>43</xdr:row>
      <xdr:rowOff>119380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9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104140</xdr:rowOff>
    </xdr:from>
    <xdr:ext cx="762000" cy="259080"/>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76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31115</xdr:rowOff>
    </xdr:from>
    <xdr:to>
      <xdr:col>7</xdr:col>
      <xdr:colOff>31750</xdr:colOff>
      <xdr:row>43</xdr:row>
      <xdr:rowOff>132715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0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117475</xdr:rowOff>
    </xdr:from>
    <xdr:ext cx="762000" cy="259080"/>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89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8610"/>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50365" cy="35814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[88.8%]</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BIZ UDP明朝 Medium"/>
              <a:ea typeface="BIZ UDP明朝 Medium"/>
              <a:cs typeface="+mn-cs"/>
            </a:rPr>
            <a:t>  前年度比較で</a:t>
          </a:r>
          <a:r>
            <a:rPr kumimoji="1" lang="en-US" altLang="ja-JP" sz="1400" b="0" i="0" u="none" strike="noStrike" kern="0" cap="none" spc="0" normalizeH="0" baseline="0" noProof="0">
              <a:ln>
                <a:noFill/>
              </a:ln>
              <a:solidFill>
                <a:prstClr val="black"/>
              </a:solidFill>
              <a:effectLst/>
              <a:uLnTx/>
              <a:uFillTx/>
              <a:latin typeface="BIZ UDP明朝 Medium"/>
              <a:ea typeface="BIZ UDP明朝 Medium"/>
              <a:cs typeface="+mn-cs"/>
            </a:rPr>
            <a:t>2.2</a:t>
          </a:r>
          <a:r>
            <a:rPr kumimoji="1" lang="ja-JP" altLang="en-US" sz="1400" b="0" i="0" u="none" strike="noStrike" kern="0" cap="none" spc="0" normalizeH="0" baseline="0" noProof="0">
              <a:ln>
                <a:noFill/>
              </a:ln>
              <a:solidFill>
                <a:prstClr val="black"/>
              </a:solidFill>
              <a:effectLst/>
              <a:uLnTx/>
              <a:uFillTx/>
              <a:latin typeface="BIZ UDP明朝 Medium"/>
              <a:ea typeface="BIZ UDP明朝 Medium"/>
              <a:cs typeface="+mn-cs"/>
            </a:rPr>
            <a:t>ポイント増加。令和</a:t>
          </a:r>
          <a:r>
            <a:rPr kumimoji="1" lang="en-US" altLang="ja-JP" sz="1400" b="0" i="0" u="none" strike="noStrike" kern="0" cap="none" spc="0" normalizeH="0" baseline="0" noProof="0">
              <a:ln>
                <a:noFill/>
              </a:ln>
              <a:solidFill>
                <a:prstClr val="black"/>
              </a:solidFill>
              <a:effectLst/>
              <a:uLnTx/>
              <a:uFillTx/>
              <a:latin typeface="BIZ UDP明朝 Medium"/>
              <a:ea typeface="BIZ UDP明朝 Medium"/>
              <a:cs typeface="+mn-cs"/>
            </a:rPr>
            <a:t>2</a:t>
          </a:r>
          <a:r>
            <a:rPr kumimoji="1" lang="ja-JP" altLang="en-US" sz="1400" b="0" i="0" u="none" strike="noStrike" kern="0" cap="none" spc="0" normalizeH="0" baseline="0" noProof="0">
              <a:ln>
                <a:noFill/>
              </a:ln>
              <a:solidFill>
                <a:prstClr val="black"/>
              </a:solidFill>
              <a:effectLst/>
              <a:uLnTx/>
              <a:uFillTx/>
              <a:latin typeface="BIZ UDP明朝 Medium"/>
              <a:ea typeface="BIZ UDP明朝 Medium"/>
              <a:cs typeface="+mn-cs"/>
            </a:rPr>
            <a:t>年度比較では普通交付税の再算定の影響で</a:t>
          </a:r>
          <a:r>
            <a:rPr kumimoji="1" lang="en-US" altLang="ja-JP" sz="1400" b="0" i="0" u="none" strike="noStrike" kern="0" cap="none" spc="0" normalizeH="0" baseline="0" noProof="0">
              <a:ln>
                <a:noFill/>
              </a:ln>
              <a:solidFill>
                <a:prstClr val="black"/>
              </a:solidFill>
              <a:effectLst/>
              <a:uLnTx/>
              <a:uFillTx/>
              <a:latin typeface="BIZ UDP明朝 Medium"/>
              <a:ea typeface="BIZ UDP明朝 Medium"/>
              <a:cs typeface="+mn-cs"/>
            </a:rPr>
            <a:t>3.8</a:t>
          </a:r>
          <a:r>
            <a:rPr kumimoji="1" lang="ja-JP" altLang="en-US" sz="1400" b="0" i="0" u="none" strike="noStrike" kern="0" cap="none" spc="0" normalizeH="0" baseline="0" noProof="0">
              <a:ln>
                <a:noFill/>
              </a:ln>
              <a:solidFill>
                <a:prstClr val="black"/>
              </a:solidFill>
              <a:effectLst/>
              <a:uLnTx/>
              <a:uFillTx/>
              <a:latin typeface="BIZ UDP明朝 Medium"/>
              <a:ea typeface="BIZ UDP明朝 Medium"/>
              <a:cs typeface="+mn-cs"/>
            </a:rPr>
            <a:t>ポイント減少しているが、依然として類似団体平均値と比較して高い比率となっており、財政構造の硬直化が見られる。</a:t>
          </a: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BIZ UDP明朝 Medium"/>
              <a:ea typeface="BIZ UDP明朝 Medium"/>
              <a:cs typeface="+mn-cs"/>
            </a:rPr>
            <a:t>　令和元年度からの社会福祉事務所設置、高齢化の進行により扶助費の増加が危惧される。</a:t>
          </a: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BIZ UDP明朝 Medium"/>
              <a:ea typeface="BIZ UDP明朝 Medium"/>
              <a:cs typeface="+mn-cs"/>
            </a:rPr>
            <a:t>  各事業会計への繰出金や一部事務組合への負担金も増加してきていることから、経費削減・収入増の対策を講じ財政健全化に努める。</a:t>
          </a:r>
        </a:p>
      </xdr:txBody>
    </xdr:sp>
    <xdr:clientData/>
  </xdr:twoCellAnchor>
  <xdr:oneCellAnchor>
    <xdr:from>
      <xdr:col>3</xdr:col>
      <xdr:colOff>95250</xdr:colOff>
      <xdr:row>54</xdr:row>
      <xdr:rowOff>139700</xdr:rowOff>
    </xdr:from>
    <xdr:ext cx="298450" cy="22542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84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84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164465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88270"/>
          <a:ext cx="0" cy="11918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136525</xdr:rowOff>
    </xdr:from>
    <xdr:ext cx="762000" cy="2584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52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99.2</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164465</xdr:rowOff>
    </xdr:from>
    <xdr:to>
      <xdr:col>24</xdr:col>
      <xdr:colOff>12700</xdr:colOff>
      <xdr:row>66</xdr:row>
      <xdr:rowOff>164465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80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87630</xdr:rowOff>
    </xdr:from>
    <xdr:ext cx="762000" cy="2584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100317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74.5</a:t>
          </a:r>
          <a:endParaRPr kumimoji="1" lang="ja-JP" altLang="en-US" sz="1000" b="1">
            <a:latin typeface="ＭＳ Ｐゴシック"/>
            <a:ea typeface="ＭＳ Ｐゴシック"/>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88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71120</xdr:rowOff>
    </xdr:from>
    <xdr:to>
      <xdr:col>23</xdr:col>
      <xdr:colOff>133350</xdr:colOff>
      <xdr:row>64</xdr:row>
      <xdr:rowOff>6350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872470"/>
          <a:ext cx="8382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41275</xdr:rowOff>
    </xdr:from>
    <xdr:ext cx="762000" cy="2584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7117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24765</xdr:rowOff>
    </xdr:from>
    <xdr:to>
      <xdr:col>23</xdr:col>
      <xdr:colOff>184150</xdr:colOff>
      <xdr:row>63</xdr:row>
      <xdr:rowOff>126365</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2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71120</xdr:rowOff>
    </xdr:from>
    <xdr:to>
      <xdr:col>19</xdr:col>
      <xdr:colOff>133350</xdr:colOff>
      <xdr:row>65</xdr:row>
      <xdr:rowOff>17780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872470"/>
          <a:ext cx="889000" cy="289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153670</xdr:rowOff>
    </xdr:from>
    <xdr:ext cx="736600" cy="259080"/>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4406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65</xdr:row>
      <xdr:rowOff>17780</xdr:rowOff>
    </xdr:from>
    <xdr:to>
      <xdr:col>15</xdr:col>
      <xdr:colOff>82550</xdr:colOff>
      <xdr:row>65</xdr:row>
      <xdr:rowOff>128270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1162030"/>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48895</xdr:rowOff>
    </xdr:from>
    <xdr:to>
      <xdr:col>15</xdr:col>
      <xdr:colOff>133350</xdr:colOff>
      <xdr:row>63</xdr:row>
      <xdr:rowOff>150495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5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160655</xdr:rowOff>
    </xdr:from>
    <xdr:ext cx="762000" cy="259080"/>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19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65</xdr:row>
      <xdr:rowOff>52070</xdr:rowOff>
    </xdr:from>
    <xdr:to>
      <xdr:col>11</xdr:col>
      <xdr:colOff>31750</xdr:colOff>
      <xdr:row>65</xdr:row>
      <xdr:rowOff>128270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119632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92710</xdr:rowOff>
    </xdr:from>
    <xdr:to>
      <xdr:col>11</xdr:col>
      <xdr:colOff>82550</xdr:colOff>
      <xdr:row>64</xdr:row>
      <xdr:rowOff>22860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9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33020</xdr:rowOff>
    </xdr:from>
    <xdr:ext cx="762000" cy="259080"/>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62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82550</xdr:rowOff>
    </xdr:from>
    <xdr:to>
      <xdr:col>7</xdr:col>
      <xdr:colOff>31750</xdr:colOff>
      <xdr:row>64</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8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22860</xdr:rowOff>
    </xdr:from>
    <xdr:ext cx="762000" cy="25908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84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84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84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84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84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63</xdr:row>
      <xdr:rowOff>126365</xdr:rowOff>
    </xdr:from>
    <xdr:to>
      <xdr:col>23</xdr:col>
      <xdr:colOff>184150</xdr:colOff>
      <xdr:row>64</xdr:row>
      <xdr:rowOff>56515</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98425</xdr:rowOff>
    </xdr:from>
    <xdr:ext cx="762000" cy="2584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99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20320</xdr:rowOff>
    </xdr:from>
    <xdr:to>
      <xdr:col>19</xdr:col>
      <xdr:colOff>184150</xdr:colOff>
      <xdr:row>63</xdr:row>
      <xdr:rowOff>121920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2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106680</xdr:rowOff>
    </xdr:from>
    <xdr:ext cx="736600" cy="259080"/>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9080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64</xdr:row>
      <xdr:rowOff>138430</xdr:rowOff>
    </xdr:from>
    <xdr:to>
      <xdr:col>15</xdr:col>
      <xdr:colOff>133350</xdr:colOff>
      <xdr:row>65</xdr:row>
      <xdr:rowOff>68580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11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53340</xdr:rowOff>
    </xdr:from>
    <xdr:ext cx="762000" cy="2584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1975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65</xdr:row>
      <xdr:rowOff>77470</xdr:rowOff>
    </xdr:from>
    <xdr:to>
      <xdr:col>11</xdr:col>
      <xdr:colOff>82550</xdr:colOff>
      <xdr:row>66</xdr:row>
      <xdr:rowOff>7620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22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163830</xdr:rowOff>
    </xdr:from>
    <xdr:ext cx="762000" cy="259080"/>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308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65</xdr:row>
      <xdr:rowOff>635</xdr:rowOff>
    </xdr:from>
    <xdr:to>
      <xdr:col>7</xdr:col>
      <xdr:colOff>31750</xdr:colOff>
      <xdr:row>65</xdr:row>
      <xdr:rowOff>102235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14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86995</xdr:rowOff>
    </xdr:from>
    <xdr:ext cx="762000" cy="2584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2312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50365" cy="35877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[357,809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170,155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BIZ UDP明朝 Medium"/>
              <a:ea typeface="BIZ UDP明朝 Medium"/>
              <a:cs typeface="+mn-cs"/>
            </a:rPr>
            <a:t>  前年度比較では、ほぼ同額となっている。</a:t>
          </a: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BIZ UDP明朝 Medium"/>
              <a:ea typeface="BIZ UDP明朝 Medium"/>
              <a:cs typeface="+mn-cs"/>
            </a:rPr>
            <a:t>  人件費については、職員の年齢構成の偏りがあるため、今後も注視していく必要がある。</a:t>
          </a: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BIZ UDP明朝 Medium"/>
              <a:ea typeface="BIZ UDP明朝 Medium"/>
              <a:cs typeface="+mn-cs"/>
            </a:rPr>
            <a:t>  物件費については、ふるさと応援寄附金の返礼業務手数料に左右されるが、行財政改革等への取り組みなどを進め、人件費・物件費等の削減に努める。</a:t>
          </a:r>
        </a:p>
      </xdr:txBody>
    </xdr:sp>
    <xdr:clientData/>
  </xdr:twoCellAnchor>
  <xdr:oneCellAnchor>
    <xdr:from>
      <xdr:col>3</xdr:col>
      <xdr:colOff>95250</xdr:colOff>
      <xdr:row>77</xdr:row>
      <xdr:rowOff>6350</xdr:rowOff>
    </xdr:from>
    <xdr:ext cx="349885" cy="224790"/>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99060</xdr:rowOff>
    </xdr:from>
    <xdr:ext cx="762000" cy="2584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130810</xdr:rowOff>
    </xdr:from>
    <xdr:ext cx="762000" cy="259080"/>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162560</xdr:rowOff>
    </xdr:from>
    <xdr:ext cx="762000" cy="259080"/>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22860</xdr:rowOff>
    </xdr:from>
    <xdr:ext cx="762000" cy="259080"/>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84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110490</xdr:rowOff>
    </xdr:from>
    <xdr:to>
      <xdr:col>23</xdr:col>
      <xdr:colOff>133350</xdr:colOff>
      <xdr:row>87</xdr:row>
      <xdr:rowOff>169545</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826490"/>
          <a:ext cx="0" cy="12592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141605</xdr:rowOff>
    </xdr:from>
    <xdr:ext cx="762000" cy="259080"/>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057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699,278</a:t>
          </a:r>
          <a:endParaRPr kumimoji="1" lang="ja-JP" altLang="en-US" sz="1000" b="1">
            <a:latin typeface="ＭＳ Ｐゴシック"/>
            <a:ea typeface="ＭＳ Ｐゴシック"/>
          </a:endParaRPr>
        </a:p>
      </xdr:txBody>
    </xdr:sp>
    <xdr:clientData/>
  </xdr:oneCellAnchor>
  <xdr:twoCellAnchor>
    <xdr:from>
      <xdr:col>23</xdr:col>
      <xdr:colOff>44450</xdr:colOff>
      <xdr:row>87</xdr:row>
      <xdr:rowOff>169545</xdr:rowOff>
    </xdr:from>
    <xdr:to>
      <xdr:col>24</xdr:col>
      <xdr:colOff>12700</xdr:colOff>
      <xdr:row>87</xdr:row>
      <xdr:rowOff>169545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085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25400</xdr:rowOff>
    </xdr:from>
    <xdr:ext cx="762000" cy="259080"/>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69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177,324</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110490</xdr:rowOff>
    </xdr:from>
    <xdr:to>
      <xdr:col>24</xdr:col>
      <xdr:colOff>12700</xdr:colOff>
      <xdr:row>80</xdr:row>
      <xdr:rowOff>110490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826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153035</xdr:rowOff>
    </xdr:from>
    <xdr:to>
      <xdr:col>23</xdr:col>
      <xdr:colOff>133350</xdr:colOff>
      <xdr:row>83</xdr:row>
      <xdr:rowOff>31750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114800" y="14211935"/>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153670</xdr:rowOff>
    </xdr:from>
    <xdr:ext cx="762000" cy="259080"/>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40411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351,684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137160</xdr:rowOff>
    </xdr:from>
    <xdr:to>
      <xdr:col>23</xdr:col>
      <xdr:colOff>184150</xdr:colOff>
      <xdr:row>83</xdr:row>
      <xdr:rowOff>67310</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19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151130</xdr:rowOff>
    </xdr:from>
    <xdr:to>
      <xdr:col>19</xdr:col>
      <xdr:colOff>133350</xdr:colOff>
      <xdr:row>82</xdr:row>
      <xdr:rowOff>153035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225800" y="1421003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111125</xdr:rowOff>
    </xdr:from>
    <xdr:to>
      <xdr:col>19</xdr:col>
      <xdr:colOff>184150</xdr:colOff>
      <xdr:row>83</xdr:row>
      <xdr:rowOff>41275</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26035</xdr:rowOff>
    </xdr:from>
    <xdr:ext cx="736600" cy="259080"/>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42563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340,705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143510</xdr:rowOff>
    </xdr:from>
    <xdr:to>
      <xdr:col>15</xdr:col>
      <xdr:colOff>82550</xdr:colOff>
      <xdr:row>82</xdr:row>
      <xdr:rowOff>151130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42024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64135</xdr:rowOff>
    </xdr:from>
    <xdr:to>
      <xdr:col>15</xdr:col>
      <xdr:colOff>133350</xdr:colOff>
      <xdr:row>82</xdr:row>
      <xdr:rowOff>166370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4123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4445</xdr:rowOff>
    </xdr:from>
    <xdr:ext cx="762000" cy="259080"/>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3891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321,346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143510</xdr:rowOff>
    </xdr:from>
    <xdr:to>
      <xdr:col>11</xdr:col>
      <xdr:colOff>31750</xdr:colOff>
      <xdr:row>84</xdr:row>
      <xdr:rowOff>13970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1447800" y="14202410"/>
          <a:ext cx="889000" cy="213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3175</xdr:rowOff>
    </xdr:from>
    <xdr:to>
      <xdr:col>11</xdr:col>
      <xdr:colOff>82550</xdr:colOff>
      <xdr:row>82</xdr:row>
      <xdr:rowOff>104775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406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114935</xdr:rowOff>
    </xdr:from>
    <xdr:ext cx="762000" cy="259080"/>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3830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296,061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151130</xdr:rowOff>
    </xdr:from>
    <xdr:to>
      <xdr:col>7</xdr:col>
      <xdr:colOff>31750</xdr:colOff>
      <xdr:row>82</xdr:row>
      <xdr:rowOff>81280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91440</xdr:rowOff>
    </xdr:from>
    <xdr:ext cx="762000" cy="259080"/>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3807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286,244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82</xdr:row>
      <xdr:rowOff>152400</xdr:rowOff>
    </xdr:from>
    <xdr:to>
      <xdr:col>23</xdr:col>
      <xdr:colOff>184150</xdr:colOff>
      <xdr:row>83</xdr:row>
      <xdr:rowOff>82550</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421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124460</xdr:rowOff>
    </xdr:from>
    <xdr:ext cx="762000" cy="259080"/>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418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357,809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102235</xdr:rowOff>
    </xdr:from>
    <xdr:to>
      <xdr:col>19</xdr:col>
      <xdr:colOff>184150</xdr:colOff>
      <xdr:row>83</xdr:row>
      <xdr:rowOff>32385</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416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42545</xdr:rowOff>
    </xdr:from>
    <xdr:ext cx="736600" cy="2584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39299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337,074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100330</xdr:rowOff>
    </xdr:from>
    <xdr:to>
      <xdr:col>15</xdr:col>
      <xdr:colOff>133350</xdr:colOff>
      <xdr:row>83</xdr:row>
      <xdr:rowOff>30480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415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15240</xdr:rowOff>
    </xdr:from>
    <xdr:ext cx="762000" cy="259080"/>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4245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336,361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92710</xdr:rowOff>
    </xdr:from>
    <xdr:to>
      <xdr:col>11</xdr:col>
      <xdr:colOff>82550</xdr:colOff>
      <xdr:row>83</xdr:row>
      <xdr:rowOff>22860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415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7620</xdr:rowOff>
    </xdr:from>
    <xdr:ext cx="762000" cy="2584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42379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333,182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83</xdr:row>
      <xdr:rowOff>134620</xdr:rowOff>
    </xdr:from>
    <xdr:to>
      <xdr:col>7</xdr:col>
      <xdr:colOff>31750</xdr:colOff>
      <xdr:row>84</xdr:row>
      <xdr:rowOff>64770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436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49530</xdr:rowOff>
    </xdr:from>
    <xdr:ext cx="762000" cy="259080"/>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4451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421,614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50365" cy="35877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BIZ UDP明朝 Medium"/>
              <a:ea typeface="BIZ UDP明朝 Medium"/>
              <a:cs typeface="+mn-cs"/>
            </a:rPr>
            <a:t>  類似団体平均値を上回っている要因としては、給与構造改革前の給与体系や職員の年齢構成の偏りなどが考えられる。</a:t>
          </a: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BIZ UDP明朝 Medium"/>
              <a:ea typeface="BIZ UDP明朝 Medium"/>
              <a:cs typeface="+mn-cs"/>
            </a:rPr>
            <a:t>  定員適正化計画などに基づき、より一層の給与の適正化に努める。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108.0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50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109220</xdr:rowOff>
    </xdr:from>
    <xdr:ext cx="762000" cy="2584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3682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149860</xdr:rowOff>
    </xdr:from>
    <xdr:ext cx="762000" cy="259080"/>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9066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19685</xdr:rowOff>
    </xdr:from>
    <xdr:ext cx="762000" cy="2584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7643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30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102235</xdr:rowOff>
    </xdr:from>
    <xdr:ext cx="762000" cy="2584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161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143510</xdr:rowOff>
    </xdr:from>
    <xdr:ext cx="762000" cy="2584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859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0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13335</xdr:rowOff>
    </xdr:from>
    <xdr:ext cx="762000" cy="259080"/>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55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84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49530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20775"/>
          <a:ext cx="0" cy="14878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21590</xdr:rowOff>
    </xdr:from>
    <xdr:ext cx="762000" cy="259080"/>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80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103.0</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49530</xdr:rowOff>
    </xdr:from>
    <xdr:to>
      <xdr:col>81</xdr:col>
      <xdr:colOff>133350</xdr:colOff>
      <xdr:row>89</xdr:row>
      <xdr:rowOff>49530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08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19685</xdr:rowOff>
    </xdr:from>
    <xdr:ext cx="762000" cy="2584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564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88.2</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20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122555</xdr:rowOff>
    </xdr:from>
    <xdr:to>
      <xdr:col>81</xdr:col>
      <xdr:colOff>44450</xdr:colOff>
      <xdr:row>86</xdr:row>
      <xdr:rowOff>61595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695805"/>
          <a:ext cx="8382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128905</xdr:rowOff>
    </xdr:from>
    <xdr:ext cx="762000" cy="259080"/>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592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112395</xdr:rowOff>
    </xdr:from>
    <xdr:to>
      <xdr:col>81</xdr:col>
      <xdr:colOff>95250</xdr:colOff>
      <xdr:row>85</xdr:row>
      <xdr:rowOff>42545</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1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162560</xdr:rowOff>
    </xdr:from>
    <xdr:to>
      <xdr:col>77</xdr:col>
      <xdr:colOff>44450</xdr:colOff>
      <xdr:row>86</xdr:row>
      <xdr:rowOff>61595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735810"/>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132080</xdr:rowOff>
    </xdr:from>
    <xdr:to>
      <xdr:col>77</xdr:col>
      <xdr:colOff>95250</xdr:colOff>
      <xdr:row>85</xdr:row>
      <xdr:rowOff>62230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72390</xdr:rowOff>
    </xdr:from>
    <xdr:ext cx="736600" cy="259080"/>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027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162560</xdr:rowOff>
    </xdr:from>
    <xdr:to>
      <xdr:col>72</xdr:col>
      <xdr:colOff>203200</xdr:colOff>
      <xdr:row>86</xdr:row>
      <xdr:rowOff>71755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73581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92710</xdr:rowOff>
    </xdr:from>
    <xdr:ext cx="762000" cy="259080"/>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2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41275</xdr:rowOff>
    </xdr:from>
    <xdr:to>
      <xdr:col>68</xdr:col>
      <xdr:colOff>152400</xdr:colOff>
      <xdr:row>86</xdr:row>
      <xdr:rowOff>71755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78597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92710</xdr:rowOff>
    </xdr:from>
    <xdr:ext cx="762000" cy="259080"/>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32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162560</xdr:rowOff>
    </xdr:from>
    <xdr:to>
      <xdr:col>64</xdr:col>
      <xdr:colOff>152400</xdr:colOff>
      <xdr:row>85</xdr:row>
      <xdr:rowOff>92710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6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102870</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33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85</xdr:row>
      <xdr:rowOff>71755</xdr:rowOff>
    </xdr:from>
    <xdr:to>
      <xdr:col>81</xdr:col>
      <xdr:colOff>95250</xdr:colOff>
      <xdr:row>86</xdr:row>
      <xdr:rowOff>1905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4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43815</xdr:rowOff>
    </xdr:from>
    <xdr:ext cx="762000" cy="2584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617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86</xdr:row>
      <xdr:rowOff>10795</xdr:rowOff>
    </xdr:from>
    <xdr:to>
      <xdr:col>77</xdr:col>
      <xdr:colOff>95250</xdr:colOff>
      <xdr:row>86</xdr:row>
      <xdr:rowOff>112395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75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97790</xdr:rowOff>
    </xdr:from>
    <xdr:ext cx="736600" cy="2584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8424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111760</xdr:rowOff>
    </xdr:from>
    <xdr:to>
      <xdr:col>73</xdr:col>
      <xdr:colOff>44450</xdr:colOff>
      <xdr:row>86</xdr:row>
      <xdr:rowOff>41910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68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26670</xdr:rowOff>
    </xdr:from>
    <xdr:ext cx="762000" cy="259080"/>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771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20955</xdr:rowOff>
    </xdr:from>
    <xdr:to>
      <xdr:col>68</xdr:col>
      <xdr:colOff>203200</xdr:colOff>
      <xdr:row>86</xdr:row>
      <xdr:rowOff>122555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76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107315</xdr:rowOff>
    </xdr:from>
    <xdr:ext cx="762000" cy="259080"/>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852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161925</xdr:rowOff>
    </xdr:from>
    <xdr:to>
      <xdr:col>64</xdr:col>
      <xdr:colOff>152400</xdr:colOff>
      <xdr:row>86</xdr:row>
      <xdr:rowOff>92075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76835</xdr:rowOff>
    </xdr:from>
    <xdr:ext cx="762000" cy="2584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8215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8610"/>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50365" cy="35814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[17.53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BIZ UDP明朝 Medium"/>
              <a:ea typeface="BIZ UDP明朝 Medium"/>
              <a:cs typeface="+mn-cs"/>
            </a:rPr>
            <a:t>  類似団体平均値と比較して高い水準である。</a:t>
          </a: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BIZ UDP明朝 Medium"/>
              <a:ea typeface="BIZ UDP明朝 Medium"/>
              <a:cs typeface="+mn-cs"/>
            </a:rPr>
            <a:t>  定員適正化計画に基づき職員数の適正化に努める。</a:t>
          </a:r>
        </a:p>
      </xdr:txBody>
    </xdr:sp>
    <xdr:clientData/>
  </xdr:twoCellAnchor>
  <xdr:oneCellAnchor>
    <xdr:from>
      <xdr:col>61</xdr:col>
      <xdr:colOff>6350</xdr:colOff>
      <xdr:row>54</xdr:row>
      <xdr:rowOff>139700</xdr:rowOff>
    </xdr:from>
    <xdr:ext cx="349885" cy="22542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84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111760</xdr:rowOff>
    </xdr:from>
    <xdr:ext cx="762000" cy="2584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256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105410</xdr:rowOff>
    </xdr:from>
    <xdr:ext cx="762000" cy="259080"/>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42545</xdr:rowOff>
    </xdr:from>
    <xdr:to>
      <xdr:col>81</xdr:col>
      <xdr:colOff>44450</xdr:colOff>
      <xdr:row>67</xdr:row>
      <xdr:rowOff>42545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158095"/>
          <a:ext cx="0" cy="13716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14605</xdr:rowOff>
    </xdr:from>
    <xdr:ext cx="762000" cy="259080"/>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501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32.18</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42545</xdr:rowOff>
    </xdr:from>
    <xdr:to>
      <xdr:col>81</xdr:col>
      <xdr:colOff>133350</xdr:colOff>
      <xdr:row>67</xdr:row>
      <xdr:rowOff>42545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529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128905</xdr:rowOff>
    </xdr:from>
    <xdr:ext cx="762000" cy="259080"/>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01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9.44</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42545</xdr:rowOff>
    </xdr:from>
    <xdr:to>
      <xdr:col>81</xdr:col>
      <xdr:colOff>133350</xdr:colOff>
      <xdr:row>59</xdr:row>
      <xdr:rowOff>42545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158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14605</xdr:rowOff>
    </xdr:from>
    <xdr:to>
      <xdr:col>81</xdr:col>
      <xdr:colOff>44450</xdr:colOff>
      <xdr:row>62</xdr:row>
      <xdr:rowOff>15875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64450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97790</xdr:rowOff>
    </xdr:from>
    <xdr:ext cx="762000" cy="2584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8479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16.60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162560</xdr:rowOff>
    </xdr:from>
    <xdr:to>
      <xdr:col>77</xdr:col>
      <xdr:colOff>44450</xdr:colOff>
      <xdr:row>62</xdr:row>
      <xdr:rowOff>14605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62101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67945</xdr:rowOff>
    </xdr:from>
    <xdr:to>
      <xdr:col>77</xdr:col>
      <xdr:colOff>95250</xdr:colOff>
      <xdr:row>61</xdr:row>
      <xdr:rowOff>169545</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52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8255</xdr:rowOff>
    </xdr:from>
    <xdr:ext cx="736600" cy="2584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2952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162560</xdr:rowOff>
    </xdr:from>
    <xdr:to>
      <xdr:col>72</xdr:col>
      <xdr:colOff>203200</xdr:colOff>
      <xdr:row>61</xdr:row>
      <xdr:rowOff>166370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4401800" y="1062101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25400</xdr:rowOff>
    </xdr:from>
    <xdr:to>
      <xdr:col>73</xdr:col>
      <xdr:colOff>44450</xdr:colOff>
      <xdr:row>61</xdr:row>
      <xdr:rowOff>127000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137160</xdr:rowOff>
    </xdr:from>
    <xdr:ext cx="762000" cy="259080"/>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252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166370</xdr:rowOff>
    </xdr:from>
    <xdr:to>
      <xdr:col>68</xdr:col>
      <xdr:colOff>152400</xdr:colOff>
      <xdr:row>62</xdr:row>
      <xdr:rowOff>25400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3512800" y="1062482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49530</xdr:rowOff>
    </xdr:from>
    <xdr:to>
      <xdr:col>68</xdr:col>
      <xdr:colOff>203200</xdr:colOff>
      <xdr:row>61</xdr:row>
      <xdr:rowOff>151130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161290</xdr:rowOff>
    </xdr:from>
    <xdr:ext cx="762000" cy="259080"/>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276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30480</xdr:rowOff>
    </xdr:from>
    <xdr:to>
      <xdr:col>64</xdr:col>
      <xdr:colOff>152400</xdr:colOff>
      <xdr:row>61</xdr:row>
      <xdr:rowOff>132080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48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142240</xdr:rowOff>
    </xdr:from>
    <xdr:ext cx="762000" cy="259080"/>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257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84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84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84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84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84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61</xdr:row>
      <xdr:rowOff>136525</xdr:rowOff>
    </xdr:from>
    <xdr:to>
      <xdr:col>81</xdr:col>
      <xdr:colOff>95250</xdr:colOff>
      <xdr:row>62</xdr:row>
      <xdr:rowOff>66675</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59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109220</xdr:rowOff>
    </xdr:from>
    <xdr:ext cx="762000" cy="2584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5676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17.53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61</xdr:row>
      <xdr:rowOff>135255</xdr:rowOff>
    </xdr:from>
    <xdr:to>
      <xdr:col>77</xdr:col>
      <xdr:colOff>95250</xdr:colOff>
      <xdr:row>62</xdr:row>
      <xdr:rowOff>65405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59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50165</xdr:rowOff>
    </xdr:from>
    <xdr:ext cx="736600" cy="25908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6800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111760</xdr:rowOff>
    </xdr:from>
    <xdr:to>
      <xdr:col>73</xdr:col>
      <xdr:colOff>44450</xdr:colOff>
      <xdr:row>62</xdr:row>
      <xdr:rowOff>41910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57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26670</xdr:rowOff>
    </xdr:from>
    <xdr:ext cx="762000" cy="259080"/>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656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61</xdr:row>
      <xdr:rowOff>115570</xdr:rowOff>
    </xdr:from>
    <xdr:to>
      <xdr:col>68</xdr:col>
      <xdr:colOff>203200</xdr:colOff>
      <xdr:row>62</xdr:row>
      <xdr:rowOff>45720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57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30480</xdr:rowOff>
    </xdr:from>
    <xdr:ext cx="762000" cy="2584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6603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61</xdr:row>
      <xdr:rowOff>146050</xdr:rowOff>
    </xdr:from>
    <xdr:to>
      <xdr:col>64</xdr:col>
      <xdr:colOff>152400</xdr:colOff>
      <xdr:row>62</xdr:row>
      <xdr:rowOff>76200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60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60960</xdr:rowOff>
    </xdr:from>
    <xdr:ext cx="762000" cy="259080"/>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690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50365" cy="35877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BIZ UDP明朝 Medium"/>
              <a:ea typeface="BIZ UDP明朝 Medium"/>
              <a:cs typeface="+mn-cs"/>
            </a:rPr>
            <a:t>  過去に借り入れた平山消防詰所建設事業や道路改良事業の償還終了にに伴い公債費は減少。分母となる標準財政規模における償却資産など標準税収入額の増により</a:t>
          </a:r>
          <a:r>
            <a:rPr kumimoji="1" lang="en-US" altLang="ja-JP" sz="1400" b="0" i="0" u="none" strike="noStrike" kern="0" cap="none" spc="0" normalizeH="0" baseline="0" noProof="0">
              <a:ln>
                <a:noFill/>
              </a:ln>
              <a:solidFill>
                <a:prstClr val="black"/>
              </a:solidFill>
              <a:effectLst/>
              <a:uLnTx/>
              <a:uFillTx/>
              <a:latin typeface="BIZ UDP明朝 Medium"/>
              <a:ea typeface="BIZ UDP明朝 Medium"/>
              <a:cs typeface="+mn-cs"/>
            </a:rPr>
            <a:t>0.2</a:t>
          </a:r>
          <a:r>
            <a:rPr kumimoji="1" lang="ja-JP" altLang="en-US" sz="1400" b="0" i="0" u="none" strike="noStrike" kern="0" cap="none" spc="0" normalizeH="0" baseline="0" noProof="0">
              <a:ln>
                <a:noFill/>
              </a:ln>
              <a:solidFill>
                <a:prstClr val="black"/>
              </a:solidFill>
              <a:effectLst/>
              <a:uLnTx/>
              <a:uFillTx/>
              <a:latin typeface="BIZ UDP明朝 Medium"/>
              <a:ea typeface="BIZ UDP明朝 Medium"/>
              <a:cs typeface="+mn-cs"/>
            </a:rPr>
            <a:t>ポイント減少した。</a:t>
          </a: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BIZ UDP明朝 Medium"/>
              <a:ea typeface="BIZ UDP明朝 Medium"/>
              <a:cs typeface="+mn-cs"/>
            </a:rPr>
            <a:t>  今後も交付税措置のある有利な地方債を活用しながら地方債残高・償還額を管理し、将来の負担軽減に努めていく。</a:t>
          </a: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BIZ UDP明朝 Medium"/>
              <a:ea typeface="BIZ UDP明朝 Medium"/>
              <a:cs typeface="+mn-cs"/>
            </a:rPr>
            <a:t>  なお、一部事務組合における起債が予定されていることから、負担金の増加にも注視していく必要がある。</a:t>
          </a:r>
        </a:p>
      </xdr:txBody>
    </xdr:sp>
    <xdr:clientData/>
  </xdr:twoCellAnchor>
  <xdr:oneCellAnchor>
    <xdr:from>
      <xdr:col>61</xdr:col>
      <xdr:colOff>6350</xdr:colOff>
      <xdr:row>32</xdr:row>
      <xdr:rowOff>101600</xdr:rowOff>
    </xdr:from>
    <xdr:ext cx="298450" cy="224790"/>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84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84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84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2000" cy="259080"/>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8255</xdr:rowOff>
    </xdr:from>
    <xdr:to>
      <xdr:col>81</xdr:col>
      <xdr:colOff>44450</xdr:colOff>
      <xdr:row>43</xdr:row>
      <xdr:rowOff>127635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180455"/>
          <a:ext cx="0" cy="13195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99695</xdr:rowOff>
    </xdr:from>
    <xdr:ext cx="762000" cy="2584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4720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16.4</a:t>
          </a:r>
          <a:endParaRPr kumimoji="1" lang="ja-JP" altLang="en-US" sz="1000" b="1">
            <a:latin typeface="ＭＳ Ｐゴシック"/>
            <a:ea typeface="ＭＳ Ｐゴシック"/>
          </a:endParaRPr>
        </a:p>
      </xdr:txBody>
    </xdr:sp>
    <xdr:clientData/>
  </xdr:oneCellAnchor>
  <xdr:twoCellAnchor>
    <xdr:from>
      <xdr:col>80</xdr:col>
      <xdr:colOff>165100</xdr:colOff>
      <xdr:row>43</xdr:row>
      <xdr:rowOff>127635</xdr:rowOff>
    </xdr:from>
    <xdr:to>
      <xdr:col>81</xdr:col>
      <xdr:colOff>133350</xdr:colOff>
      <xdr:row>43</xdr:row>
      <xdr:rowOff>127635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499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94615</xdr:rowOff>
    </xdr:from>
    <xdr:ext cx="762000" cy="259080"/>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5923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8255</xdr:rowOff>
    </xdr:from>
    <xdr:to>
      <xdr:col>81</xdr:col>
      <xdr:colOff>133350</xdr:colOff>
      <xdr:row>36</xdr:row>
      <xdr:rowOff>8255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18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36195</xdr:rowOff>
    </xdr:from>
    <xdr:to>
      <xdr:col>81</xdr:col>
      <xdr:colOff>44450</xdr:colOff>
      <xdr:row>41</xdr:row>
      <xdr:rowOff>52070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706564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20320</xdr:rowOff>
    </xdr:from>
    <xdr:ext cx="762000" cy="2584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70687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52070</xdr:rowOff>
    </xdr:from>
    <xdr:to>
      <xdr:col>77</xdr:col>
      <xdr:colOff>44450</xdr:colOff>
      <xdr:row>41</xdr:row>
      <xdr:rowOff>76200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708152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159385</xdr:rowOff>
    </xdr:from>
    <xdr:to>
      <xdr:col>77</xdr:col>
      <xdr:colOff>95250</xdr:colOff>
      <xdr:row>40</xdr:row>
      <xdr:rowOff>89535</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84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99695</xdr:rowOff>
    </xdr:from>
    <xdr:ext cx="736600" cy="2584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6147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76200</xdr:rowOff>
    </xdr:from>
    <xdr:to>
      <xdr:col>72</xdr:col>
      <xdr:colOff>203200</xdr:colOff>
      <xdr:row>41</xdr:row>
      <xdr:rowOff>132715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710565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159385</xdr:rowOff>
    </xdr:from>
    <xdr:to>
      <xdr:col>73</xdr:col>
      <xdr:colOff>44450</xdr:colOff>
      <xdr:row>40</xdr:row>
      <xdr:rowOff>89535</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84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99695</xdr:rowOff>
    </xdr:from>
    <xdr:ext cx="762000" cy="2584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6147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41</xdr:row>
      <xdr:rowOff>132715</xdr:rowOff>
    </xdr:from>
    <xdr:to>
      <xdr:col>68</xdr:col>
      <xdr:colOff>152400</xdr:colOff>
      <xdr:row>41</xdr:row>
      <xdr:rowOff>156845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716216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135255</xdr:rowOff>
    </xdr:from>
    <xdr:to>
      <xdr:col>68</xdr:col>
      <xdr:colOff>203200</xdr:colOff>
      <xdr:row>40</xdr:row>
      <xdr:rowOff>65405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82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75565</xdr:rowOff>
    </xdr:from>
    <xdr:ext cx="762000" cy="2584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590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39</xdr:row>
      <xdr:rowOff>135255</xdr:rowOff>
    </xdr:from>
    <xdr:to>
      <xdr:col>64</xdr:col>
      <xdr:colOff>152400</xdr:colOff>
      <xdr:row>40</xdr:row>
      <xdr:rowOff>65405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682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75565</xdr:rowOff>
    </xdr:from>
    <xdr:ext cx="762000" cy="2584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590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40</xdr:row>
      <xdr:rowOff>156845</xdr:rowOff>
    </xdr:from>
    <xdr:to>
      <xdr:col>81</xdr:col>
      <xdr:colOff>95250</xdr:colOff>
      <xdr:row>41</xdr:row>
      <xdr:rowOff>86995</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128905</xdr:rowOff>
    </xdr:from>
    <xdr:ext cx="762000" cy="259080"/>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986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41</xdr:row>
      <xdr:rowOff>1270</xdr:rowOff>
    </xdr:from>
    <xdr:to>
      <xdr:col>77</xdr:col>
      <xdr:colOff>95250</xdr:colOff>
      <xdr:row>41</xdr:row>
      <xdr:rowOff>102870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87630</xdr:rowOff>
    </xdr:from>
    <xdr:ext cx="736600" cy="2584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1170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41</xdr:row>
      <xdr:rowOff>25400</xdr:rowOff>
    </xdr:from>
    <xdr:to>
      <xdr:col>73</xdr:col>
      <xdr:colOff>44450</xdr:colOff>
      <xdr:row>41</xdr:row>
      <xdr:rowOff>127000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111760</xdr:rowOff>
    </xdr:from>
    <xdr:ext cx="762000" cy="2584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141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41</xdr:row>
      <xdr:rowOff>81915</xdr:rowOff>
    </xdr:from>
    <xdr:to>
      <xdr:col>68</xdr:col>
      <xdr:colOff>203200</xdr:colOff>
      <xdr:row>42</xdr:row>
      <xdr:rowOff>12065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11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168275</xdr:rowOff>
    </xdr:from>
    <xdr:ext cx="762000" cy="2584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1977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41</xdr:row>
      <xdr:rowOff>106045</xdr:rowOff>
    </xdr:from>
    <xdr:to>
      <xdr:col>64</xdr:col>
      <xdr:colOff>152400</xdr:colOff>
      <xdr:row>42</xdr:row>
      <xdr:rowOff>36195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1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20955</xdr:rowOff>
    </xdr:from>
    <xdr:ext cx="762000" cy="2584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2218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0365" cy="35877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BIZ UDP明朝 Medium"/>
              <a:ea typeface="BIZ UDP明朝 Medium"/>
              <a:cs typeface="+mn-cs"/>
            </a:rPr>
            <a:t>  水道事業会計や加入する一部事務組合の地方債残高の減少により将来負担額は減少、財政調整基金、特定目的基金へ積み立てたことで充当可能基金残高が増加したため、将来負担比率は</a:t>
          </a:r>
          <a:r>
            <a:rPr kumimoji="1" lang="en-US" altLang="ja-JP" sz="1400" b="0" i="0" u="none" strike="noStrike" kern="0" cap="none" spc="0" normalizeH="0" baseline="0" noProof="0">
              <a:ln>
                <a:noFill/>
              </a:ln>
              <a:solidFill>
                <a:prstClr val="black"/>
              </a:solidFill>
              <a:effectLst/>
              <a:uLnTx/>
              <a:uFillTx/>
              <a:latin typeface="BIZ UDP明朝 Medium"/>
              <a:ea typeface="BIZ UDP明朝 Medium"/>
              <a:cs typeface="+mn-cs"/>
            </a:rPr>
            <a:t>8.2</a:t>
          </a:r>
          <a:r>
            <a:rPr kumimoji="1" lang="ja-JP" altLang="en-US" sz="1400" b="0" i="0" u="none" strike="noStrike" kern="0" cap="none" spc="0" normalizeH="0" baseline="0" noProof="0">
              <a:ln>
                <a:noFill/>
              </a:ln>
              <a:solidFill>
                <a:prstClr val="black"/>
              </a:solidFill>
              <a:effectLst/>
              <a:uLnTx/>
              <a:uFillTx/>
              <a:latin typeface="BIZ UDP明朝 Medium"/>
              <a:ea typeface="BIZ UDP明朝 Medium"/>
              <a:cs typeface="+mn-cs"/>
            </a:rPr>
            <a:t>ポイント減少した。</a:t>
          </a: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BIZ UDP明朝 Medium"/>
              <a:ea typeface="BIZ UDP明朝 Medium"/>
              <a:cs typeface="+mn-cs"/>
            </a:rPr>
            <a:t>  今後も地方債発行の抑制、基金残高の確保や加入する一部事務組合等の財政状況を考慮しながら計画的な財政運営に努める。</a:t>
          </a:r>
        </a:p>
      </xdr:txBody>
    </xdr:sp>
    <xdr:clientData/>
  </xdr:twoCellAnchor>
  <xdr:oneCellAnchor>
    <xdr:from>
      <xdr:col>61</xdr:col>
      <xdr:colOff>6350</xdr:colOff>
      <xdr:row>10</xdr:row>
      <xdr:rowOff>63500</xdr:rowOff>
    </xdr:from>
    <xdr:ext cx="298450" cy="224790"/>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84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84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23</xdr:row>
      <xdr:rowOff>34925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305"/>
          <a:ext cx="0" cy="16649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6985</xdr:rowOff>
    </xdr:from>
    <xdr:ext cx="762000" cy="2584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50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144.9</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34925</xdr:rowOff>
    </xdr:from>
    <xdr:to>
      <xdr:col>81</xdr:col>
      <xdr:colOff>133350</xdr:colOff>
      <xdr:row>23</xdr:row>
      <xdr:rowOff>34925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78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120650</xdr:rowOff>
    </xdr:from>
    <xdr:ext cx="762000" cy="2584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06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27940</xdr:rowOff>
    </xdr:from>
    <xdr:to>
      <xdr:col>81</xdr:col>
      <xdr:colOff>44450</xdr:colOff>
      <xdr:row>14</xdr:row>
      <xdr:rowOff>121920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428240"/>
          <a:ext cx="8382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63500</xdr:rowOff>
    </xdr:from>
    <xdr:ext cx="762000" cy="2584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2090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33655</xdr:rowOff>
    </xdr:from>
    <xdr:to>
      <xdr:col>81</xdr:col>
      <xdr:colOff>95250</xdr:colOff>
      <xdr:row>13</xdr:row>
      <xdr:rowOff>135255</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121920</xdr:rowOff>
    </xdr:from>
    <xdr:to>
      <xdr:col>77</xdr:col>
      <xdr:colOff>44450</xdr:colOff>
      <xdr:row>15</xdr:row>
      <xdr:rowOff>90805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522220"/>
          <a:ext cx="8890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33655</xdr:rowOff>
    </xdr:from>
    <xdr:to>
      <xdr:col>77</xdr:col>
      <xdr:colOff>95250</xdr:colOff>
      <xdr:row>13</xdr:row>
      <xdr:rowOff>135255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145415</xdr:rowOff>
    </xdr:from>
    <xdr:ext cx="736600" cy="2584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3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15</xdr:row>
      <xdr:rowOff>90805</xdr:rowOff>
    </xdr:from>
    <xdr:to>
      <xdr:col>72</xdr:col>
      <xdr:colOff>203200</xdr:colOff>
      <xdr:row>15</xdr:row>
      <xdr:rowOff>158750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66255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33655</xdr:rowOff>
    </xdr:from>
    <xdr:to>
      <xdr:col>73</xdr:col>
      <xdr:colOff>44450</xdr:colOff>
      <xdr:row>13</xdr:row>
      <xdr:rowOff>135255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145415</xdr:rowOff>
    </xdr:from>
    <xdr:ext cx="762000" cy="2584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15</xdr:row>
      <xdr:rowOff>107950</xdr:rowOff>
    </xdr:from>
    <xdr:to>
      <xdr:col>68</xdr:col>
      <xdr:colOff>152400</xdr:colOff>
      <xdr:row>15</xdr:row>
      <xdr:rowOff>158750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3512800" y="26797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33655</xdr:rowOff>
    </xdr:from>
    <xdr:to>
      <xdr:col>68</xdr:col>
      <xdr:colOff>203200</xdr:colOff>
      <xdr:row>13</xdr:row>
      <xdr:rowOff>135255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145415</xdr:rowOff>
    </xdr:from>
    <xdr:ext cx="762000" cy="2584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33655</xdr:rowOff>
    </xdr:from>
    <xdr:to>
      <xdr:col>64</xdr:col>
      <xdr:colOff>152400</xdr:colOff>
      <xdr:row>13</xdr:row>
      <xdr:rowOff>135255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145415</xdr:rowOff>
    </xdr:from>
    <xdr:ext cx="762000" cy="2584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13</xdr:row>
      <xdr:rowOff>148590</xdr:rowOff>
    </xdr:from>
    <xdr:to>
      <xdr:col>81</xdr:col>
      <xdr:colOff>95250</xdr:colOff>
      <xdr:row>14</xdr:row>
      <xdr:rowOff>78740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3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120650</xdr:rowOff>
    </xdr:from>
    <xdr:ext cx="762000" cy="2584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3495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14</xdr:row>
      <xdr:rowOff>71120</xdr:rowOff>
    </xdr:from>
    <xdr:to>
      <xdr:col>77</xdr:col>
      <xdr:colOff>95250</xdr:colOff>
      <xdr:row>15</xdr:row>
      <xdr:rowOff>1270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47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157480</xdr:rowOff>
    </xdr:from>
    <xdr:ext cx="736600" cy="2584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5577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15</xdr:row>
      <xdr:rowOff>40640</xdr:rowOff>
    </xdr:from>
    <xdr:to>
      <xdr:col>73</xdr:col>
      <xdr:colOff>44450</xdr:colOff>
      <xdr:row>15</xdr:row>
      <xdr:rowOff>141605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612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126365</xdr:rowOff>
    </xdr:from>
    <xdr:ext cx="762000" cy="259080"/>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698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15</xdr:row>
      <xdr:rowOff>107950</xdr:rowOff>
    </xdr:from>
    <xdr:to>
      <xdr:col>68</xdr:col>
      <xdr:colOff>203200</xdr:colOff>
      <xdr:row>16</xdr:row>
      <xdr:rowOff>38100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22860</xdr:rowOff>
    </xdr:from>
    <xdr:ext cx="762000" cy="259080"/>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766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15</xdr:row>
      <xdr:rowOff>57150</xdr:rowOff>
    </xdr:from>
    <xdr:to>
      <xdr:col>64</xdr:col>
      <xdr:colOff>152400</xdr:colOff>
      <xdr:row>15</xdr:row>
      <xdr:rowOff>158750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143510</xdr:rowOff>
    </xdr:from>
    <xdr:ext cx="762000" cy="2584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715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31.9</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鹿児島県南種子町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5,363
5,348
110.00
6,352,648
6,243,661
49,288
3,749,597
5,637,321</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11.0
10.0</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715" cy="2584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835" cy="2584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87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15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latin typeface="BIZ UDP明朝 Medium"/>
              <a:ea typeface="BIZ UDP明朝 Medium"/>
            </a:rPr>
            <a:t>　類似団体平均値より高い水準となっている。</a:t>
          </a:r>
        </a:p>
        <a:p>
          <a:r>
            <a:rPr kumimoji="1" lang="ja-JP" altLang="en-US" sz="1400">
              <a:latin typeface="BIZ UDP明朝 Medium"/>
              <a:ea typeface="BIZ UDP明朝 Medium"/>
            </a:rPr>
            <a:t>　給与構造改革以前の給与体系や職員構成の偏りが影響しているためと考えられる。</a:t>
          </a:r>
        </a:p>
        <a:p>
          <a:r>
            <a:rPr kumimoji="1" lang="ja-JP" altLang="en-US" sz="1400">
              <a:latin typeface="BIZ UDP明朝 Medium"/>
              <a:ea typeface="BIZ UDP明朝 Medium"/>
            </a:rPr>
            <a:t>　定員適正化計画などに基づき適正化に努める。</a:t>
          </a:r>
        </a:p>
      </xdr:txBody>
    </xdr:sp>
    <xdr:clientData/>
  </xdr:twoCellAnchor>
  <xdr:oneCellAnchor>
    <xdr:from>
      <xdr:col>3</xdr:col>
      <xdr:colOff>123825</xdr:colOff>
      <xdr:row>29</xdr:row>
      <xdr:rowOff>107950</xdr:rowOff>
    </xdr:from>
    <xdr:ext cx="29781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7365" cy="2584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736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7365"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7365" cy="2584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736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7365"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7365" cy="2584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65800"/>
          <a:ext cx="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133350</xdr:rowOff>
    </xdr:from>
    <xdr:ext cx="762000" cy="2584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35.2</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22860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65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85090</xdr:rowOff>
    </xdr:from>
    <xdr:to>
      <xdr:col>24</xdr:col>
      <xdr:colOff>25400</xdr:colOff>
      <xdr:row>37</xdr:row>
      <xdr:rowOff>123190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2874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85090</xdr:rowOff>
    </xdr:from>
    <xdr:ext cx="76200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58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85090</xdr:rowOff>
    </xdr:from>
    <xdr:to>
      <xdr:col>19</xdr:col>
      <xdr:colOff>187325</xdr:colOff>
      <xdr:row>38</xdr:row>
      <xdr:rowOff>43180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2874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1270</xdr:rowOff>
    </xdr:from>
    <xdr:ext cx="735965"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202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38</xdr:row>
      <xdr:rowOff>43180</xdr:rowOff>
    </xdr:from>
    <xdr:to>
      <xdr:col>15</xdr:col>
      <xdr:colOff>98425</xdr:colOff>
      <xdr:row>38</xdr:row>
      <xdr:rowOff>104140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5828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160020</xdr:rowOff>
    </xdr:from>
    <xdr:to>
      <xdr:col>15</xdr:col>
      <xdr:colOff>149225</xdr:colOff>
      <xdr:row>37</xdr:row>
      <xdr:rowOff>90170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100330</xdr:rowOff>
    </xdr:from>
    <xdr:ext cx="762000" cy="2584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010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38</xdr:row>
      <xdr:rowOff>50800</xdr:rowOff>
    </xdr:from>
    <xdr:to>
      <xdr:col>11</xdr:col>
      <xdr:colOff>9525</xdr:colOff>
      <xdr:row>38</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6590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165100</xdr:rowOff>
    </xdr:from>
    <xdr:ext cx="761365"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944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165100</xdr:rowOff>
    </xdr:from>
    <xdr:ext cx="761365"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1365"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44450</xdr:rowOff>
    </xdr:from>
    <xdr:ext cx="762000" cy="25908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34290</xdr:rowOff>
    </xdr:from>
    <xdr:to>
      <xdr:col>20</xdr:col>
      <xdr:colOff>38100</xdr:colOff>
      <xdr:row>37</xdr:row>
      <xdr:rowOff>135890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120650</xdr:rowOff>
    </xdr:from>
    <xdr:ext cx="735965" cy="2584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6430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163830</xdr:rowOff>
    </xdr:from>
    <xdr:to>
      <xdr:col>15</xdr:col>
      <xdr:colOff>149225</xdr:colOff>
      <xdr:row>38</xdr:row>
      <xdr:rowOff>93980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78740</xdr:rowOff>
    </xdr:from>
    <xdr:ext cx="7620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93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38</xdr:row>
      <xdr:rowOff>53340</xdr:rowOff>
    </xdr:from>
    <xdr:to>
      <xdr:col>11</xdr:col>
      <xdr:colOff>60325</xdr:colOff>
      <xdr:row>38</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139700</xdr:rowOff>
    </xdr:from>
    <xdr:ext cx="761365"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5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38</xdr:row>
      <xdr:rowOff>0</xdr:rowOff>
    </xdr:from>
    <xdr:to>
      <xdr:col>6</xdr:col>
      <xdr:colOff>171450</xdr:colOff>
      <xdr:row>38</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86360</xdr:rowOff>
    </xdr:from>
    <xdr:ext cx="761365" cy="2584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01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latin typeface="BIZ UDP明朝 Medium"/>
              <a:ea typeface="BIZ UDP明朝 Medium"/>
            </a:rPr>
            <a:t>  前年度比較で</a:t>
          </a:r>
          <a:r>
            <a:rPr kumimoji="1" lang="en-US" altLang="ja-JP" sz="1400">
              <a:latin typeface="BIZ UDP明朝 Medium"/>
              <a:ea typeface="BIZ UDP明朝 Medium"/>
            </a:rPr>
            <a:t>1.1</a:t>
          </a:r>
          <a:r>
            <a:rPr kumimoji="1" lang="ja-JP" altLang="en-US" sz="1400">
              <a:latin typeface="BIZ UDP明朝 Medium"/>
              <a:ea typeface="BIZ UDP明朝 Medium"/>
            </a:rPr>
            <a:t>ポイント増加しているが、類似団体平均値より低い水準になっている。</a:t>
          </a:r>
        </a:p>
        <a:p>
          <a:r>
            <a:rPr kumimoji="1" lang="ja-JP" altLang="en-US" sz="1400">
              <a:latin typeface="BIZ UDP明朝 Medium"/>
              <a:ea typeface="BIZ UDP明朝 Medium"/>
            </a:rPr>
            <a:t>  </a:t>
          </a:r>
          <a:r>
            <a:rPr kumimoji="1" lang="en-US" altLang="ja-JP" sz="1400">
              <a:latin typeface="BIZ UDP明朝 Medium"/>
              <a:ea typeface="BIZ UDP明朝 Medium"/>
            </a:rPr>
            <a:t>Web</a:t>
          </a:r>
          <a:r>
            <a:rPr kumimoji="1" lang="ja-JP" altLang="en-US" sz="1400">
              <a:latin typeface="BIZ UDP明朝 Medium"/>
              <a:ea typeface="BIZ UDP明朝 Medium"/>
            </a:rPr>
            <a:t>会議から対面式への移行による旅費の増加や燃料価格高騰に伴う燃料費の増加が大きな要因だが、物件費全体では、ふるさと応援寄附金の返礼業務手数料に左右されるため、行財政改革等への取り組みなどを進め、物件費の削減に努める。</a:t>
          </a:r>
        </a:p>
      </xdr:txBody>
    </xdr:sp>
    <xdr:clientData/>
  </xdr:twoCellAnchor>
  <xdr:oneCellAnchor>
    <xdr:from>
      <xdr:col>62</xdr:col>
      <xdr:colOff>6350</xdr:colOff>
      <xdr:row>9</xdr:row>
      <xdr:rowOff>107950</xdr:rowOff>
    </xdr:from>
    <xdr:ext cx="297815"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7365" cy="2584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156210</xdr:rowOff>
    </xdr:from>
    <xdr:ext cx="507365" cy="2584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7365" cy="2584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41910</xdr:rowOff>
    </xdr:from>
    <xdr:ext cx="507365" cy="2584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7365" cy="2584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24130</xdr:rowOff>
    </xdr:from>
    <xdr:to>
      <xdr:col>82</xdr:col>
      <xdr:colOff>107950</xdr:colOff>
      <xdr:row>19</xdr:row>
      <xdr:rowOff>144145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52980"/>
          <a:ext cx="0" cy="1148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116205</xdr:rowOff>
    </xdr:from>
    <xdr:ext cx="762000" cy="259080"/>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373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27.3</a:t>
          </a:r>
          <a:endParaRPr kumimoji="1" lang="ja-JP" altLang="en-US" sz="1000" b="1">
            <a:latin typeface="ＭＳ Ｐゴシック"/>
            <a:ea typeface="ＭＳ Ｐゴシック"/>
          </a:endParaRPr>
        </a:p>
      </xdr:txBody>
    </xdr:sp>
    <xdr:clientData/>
  </xdr:oneCellAnchor>
  <xdr:twoCellAnchor>
    <xdr:from>
      <xdr:col>82</xdr:col>
      <xdr:colOff>19050</xdr:colOff>
      <xdr:row>19</xdr:row>
      <xdr:rowOff>144145</xdr:rowOff>
    </xdr:from>
    <xdr:to>
      <xdr:col>82</xdr:col>
      <xdr:colOff>196850</xdr:colOff>
      <xdr:row>19</xdr:row>
      <xdr:rowOff>144145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401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110490</xdr:rowOff>
    </xdr:from>
    <xdr:ext cx="762000" cy="2584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96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24130</xdr:rowOff>
    </xdr:from>
    <xdr:to>
      <xdr:col>82</xdr:col>
      <xdr:colOff>196850</xdr:colOff>
      <xdr:row>13</xdr:row>
      <xdr:rowOff>24130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52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15</xdr:row>
      <xdr:rowOff>18415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527300"/>
          <a:ext cx="8382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139700</xdr:rowOff>
    </xdr:from>
    <xdr:ext cx="762000" cy="259080"/>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540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15</xdr:row>
      <xdr:rowOff>29845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52730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116205</xdr:rowOff>
    </xdr:from>
    <xdr:to>
      <xdr:col>78</xdr:col>
      <xdr:colOff>120650</xdr:colOff>
      <xdr:row>15</xdr:row>
      <xdr:rowOff>46355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31115</xdr:rowOff>
    </xdr:from>
    <xdr:ext cx="736600" cy="2584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028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29845</xdr:rowOff>
    </xdr:from>
    <xdr:to>
      <xdr:col>73</xdr:col>
      <xdr:colOff>180975</xdr:colOff>
      <xdr:row>16</xdr:row>
      <xdr:rowOff>52705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601595"/>
          <a:ext cx="889000" cy="194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62230</xdr:rowOff>
    </xdr:from>
    <xdr:ext cx="762000" cy="259080"/>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291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52705</xdr:rowOff>
    </xdr:from>
    <xdr:to>
      <xdr:col>69</xdr:col>
      <xdr:colOff>92075</xdr:colOff>
      <xdr:row>16</xdr:row>
      <xdr:rowOff>98425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79590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76200</xdr:rowOff>
    </xdr:from>
    <xdr:to>
      <xdr:col>69</xdr:col>
      <xdr:colOff>142875</xdr:colOff>
      <xdr:row>16</xdr:row>
      <xdr:rowOff>6350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16510</xdr:rowOff>
    </xdr:from>
    <xdr:ext cx="761365" cy="259080"/>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416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59055</xdr:rowOff>
    </xdr:from>
    <xdr:to>
      <xdr:col>65</xdr:col>
      <xdr:colOff>53975</xdr:colOff>
      <xdr:row>15</xdr:row>
      <xdr:rowOff>160655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170815</xdr:rowOff>
    </xdr:from>
    <xdr:ext cx="762000" cy="2584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399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1365"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1365"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1365"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14</xdr:row>
      <xdr:rowOff>139065</xdr:rowOff>
    </xdr:from>
    <xdr:to>
      <xdr:col>82</xdr:col>
      <xdr:colOff>158750</xdr:colOff>
      <xdr:row>15</xdr:row>
      <xdr:rowOff>69215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53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155575</xdr:rowOff>
    </xdr:from>
    <xdr:ext cx="762000" cy="2584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384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16510</xdr:rowOff>
    </xdr:from>
    <xdr:ext cx="73660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245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150495</xdr:rowOff>
    </xdr:from>
    <xdr:to>
      <xdr:col>74</xdr:col>
      <xdr:colOff>31750</xdr:colOff>
      <xdr:row>15</xdr:row>
      <xdr:rowOff>80645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55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65405</xdr:rowOff>
    </xdr:from>
    <xdr:ext cx="762000" cy="2584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637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1905</xdr:rowOff>
    </xdr:from>
    <xdr:to>
      <xdr:col>69</xdr:col>
      <xdr:colOff>142875</xdr:colOff>
      <xdr:row>16</xdr:row>
      <xdr:rowOff>103505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74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88265</xdr:rowOff>
    </xdr:from>
    <xdr:ext cx="761365" cy="2584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8314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47625</xdr:rowOff>
    </xdr:from>
    <xdr:to>
      <xdr:col>65</xdr:col>
      <xdr:colOff>53975</xdr:colOff>
      <xdr:row>16</xdr:row>
      <xdr:rowOff>149225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7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133985</xdr:rowOff>
    </xdr:from>
    <xdr:ext cx="762000" cy="2584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877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latin typeface="BIZ UDP明朝 Medium"/>
              <a:ea typeface="BIZ UDP明朝 Medium"/>
            </a:rPr>
            <a:t>  前年度比較では</a:t>
          </a:r>
          <a:r>
            <a:rPr kumimoji="1" lang="en-US" altLang="ja-JP" sz="1400">
              <a:latin typeface="BIZ UDP明朝 Medium"/>
              <a:ea typeface="BIZ UDP明朝 Medium"/>
            </a:rPr>
            <a:t>0.1</a:t>
          </a:r>
          <a:r>
            <a:rPr kumimoji="1" lang="ja-JP" altLang="en-US" sz="1400">
              <a:latin typeface="BIZ UDP明朝 Medium"/>
              <a:ea typeface="BIZ UDP明朝 Medium"/>
            </a:rPr>
            <a:t>ポイント増加している。</a:t>
          </a:r>
          <a:endParaRPr kumimoji="1" lang="en-US" altLang="ja-JP" sz="1400">
            <a:latin typeface="BIZ UDP明朝 Medium"/>
            <a:ea typeface="BIZ UDP明朝 Medium"/>
          </a:endParaRPr>
        </a:p>
        <a:p>
          <a:r>
            <a:rPr kumimoji="1" lang="ja-JP" altLang="en-US" sz="1400">
              <a:latin typeface="BIZ UDP明朝 Medium"/>
              <a:ea typeface="BIZ UDP明朝 Medium"/>
            </a:rPr>
            <a:t>  令和元年度から社会福祉事務所を設置したことや高齢化の進行による医療費の増加も見込まれるため、地域支援事業を推進して高齢者の自立支援や介護予防に努める。</a:t>
          </a:r>
        </a:p>
      </xdr:txBody>
    </xdr:sp>
    <xdr:clientData/>
  </xdr:twoCellAnchor>
  <xdr:oneCellAnchor>
    <xdr:from>
      <xdr:col>3</xdr:col>
      <xdr:colOff>123825</xdr:colOff>
      <xdr:row>49</xdr:row>
      <xdr:rowOff>107950</xdr:rowOff>
    </xdr:from>
    <xdr:ext cx="297815" cy="22542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7365" cy="2584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7365" cy="259080"/>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7365" cy="25908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7365" cy="2584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7365"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7365"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7365" cy="2584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60</xdr:row>
      <xdr:rowOff>165100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0430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137160</xdr:rowOff>
    </xdr:from>
    <xdr:ext cx="762000" cy="259080"/>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24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52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3810</xdr:rowOff>
    </xdr:from>
    <xdr:ext cx="762000" cy="259080"/>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47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0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146050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38530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124460</xdr:rowOff>
    </xdr:from>
    <xdr:ext cx="762000" cy="259080"/>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82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3853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133350</xdr:rowOff>
    </xdr:from>
    <xdr:to>
      <xdr:col>20</xdr:col>
      <xdr:colOff>38100</xdr:colOff>
      <xdr:row>55</xdr:row>
      <xdr:rowOff>63500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48260</xdr:rowOff>
    </xdr:from>
    <xdr:ext cx="735965" cy="259080"/>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4780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12700</xdr:rowOff>
    </xdr:from>
    <xdr:to>
      <xdr:col>15</xdr:col>
      <xdr:colOff>98425</xdr:colOff>
      <xdr:row>55</xdr:row>
      <xdr:rowOff>146050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44245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0</xdr:rowOff>
    </xdr:from>
    <xdr:to>
      <xdr:col>15</xdr:col>
      <xdr:colOff>149225</xdr:colOff>
      <xdr:row>55</xdr:row>
      <xdr:rowOff>101600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86360</xdr:rowOff>
    </xdr:from>
    <xdr:ext cx="762000" cy="2584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5161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53</xdr:row>
      <xdr:rowOff>107950</xdr:rowOff>
    </xdr:from>
    <xdr:to>
      <xdr:col>11</xdr:col>
      <xdr:colOff>9525</xdr:colOff>
      <xdr:row>55</xdr:row>
      <xdr:rowOff>146050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194800"/>
          <a:ext cx="889000" cy="381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16510</xdr:rowOff>
    </xdr:from>
    <xdr:ext cx="761365" cy="259080"/>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274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143510</xdr:rowOff>
    </xdr:from>
    <xdr:ext cx="761365" cy="2584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732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1365"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54</xdr:row>
      <xdr:rowOff>95250</xdr:rowOff>
    </xdr:from>
    <xdr:to>
      <xdr:col>24</xdr:col>
      <xdr:colOff>76200</xdr:colOff>
      <xdr:row>55</xdr:row>
      <xdr:rowOff>25400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111760</xdr:rowOff>
    </xdr:from>
    <xdr:ext cx="762000" cy="2584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986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16510</xdr:rowOff>
    </xdr:from>
    <xdr:ext cx="735965"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1033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73660</xdr:rowOff>
    </xdr:from>
    <xdr:ext cx="76200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60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10160</xdr:rowOff>
    </xdr:from>
    <xdr:ext cx="761365"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611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53</xdr:row>
      <xdr:rowOff>57150</xdr:rowOff>
    </xdr:from>
    <xdr:to>
      <xdr:col>6</xdr:col>
      <xdr:colOff>171450</xdr:colOff>
      <xdr:row>53</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168910</xdr:rowOff>
    </xdr:from>
    <xdr:ext cx="761365" cy="2584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89128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latin typeface="BIZ UDP明朝 Medium"/>
              <a:ea typeface="BIZ UDP明朝 Medium"/>
            </a:rPr>
            <a:t>　前年度比較で</a:t>
          </a:r>
          <a:r>
            <a:rPr kumimoji="1" lang="en-US" altLang="ja-JP" sz="1400">
              <a:latin typeface="BIZ UDP明朝 Medium"/>
              <a:ea typeface="BIZ UDP明朝 Medium"/>
            </a:rPr>
            <a:t>0.2</a:t>
          </a:r>
          <a:r>
            <a:rPr kumimoji="1" lang="ja-JP" altLang="en-US" sz="1400">
              <a:latin typeface="BIZ UDP明朝 Medium"/>
              <a:ea typeface="BIZ UDP明朝 Medium"/>
            </a:rPr>
            <a:t>ポイント減少し、類似団体平均値より低い水準となってはいるが、各事業会計への赤字補てん的な繰出金が依然として多額になっている。</a:t>
          </a:r>
        </a:p>
        <a:p>
          <a:r>
            <a:rPr kumimoji="1" lang="ja-JP" altLang="en-US" sz="1400">
              <a:latin typeface="BIZ UDP明朝 Medium"/>
              <a:ea typeface="BIZ UDP明朝 Medium"/>
            </a:rPr>
            <a:t>  今後は各事業会計における収支改善対策を通じて一般会計の負担を軽減していくよう努める。</a:t>
          </a:r>
        </a:p>
        <a:p>
          <a:r>
            <a:rPr kumimoji="1" lang="ja-JP" altLang="en-US" sz="1400">
              <a:latin typeface="BIZ UDP明朝 Medium"/>
              <a:ea typeface="BIZ UDP明朝 Medium"/>
            </a:rPr>
            <a:t>  また、施設の老朽化に伴う維持補修費も増加傾向にあるので、計画的な修繕に努める。</a:t>
          </a:r>
        </a:p>
      </xdr:txBody>
    </xdr:sp>
    <xdr:clientData/>
  </xdr:twoCellAnchor>
  <xdr:oneCellAnchor>
    <xdr:from>
      <xdr:col>62</xdr:col>
      <xdr:colOff>6350</xdr:colOff>
      <xdr:row>49</xdr:row>
      <xdr:rowOff>107950</xdr:rowOff>
    </xdr:from>
    <xdr:ext cx="297815" cy="22542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7365" cy="2584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7365" cy="259080"/>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7365" cy="25908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7365" cy="2584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7365" cy="25908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7365"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7365" cy="2584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27160"/>
          <a:ext cx="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76200</xdr:rowOff>
    </xdr:from>
    <xdr:ext cx="762000" cy="2584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632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104140</xdr:rowOff>
    </xdr:from>
    <xdr:to>
      <xdr:col>82</xdr:col>
      <xdr:colOff>196850</xdr:colOff>
      <xdr:row>60</xdr:row>
      <xdr:rowOff>104140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391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26670</xdr:rowOff>
    </xdr:from>
    <xdr:ext cx="762000" cy="259080"/>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0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2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20320</xdr:rowOff>
    </xdr:from>
    <xdr:to>
      <xdr:col>82</xdr:col>
      <xdr:colOff>107950</xdr:colOff>
      <xdr:row>54</xdr:row>
      <xdr:rowOff>35560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27862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82550</xdr:rowOff>
    </xdr:from>
    <xdr:ext cx="762000" cy="259080"/>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5123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35560</xdr:rowOff>
    </xdr:from>
    <xdr:to>
      <xdr:col>78</xdr:col>
      <xdr:colOff>69850</xdr:colOff>
      <xdr:row>54</xdr:row>
      <xdr:rowOff>104140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29386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102870</xdr:rowOff>
    </xdr:from>
    <xdr:to>
      <xdr:col>78</xdr:col>
      <xdr:colOff>120650</xdr:colOff>
      <xdr:row>56</xdr:row>
      <xdr:rowOff>33020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17780</xdr:rowOff>
    </xdr:from>
    <xdr:ext cx="736600" cy="2584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6189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54</xdr:row>
      <xdr:rowOff>104140</xdr:rowOff>
    </xdr:from>
    <xdr:to>
      <xdr:col>73</xdr:col>
      <xdr:colOff>180975</xdr:colOff>
      <xdr:row>54</xdr:row>
      <xdr:rowOff>127000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3624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148590</xdr:rowOff>
    </xdr:from>
    <xdr:to>
      <xdr:col>74</xdr:col>
      <xdr:colOff>31750</xdr:colOff>
      <xdr:row>56</xdr:row>
      <xdr:rowOff>78740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63500</xdr:rowOff>
    </xdr:from>
    <xdr:ext cx="762000" cy="2584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6647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54</xdr:row>
      <xdr:rowOff>111760</xdr:rowOff>
    </xdr:from>
    <xdr:to>
      <xdr:col>69</xdr:col>
      <xdr:colOff>92075</xdr:colOff>
      <xdr:row>54</xdr:row>
      <xdr:rowOff>127000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37006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156210</xdr:rowOff>
    </xdr:from>
    <xdr:to>
      <xdr:col>69</xdr:col>
      <xdr:colOff>142875</xdr:colOff>
      <xdr:row>56</xdr:row>
      <xdr:rowOff>86360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71120</xdr:rowOff>
    </xdr:from>
    <xdr:ext cx="761365" cy="25908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6723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55</xdr:row>
      <xdr:rowOff>163830</xdr:rowOff>
    </xdr:from>
    <xdr:to>
      <xdr:col>65</xdr:col>
      <xdr:colOff>53975</xdr:colOff>
      <xdr:row>56</xdr:row>
      <xdr:rowOff>93980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78740</xdr:rowOff>
    </xdr:from>
    <xdr:ext cx="762000"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679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1365"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1365"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1365"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53</xdr:row>
      <xdr:rowOff>140970</xdr:rowOff>
    </xdr:from>
    <xdr:to>
      <xdr:col>82</xdr:col>
      <xdr:colOff>158750</xdr:colOff>
      <xdr:row>54</xdr:row>
      <xdr:rowOff>71120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22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157480</xdr:rowOff>
    </xdr:from>
    <xdr:ext cx="762000" cy="2584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0728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53</xdr:row>
      <xdr:rowOff>156210</xdr:rowOff>
    </xdr:from>
    <xdr:to>
      <xdr:col>78</xdr:col>
      <xdr:colOff>120650</xdr:colOff>
      <xdr:row>54</xdr:row>
      <xdr:rowOff>86360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96520</xdr:rowOff>
    </xdr:from>
    <xdr:ext cx="7366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0119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54</xdr:row>
      <xdr:rowOff>53340</xdr:rowOff>
    </xdr:from>
    <xdr:to>
      <xdr:col>74</xdr:col>
      <xdr:colOff>31750</xdr:colOff>
      <xdr:row>54</xdr:row>
      <xdr:rowOff>154940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165100</xdr:rowOff>
    </xdr:from>
    <xdr:ext cx="76200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080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54</xdr:row>
      <xdr:rowOff>76200</xdr:rowOff>
    </xdr:from>
    <xdr:to>
      <xdr:col>69</xdr:col>
      <xdr:colOff>142875</xdr:colOff>
      <xdr:row>55</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16510</xdr:rowOff>
    </xdr:from>
    <xdr:ext cx="761365"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103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54</xdr:row>
      <xdr:rowOff>60960</xdr:rowOff>
    </xdr:from>
    <xdr:to>
      <xdr:col>65</xdr:col>
      <xdr:colOff>53975</xdr:colOff>
      <xdr:row>54</xdr:row>
      <xdr:rowOff>162560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1270</xdr:rowOff>
    </xdr:from>
    <xdr:ext cx="762000"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088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latin typeface="BIZ UDP明朝 Medium"/>
              <a:ea typeface="BIZ UDP明朝 Medium"/>
            </a:rPr>
            <a:t>  前年度比較で</a:t>
          </a:r>
          <a:r>
            <a:rPr kumimoji="1" lang="en-US" altLang="ja-JP" sz="1400">
              <a:latin typeface="BIZ UDP明朝 Medium"/>
              <a:ea typeface="BIZ UDP明朝 Medium"/>
            </a:rPr>
            <a:t>0.4</a:t>
          </a:r>
          <a:r>
            <a:rPr kumimoji="1" lang="ja-JP" altLang="en-US" sz="1400">
              <a:latin typeface="BIZ UDP明朝 Medium"/>
              <a:ea typeface="BIZ UDP明朝 Medium"/>
            </a:rPr>
            <a:t>ポイント増加しており、依然として類似団体平均値より高い水準となっている。</a:t>
          </a:r>
        </a:p>
        <a:p>
          <a:r>
            <a:rPr kumimoji="1" lang="ja-JP" altLang="en-US" sz="1400">
              <a:latin typeface="BIZ UDP明朝 Medium"/>
              <a:ea typeface="BIZ UDP明朝 Medium"/>
            </a:rPr>
            <a:t>  今後、一部事務組合における起債が予定されていることから、負担金の増加にも注視していく必要がある。</a:t>
          </a:r>
        </a:p>
        <a:p>
          <a:r>
            <a:rPr kumimoji="1" lang="ja-JP" altLang="en-US" sz="1400">
              <a:latin typeface="BIZ UDP明朝 Medium"/>
              <a:ea typeface="BIZ UDP明朝 Medium"/>
            </a:rPr>
            <a:t>  一部事務組合における運営状況改善による負担金の軽減や各種団体への補助金の事業効果を検証し、健全な財政運営に努める。</a:t>
          </a:r>
        </a:p>
      </xdr:txBody>
    </xdr:sp>
    <xdr:clientData/>
  </xdr:twoCellAnchor>
  <xdr:oneCellAnchor>
    <xdr:from>
      <xdr:col>62</xdr:col>
      <xdr:colOff>6350</xdr:colOff>
      <xdr:row>29</xdr:row>
      <xdr:rowOff>107950</xdr:rowOff>
    </xdr:from>
    <xdr:ext cx="297815" cy="22542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7365" cy="2584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7365" cy="2584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7365" cy="2584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7365" cy="2584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7365" cy="2584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63500</xdr:rowOff>
    </xdr:from>
    <xdr:to>
      <xdr:col>82</xdr:col>
      <xdr:colOff>107950</xdr:colOff>
      <xdr:row>39</xdr:row>
      <xdr:rowOff>147320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92800"/>
          <a:ext cx="0" cy="941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119380</xdr:rowOff>
    </xdr:from>
    <xdr:ext cx="762000" cy="259080"/>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05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24.2</a:t>
          </a:r>
          <a:endParaRPr kumimoji="1" lang="ja-JP" altLang="en-US" sz="1000" b="1">
            <a:latin typeface="ＭＳ Ｐゴシック"/>
            <a:ea typeface="ＭＳ Ｐゴシック"/>
          </a:endParaRPr>
        </a:p>
      </xdr:txBody>
    </xdr:sp>
    <xdr:clientData/>
  </xdr:oneCellAnchor>
  <xdr:twoCellAnchor>
    <xdr:from>
      <xdr:col>82</xdr:col>
      <xdr:colOff>19050</xdr:colOff>
      <xdr:row>39</xdr:row>
      <xdr:rowOff>147320</xdr:rowOff>
    </xdr:from>
    <xdr:to>
      <xdr:col>82</xdr:col>
      <xdr:colOff>196850</xdr:colOff>
      <xdr:row>39</xdr:row>
      <xdr:rowOff>147320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833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149225</xdr:rowOff>
    </xdr:from>
    <xdr:ext cx="762000" cy="259080"/>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35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63500</xdr:rowOff>
    </xdr:from>
    <xdr:to>
      <xdr:col>82</xdr:col>
      <xdr:colOff>196850</xdr:colOff>
      <xdr:row>34</xdr:row>
      <xdr:rowOff>63500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9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8255</xdr:rowOff>
    </xdr:from>
    <xdr:to>
      <xdr:col>82</xdr:col>
      <xdr:colOff>107950</xdr:colOff>
      <xdr:row>38</xdr:row>
      <xdr:rowOff>26670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52335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21590</xdr:rowOff>
    </xdr:from>
    <xdr:ext cx="762000" cy="259080"/>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1937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5080</xdr:rowOff>
    </xdr:from>
    <xdr:to>
      <xdr:col>82</xdr:col>
      <xdr:colOff>158750</xdr:colOff>
      <xdr:row>37</xdr:row>
      <xdr:rowOff>106680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8255</xdr:rowOff>
    </xdr:from>
    <xdr:to>
      <xdr:col>78</xdr:col>
      <xdr:colOff>69850</xdr:colOff>
      <xdr:row>38</xdr:row>
      <xdr:rowOff>81280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52335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140335</xdr:rowOff>
    </xdr:from>
    <xdr:to>
      <xdr:col>78</xdr:col>
      <xdr:colOff>120650</xdr:colOff>
      <xdr:row>37</xdr:row>
      <xdr:rowOff>70485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80645</xdr:rowOff>
    </xdr:from>
    <xdr:ext cx="736600" cy="259080"/>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0813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120650</xdr:rowOff>
    </xdr:from>
    <xdr:to>
      <xdr:col>73</xdr:col>
      <xdr:colOff>180975</xdr:colOff>
      <xdr:row>38</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464300"/>
          <a:ext cx="8890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10160</xdr:rowOff>
    </xdr:from>
    <xdr:to>
      <xdr:col>74</xdr:col>
      <xdr:colOff>31750</xdr:colOff>
      <xdr:row>37</xdr:row>
      <xdr:rowOff>111760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121920</xdr:rowOff>
    </xdr:from>
    <xdr:ext cx="762000" cy="2584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226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101600</xdr:rowOff>
    </xdr:from>
    <xdr:to>
      <xdr:col>69</xdr:col>
      <xdr:colOff>92075</xdr:colOff>
      <xdr:row>37</xdr:row>
      <xdr:rowOff>120650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4452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163195</xdr:rowOff>
    </xdr:from>
    <xdr:to>
      <xdr:col>69</xdr:col>
      <xdr:colOff>142875</xdr:colOff>
      <xdr:row>37</xdr:row>
      <xdr:rowOff>93345</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103505</xdr:rowOff>
    </xdr:from>
    <xdr:ext cx="761365" cy="259080"/>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1042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153670</xdr:rowOff>
    </xdr:from>
    <xdr:to>
      <xdr:col>65</xdr:col>
      <xdr:colOff>53975</xdr:colOff>
      <xdr:row>37</xdr:row>
      <xdr:rowOff>83820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93980</xdr:rowOff>
    </xdr:from>
    <xdr:ext cx="762000" cy="25908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09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1365"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1365"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1365"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37</xdr:row>
      <xdr:rowOff>147320</xdr:rowOff>
    </xdr:from>
    <xdr:to>
      <xdr:col>82</xdr:col>
      <xdr:colOff>158750</xdr:colOff>
      <xdr:row>38</xdr:row>
      <xdr:rowOff>77470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119380</xdr:rowOff>
    </xdr:from>
    <xdr:ext cx="762000" cy="259080"/>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463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128905</xdr:rowOff>
    </xdr:from>
    <xdr:to>
      <xdr:col>78</xdr:col>
      <xdr:colOff>120650</xdr:colOff>
      <xdr:row>38</xdr:row>
      <xdr:rowOff>59055</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43815</xdr:rowOff>
    </xdr:from>
    <xdr:ext cx="736600" cy="2584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5589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38</xdr:row>
      <xdr:rowOff>30480</xdr:rowOff>
    </xdr:from>
    <xdr:to>
      <xdr:col>74</xdr:col>
      <xdr:colOff>31750</xdr:colOff>
      <xdr:row>38</xdr:row>
      <xdr:rowOff>132080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116840</xdr:rowOff>
    </xdr:from>
    <xdr:ext cx="76200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631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69215</xdr:rowOff>
    </xdr:from>
    <xdr:to>
      <xdr:col>69</xdr:col>
      <xdr:colOff>142875</xdr:colOff>
      <xdr:row>37</xdr:row>
      <xdr:rowOff>170815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155575</xdr:rowOff>
    </xdr:from>
    <xdr:ext cx="761365" cy="2584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4992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50800</xdr:rowOff>
    </xdr:from>
    <xdr:to>
      <xdr:col>65</xdr:col>
      <xdr:colOff>53975</xdr:colOff>
      <xdr:row>37</xdr:row>
      <xdr:rowOff>152400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137160</xdr:rowOff>
    </xdr:from>
    <xdr:ext cx="762000"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480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latin typeface="BIZ UDP明朝 Medium"/>
              <a:ea typeface="BIZ UDP明朝 Medium"/>
            </a:rPr>
            <a:t>  依然として平均値より高い数値となっている。</a:t>
          </a:r>
        </a:p>
        <a:p>
          <a:r>
            <a:rPr kumimoji="1" lang="ja-JP" altLang="en-US" sz="1400">
              <a:latin typeface="BIZ UDP明朝 Medium"/>
              <a:ea typeface="BIZ UDP明朝 Medium"/>
            </a:rPr>
            <a:t>  今後も交付税措置のある有利な地方債を活用しながら地方債残高・償還額を管理し、将来の負担軽減に努めていく。</a:t>
          </a:r>
        </a:p>
      </xdr:txBody>
    </xdr:sp>
    <xdr:clientData/>
  </xdr:twoCellAnchor>
  <xdr:oneCellAnchor>
    <xdr:from>
      <xdr:col>3</xdr:col>
      <xdr:colOff>123825</xdr:colOff>
      <xdr:row>69</xdr:row>
      <xdr:rowOff>107950</xdr:rowOff>
    </xdr:from>
    <xdr:ext cx="297815" cy="22542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7365" cy="2584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7365" cy="259080"/>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7365" cy="259080"/>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7365" cy="2584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7365" cy="25908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7365" cy="25908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1270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144780</xdr:rowOff>
    </xdr:from>
    <xdr:ext cx="762000" cy="2584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607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36.2</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88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80010</xdr:rowOff>
    </xdr:from>
    <xdr:ext cx="762000" cy="259080"/>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92710</xdr:rowOff>
    </xdr:from>
    <xdr:to>
      <xdr:col>24</xdr:col>
      <xdr:colOff>25400</xdr:colOff>
      <xdr:row>77</xdr:row>
      <xdr:rowOff>104140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29436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8890</xdr:rowOff>
    </xdr:from>
    <xdr:ext cx="762000" cy="2584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3909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163830</xdr:rowOff>
    </xdr:from>
    <xdr:to>
      <xdr:col>24</xdr:col>
      <xdr:colOff>76200</xdr:colOff>
      <xdr:row>77</xdr:row>
      <xdr:rowOff>93980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92710</xdr:rowOff>
    </xdr:from>
    <xdr:to>
      <xdr:col>19</xdr:col>
      <xdr:colOff>187325</xdr:colOff>
      <xdr:row>77</xdr:row>
      <xdr:rowOff>100330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2943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118110</xdr:rowOff>
    </xdr:from>
    <xdr:to>
      <xdr:col>20</xdr:col>
      <xdr:colOff>38100</xdr:colOff>
      <xdr:row>77</xdr:row>
      <xdr:rowOff>48260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58420</xdr:rowOff>
    </xdr:from>
    <xdr:ext cx="735965" cy="259080"/>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171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100330</xdr:rowOff>
    </xdr:from>
    <xdr:to>
      <xdr:col>15</xdr:col>
      <xdr:colOff>98425</xdr:colOff>
      <xdr:row>77</xdr:row>
      <xdr:rowOff>100330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3019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81280</xdr:rowOff>
    </xdr:from>
    <xdr:ext cx="762000" cy="259080"/>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40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100330</xdr:rowOff>
    </xdr:from>
    <xdr:to>
      <xdr:col>11</xdr:col>
      <xdr:colOff>9525</xdr:colOff>
      <xdr:row>77</xdr:row>
      <xdr:rowOff>134620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30198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81280</xdr:rowOff>
    </xdr:from>
    <xdr:ext cx="761365" cy="259080"/>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400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92710</xdr:rowOff>
    </xdr:from>
    <xdr:ext cx="761365" cy="25908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51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1365"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77</xdr:row>
      <xdr:rowOff>53340</xdr:rowOff>
    </xdr:from>
    <xdr:to>
      <xdr:col>24</xdr:col>
      <xdr:colOff>76200</xdr:colOff>
      <xdr:row>77</xdr:row>
      <xdr:rowOff>154940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25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25400</xdr:rowOff>
    </xdr:from>
    <xdr:ext cx="762000" cy="259080"/>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227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41910</xdr:rowOff>
    </xdr:from>
    <xdr:to>
      <xdr:col>20</xdr:col>
      <xdr:colOff>38100</xdr:colOff>
      <xdr:row>77</xdr:row>
      <xdr:rowOff>143510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24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128270</xdr:rowOff>
    </xdr:from>
    <xdr:ext cx="735965"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32992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49530</xdr:rowOff>
    </xdr:from>
    <xdr:to>
      <xdr:col>15</xdr:col>
      <xdr:colOff>149225</xdr:colOff>
      <xdr:row>77</xdr:row>
      <xdr:rowOff>151130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135890</xdr:rowOff>
    </xdr:from>
    <xdr:ext cx="76200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337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49530</xdr:rowOff>
    </xdr:from>
    <xdr:to>
      <xdr:col>11</xdr:col>
      <xdr:colOff>60325</xdr:colOff>
      <xdr:row>77</xdr:row>
      <xdr:rowOff>151130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135890</xdr:rowOff>
    </xdr:from>
    <xdr:ext cx="761365"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3375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83820</xdr:rowOff>
    </xdr:from>
    <xdr:to>
      <xdr:col>6</xdr:col>
      <xdr:colOff>171450</xdr:colOff>
      <xdr:row>78</xdr:row>
      <xdr:rowOff>13970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170180</xdr:rowOff>
    </xdr:from>
    <xdr:ext cx="761365"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3718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latin typeface="BIZ UDP明朝 Medium"/>
              <a:ea typeface="BIZ UDP明朝 Medium"/>
            </a:rPr>
            <a:t>　類似団体平均値を上回っている。</a:t>
          </a:r>
        </a:p>
        <a:p>
          <a:r>
            <a:rPr kumimoji="1" lang="ja-JP" altLang="en-US" sz="1400">
              <a:latin typeface="BIZ UDP明朝 Medium"/>
              <a:ea typeface="BIZ UDP明朝 Medium"/>
            </a:rPr>
            <a:t>　今後は職員の定員・給与水準の適正化、管理施設の民間委託の推進、事業効果検証における補助金の見直しなどを図り、経常的経費の削減に努める。</a:t>
          </a:r>
        </a:p>
      </xdr:txBody>
    </xdr:sp>
    <xdr:clientData/>
  </xdr:twoCellAnchor>
  <xdr:oneCellAnchor>
    <xdr:from>
      <xdr:col>62</xdr:col>
      <xdr:colOff>6350</xdr:colOff>
      <xdr:row>69</xdr:row>
      <xdr:rowOff>107950</xdr:rowOff>
    </xdr:from>
    <xdr:ext cx="297815" cy="22542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7365" cy="2584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7365" cy="259080"/>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7365" cy="259080"/>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7365" cy="2584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7365" cy="259080"/>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7365" cy="25908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7365" cy="2584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80</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53340"/>
          <a:ext cx="0" cy="1108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118110</xdr:rowOff>
    </xdr:from>
    <xdr:ext cx="762000" cy="259080"/>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4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85.5</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62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152400</xdr:rowOff>
    </xdr:from>
    <xdr:ext cx="762000" cy="259080"/>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6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56.4</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53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88900</xdr:rowOff>
    </xdr:from>
    <xdr:to>
      <xdr:col>82</xdr:col>
      <xdr:colOff>107950</xdr:colOff>
      <xdr:row>76</xdr:row>
      <xdr:rowOff>161290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119100"/>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107950</xdr:rowOff>
    </xdr:from>
    <xdr:ext cx="762000" cy="259080"/>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29667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91440</xdr:rowOff>
    </xdr:from>
    <xdr:to>
      <xdr:col>82</xdr:col>
      <xdr:colOff>158750</xdr:colOff>
      <xdr:row>77</xdr:row>
      <xdr:rowOff>21590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88900</xdr:rowOff>
    </xdr:from>
    <xdr:to>
      <xdr:col>78</xdr:col>
      <xdr:colOff>69850</xdr:colOff>
      <xdr:row>77</xdr:row>
      <xdr:rowOff>138430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119100"/>
          <a:ext cx="88900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15240</xdr:rowOff>
    </xdr:from>
    <xdr:to>
      <xdr:col>78</xdr:col>
      <xdr:colOff>120650</xdr:colOff>
      <xdr:row>76</xdr:row>
      <xdr:rowOff>116840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4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127000</xdr:rowOff>
    </xdr:from>
    <xdr:ext cx="736600" cy="259080"/>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2814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138430</xdr:rowOff>
    </xdr:from>
    <xdr:to>
      <xdr:col>73</xdr:col>
      <xdr:colOff>180975</xdr:colOff>
      <xdr:row>78</xdr:row>
      <xdr:rowOff>54610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34008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133350</xdr:rowOff>
    </xdr:from>
    <xdr:to>
      <xdr:col>74</xdr:col>
      <xdr:colOff>31750</xdr:colOff>
      <xdr:row>77</xdr:row>
      <xdr:rowOff>63500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73660</xdr:rowOff>
    </xdr:from>
    <xdr:ext cx="762000" cy="259080"/>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93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130810</xdr:rowOff>
    </xdr:from>
    <xdr:to>
      <xdr:col>69</xdr:col>
      <xdr:colOff>92075</xdr:colOff>
      <xdr:row>78</xdr:row>
      <xdr:rowOff>54610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33246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167640</xdr:rowOff>
    </xdr:from>
    <xdr:to>
      <xdr:col>69</xdr:col>
      <xdr:colOff>142875</xdr:colOff>
      <xdr:row>77</xdr:row>
      <xdr:rowOff>97790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107950</xdr:rowOff>
    </xdr:from>
    <xdr:ext cx="761365" cy="259080"/>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667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148590</xdr:rowOff>
    </xdr:from>
    <xdr:to>
      <xdr:col>65</xdr:col>
      <xdr:colOff>53975</xdr:colOff>
      <xdr:row>77</xdr:row>
      <xdr:rowOff>78740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17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88900</xdr:rowOff>
    </xdr:from>
    <xdr:ext cx="762000" cy="2584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2947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1365"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1365"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1365"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76</xdr:row>
      <xdr:rowOff>110490</xdr:rowOff>
    </xdr:from>
    <xdr:to>
      <xdr:col>82</xdr:col>
      <xdr:colOff>158750</xdr:colOff>
      <xdr:row>77</xdr:row>
      <xdr:rowOff>40640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14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82550</xdr:rowOff>
    </xdr:from>
    <xdr:ext cx="762000" cy="259080"/>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112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38100</xdr:rowOff>
    </xdr:from>
    <xdr:to>
      <xdr:col>78</xdr:col>
      <xdr:colOff>120650</xdr:colOff>
      <xdr:row>76</xdr:row>
      <xdr:rowOff>139700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124460</xdr:rowOff>
    </xdr:from>
    <xdr:ext cx="73660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154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77</xdr:row>
      <xdr:rowOff>87630</xdr:rowOff>
    </xdr:from>
    <xdr:to>
      <xdr:col>74</xdr:col>
      <xdr:colOff>31750</xdr:colOff>
      <xdr:row>78</xdr:row>
      <xdr:rowOff>17780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2540</xdr:rowOff>
    </xdr:from>
    <xdr:ext cx="76200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375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78</xdr:row>
      <xdr:rowOff>3810</xdr:rowOff>
    </xdr:from>
    <xdr:to>
      <xdr:col>69</xdr:col>
      <xdr:colOff>142875</xdr:colOff>
      <xdr:row>78</xdr:row>
      <xdr:rowOff>105410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37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90170</xdr:rowOff>
    </xdr:from>
    <xdr:ext cx="761365" cy="25908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4632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80010</xdr:rowOff>
    </xdr:from>
    <xdr:to>
      <xdr:col>65</xdr:col>
      <xdr:colOff>53975</xdr:colOff>
      <xdr:row>78</xdr:row>
      <xdr:rowOff>10160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28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166370</xdr:rowOff>
    </xdr:from>
    <xdr:ext cx="762000" cy="2584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3680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鹿児島県南種子町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845" cy="27495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84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32385</xdr:rowOff>
    </xdr:from>
    <xdr:ext cx="762000" cy="2584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89535</xdr:rowOff>
    </xdr:from>
    <xdr:ext cx="762000" cy="2584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62000" cy="2584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62000" cy="2584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84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120650</xdr:rowOff>
    </xdr:from>
    <xdr:to>
      <xdr:col>29</xdr:col>
      <xdr:colOff>127000</xdr:colOff>
      <xdr:row>19</xdr:row>
      <xdr:rowOff>168910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a:xfrm flipV="1">
          <a:off x="5651500" y="2397125"/>
          <a:ext cx="0" cy="10769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140970</xdr:rowOff>
    </xdr:from>
    <xdr:ext cx="761365" cy="259080"/>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61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101,292</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168910</xdr:rowOff>
    </xdr:from>
    <xdr:to>
      <xdr:col>30</xdr:col>
      <xdr:colOff>25400</xdr:colOff>
      <xdr:row>19</xdr:row>
      <xdr:rowOff>168910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a:off x="5562600" y="34740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12</xdr:row>
      <xdr:rowOff>34925</xdr:rowOff>
    </xdr:from>
    <xdr:ext cx="761365" cy="259080"/>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1399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336,996</a:t>
          </a:r>
          <a:endParaRPr kumimoji="1" lang="ja-JP" altLang="en-US" sz="1000" b="1">
            <a:latin typeface="ＭＳ Ｐゴシック"/>
            <a:ea typeface="ＭＳ Ｐゴシック"/>
          </a:endParaRPr>
        </a:p>
      </xdr:txBody>
    </xdr:sp>
    <xdr:clientData/>
  </xdr:oneCellAnchor>
  <xdr:twoCellAnchor>
    <xdr:from>
      <xdr:col>29</xdr:col>
      <xdr:colOff>38100</xdr:colOff>
      <xdr:row>13</xdr:row>
      <xdr:rowOff>120650</xdr:rowOff>
    </xdr:from>
    <xdr:to>
      <xdr:col>30</xdr:col>
      <xdr:colOff>25400</xdr:colOff>
      <xdr:row>13</xdr:row>
      <xdr:rowOff>120650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23971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97790</xdr:rowOff>
    </xdr:from>
    <xdr:to>
      <xdr:col>29</xdr:col>
      <xdr:colOff>127000</xdr:colOff>
      <xdr:row>16</xdr:row>
      <xdr:rowOff>107315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a:xfrm>
          <a:off x="5003800" y="2888615"/>
          <a:ext cx="6477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3175</xdr:rowOff>
    </xdr:from>
    <xdr:ext cx="761365" cy="259080"/>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6545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195,349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30480</xdr:rowOff>
    </xdr:from>
    <xdr:to>
      <xdr:col>29</xdr:col>
      <xdr:colOff>177800</xdr:colOff>
      <xdr:row>17</xdr:row>
      <xdr:rowOff>132080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a:xfrm>
          <a:off x="5600700" y="2992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97790</xdr:rowOff>
    </xdr:from>
    <xdr:to>
      <xdr:col>26</xdr:col>
      <xdr:colOff>50800</xdr:colOff>
      <xdr:row>16</xdr:row>
      <xdr:rowOff>97790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4305300" y="2888615"/>
          <a:ext cx="6985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55245</xdr:rowOff>
    </xdr:from>
    <xdr:to>
      <xdr:col>26</xdr:col>
      <xdr:colOff>101600</xdr:colOff>
      <xdr:row>17</xdr:row>
      <xdr:rowOff>156845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4953000" y="3017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141605</xdr:rowOff>
    </xdr:from>
    <xdr:ext cx="736600" cy="259080"/>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038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189,976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15</xdr:row>
      <xdr:rowOff>164465</xdr:rowOff>
    </xdr:from>
    <xdr:to>
      <xdr:col>22</xdr:col>
      <xdr:colOff>114300</xdr:colOff>
      <xdr:row>16</xdr:row>
      <xdr:rowOff>97790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a:xfrm>
          <a:off x="3606800" y="2783840"/>
          <a:ext cx="698500" cy="1047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81280</xdr:rowOff>
    </xdr:from>
    <xdr:to>
      <xdr:col>22</xdr:col>
      <xdr:colOff>165100</xdr:colOff>
      <xdr:row>18</xdr:row>
      <xdr:rowOff>11430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a:xfrm>
          <a:off x="4254500" y="3043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167640</xdr:rowOff>
    </xdr:from>
    <xdr:ext cx="762000" cy="2584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29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184,332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15</xdr:row>
      <xdr:rowOff>164465</xdr:rowOff>
    </xdr:from>
    <xdr:to>
      <xdr:col>18</xdr:col>
      <xdr:colOff>177800</xdr:colOff>
      <xdr:row>16</xdr:row>
      <xdr:rowOff>36195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a:xfrm flipV="1">
          <a:off x="2908300" y="2783840"/>
          <a:ext cx="698500" cy="431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102870</xdr:rowOff>
    </xdr:from>
    <xdr:to>
      <xdr:col>19</xdr:col>
      <xdr:colOff>38100</xdr:colOff>
      <xdr:row>18</xdr:row>
      <xdr:rowOff>33020</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a:xfrm>
          <a:off x="3556000" y="30651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17780</xdr:rowOff>
    </xdr:from>
    <xdr:ext cx="762000" cy="2584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51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179,649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110490</xdr:rowOff>
    </xdr:from>
    <xdr:to>
      <xdr:col>15</xdr:col>
      <xdr:colOff>101600</xdr:colOff>
      <xdr:row>18</xdr:row>
      <xdr:rowOff>40640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2857500" y="3072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25400</xdr:rowOff>
    </xdr:from>
    <xdr:ext cx="762000" cy="2590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59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177,914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1365" cy="259080"/>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16</xdr:row>
      <xdr:rowOff>56515</xdr:rowOff>
    </xdr:from>
    <xdr:to>
      <xdr:col>29</xdr:col>
      <xdr:colOff>177800</xdr:colOff>
      <xdr:row>16</xdr:row>
      <xdr:rowOff>158115</xdr:rowOff>
    </xdr:to>
    <xdr:sp macro="" textlink="">
      <xdr:nvSpPr>
        <xdr:cNvPr id="67" name="楕円 66">
          <a:extLst>
            <a:ext uri="{FF2B5EF4-FFF2-40B4-BE49-F238E27FC236}">
              <a16:creationId xmlns:a16="http://schemas.microsoft.com/office/drawing/2014/main" id="{00000000-0008-0000-0500-000043000000}"/>
            </a:ext>
          </a:extLst>
        </xdr:cNvPr>
        <xdr:cNvSpPr/>
      </xdr:nvSpPr>
      <xdr:spPr>
        <a:xfrm>
          <a:off x="5600700" y="2847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73025</xdr:rowOff>
    </xdr:from>
    <xdr:ext cx="761365" cy="259080"/>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924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227,172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46355</xdr:rowOff>
    </xdr:from>
    <xdr:to>
      <xdr:col>26</xdr:col>
      <xdr:colOff>101600</xdr:colOff>
      <xdr:row>16</xdr:row>
      <xdr:rowOff>147955</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4953000" y="2837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158115</xdr:rowOff>
    </xdr:from>
    <xdr:ext cx="736600" cy="2584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060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229,386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16</xdr:row>
      <xdr:rowOff>46355</xdr:rowOff>
    </xdr:from>
    <xdr:to>
      <xdr:col>22</xdr:col>
      <xdr:colOff>165100</xdr:colOff>
      <xdr:row>16</xdr:row>
      <xdr:rowOff>147955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254500" y="2837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158115</xdr:rowOff>
    </xdr:from>
    <xdr:ext cx="762000" cy="2584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060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229,460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15</xdr:row>
      <xdr:rowOff>113665</xdr:rowOff>
    </xdr:from>
    <xdr:to>
      <xdr:col>19</xdr:col>
      <xdr:colOff>38100</xdr:colOff>
      <xdr:row>16</xdr:row>
      <xdr:rowOff>43815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3556000" y="2733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53975</xdr:rowOff>
    </xdr:from>
    <xdr:ext cx="762000" cy="2584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5019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252,165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15</xdr:row>
      <xdr:rowOff>156845</xdr:rowOff>
    </xdr:from>
    <xdr:to>
      <xdr:col>15</xdr:col>
      <xdr:colOff>101600</xdr:colOff>
      <xdr:row>16</xdr:row>
      <xdr:rowOff>86995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2857500" y="2776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97790</xdr:rowOff>
    </xdr:from>
    <xdr:ext cx="762000" cy="2584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545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242,724</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845" cy="275590"/>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62000" cy="259080"/>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7810"/>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4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7810"/>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6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84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45720</xdr:rowOff>
    </xdr:from>
    <xdr:to>
      <xdr:col>29</xdr:col>
      <xdr:colOff>127000</xdr:colOff>
      <xdr:row>38</xdr:row>
      <xdr:rowOff>7620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flipV="1">
          <a:off x="5651500" y="5970270"/>
          <a:ext cx="0" cy="15049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322580</xdr:rowOff>
    </xdr:from>
    <xdr:ext cx="761365" cy="259080"/>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472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8,318</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7620</xdr:rowOff>
    </xdr:from>
    <xdr:to>
      <xdr:col>30</xdr:col>
      <xdr:colOff>25400</xdr:colOff>
      <xdr:row>38</xdr:row>
      <xdr:rowOff>7620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5562600" y="74752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304165</xdr:rowOff>
    </xdr:from>
    <xdr:ext cx="761365" cy="2584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143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100,424</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45720</xdr:rowOff>
    </xdr:from>
    <xdr:to>
      <xdr:col>30</xdr:col>
      <xdr:colOff>25400</xdr:colOff>
      <xdr:row>33</xdr:row>
      <xdr:rowOff>45720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562600" y="59702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251460</xdr:rowOff>
    </xdr:from>
    <xdr:to>
      <xdr:col>29</xdr:col>
      <xdr:colOff>127000</xdr:colOff>
      <xdr:row>34</xdr:row>
      <xdr:rowOff>281305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flipV="1">
          <a:off x="5003800" y="6518910"/>
          <a:ext cx="647700" cy="298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125095</xdr:rowOff>
    </xdr:from>
    <xdr:ext cx="761365" cy="2584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3544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48,842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151765</xdr:rowOff>
    </xdr:from>
    <xdr:to>
      <xdr:col>29</xdr:col>
      <xdr:colOff>177800</xdr:colOff>
      <xdr:row>35</xdr:row>
      <xdr:rowOff>254000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a:xfrm>
          <a:off x="5600700" y="67621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281305</xdr:rowOff>
    </xdr:from>
    <xdr:to>
      <xdr:col>26</xdr:col>
      <xdr:colOff>50800</xdr:colOff>
      <xdr:row>35</xdr:row>
      <xdr:rowOff>13335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flipV="1">
          <a:off x="4305300" y="6548755"/>
          <a:ext cx="698500" cy="749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213995</xdr:rowOff>
    </xdr:from>
    <xdr:to>
      <xdr:col>26</xdr:col>
      <xdr:colOff>101600</xdr:colOff>
      <xdr:row>35</xdr:row>
      <xdr:rowOff>316230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4953000" y="682434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299720</xdr:rowOff>
    </xdr:from>
    <xdr:ext cx="736600" cy="259080"/>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100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45,077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13335</xdr:rowOff>
    </xdr:from>
    <xdr:to>
      <xdr:col>22</xdr:col>
      <xdr:colOff>114300</xdr:colOff>
      <xdr:row>35</xdr:row>
      <xdr:rowOff>27940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flipV="1">
          <a:off x="3606800" y="6623685"/>
          <a:ext cx="698500"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299720</xdr:rowOff>
    </xdr:from>
    <xdr:to>
      <xdr:col>22</xdr:col>
      <xdr:colOff>165100</xdr:colOff>
      <xdr:row>36</xdr:row>
      <xdr:rowOff>58420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4254500" y="69100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43180</xdr:rowOff>
    </xdr:from>
    <xdr:ext cx="762000" cy="2584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964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39,824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27940</xdr:rowOff>
    </xdr:from>
    <xdr:to>
      <xdr:col>18</xdr:col>
      <xdr:colOff>177800</xdr:colOff>
      <xdr:row>35</xdr:row>
      <xdr:rowOff>71120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a:xfrm flipV="1">
          <a:off x="2908300" y="6638290"/>
          <a:ext cx="698500" cy="431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330835</xdr:rowOff>
    </xdr:from>
    <xdr:to>
      <xdr:col>19</xdr:col>
      <xdr:colOff>38100</xdr:colOff>
      <xdr:row>36</xdr:row>
      <xdr:rowOff>89535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3556000" y="69411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74930</xdr:rowOff>
    </xdr:from>
    <xdr:ext cx="762000" cy="257810"/>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281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37,889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323850</xdr:rowOff>
    </xdr:from>
    <xdr:to>
      <xdr:col>15</xdr:col>
      <xdr:colOff>101600</xdr:colOff>
      <xdr:row>36</xdr:row>
      <xdr:rowOff>82550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2857500" y="6934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67945</xdr:rowOff>
    </xdr:from>
    <xdr:ext cx="762000" cy="2584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211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38,314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1365"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34</xdr:row>
      <xdr:rowOff>201930</xdr:rowOff>
    </xdr:from>
    <xdr:to>
      <xdr:col>29</xdr:col>
      <xdr:colOff>177800</xdr:colOff>
      <xdr:row>34</xdr:row>
      <xdr:rowOff>302260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a:xfrm>
          <a:off x="5600700" y="646938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45720</xdr:rowOff>
    </xdr:from>
    <xdr:ext cx="761365" cy="25971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31317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66,842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34</xdr:row>
      <xdr:rowOff>229870</xdr:rowOff>
    </xdr:from>
    <xdr:to>
      <xdr:col>26</xdr:col>
      <xdr:colOff>101600</xdr:colOff>
      <xdr:row>34</xdr:row>
      <xdr:rowOff>332105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4953000" y="64973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341630</xdr:rowOff>
    </xdr:from>
    <xdr:ext cx="736600" cy="257810"/>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26618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65,074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34</xdr:row>
      <xdr:rowOff>306705</xdr:rowOff>
    </xdr:from>
    <xdr:to>
      <xdr:col>22</xdr:col>
      <xdr:colOff>165100</xdr:colOff>
      <xdr:row>35</xdr:row>
      <xdr:rowOff>64770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4254500" y="65741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75565</xdr:rowOff>
    </xdr:from>
    <xdr:ext cx="762000" cy="257810"/>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3430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60,414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34</xdr:row>
      <xdr:rowOff>320040</xdr:rowOff>
    </xdr:from>
    <xdr:to>
      <xdr:col>19</xdr:col>
      <xdr:colOff>38100</xdr:colOff>
      <xdr:row>35</xdr:row>
      <xdr:rowOff>79375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3556000" y="65874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90170</xdr:rowOff>
    </xdr:from>
    <xdr:ext cx="762000" cy="257810"/>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3576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59,522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21590</xdr:rowOff>
    </xdr:from>
    <xdr:to>
      <xdr:col>15</xdr:col>
      <xdr:colOff>101600</xdr:colOff>
      <xdr:row>35</xdr:row>
      <xdr:rowOff>122555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2857500" y="663194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133350</xdr:rowOff>
    </xdr:from>
    <xdr:ext cx="762000" cy="257810"/>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4008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56,895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鹿児島県南種子町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5,363
5,348
110.00
6,352,648
6,243,661
49,288
3,749,597
5,637,321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11.0
10.0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87,179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8285" cy="2584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37</xdr:row>
      <xdr:rowOff>54610</xdr:rowOff>
    </xdr:from>
    <xdr:ext cx="594995" cy="2584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370" y="6398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94995" cy="2584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30</xdr:row>
      <xdr:rowOff>111760</xdr:rowOff>
    </xdr:from>
    <xdr:ext cx="594995" cy="2584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255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995" cy="2584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50800</xdr:rowOff>
    </xdr:from>
    <xdr:to>
      <xdr:col>24</xdr:col>
      <xdr:colOff>62865</xdr:colOff>
      <xdr:row>38</xdr:row>
      <xdr:rowOff>114935</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65750"/>
          <a:ext cx="1270" cy="1264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118745</xdr:rowOff>
    </xdr:from>
    <xdr:ext cx="534670" cy="259080"/>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338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84,287</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114935</xdr:rowOff>
    </xdr:from>
    <xdr:to>
      <xdr:col>24</xdr:col>
      <xdr:colOff>152400</xdr:colOff>
      <xdr:row>38</xdr:row>
      <xdr:rowOff>114935</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30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168910</xdr:rowOff>
    </xdr:from>
    <xdr:ext cx="598805" cy="2584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409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305,577</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50800</xdr:rowOff>
    </xdr:from>
    <xdr:to>
      <xdr:col>24</xdr:col>
      <xdr:colOff>152400</xdr:colOff>
      <xdr:row>31</xdr:row>
      <xdr:rowOff>50800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65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160020</xdr:rowOff>
    </xdr:from>
    <xdr:to>
      <xdr:col>24</xdr:col>
      <xdr:colOff>63500</xdr:colOff>
      <xdr:row>34</xdr:row>
      <xdr:rowOff>160020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59893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84455</xdr:rowOff>
    </xdr:from>
    <xdr:ext cx="598805" cy="259080"/>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60852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166,998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106045</xdr:rowOff>
    </xdr:from>
    <xdr:to>
      <xdr:col>24</xdr:col>
      <xdr:colOff>114300</xdr:colOff>
      <xdr:row>36</xdr:row>
      <xdr:rowOff>36195</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148590</xdr:rowOff>
    </xdr:from>
    <xdr:to>
      <xdr:col>19</xdr:col>
      <xdr:colOff>177800</xdr:colOff>
      <xdr:row>34</xdr:row>
      <xdr:rowOff>160020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2908300" y="59778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124460</xdr:rowOff>
    </xdr:from>
    <xdr:to>
      <xdr:col>20</xdr:col>
      <xdr:colOff>38100</xdr:colOff>
      <xdr:row>36</xdr:row>
      <xdr:rowOff>54610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2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36</xdr:row>
      <xdr:rowOff>45720</xdr:rowOff>
    </xdr:from>
    <xdr:ext cx="598170" cy="259080"/>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580" y="62179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163,770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148590</xdr:rowOff>
    </xdr:from>
    <xdr:to>
      <xdr:col>15</xdr:col>
      <xdr:colOff>50800</xdr:colOff>
      <xdr:row>35</xdr:row>
      <xdr:rowOff>97790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597789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168275</xdr:rowOff>
    </xdr:from>
    <xdr:to>
      <xdr:col>15</xdr:col>
      <xdr:colOff>101600</xdr:colOff>
      <xdr:row>36</xdr:row>
      <xdr:rowOff>98425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36</xdr:row>
      <xdr:rowOff>89535</xdr:rowOff>
    </xdr:from>
    <xdr:ext cx="598170" cy="2584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580" y="62617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156,065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97790</xdr:rowOff>
    </xdr:from>
    <xdr:to>
      <xdr:col>10</xdr:col>
      <xdr:colOff>114300</xdr:colOff>
      <xdr:row>35</xdr:row>
      <xdr:rowOff>134620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09854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87630</xdr:rowOff>
    </xdr:from>
    <xdr:to>
      <xdr:col>10</xdr:col>
      <xdr:colOff>165100</xdr:colOff>
      <xdr:row>37</xdr:row>
      <xdr:rowOff>17780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37</xdr:row>
      <xdr:rowOff>8890</xdr:rowOff>
    </xdr:from>
    <xdr:ext cx="598170" cy="2584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580" y="63525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140,211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103505</xdr:rowOff>
    </xdr:from>
    <xdr:to>
      <xdr:col>6</xdr:col>
      <xdr:colOff>38100</xdr:colOff>
      <xdr:row>37</xdr:row>
      <xdr:rowOff>33655</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37</xdr:row>
      <xdr:rowOff>24765</xdr:rowOff>
    </xdr:from>
    <xdr:ext cx="598170" cy="259080"/>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580" y="63684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137,457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109220</xdr:rowOff>
    </xdr:from>
    <xdr:to>
      <xdr:col>24</xdr:col>
      <xdr:colOff>114300</xdr:colOff>
      <xdr:row>35</xdr:row>
      <xdr:rowOff>39370</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132080</xdr:rowOff>
    </xdr:from>
    <xdr:ext cx="598805" cy="2584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57899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196,460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109220</xdr:rowOff>
    </xdr:from>
    <xdr:to>
      <xdr:col>20</xdr:col>
      <xdr:colOff>38100</xdr:colOff>
      <xdr:row>35</xdr:row>
      <xdr:rowOff>39370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33</xdr:row>
      <xdr:rowOff>55880</xdr:rowOff>
    </xdr:from>
    <xdr:ext cx="59817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580" y="57137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196,432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97790</xdr:rowOff>
    </xdr:from>
    <xdr:to>
      <xdr:col>15</xdr:col>
      <xdr:colOff>101600</xdr:colOff>
      <xdr:row>35</xdr:row>
      <xdr:rowOff>27940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59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33</xdr:row>
      <xdr:rowOff>44450</xdr:rowOff>
    </xdr:from>
    <xdr:ext cx="598170"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580" y="57023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198,487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46990</xdr:rowOff>
    </xdr:from>
    <xdr:to>
      <xdr:col>10</xdr:col>
      <xdr:colOff>165100</xdr:colOff>
      <xdr:row>35</xdr:row>
      <xdr:rowOff>148590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04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33</xdr:row>
      <xdr:rowOff>165100</xdr:rowOff>
    </xdr:from>
    <xdr:ext cx="598170" cy="259080"/>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580" y="58229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177,323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83820</xdr:rowOff>
    </xdr:from>
    <xdr:to>
      <xdr:col>6</xdr:col>
      <xdr:colOff>38100</xdr:colOff>
      <xdr:row>36</xdr:row>
      <xdr:rowOff>13970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0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34</xdr:row>
      <xdr:rowOff>30480</xdr:rowOff>
    </xdr:from>
    <xdr:ext cx="598170" cy="2584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580" y="58597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170,873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82,469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8285" cy="2584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58</xdr:row>
      <xdr:rowOff>128270</xdr:rowOff>
    </xdr:from>
    <xdr:ext cx="594995" cy="25908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370" y="100723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4995" cy="2584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4995" cy="25908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4995" cy="2584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4995" cy="2584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4995" cy="25908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84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37465</xdr:rowOff>
    </xdr:from>
    <xdr:to>
      <xdr:col>24</xdr:col>
      <xdr:colOff>62865</xdr:colOff>
      <xdr:row>59</xdr:row>
      <xdr:rowOff>128270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81415"/>
          <a:ext cx="1270" cy="1462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132080</xdr:rowOff>
    </xdr:from>
    <xdr:ext cx="534670" cy="2584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2476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91,006</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128270</xdr:rowOff>
    </xdr:from>
    <xdr:to>
      <xdr:col>24</xdr:col>
      <xdr:colOff>152400</xdr:colOff>
      <xdr:row>59</xdr:row>
      <xdr:rowOff>128270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243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155575</xdr:rowOff>
    </xdr:from>
    <xdr:ext cx="598805" cy="2584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566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538,732</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37465</xdr:rowOff>
    </xdr:from>
    <xdr:to>
      <xdr:col>24</xdr:col>
      <xdr:colOff>152400</xdr:colOff>
      <xdr:row>51</xdr:row>
      <xdr:rowOff>37465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81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76200</xdr:rowOff>
    </xdr:from>
    <xdr:to>
      <xdr:col>24</xdr:col>
      <xdr:colOff>63500</xdr:colOff>
      <xdr:row>58</xdr:row>
      <xdr:rowOff>122555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10020300"/>
          <a:ext cx="8382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6350</xdr:rowOff>
    </xdr:from>
    <xdr:ext cx="598805" cy="2584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7900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172,417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154940</xdr:rowOff>
    </xdr:from>
    <xdr:to>
      <xdr:col>24</xdr:col>
      <xdr:colOff>114300</xdr:colOff>
      <xdr:row>58</xdr:row>
      <xdr:rowOff>84455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927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111125</xdr:rowOff>
    </xdr:from>
    <xdr:to>
      <xdr:col>19</xdr:col>
      <xdr:colOff>177800</xdr:colOff>
      <xdr:row>58</xdr:row>
      <xdr:rowOff>122555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1005522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2540</xdr:rowOff>
    </xdr:from>
    <xdr:to>
      <xdr:col>20</xdr:col>
      <xdr:colOff>38100</xdr:colOff>
      <xdr:row>58</xdr:row>
      <xdr:rowOff>104140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94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120650</xdr:rowOff>
    </xdr:from>
    <xdr:ext cx="598170" cy="2584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580" y="97218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166,402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36195</xdr:rowOff>
    </xdr:from>
    <xdr:to>
      <xdr:col>15</xdr:col>
      <xdr:colOff>50800</xdr:colOff>
      <xdr:row>58</xdr:row>
      <xdr:rowOff>111125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980295"/>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46355</xdr:rowOff>
    </xdr:from>
    <xdr:to>
      <xdr:col>15</xdr:col>
      <xdr:colOff>101600</xdr:colOff>
      <xdr:row>58</xdr:row>
      <xdr:rowOff>147955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99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164465</xdr:rowOff>
    </xdr:from>
    <xdr:ext cx="598170" cy="259080"/>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580" y="97656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153,053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64770</xdr:rowOff>
    </xdr:from>
    <xdr:to>
      <xdr:col>10</xdr:col>
      <xdr:colOff>114300</xdr:colOff>
      <xdr:row>58</xdr:row>
      <xdr:rowOff>36195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665970"/>
          <a:ext cx="889000" cy="314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53340</xdr:rowOff>
    </xdr:from>
    <xdr:to>
      <xdr:col>10</xdr:col>
      <xdr:colOff>165100</xdr:colOff>
      <xdr:row>58</xdr:row>
      <xdr:rowOff>154940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146050</xdr:rowOff>
    </xdr:from>
    <xdr:ext cx="598170" cy="2584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580" y="100901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150,797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78740</xdr:rowOff>
    </xdr:from>
    <xdr:to>
      <xdr:col>6</xdr:col>
      <xdr:colOff>38100</xdr:colOff>
      <xdr:row>59</xdr:row>
      <xdr:rowOff>8890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100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171450</xdr:rowOff>
    </xdr:from>
    <xdr:ext cx="598170"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580" y="101155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143,187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58</xdr:row>
      <xdr:rowOff>25400</xdr:rowOff>
    </xdr:from>
    <xdr:to>
      <xdr:col>24</xdr:col>
      <xdr:colOff>114300</xdr:colOff>
      <xdr:row>58</xdr:row>
      <xdr:rowOff>127000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3810</xdr:rowOff>
    </xdr:from>
    <xdr:ext cx="598805" cy="259080"/>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479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159,398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71755</xdr:rowOff>
    </xdr:from>
    <xdr:to>
      <xdr:col>20</xdr:col>
      <xdr:colOff>38100</xdr:colOff>
      <xdr:row>59</xdr:row>
      <xdr:rowOff>1905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1001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164465</xdr:rowOff>
    </xdr:from>
    <xdr:ext cx="598170"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580" y="101085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145,269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60325</xdr:rowOff>
    </xdr:from>
    <xdr:to>
      <xdr:col>15</xdr:col>
      <xdr:colOff>101600</xdr:colOff>
      <xdr:row>58</xdr:row>
      <xdr:rowOff>161925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00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153035</xdr:rowOff>
    </xdr:from>
    <xdr:ext cx="598170"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580" y="100971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148,820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156845</xdr:rowOff>
    </xdr:from>
    <xdr:to>
      <xdr:col>10</xdr:col>
      <xdr:colOff>165100</xdr:colOff>
      <xdr:row>58</xdr:row>
      <xdr:rowOff>86995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103505</xdr:rowOff>
    </xdr:from>
    <xdr:ext cx="598170"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580" y="97047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171,728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13970</xdr:rowOff>
    </xdr:from>
    <xdr:to>
      <xdr:col>6</xdr:col>
      <xdr:colOff>38100</xdr:colOff>
      <xdr:row>56</xdr:row>
      <xdr:rowOff>115570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6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54</xdr:row>
      <xdr:rowOff>132080</xdr:rowOff>
    </xdr:from>
    <xdr:ext cx="598170" cy="2584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580" y="93903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267,898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8285" cy="259080"/>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84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57150</xdr:rowOff>
    </xdr:from>
    <xdr:to>
      <xdr:col>24</xdr:col>
      <xdr:colOff>62865</xdr:colOff>
      <xdr:row>79</xdr:row>
      <xdr:rowOff>43815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30100"/>
          <a:ext cx="1270" cy="1358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47625</xdr:rowOff>
    </xdr:from>
    <xdr:ext cx="313690" cy="259080"/>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217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43815</xdr:rowOff>
    </xdr:from>
    <xdr:to>
      <xdr:col>24</xdr:col>
      <xdr:colOff>152400</xdr:colOff>
      <xdr:row>79</xdr:row>
      <xdr:rowOff>43815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3810</xdr:rowOff>
    </xdr:from>
    <xdr:ext cx="534670" cy="259080"/>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05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71,326</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57150</xdr:rowOff>
    </xdr:from>
    <xdr:to>
      <xdr:col>24</xdr:col>
      <xdr:colOff>152400</xdr:colOff>
      <xdr:row>71</xdr:row>
      <xdr:rowOff>57150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30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81915</xdr:rowOff>
    </xdr:from>
    <xdr:to>
      <xdr:col>24</xdr:col>
      <xdr:colOff>63500</xdr:colOff>
      <xdr:row>78</xdr:row>
      <xdr:rowOff>17780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283565"/>
          <a:ext cx="8382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119380</xdr:rowOff>
    </xdr:from>
    <xdr:ext cx="534670" cy="259080"/>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781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21,601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96520</xdr:rowOff>
    </xdr:from>
    <xdr:to>
      <xdr:col>24</xdr:col>
      <xdr:colOff>114300</xdr:colOff>
      <xdr:row>77</xdr:row>
      <xdr:rowOff>26670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2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17780</xdr:rowOff>
    </xdr:from>
    <xdr:to>
      <xdr:col>19</xdr:col>
      <xdr:colOff>177800</xdr:colOff>
      <xdr:row>78</xdr:row>
      <xdr:rowOff>66040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9088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119380</xdr:rowOff>
    </xdr:from>
    <xdr:to>
      <xdr:col>20</xdr:col>
      <xdr:colOff>38100</xdr:colOff>
      <xdr:row>77</xdr:row>
      <xdr:rowOff>49530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4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75</xdr:row>
      <xdr:rowOff>66040</xdr:rowOff>
    </xdr:from>
    <xdr:ext cx="534035" cy="2584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29965" y="129247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66040</xdr:rowOff>
    </xdr:from>
    <xdr:to>
      <xdr:col>15</xdr:col>
      <xdr:colOff>50800</xdr:colOff>
      <xdr:row>78</xdr:row>
      <xdr:rowOff>159385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39140"/>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163195</xdr:rowOff>
    </xdr:from>
    <xdr:to>
      <xdr:col>15</xdr:col>
      <xdr:colOff>101600</xdr:colOff>
      <xdr:row>77</xdr:row>
      <xdr:rowOff>93345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75</xdr:row>
      <xdr:rowOff>109855</xdr:rowOff>
    </xdr:from>
    <xdr:ext cx="534035" cy="2584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0965" y="129686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18,086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159385</xdr:rowOff>
    </xdr:from>
    <xdr:to>
      <xdr:col>10</xdr:col>
      <xdr:colOff>114300</xdr:colOff>
      <xdr:row>79</xdr:row>
      <xdr:rowOff>32385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53248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33655</xdr:rowOff>
    </xdr:from>
    <xdr:to>
      <xdr:col>10</xdr:col>
      <xdr:colOff>165100</xdr:colOff>
      <xdr:row>77</xdr:row>
      <xdr:rowOff>135255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3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75</xdr:row>
      <xdr:rowOff>151765</xdr:rowOff>
    </xdr:from>
    <xdr:ext cx="534035" cy="259080"/>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1965" y="130105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31750</xdr:rowOff>
    </xdr:from>
    <xdr:to>
      <xdr:col>6</xdr:col>
      <xdr:colOff>38100</xdr:colOff>
      <xdr:row>77</xdr:row>
      <xdr:rowOff>133350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75</xdr:row>
      <xdr:rowOff>149860</xdr:rowOff>
    </xdr:from>
    <xdr:ext cx="534035"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2965" y="130086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77</xdr:row>
      <xdr:rowOff>31115</xdr:rowOff>
    </xdr:from>
    <xdr:to>
      <xdr:col>24</xdr:col>
      <xdr:colOff>114300</xdr:colOff>
      <xdr:row>77</xdr:row>
      <xdr:rowOff>132715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3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9525</xdr:rowOff>
    </xdr:from>
    <xdr:ext cx="534670" cy="2584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111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16,024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138430</xdr:rowOff>
    </xdr:from>
    <xdr:to>
      <xdr:col>20</xdr:col>
      <xdr:colOff>38100</xdr:colOff>
      <xdr:row>78</xdr:row>
      <xdr:rowOff>68580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4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78</xdr:row>
      <xdr:rowOff>59690</xdr:rowOff>
    </xdr:from>
    <xdr:ext cx="534035"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29965" y="134327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15240</xdr:rowOff>
    </xdr:from>
    <xdr:to>
      <xdr:col>15</xdr:col>
      <xdr:colOff>101600</xdr:colOff>
      <xdr:row>78</xdr:row>
      <xdr:rowOff>116840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8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107950</xdr:rowOff>
    </xdr:from>
    <xdr:ext cx="469265" cy="25908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350" y="134810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109220</xdr:rowOff>
    </xdr:from>
    <xdr:to>
      <xdr:col>10</xdr:col>
      <xdr:colOff>165100</xdr:colOff>
      <xdr:row>79</xdr:row>
      <xdr:rowOff>38735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82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29845</xdr:rowOff>
    </xdr:from>
    <xdr:ext cx="469265" cy="2584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350" y="135743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153035</xdr:rowOff>
    </xdr:from>
    <xdr:to>
      <xdr:col>6</xdr:col>
      <xdr:colOff>38100</xdr:colOff>
      <xdr:row>79</xdr:row>
      <xdr:rowOff>83185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52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179070</xdr:colOff>
      <xdr:row>79</xdr:row>
      <xdr:rowOff>74930</xdr:rowOff>
    </xdr:from>
    <xdr:ext cx="378460" cy="2584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941070" y="1361948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160,553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8285" cy="2584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84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4995" cy="2584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995" cy="2584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4995" cy="25908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11430</xdr:rowOff>
    </xdr:from>
    <xdr:to>
      <xdr:col>24</xdr:col>
      <xdr:colOff>62865</xdr:colOff>
      <xdr:row>98</xdr:row>
      <xdr:rowOff>29210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41930"/>
          <a:ext cx="127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32385</xdr:rowOff>
    </xdr:from>
    <xdr:ext cx="534670" cy="2584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344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52,232</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29210</xdr:rowOff>
    </xdr:from>
    <xdr:to>
      <xdr:col>24</xdr:col>
      <xdr:colOff>152400</xdr:colOff>
      <xdr:row>98</xdr:row>
      <xdr:rowOff>29210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31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129540</xdr:rowOff>
    </xdr:from>
    <xdr:ext cx="598805" cy="259080"/>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17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179,798</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11430</xdr:rowOff>
    </xdr:from>
    <xdr:to>
      <xdr:col>24</xdr:col>
      <xdr:colOff>152400</xdr:colOff>
      <xdr:row>90</xdr:row>
      <xdr:rowOff>11430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41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120650</xdr:rowOff>
    </xdr:from>
    <xdr:to>
      <xdr:col>24</xdr:col>
      <xdr:colOff>63500</xdr:colOff>
      <xdr:row>93</xdr:row>
      <xdr:rowOff>98425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5894050"/>
          <a:ext cx="83820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4445</xdr:rowOff>
    </xdr:from>
    <xdr:ext cx="534670" cy="259080"/>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921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95,004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26035</xdr:rowOff>
    </xdr:from>
    <xdr:to>
      <xdr:col>24</xdr:col>
      <xdr:colOff>114300</xdr:colOff>
      <xdr:row>95</xdr:row>
      <xdr:rowOff>127635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120650</xdr:rowOff>
    </xdr:from>
    <xdr:to>
      <xdr:col>19</xdr:col>
      <xdr:colOff>177800</xdr:colOff>
      <xdr:row>94</xdr:row>
      <xdr:rowOff>111760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5894050"/>
          <a:ext cx="889000" cy="334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72390</xdr:rowOff>
    </xdr:from>
    <xdr:to>
      <xdr:col>20</xdr:col>
      <xdr:colOff>38100</xdr:colOff>
      <xdr:row>95</xdr:row>
      <xdr:rowOff>2540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18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165100</xdr:rowOff>
    </xdr:from>
    <xdr:ext cx="598170" cy="259080"/>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580" y="162814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106,525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94</xdr:row>
      <xdr:rowOff>111760</xdr:rowOff>
    </xdr:from>
    <xdr:to>
      <xdr:col>15</xdr:col>
      <xdr:colOff>50800</xdr:colOff>
      <xdr:row>95</xdr:row>
      <xdr:rowOff>48260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228060"/>
          <a:ext cx="8890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56515</xdr:rowOff>
    </xdr:from>
    <xdr:to>
      <xdr:col>15</xdr:col>
      <xdr:colOff>101600</xdr:colOff>
      <xdr:row>96</xdr:row>
      <xdr:rowOff>158115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1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149225</xdr:rowOff>
    </xdr:from>
    <xdr:ext cx="534035" cy="259080"/>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0965" y="166084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76,463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95</xdr:row>
      <xdr:rowOff>48260</xdr:rowOff>
    </xdr:from>
    <xdr:to>
      <xdr:col>10</xdr:col>
      <xdr:colOff>114300</xdr:colOff>
      <xdr:row>98</xdr:row>
      <xdr:rowOff>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336010"/>
          <a:ext cx="889000" cy="466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69850</xdr:rowOff>
    </xdr:from>
    <xdr:to>
      <xdr:col>10</xdr:col>
      <xdr:colOff>165100</xdr:colOff>
      <xdr:row>96</xdr:row>
      <xdr:rowOff>171450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2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162560</xdr:rowOff>
    </xdr:from>
    <xdr:ext cx="534035"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1965" y="166217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75,262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93345</xdr:rowOff>
    </xdr:from>
    <xdr:to>
      <xdr:col>6</xdr:col>
      <xdr:colOff>38100</xdr:colOff>
      <xdr:row>97</xdr:row>
      <xdr:rowOff>23495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40640</xdr:rowOff>
    </xdr:from>
    <xdr:ext cx="534035" cy="2584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2965" y="163283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73,118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93</xdr:row>
      <xdr:rowOff>47625</xdr:rowOff>
    </xdr:from>
    <xdr:to>
      <xdr:col>24</xdr:col>
      <xdr:colOff>114300</xdr:colOff>
      <xdr:row>93</xdr:row>
      <xdr:rowOff>149225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99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70485</xdr:rowOff>
    </xdr:from>
    <xdr:ext cx="598805" cy="259080"/>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8438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124,536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92</xdr:row>
      <xdr:rowOff>69850</xdr:rowOff>
    </xdr:from>
    <xdr:to>
      <xdr:col>20</xdr:col>
      <xdr:colOff>38100</xdr:colOff>
      <xdr:row>93</xdr:row>
      <xdr:rowOff>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84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91</xdr:row>
      <xdr:rowOff>16510</xdr:rowOff>
    </xdr:from>
    <xdr:ext cx="598170"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580" y="156184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138,250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94</xdr:row>
      <xdr:rowOff>60960</xdr:rowOff>
    </xdr:from>
    <xdr:to>
      <xdr:col>15</xdr:col>
      <xdr:colOff>101600</xdr:colOff>
      <xdr:row>94</xdr:row>
      <xdr:rowOff>162560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17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93</xdr:row>
      <xdr:rowOff>7620</xdr:rowOff>
    </xdr:from>
    <xdr:ext cx="598170" cy="2584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580" y="159524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107,540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94</xdr:row>
      <xdr:rowOff>168910</xdr:rowOff>
    </xdr:from>
    <xdr:to>
      <xdr:col>10</xdr:col>
      <xdr:colOff>165100</xdr:colOff>
      <xdr:row>95</xdr:row>
      <xdr:rowOff>99060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28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93</xdr:row>
      <xdr:rowOff>115570</xdr:rowOff>
    </xdr:from>
    <xdr:ext cx="534035" cy="25908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1965" y="160604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97,633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120650</xdr:rowOff>
    </xdr:from>
    <xdr:to>
      <xdr:col>6</xdr:col>
      <xdr:colOff>38100</xdr:colOff>
      <xdr:row>98</xdr:row>
      <xdr:rowOff>50800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5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41910</xdr:rowOff>
    </xdr:from>
    <xdr:ext cx="534035" cy="2584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2965" y="168440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54,813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65,858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111760</xdr:rowOff>
    </xdr:from>
    <xdr:ext cx="248285" cy="2584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37</xdr:row>
      <xdr:rowOff>168910</xdr:rowOff>
    </xdr:from>
    <xdr:ext cx="594995" cy="2584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370" y="65125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54610</xdr:rowOff>
    </xdr:from>
    <xdr:ext cx="594995" cy="2584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370" y="6055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111760</xdr:rowOff>
    </xdr:from>
    <xdr:ext cx="594995" cy="2584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370" y="5598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168910</xdr:rowOff>
    </xdr:from>
    <xdr:ext cx="594995" cy="2584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995" cy="2584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56515</xdr:rowOff>
    </xdr:from>
    <xdr:to>
      <xdr:col>54</xdr:col>
      <xdr:colOff>189865</xdr:colOff>
      <xdr:row>38</xdr:row>
      <xdr:rowOff>170815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71465"/>
          <a:ext cx="1270" cy="1314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3175</xdr:rowOff>
    </xdr:from>
    <xdr:ext cx="534670" cy="259080"/>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89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93,226</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170815</xdr:rowOff>
    </xdr:from>
    <xdr:to>
      <xdr:col>55</xdr:col>
      <xdr:colOff>88900</xdr:colOff>
      <xdr:row>38</xdr:row>
      <xdr:rowOff>170815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85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3175</xdr:rowOff>
    </xdr:from>
    <xdr:ext cx="598805" cy="259080"/>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66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380,663</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56515</xdr:rowOff>
    </xdr:from>
    <xdr:to>
      <xdr:col>55</xdr:col>
      <xdr:colOff>88900</xdr:colOff>
      <xdr:row>31</xdr:row>
      <xdr:rowOff>56515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71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95250</xdr:rowOff>
    </xdr:from>
    <xdr:to>
      <xdr:col>55</xdr:col>
      <xdr:colOff>0</xdr:colOff>
      <xdr:row>35</xdr:row>
      <xdr:rowOff>57785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5924550"/>
          <a:ext cx="8382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160020</xdr:rowOff>
    </xdr:from>
    <xdr:ext cx="598805" cy="259080"/>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607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192,245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10160</xdr:rowOff>
    </xdr:from>
    <xdr:to>
      <xdr:col>55</xdr:col>
      <xdr:colOff>50800</xdr:colOff>
      <xdr:row>36</xdr:row>
      <xdr:rowOff>111760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146050</xdr:rowOff>
    </xdr:from>
    <xdr:to>
      <xdr:col>50</xdr:col>
      <xdr:colOff>114300</xdr:colOff>
      <xdr:row>35</xdr:row>
      <xdr:rowOff>57785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461000"/>
          <a:ext cx="889000" cy="597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87630</xdr:rowOff>
    </xdr:from>
    <xdr:to>
      <xdr:col>50</xdr:col>
      <xdr:colOff>165100</xdr:colOff>
      <xdr:row>37</xdr:row>
      <xdr:rowOff>17780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37</xdr:row>
      <xdr:rowOff>8890</xdr:rowOff>
    </xdr:from>
    <xdr:ext cx="598170" cy="2584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580" y="63525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175,291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31</xdr:row>
      <xdr:rowOff>146050</xdr:rowOff>
    </xdr:from>
    <xdr:to>
      <xdr:col>45</xdr:col>
      <xdr:colOff>177800</xdr:colOff>
      <xdr:row>37</xdr:row>
      <xdr:rowOff>6350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461000"/>
          <a:ext cx="889000" cy="889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128905</xdr:rowOff>
    </xdr:from>
    <xdr:to>
      <xdr:col>46</xdr:col>
      <xdr:colOff>38100</xdr:colOff>
      <xdr:row>34</xdr:row>
      <xdr:rowOff>59055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78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34</xdr:row>
      <xdr:rowOff>50165</xdr:rowOff>
    </xdr:from>
    <xdr:ext cx="598170" cy="259080"/>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580" y="58794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278,725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149860</xdr:rowOff>
    </xdr:from>
    <xdr:to>
      <xdr:col>41</xdr:col>
      <xdr:colOff>50800</xdr:colOff>
      <xdr:row>37</xdr:row>
      <xdr:rowOff>6350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32206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31750</xdr:rowOff>
    </xdr:from>
    <xdr:to>
      <xdr:col>41</xdr:col>
      <xdr:colOff>101600</xdr:colOff>
      <xdr:row>37</xdr:row>
      <xdr:rowOff>133350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37</xdr:row>
      <xdr:rowOff>124460</xdr:rowOff>
    </xdr:from>
    <xdr:ext cx="598170" cy="25908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580" y="64681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149,937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46355</xdr:rowOff>
    </xdr:from>
    <xdr:to>
      <xdr:col>36</xdr:col>
      <xdr:colOff>165100</xdr:colOff>
      <xdr:row>37</xdr:row>
      <xdr:rowOff>147955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37</xdr:row>
      <xdr:rowOff>139065</xdr:rowOff>
    </xdr:from>
    <xdr:ext cx="598170"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580" y="64827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146,754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34</xdr:row>
      <xdr:rowOff>44450</xdr:rowOff>
    </xdr:from>
    <xdr:to>
      <xdr:col>55</xdr:col>
      <xdr:colOff>50800</xdr:colOff>
      <xdr:row>34</xdr:row>
      <xdr:rowOff>146050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67310</xdr:rowOff>
    </xdr:from>
    <xdr:ext cx="598805" cy="259080"/>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7251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259,741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6985</xdr:rowOff>
    </xdr:from>
    <xdr:to>
      <xdr:col>50</xdr:col>
      <xdr:colOff>165100</xdr:colOff>
      <xdr:row>35</xdr:row>
      <xdr:rowOff>109220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0077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33</xdr:row>
      <xdr:rowOff>125095</xdr:rowOff>
    </xdr:from>
    <xdr:ext cx="598170" cy="2584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580" y="57829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230,481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31</xdr:row>
      <xdr:rowOff>95250</xdr:rowOff>
    </xdr:from>
    <xdr:to>
      <xdr:col>46</xdr:col>
      <xdr:colOff>38100</xdr:colOff>
      <xdr:row>32</xdr:row>
      <xdr:rowOff>25400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41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30</xdr:row>
      <xdr:rowOff>41910</xdr:rowOff>
    </xdr:from>
    <xdr:ext cx="598170" cy="2584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580" y="51854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361,160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127000</xdr:rowOff>
    </xdr:from>
    <xdr:to>
      <xdr:col>41</xdr:col>
      <xdr:colOff>101600</xdr:colOff>
      <xdr:row>37</xdr:row>
      <xdr:rowOff>57150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73660</xdr:rowOff>
    </xdr:from>
    <xdr:ext cx="598170" cy="259080"/>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580" y="60744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166,699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99060</xdr:rowOff>
    </xdr:from>
    <xdr:to>
      <xdr:col>36</xdr:col>
      <xdr:colOff>165100</xdr:colOff>
      <xdr:row>37</xdr:row>
      <xdr:rowOff>29210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35</xdr:row>
      <xdr:rowOff>46355</xdr:rowOff>
    </xdr:from>
    <xdr:ext cx="598170" cy="259080"/>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580" y="60471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172,711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78,839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8285" cy="2584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4995" cy="2584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4995" cy="2584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94995" cy="2584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130175</xdr:rowOff>
    </xdr:from>
    <xdr:to>
      <xdr:col>54</xdr:col>
      <xdr:colOff>189865</xdr:colOff>
      <xdr:row>58</xdr:row>
      <xdr:rowOff>74930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2675"/>
          <a:ext cx="1270" cy="1316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78740</xdr:rowOff>
    </xdr:from>
    <xdr:ext cx="534670" cy="259080"/>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22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28,260</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74930</xdr:rowOff>
    </xdr:from>
    <xdr:to>
      <xdr:col>55</xdr:col>
      <xdr:colOff>88900</xdr:colOff>
      <xdr:row>58</xdr:row>
      <xdr:rowOff>74930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19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76835</xdr:rowOff>
    </xdr:from>
    <xdr:ext cx="598805" cy="2584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778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604,191</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130175</xdr:rowOff>
    </xdr:from>
    <xdr:to>
      <xdr:col>55</xdr:col>
      <xdr:colOff>88900</xdr:colOff>
      <xdr:row>50</xdr:row>
      <xdr:rowOff>130175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2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6350</xdr:rowOff>
    </xdr:from>
    <xdr:to>
      <xdr:col>55</xdr:col>
      <xdr:colOff>0</xdr:colOff>
      <xdr:row>57</xdr:row>
      <xdr:rowOff>78740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779000"/>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158115</xdr:rowOff>
    </xdr:from>
    <xdr:ext cx="598805" cy="2584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41641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204,757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135255</xdr:rowOff>
    </xdr:from>
    <xdr:to>
      <xdr:col>55</xdr:col>
      <xdr:colOff>50800</xdr:colOff>
      <xdr:row>56</xdr:row>
      <xdr:rowOff>65405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6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63500</xdr:rowOff>
    </xdr:from>
    <xdr:to>
      <xdr:col>50</xdr:col>
      <xdr:colOff>114300</xdr:colOff>
      <xdr:row>57</xdr:row>
      <xdr:rowOff>78740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83615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153035</xdr:rowOff>
    </xdr:from>
    <xdr:to>
      <xdr:col>50</xdr:col>
      <xdr:colOff>165100</xdr:colOff>
      <xdr:row>56</xdr:row>
      <xdr:rowOff>83185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58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54</xdr:row>
      <xdr:rowOff>99695</xdr:rowOff>
    </xdr:from>
    <xdr:ext cx="598170" cy="2584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580" y="93579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196,914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53975</xdr:rowOff>
    </xdr:from>
    <xdr:to>
      <xdr:col>45</xdr:col>
      <xdr:colOff>177800</xdr:colOff>
      <xdr:row>57</xdr:row>
      <xdr:rowOff>63500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655175"/>
          <a:ext cx="889000"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145415</xdr:rowOff>
    </xdr:from>
    <xdr:to>
      <xdr:col>46</xdr:col>
      <xdr:colOff>38100</xdr:colOff>
      <xdr:row>56</xdr:row>
      <xdr:rowOff>75565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57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54</xdr:row>
      <xdr:rowOff>92075</xdr:rowOff>
    </xdr:from>
    <xdr:ext cx="598170" cy="259080"/>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580" y="93503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200,194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53975</xdr:rowOff>
    </xdr:from>
    <xdr:to>
      <xdr:col>41</xdr:col>
      <xdr:colOff>50800</xdr:colOff>
      <xdr:row>57</xdr:row>
      <xdr:rowOff>20955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655175"/>
          <a:ext cx="8890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168275</xdr:rowOff>
    </xdr:from>
    <xdr:to>
      <xdr:col>41</xdr:col>
      <xdr:colOff>101600</xdr:colOff>
      <xdr:row>56</xdr:row>
      <xdr:rowOff>98425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59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54</xdr:row>
      <xdr:rowOff>114935</xdr:rowOff>
    </xdr:from>
    <xdr:ext cx="598170" cy="259080"/>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580" y="93732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190,274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48895</xdr:rowOff>
    </xdr:from>
    <xdr:to>
      <xdr:col>36</xdr:col>
      <xdr:colOff>165100</xdr:colOff>
      <xdr:row>56</xdr:row>
      <xdr:rowOff>150495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50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54</xdr:row>
      <xdr:rowOff>167005</xdr:rowOff>
    </xdr:from>
    <xdr:ext cx="598170" cy="2584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580" y="94253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167,497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126365</xdr:rowOff>
    </xdr:from>
    <xdr:to>
      <xdr:col>55</xdr:col>
      <xdr:colOff>50800</xdr:colOff>
      <xdr:row>57</xdr:row>
      <xdr:rowOff>56515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2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104775</xdr:rowOff>
    </xdr:from>
    <xdr:ext cx="598805" cy="259080"/>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05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133,657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27940</xdr:rowOff>
    </xdr:from>
    <xdr:to>
      <xdr:col>50</xdr:col>
      <xdr:colOff>165100</xdr:colOff>
      <xdr:row>57</xdr:row>
      <xdr:rowOff>129540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80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57</xdr:row>
      <xdr:rowOff>120650</xdr:rowOff>
    </xdr:from>
    <xdr:ext cx="598170" cy="2584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580" y="98933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101,599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12700</xdr:rowOff>
    </xdr:from>
    <xdr:to>
      <xdr:col>46</xdr:col>
      <xdr:colOff>38100</xdr:colOff>
      <xdr:row>57</xdr:row>
      <xdr:rowOff>114300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8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57</xdr:row>
      <xdr:rowOff>105410</xdr:rowOff>
    </xdr:from>
    <xdr:ext cx="598170" cy="25908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580" y="98780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108,339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3175</xdr:rowOff>
    </xdr:from>
    <xdr:to>
      <xdr:col>41</xdr:col>
      <xdr:colOff>101600</xdr:colOff>
      <xdr:row>56</xdr:row>
      <xdr:rowOff>104775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60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95885</xdr:rowOff>
    </xdr:from>
    <xdr:ext cx="598170" cy="25908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580" y="96970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187,630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141605</xdr:rowOff>
    </xdr:from>
    <xdr:to>
      <xdr:col>36</xdr:col>
      <xdr:colOff>165100</xdr:colOff>
      <xdr:row>57</xdr:row>
      <xdr:rowOff>71755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74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57</xdr:row>
      <xdr:rowOff>63500</xdr:rowOff>
    </xdr:from>
    <xdr:ext cx="598170" cy="2584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580" y="98361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127,054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18,497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8285" cy="259080"/>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35560</xdr:rowOff>
    </xdr:from>
    <xdr:ext cx="594995" cy="259080"/>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4995" cy="2584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4995" cy="259080"/>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4995" cy="259080"/>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1905</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03405"/>
          <a:ext cx="1270" cy="1585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120650</xdr:rowOff>
    </xdr:from>
    <xdr:ext cx="598805" cy="2584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7792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416,158</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1905</xdr:rowOff>
    </xdr:from>
    <xdr:to>
      <xdr:col>55</xdr:col>
      <xdr:colOff>88900</xdr:colOff>
      <xdr:row>70</xdr:row>
      <xdr:rowOff>1905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03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135890</xdr:rowOff>
    </xdr:from>
    <xdr:to>
      <xdr:col>55</xdr:col>
      <xdr:colOff>0</xdr:colOff>
      <xdr:row>79</xdr:row>
      <xdr:rowOff>17780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0899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139700</xdr:rowOff>
    </xdr:from>
    <xdr:ext cx="534670" cy="259080"/>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1699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57,720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116840</xdr:rowOff>
    </xdr:from>
    <xdr:to>
      <xdr:col>55</xdr:col>
      <xdr:colOff>50800</xdr:colOff>
      <xdr:row>78</xdr:row>
      <xdr:rowOff>46990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1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171450</xdr:rowOff>
    </xdr:from>
    <xdr:to>
      <xdr:col>50</xdr:col>
      <xdr:colOff>114300</xdr:colOff>
      <xdr:row>79</xdr:row>
      <xdr:rowOff>17780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4455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159385</xdr:rowOff>
    </xdr:from>
    <xdr:to>
      <xdr:col>50</xdr:col>
      <xdr:colOff>165100</xdr:colOff>
      <xdr:row>78</xdr:row>
      <xdr:rowOff>89535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106045</xdr:rowOff>
    </xdr:from>
    <xdr:ext cx="534035" cy="259080"/>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1965" y="131362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46,473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74930</xdr:rowOff>
    </xdr:from>
    <xdr:to>
      <xdr:col>45</xdr:col>
      <xdr:colOff>177800</xdr:colOff>
      <xdr:row>78</xdr:row>
      <xdr:rowOff>171450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105130"/>
          <a:ext cx="889000" cy="439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160020</xdr:rowOff>
    </xdr:from>
    <xdr:to>
      <xdr:col>46</xdr:col>
      <xdr:colOff>38100</xdr:colOff>
      <xdr:row>78</xdr:row>
      <xdr:rowOff>90170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106680</xdr:rowOff>
    </xdr:from>
    <xdr:ext cx="534035" cy="259080"/>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2965" y="131368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74930</xdr:rowOff>
    </xdr:from>
    <xdr:to>
      <xdr:col>41</xdr:col>
      <xdr:colOff>50800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105130"/>
          <a:ext cx="889000" cy="483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170815</xdr:rowOff>
    </xdr:from>
    <xdr:to>
      <xdr:col>41</xdr:col>
      <xdr:colOff>101600</xdr:colOff>
      <xdr:row>78</xdr:row>
      <xdr:rowOff>100965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7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92075</xdr:rowOff>
    </xdr:from>
    <xdr:ext cx="534035" cy="259080"/>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3965" y="134651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43,530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14605</xdr:rowOff>
    </xdr:from>
    <xdr:to>
      <xdr:col>36</xdr:col>
      <xdr:colOff>165100</xdr:colOff>
      <xdr:row>78</xdr:row>
      <xdr:rowOff>116205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8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132715</xdr:rowOff>
    </xdr:from>
    <xdr:ext cx="534035" cy="2584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4965" y="131629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39,578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85090</xdr:rowOff>
    </xdr:from>
    <xdr:to>
      <xdr:col>55</xdr:col>
      <xdr:colOff>50800</xdr:colOff>
      <xdr:row>79</xdr:row>
      <xdr:rowOff>15240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5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0</xdr:rowOff>
    </xdr:from>
    <xdr:ext cx="534670" cy="259080"/>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373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20,959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138430</xdr:rowOff>
    </xdr:from>
    <xdr:to>
      <xdr:col>50</xdr:col>
      <xdr:colOff>165100</xdr:colOff>
      <xdr:row>79</xdr:row>
      <xdr:rowOff>68580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1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59690</xdr:rowOff>
    </xdr:from>
    <xdr:ext cx="469265" cy="259080"/>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350" y="136042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120650</xdr:rowOff>
    </xdr:from>
    <xdr:to>
      <xdr:col>46</xdr:col>
      <xdr:colOff>38100</xdr:colOff>
      <xdr:row>79</xdr:row>
      <xdr:rowOff>50800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79</xdr:row>
      <xdr:rowOff>41910</xdr:rowOff>
    </xdr:from>
    <xdr:ext cx="534035" cy="2584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2965" y="135864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11,705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23495</xdr:rowOff>
    </xdr:from>
    <xdr:to>
      <xdr:col>41</xdr:col>
      <xdr:colOff>101600</xdr:colOff>
      <xdr:row>76</xdr:row>
      <xdr:rowOff>125095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05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74</xdr:row>
      <xdr:rowOff>141605</xdr:rowOff>
    </xdr:from>
    <xdr:ext cx="598170" cy="25908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580" y="128289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127,241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79</xdr:row>
      <xdr:rowOff>86360</xdr:rowOff>
    </xdr:from>
    <xdr:ext cx="248920" cy="2584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847840" y="13630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47,168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8285" cy="2584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4995" cy="2584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4995" cy="2584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94995" cy="2584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132080</xdr:rowOff>
    </xdr:from>
    <xdr:to>
      <xdr:col>54</xdr:col>
      <xdr:colOff>189865</xdr:colOff>
      <xdr:row>98</xdr:row>
      <xdr:rowOff>123190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734030"/>
          <a:ext cx="1270" cy="1191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127000</xdr:rowOff>
    </xdr:from>
    <xdr:ext cx="469900" cy="259080"/>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29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7,123</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123190</xdr:rowOff>
    </xdr:from>
    <xdr:to>
      <xdr:col>55</xdr:col>
      <xdr:colOff>88900</xdr:colOff>
      <xdr:row>98</xdr:row>
      <xdr:rowOff>123190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25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78105</xdr:rowOff>
    </xdr:from>
    <xdr:ext cx="598805" cy="2584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5086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528,513</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132080</xdr:rowOff>
    </xdr:from>
    <xdr:to>
      <xdr:col>55</xdr:col>
      <xdr:colOff>88900</xdr:colOff>
      <xdr:row>91</xdr:row>
      <xdr:rowOff>132080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734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111760</xdr:rowOff>
    </xdr:from>
    <xdr:to>
      <xdr:col>55</xdr:col>
      <xdr:colOff>0</xdr:colOff>
      <xdr:row>97</xdr:row>
      <xdr:rowOff>128905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74241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27305</xdr:rowOff>
    </xdr:from>
    <xdr:ext cx="598805" cy="259080"/>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865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111,883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4445</xdr:rowOff>
    </xdr:from>
    <xdr:to>
      <xdr:col>55</xdr:col>
      <xdr:colOff>50800</xdr:colOff>
      <xdr:row>97</xdr:row>
      <xdr:rowOff>106045</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63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128905</xdr:rowOff>
    </xdr:from>
    <xdr:to>
      <xdr:col>50</xdr:col>
      <xdr:colOff>114300</xdr:colOff>
      <xdr:row>97</xdr:row>
      <xdr:rowOff>139065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75955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16510</xdr:rowOff>
    </xdr:from>
    <xdr:to>
      <xdr:col>50</xdr:col>
      <xdr:colOff>165100</xdr:colOff>
      <xdr:row>97</xdr:row>
      <xdr:rowOff>118110</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64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95</xdr:row>
      <xdr:rowOff>134620</xdr:rowOff>
    </xdr:from>
    <xdr:ext cx="598170" cy="2584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580" y="164223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106,570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139065</xdr:rowOff>
    </xdr:from>
    <xdr:to>
      <xdr:col>45</xdr:col>
      <xdr:colOff>177800</xdr:colOff>
      <xdr:row>98</xdr:row>
      <xdr:rowOff>24765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76971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149225</xdr:rowOff>
    </xdr:from>
    <xdr:to>
      <xdr:col>46</xdr:col>
      <xdr:colOff>38100</xdr:colOff>
      <xdr:row>97</xdr:row>
      <xdr:rowOff>79375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60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95</xdr:row>
      <xdr:rowOff>95885</xdr:rowOff>
    </xdr:from>
    <xdr:ext cx="598170" cy="259080"/>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580" y="163836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123,695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81280</xdr:rowOff>
    </xdr:from>
    <xdr:to>
      <xdr:col>41</xdr:col>
      <xdr:colOff>50800</xdr:colOff>
      <xdr:row>98</xdr:row>
      <xdr:rowOff>24765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711930"/>
          <a:ext cx="8890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2540</xdr:rowOff>
    </xdr:from>
    <xdr:to>
      <xdr:col>41</xdr:col>
      <xdr:colOff>101600</xdr:colOff>
      <xdr:row>97</xdr:row>
      <xdr:rowOff>104140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63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95</xdr:row>
      <xdr:rowOff>120650</xdr:rowOff>
    </xdr:from>
    <xdr:ext cx="598170" cy="2584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61580" y="164084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112,732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34925</xdr:rowOff>
    </xdr:from>
    <xdr:to>
      <xdr:col>36</xdr:col>
      <xdr:colOff>165100</xdr:colOff>
      <xdr:row>97</xdr:row>
      <xdr:rowOff>136525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6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127635</xdr:rowOff>
    </xdr:from>
    <xdr:ext cx="534035" cy="259080"/>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4965" y="167582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98,702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60960</xdr:rowOff>
    </xdr:from>
    <xdr:to>
      <xdr:col>55</xdr:col>
      <xdr:colOff>50800</xdr:colOff>
      <xdr:row>97</xdr:row>
      <xdr:rowOff>162560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69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39370</xdr:rowOff>
    </xdr:from>
    <xdr:ext cx="534670" cy="259080"/>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670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87,254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78105</xdr:rowOff>
    </xdr:from>
    <xdr:to>
      <xdr:col>50</xdr:col>
      <xdr:colOff>165100</xdr:colOff>
      <xdr:row>98</xdr:row>
      <xdr:rowOff>8255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0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170815</xdr:rowOff>
    </xdr:from>
    <xdr:ext cx="534035" cy="2584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1965" y="16801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79,615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88265</xdr:rowOff>
    </xdr:from>
    <xdr:to>
      <xdr:col>46</xdr:col>
      <xdr:colOff>38100</xdr:colOff>
      <xdr:row>98</xdr:row>
      <xdr:rowOff>18415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1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9525</xdr:rowOff>
    </xdr:from>
    <xdr:ext cx="534035" cy="2584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2965" y="168116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75,190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145415</xdr:rowOff>
    </xdr:from>
    <xdr:to>
      <xdr:col>41</xdr:col>
      <xdr:colOff>101600</xdr:colOff>
      <xdr:row>98</xdr:row>
      <xdr:rowOff>75565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7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66675</xdr:rowOff>
    </xdr:from>
    <xdr:ext cx="534035" cy="2584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3965" y="168687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50,287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30480</xdr:rowOff>
    </xdr:from>
    <xdr:to>
      <xdr:col>36</xdr:col>
      <xdr:colOff>165100</xdr:colOff>
      <xdr:row>97</xdr:row>
      <xdr:rowOff>132080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66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95</xdr:row>
      <xdr:rowOff>148590</xdr:rowOff>
    </xdr:from>
    <xdr:ext cx="59817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672580" y="164363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100,663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8285" cy="259080"/>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84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4995" cy="259080"/>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29210</xdr:rowOff>
    </xdr:from>
    <xdr:to>
      <xdr:col>85</xdr:col>
      <xdr:colOff>126365</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172710"/>
          <a:ext cx="1270" cy="1558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146685</xdr:rowOff>
    </xdr:from>
    <xdr:ext cx="598805" cy="2584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472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122,755</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29210</xdr:rowOff>
    </xdr:from>
    <xdr:to>
      <xdr:col>86</xdr:col>
      <xdr:colOff>25400</xdr:colOff>
      <xdr:row>30</xdr:row>
      <xdr:rowOff>29210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172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70485</xdr:rowOff>
    </xdr:from>
    <xdr:to>
      <xdr:col>85</xdr:col>
      <xdr:colOff>127000</xdr:colOff>
      <xdr:row>39</xdr:row>
      <xdr:rowOff>26035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585585"/>
          <a:ext cx="8382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2540</xdr:rowOff>
    </xdr:from>
    <xdr:ext cx="534670" cy="259080"/>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461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151130</xdr:rowOff>
    </xdr:from>
    <xdr:to>
      <xdr:col>85</xdr:col>
      <xdr:colOff>177800</xdr:colOff>
      <xdr:row>38</xdr:row>
      <xdr:rowOff>81280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10795</xdr:rowOff>
    </xdr:from>
    <xdr:to>
      <xdr:col>81</xdr:col>
      <xdr:colOff>50800</xdr:colOff>
      <xdr:row>38</xdr:row>
      <xdr:rowOff>70485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525895"/>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163195</xdr:rowOff>
    </xdr:from>
    <xdr:to>
      <xdr:col>81</xdr:col>
      <xdr:colOff>101600</xdr:colOff>
      <xdr:row>38</xdr:row>
      <xdr:rowOff>93345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109855</xdr:rowOff>
    </xdr:from>
    <xdr:ext cx="534035" cy="2584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3965" y="62820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10795</xdr:rowOff>
    </xdr:from>
    <xdr:to>
      <xdr:col>76</xdr:col>
      <xdr:colOff>114300</xdr:colOff>
      <xdr:row>38</xdr:row>
      <xdr:rowOff>120650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525895"/>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102870</xdr:rowOff>
    </xdr:from>
    <xdr:to>
      <xdr:col>76</xdr:col>
      <xdr:colOff>165100</xdr:colOff>
      <xdr:row>38</xdr:row>
      <xdr:rowOff>33020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49530</xdr:rowOff>
    </xdr:from>
    <xdr:ext cx="534035" cy="259080"/>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4965" y="62217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62230</xdr:rowOff>
    </xdr:from>
    <xdr:to>
      <xdr:col>71</xdr:col>
      <xdr:colOff>177800</xdr:colOff>
      <xdr:row>38</xdr:row>
      <xdr:rowOff>120650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57733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127000</xdr:rowOff>
    </xdr:from>
    <xdr:to>
      <xdr:col>72</xdr:col>
      <xdr:colOff>38100</xdr:colOff>
      <xdr:row>38</xdr:row>
      <xdr:rowOff>57150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47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73660</xdr:rowOff>
    </xdr:from>
    <xdr:ext cx="534035" cy="259080"/>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5965" y="62458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134620</xdr:rowOff>
    </xdr:from>
    <xdr:to>
      <xdr:col>67</xdr:col>
      <xdr:colOff>101600</xdr:colOff>
      <xdr:row>38</xdr:row>
      <xdr:rowOff>64770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47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81280</xdr:rowOff>
    </xdr:from>
    <xdr:ext cx="534035" cy="259080"/>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6965" y="6253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146685</xdr:rowOff>
    </xdr:from>
    <xdr:to>
      <xdr:col>85</xdr:col>
      <xdr:colOff>177800</xdr:colOff>
      <xdr:row>39</xdr:row>
      <xdr:rowOff>76835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6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61595</xdr:rowOff>
    </xdr:from>
    <xdr:ext cx="469900" cy="259080"/>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766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19685</xdr:rowOff>
    </xdr:from>
    <xdr:to>
      <xdr:col>81</xdr:col>
      <xdr:colOff>101600</xdr:colOff>
      <xdr:row>38</xdr:row>
      <xdr:rowOff>121285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112395</xdr:rowOff>
    </xdr:from>
    <xdr:ext cx="534035" cy="2584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3965" y="66274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11,429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132080</xdr:rowOff>
    </xdr:from>
    <xdr:to>
      <xdr:col>76</xdr:col>
      <xdr:colOff>165100</xdr:colOff>
      <xdr:row>38</xdr:row>
      <xdr:rowOff>61595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475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52705</xdr:rowOff>
    </xdr:from>
    <xdr:ext cx="534035" cy="2584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4965" y="65678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16,168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69215</xdr:rowOff>
    </xdr:from>
    <xdr:to>
      <xdr:col>72</xdr:col>
      <xdr:colOff>38100</xdr:colOff>
      <xdr:row>38</xdr:row>
      <xdr:rowOff>170815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161925</xdr:rowOff>
    </xdr:from>
    <xdr:ext cx="469265"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350" y="66770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11430</xdr:rowOff>
    </xdr:from>
    <xdr:to>
      <xdr:col>67</xdr:col>
      <xdr:colOff>101600</xdr:colOff>
      <xdr:row>38</xdr:row>
      <xdr:rowOff>113030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2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104140</xdr:rowOff>
    </xdr:from>
    <xdr:ext cx="534035" cy="259080"/>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6965" y="6619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12,122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8285" cy="259080"/>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56</xdr:row>
      <xdr:rowOff>35560</xdr:rowOff>
    </xdr:from>
    <xdr:ext cx="248285" cy="259080"/>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080" y="963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8285" cy="2584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51</xdr:row>
      <xdr:rowOff>130810</xdr:rowOff>
    </xdr:from>
    <xdr:ext cx="248285" cy="259080"/>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080" y="8874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49</xdr:row>
      <xdr:rowOff>92710</xdr:rowOff>
    </xdr:from>
    <xdr:ext cx="248285" cy="259080"/>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080" y="8493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47</xdr:row>
      <xdr:rowOff>54610</xdr:rowOff>
    </xdr:from>
    <xdr:ext cx="313055" cy="2584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2945" y="81127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126365</xdr:colOff>
      <xdr:row>59</xdr:row>
      <xdr:rowOff>44450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160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86360</xdr:rowOff>
    </xdr:from>
    <xdr:ext cx="249555" cy="2584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019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86360</xdr:rowOff>
    </xdr:from>
    <xdr:ext cx="249555" cy="2584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8590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143510</xdr:rowOff>
    </xdr:from>
    <xdr:ext cx="249555" cy="2584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087610"/>
          <a:ext cx="24955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86360</xdr:rowOff>
    </xdr:from>
    <xdr:ext cx="248920" cy="2584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53</xdr:row>
      <xdr:rowOff>69850</xdr:rowOff>
    </xdr:from>
    <xdr:to>
      <xdr:col>76</xdr:col>
      <xdr:colOff>165100</xdr:colOff>
      <xdr:row>54</xdr:row>
      <xdr:rowOff>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15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52</xdr:row>
      <xdr:rowOff>16510</xdr:rowOff>
    </xdr:from>
    <xdr:ext cx="248920"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840" y="8931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50</xdr:row>
      <xdr:rowOff>168910</xdr:rowOff>
    </xdr:from>
    <xdr:ext cx="248920" cy="2584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840" y="8741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49</xdr:row>
      <xdr:rowOff>149860</xdr:rowOff>
    </xdr:from>
    <xdr:ext cx="248920"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840" y="8550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29210</xdr:rowOff>
    </xdr:from>
    <xdr:ext cx="249555" cy="2584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9733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111760</xdr:rowOff>
    </xdr:from>
    <xdr:ext cx="248920" cy="2584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840" y="9884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59</xdr:row>
      <xdr:rowOff>86360</xdr:rowOff>
    </xdr:from>
    <xdr:ext cx="248920" cy="2584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86360</xdr:rowOff>
    </xdr:from>
    <xdr:ext cx="248920" cy="2584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86360</xdr:rowOff>
    </xdr:from>
    <xdr:ext cx="248920" cy="2584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62,862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285" cy="259080"/>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4995" cy="259080"/>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4995" cy="2584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4995" cy="259080"/>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995" cy="259080"/>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123190</xdr:rowOff>
    </xdr:from>
    <xdr:to>
      <xdr:col>85</xdr:col>
      <xdr:colOff>126365</xdr:colOff>
      <xdr:row>79</xdr:row>
      <xdr:rowOff>41275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296140"/>
          <a:ext cx="1270" cy="1289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45085</xdr:rowOff>
    </xdr:from>
    <xdr:ext cx="378460" cy="2584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896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761</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41275</xdr:rowOff>
    </xdr:from>
    <xdr:to>
      <xdr:col>86</xdr:col>
      <xdr:colOff>25400</xdr:colOff>
      <xdr:row>79</xdr:row>
      <xdr:rowOff>41275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85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69850</xdr:rowOff>
    </xdr:from>
    <xdr:ext cx="598805" cy="259080"/>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071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339,284</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123190</xdr:rowOff>
    </xdr:from>
    <xdr:to>
      <xdr:col>86</xdr:col>
      <xdr:colOff>25400</xdr:colOff>
      <xdr:row>71</xdr:row>
      <xdr:rowOff>123190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29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163830</xdr:rowOff>
    </xdr:from>
    <xdr:to>
      <xdr:col>85</xdr:col>
      <xdr:colOff>127000</xdr:colOff>
      <xdr:row>75</xdr:row>
      <xdr:rowOff>167640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02258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162560</xdr:rowOff>
    </xdr:from>
    <xdr:ext cx="598805" cy="259080"/>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213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130,066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12700</xdr:rowOff>
    </xdr:from>
    <xdr:to>
      <xdr:col>85</xdr:col>
      <xdr:colOff>177800</xdr:colOff>
      <xdr:row>76</xdr:row>
      <xdr:rowOff>114300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04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167640</xdr:rowOff>
    </xdr:from>
    <xdr:to>
      <xdr:col>81</xdr:col>
      <xdr:colOff>50800</xdr:colOff>
      <xdr:row>76</xdr:row>
      <xdr:rowOff>43815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02639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54610</xdr:rowOff>
    </xdr:from>
    <xdr:to>
      <xdr:col>81</xdr:col>
      <xdr:colOff>101600</xdr:colOff>
      <xdr:row>76</xdr:row>
      <xdr:rowOff>156210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8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76</xdr:row>
      <xdr:rowOff>147320</xdr:rowOff>
    </xdr:from>
    <xdr:ext cx="598170" cy="259080"/>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181580" y="131775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118,976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43815</xdr:rowOff>
    </xdr:from>
    <xdr:to>
      <xdr:col>76</xdr:col>
      <xdr:colOff>114300</xdr:colOff>
      <xdr:row>76</xdr:row>
      <xdr:rowOff>83820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07401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84455</xdr:rowOff>
    </xdr:from>
    <xdr:to>
      <xdr:col>76</xdr:col>
      <xdr:colOff>165100</xdr:colOff>
      <xdr:row>77</xdr:row>
      <xdr:rowOff>14605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11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77</xdr:row>
      <xdr:rowOff>6350</xdr:rowOff>
    </xdr:from>
    <xdr:ext cx="598170" cy="2584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580" y="132080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76200</xdr:rowOff>
    </xdr:from>
    <xdr:to>
      <xdr:col>71</xdr:col>
      <xdr:colOff>177800</xdr:colOff>
      <xdr:row>76</xdr:row>
      <xdr:rowOff>83820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1064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83185</xdr:rowOff>
    </xdr:from>
    <xdr:to>
      <xdr:col>72</xdr:col>
      <xdr:colOff>38100</xdr:colOff>
      <xdr:row>77</xdr:row>
      <xdr:rowOff>13335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1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77</xdr:row>
      <xdr:rowOff>4445</xdr:rowOff>
    </xdr:from>
    <xdr:ext cx="598170" cy="25908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580" y="132060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111,457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77470</xdr:rowOff>
    </xdr:from>
    <xdr:to>
      <xdr:col>67</xdr:col>
      <xdr:colOff>101600</xdr:colOff>
      <xdr:row>77</xdr:row>
      <xdr:rowOff>7620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76</xdr:row>
      <xdr:rowOff>170180</xdr:rowOff>
    </xdr:from>
    <xdr:ext cx="598170" cy="25908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580" y="132003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112,987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75</xdr:row>
      <xdr:rowOff>113030</xdr:rowOff>
    </xdr:from>
    <xdr:to>
      <xdr:col>85</xdr:col>
      <xdr:colOff>177800</xdr:colOff>
      <xdr:row>76</xdr:row>
      <xdr:rowOff>43180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97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135890</xdr:rowOff>
    </xdr:from>
    <xdr:ext cx="598805" cy="259080"/>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8231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148,593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116840</xdr:rowOff>
    </xdr:from>
    <xdr:to>
      <xdr:col>81</xdr:col>
      <xdr:colOff>101600</xdr:colOff>
      <xdr:row>76</xdr:row>
      <xdr:rowOff>46990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97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74</xdr:row>
      <xdr:rowOff>63500</xdr:rowOff>
    </xdr:from>
    <xdr:ext cx="598170" cy="2584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181580" y="127508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147,633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164465</xdr:rowOff>
    </xdr:from>
    <xdr:to>
      <xdr:col>76</xdr:col>
      <xdr:colOff>165100</xdr:colOff>
      <xdr:row>76</xdr:row>
      <xdr:rowOff>94615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02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74</xdr:row>
      <xdr:rowOff>111125</xdr:rowOff>
    </xdr:from>
    <xdr:ext cx="598170" cy="2584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292580" y="127984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135,103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33020</xdr:rowOff>
    </xdr:from>
    <xdr:to>
      <xdr:col>72</xdr:col>
      <xdr:colOff>38100</xdr:colOff>
      <xdr:row>76</xdr:row>
      <xdr:rowOff>134620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06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74</xdr:row>
      <xdr:rowOff>151130</xdr:rowOff>
    </xdr:from>
    <xdr:ext cx="598170" cy="259080"/>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03580" y="128384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124,639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25400</xdr:rowOff>
    </xdr:from>
    <xdr:to>
      <xdr:col>67</xdr:col>
      <xdr:colOff>101600</xdr:colOff>
      <xdr:row>76</xdr:row>
      <xdr:rowOff>127000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05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74</xdr:row>
      <xdr:rowOff>143510</xdr:rowOff>
    </xdr:from>
    <xdr:ext cx="598170" cy="2584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14580" y="128308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126,631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41,825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8285" cy="259080"/>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144145</xdr:rowOff>
    </xdr:from>
    <xdr:ext cx="594995" cy="2584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370" y="16603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94</xdr:row>
      <xdr:rowOff>160655</xdr:rowOff>
    </xdr:from>
    <xdr:ext cx="594995" cy="259080"/>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6350</xdr:rowOff>
    </xdr:from>
    <xdr:ext cx="594995" cy="2584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94995" cy="2584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94995" cy="259080"/>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59055</xdr:rowOff>
    </xdr:from>
    <xdr:to>
      <xdr:col>85</xdr:col>
      <xdr:colOff>126365</xdr:colOff>
      <xdr:row>99</xdr:row>
      <xdr:rowOff>88265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61005"/>
          <a:ext cx="1270" cy="1400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92075</xdr:rowOff>
    </xdr:from>
    <xdr:ext cx="469900" cy="259080"/>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65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3,223</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88265</xdr:rowOff>
    </xdr:from>
    <xdr:to>
      <xdr:col>86</xdr:col>
      <xdr:colOff>25400</xdr:colOff>
      <xdr:row>99</xdr:row>
      <xdr:rowOff>88265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61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6350</xdr:rowOff>
    </xdr:from>
    <xdr:ext cx="598805" cy="2584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368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432,234</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59055</xdr:rowOff>
    </xdr:from>
    <xdr:to>
      <xdr:col>86</xdr:col>
      <xdr:colOff>25400</xdr:colOff>
      <xdr:row>91</xdr:row>
      <xdr:rowOff>59055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61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52705</xdr:rowOff>
    </xdr:from>
    <xdr:to>
      <xdr:col>85</xdr:col>
      <xdr:colOff>127000</xdr:colOff>
      <xdr:row>98</xdr:row>
      <xdr:rowOff>128905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854805"/>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158750</xdr:rowOff>
    </xdr:from>
    <xdr:ext cx="534670" cy="259080"/>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179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78,042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135890</xdr:rowOff>
    </xdr:from>
    <xdr:to>
      <xdr:col>85</xdr:col>
      <xdr:colOff>177800</xdr:colOff>
      <xdr:row>98</xdr:row>
      <xdr:rowOff>66040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6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52705</xdr:rowOff>
    </xdr:from>
    <xdr:to>
      <xdr:col>81</xdr:col>
      <xdr:colOff>50800</xdr:colOff>
      <xdr:row>99</xdr:row>
      <xdr:rowOff>71755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854805"/>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15240</xdr:rowOff>
    </xdr:from>
    <xdr:to>
      <xdr:col>81</xdr:col>
      <xdr:colOff>101600</xdr:colOff>
      <xdr:row>97</xdr:row>
      <xdr:rowOff>116840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4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95</xdr:row>
      <xdr:rowOff>133350</xdr:rowOff>
    </xdr:from>
    <xdr:ext cx="598170" cy="2584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181580" y="164211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114,983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99</xdr:row>
      <xdr:rowOff>71755</xdr:rowOff>
    </xdr:from>
    <xdr:to>
      <xdr:col>76</xdr:col>
      <xdr:colOff>114300</xdr:colOff>
      <xdr:row>99</xdr:row>
      <xdr:rowOff>95885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704530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141605</xdr:rowOff>
    </xdr:from>
    <xdr:to>
      <xdr:col>76</xdr:col>
      <xdr:colOff>165100</xdr:colOff>
      <xdr:row>98</xdr:row>
      <xdr:rowOff>71755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7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88265</xdr:rowOff>
    </xdr:from>
    <xdr:ext cx="534035" cy="2584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4965" y="16547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76,332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99</xdr:row>
      <xdr:rowOff>36195</xdr:rowOff>
    </xdr:from>
    <xdr:to>
      <xdr:col>71</xdr:col>
      <xdr:colOff>177800</xdr:colOff>
      <xdr:row>99</xdr:row>
      <xdr:rowOff>95885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7009745"/>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48260</xdr:rowOff>
    </xdr:from>
    <xdr:to>
      <xdr:col>72</xdr:col>
      <xdr:colOff>38100</xdr:colOff>
      <xdr:row>98</xdr:row>
      <xdr:rowOff>149860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5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166370</xdr:rowOff>
    </xdr:from>
    <xdr:ext cx="534035" cy="2584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5965" y="166255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52,411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66040</xdr:rowOff>
    </xdr:from>
    <xdr:to>
      <xdr:col>67</xdr:col>
      <xdr:colOff>101600</xdr:colOff>
      <xdr:row>98</xdr:row>
      <xdr:rowOff>167640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6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12700</xdr:rowOff>
    </xdr:from>
    <xdr:ext cx="534035"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6965" y="16643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46,949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98</xdr:row>
      <xdr:rowOff>78105</xdr:rowOff>
    </xdr:from>
    <xdr:to>
      <xdr:col>85</xdr:col>
      <xdr:colOff>177800</xdr:colOff>
      <xdr:row>99</xdr:row>
      <xdr:rowOff>8255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8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56515</xdr:rowOff>
    </xdr:from>
    <xdr:ext cx="534670" cy="2584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8586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43,239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1905</xdr:rowOff>
    </xdr:from>
    <xdr:to>
      <xdr:col>81</xdr:col>
      <xdr:colOff>101600</xdr:colOff>
      <xdr:row>98</xdr:row>
      <xdr:rowOff>103505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0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94615</xdr:rowOff>
    </xdr:from>
    <xdr:ext cx="534035" cy="25908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3965" y="168967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66,613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99</xdr:row>
      <xdr:rowOff>20955</xdr:rowOff>
    </xdr:from>
    <xdr:to>
      <xdr:col>76</xdr:col>
      <xdr:colOff>165100</xdr:colOff>
      <xdr:row>99</xdr:row>
      <xdr:rowOff>122555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99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99</xdr:row>
      <xdr:rowOff>113665</xdr:rowOff>
    </xdr:from>
    <xdr:ext cx="469265" cy="2584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350" y="170872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8,290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99</xdr:row>
      <xdr:rowOff>45085</xdr:rowOff>
    </xdr:from>
    <xdr:to>
      <xdr:col>72</xdr:col>
      <xdr:colOff>38100</xdr:colOff>
      <xdr:row>99</xdr:row>
      <xdr:rowOff>146685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701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99</xdr:row>
      <xdr:rowOff>137795</xdr:rowOff>
    </xdr:from>
    <xdr:ext cx="378460" cy="259080"/>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514070" y="171113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156845</xdr:rowOff>
    </xdr:from>
    <xdr:to>
      <xdr:col>67</xdr:col>
      <xdr:colOff>101600</xdr:colOff>
      <xdr:row>99</xdr:row>
      <xdr:rowOff>86995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95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99</xdr:row>
      <xdr:rowOff>78105</xdr:rowOff>
    </xdr:from>
    <xdr:ext cx="534035" cy="2584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6965" y="170516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19,115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8285" cy="259080"/>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35560</xdr:rowOff>
    </xdr:from>
    <xdr:ext cx="531495" cy="259080"/>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84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98425</xdr:rowOff>
    </xdr:from>
    <xdr:to>
      <xdr:col>116</xdr:col>
      <xdr:colOff>62865</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13375"/>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45085</xdr:rowOff>
    </xdr:from>
    <xdr:ext cx="534670" cy="2584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885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34,576</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98425</xdr:rowOff>
    </xdr:from>
    <xdr:to>
      <xdr:col>116</xdr:col>
      <xdr:colOff>152400</xdr:colOff>
      <xdr:row>31</xdr:row>
      <xdr:rowOff>98425</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13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76835</xdr:rowOff>
    </xdr:from>
    <xdr:to>
      <xdr:col>116</xdr:col>
      <xdr:colOff>63500</xdr:colOff>
      <xdr:row>38</xdr:row>
      <xdr:rowOff>16510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420485"/>
          <a:ext cx="8382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635</xdr:rowOff>
    </xdr:from>
    <xdr:ext cx="469900" cy="259080"/>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5157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3,753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22225</xdr:rowOff>
    </xdr:from>
    <xdr:to>
      <xdr:col>116</xdr:col>
      <xdr:colOff>114300</xdr:colOff>
      <xdr:row>38</xdr:row>
      <xdr:rowOff>123825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3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16510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531610"/>
          <a:ext cx="889000" cy="199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147955</xdr:rowOff>
    </xdr:from>
    <xdr:to>
      <xdr:col>112</xdr:col>
      <xdr:colOff>38100</xdr:colOff>
      <xdr:row>38</xdr:row>
      <xdr:rowOff>78105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69215</xdr:rowOff>
    </xdr:from>
    <xdr:ext cx="469265" cy="25908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350" y="65843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19685</xdr:rowOff>
    </xdr:from>
    <xdr:to>
      <xdr:col>107</xdr:col>
      <xdr:colOff>101600</xdr:colOff>
      <xdr:row>38</xdr:row>
      <xdr:rowOff>121285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137795</xdr:rowOff>
    </xdr:from>
    <xdr:ext cx="469265" cy="259080"/>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350" y="63099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29845</xdr:rowOff>
    </xdr:from>
    <xdr:to>
      <xdr:col>102</xdr:col>
      <xdr:colOff>165100</xdr:colOff>
      <xdr:row>38</xdr:row>
      <xdr:rowOff>132080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44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147955</xdr:rowOff>
    </xdr:from>
    <xdr:ext cx="469265" cy="2584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350" y="63201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48895</xdr:rowOff>
    </xdr:from>
    <xdr:to>
      <xdr:col>98</xdr:col>
      <xdr:colOff>38100</xdr:colOff>
      <xdr:row>38</xdr:row>
      <xdr:rowOff>150495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167640</xdr:rowOff>
    </xdr:from>
    <xdr:ext cx="469265" cy="2584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350" y="63398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3,042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26035</xdr:rowOff>
    </xdr:from>
    <xdr:to>
      <xdr:col>116</xdr:col>
      <xdr:colOff>114300</xdr:colOff>
      <xdr:row>37</xdr:row>
      <xdr:rowOff>127635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36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48895</xdr:rowOff>
    </xdr:from>
    <xdr:ext cx="469900" cy="259080"/>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2210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8,148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137160</xdr:rowOff>
    </xdr:from>
    <xdr:to>
      <xdr:col>112</xdr:col>
      <xdr:colOff>38100</xdr:colOff>
      <xdr:row>38</xdr:row>
      <xdr:rowOff>67310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48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83820</xdr:rowOff>
    </xdr:from>
    <xdr:ext cx="469265" cy="259080"/>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350" y="62560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8920" cy="2584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8920" cy="2584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8920" cy="2584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99060</xdr:rowOff>
    </xdr:from>
    <xdr:to>
      <xdr:col>120</xdr:col>
      <xdr:colOff>114300</xdr:colOff>
      <xdr:row>59</xdr:row>
      <xdr:rowOff>99060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128270</xdr:rowOff>
    </xdr:from>
    <xdr:ext cx="248285" cy="259080"/>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114935</xdr:rowOff>
    </xdr:from>
    <xdr:to>
      <xdr:col>120</xdr:col>
      <xdr:colOff>114300</xdr:colOff>
      <xdr:row>57</xdr:row>
      <xdr:rowOff>114935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144145</xdr:rowOff>
    </xdr:from>
    <xdr:ext cx="531495" cy="2584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50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55</xdr:row>
      <xdr:rowOff>132080</xdr:rowOff>
    </xdr:from>
    <xdr:to>
      <xdr:col>120</xdr:col>
      <xdr:colOff>114300</xdr:colOff>
      <xdr:row>55</xdr:row>
      <xdr:rowOff>132080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160655</xdr:rowOff>
    </xdr:from>
    <xdr:ext cx="531495" cy="25908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147955</xdr:rowOff>
    </xdr:from>
    <xdr:to>
      <xdr:col>120</xdr:col>
      <xdr:colOff>114300</xdr:colOff>
      <xdr:row>53</xdr:row>
      <xdr:rowOff>147955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6350</xdr:rowOff>
    </xdr:from>
    <xdr:ext cx="531495" cy="2584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505" y="9093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164465</xdr:rowOff>
    </xdr:from>
    <xdr:to>
      <xdr:col>120</xdr:col>
      <xdr:colOff>114300</xdr:colOff>
      <xdr:row>51</xdr:row>
      <xdr:rowOff>164465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22225</xdr:rowOff>
    </xdr:from>
    <xdr:ext cx="531495" cy="2584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50</xdr:row>
      <xdr:rowOff>8890</xdr:rowOff>
    </xdr:from>
    <xdr:to>
      <xdr:col>120</xdr:col>
      <xdr:colOff>114300</xdr:colOff>
      <xdr:row>50</xdr:row>
      <xdr:rowOff>8890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49</xdr:row>
      <xdr:rowOff>38100</xdr:rowOff>
    </xdr:from>
    <xdr:ext cx="594995" cy="259080"/>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4995" cy="2584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34290</xdr:rowOff>
    </xdr:from>
    <xdr:to>
      <xdr:col>116</xdr:col>
      <xdr:colOff>62865</xdr:colOff>
      <xdr:row>59</xdr:row>
      <xdr:rowOff>99060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606790"/>
          <a:ext cx="1270" cy="1607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102870</xdr:rowOff>
    </xdr:from>
    <xdr:ext cx="249555" cy="259080"/>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99060</xdr:rowOff>
    </xdr:from>
    <xdr:to>
      <xdr:col>116</xdr:col>
      <xdr:colOff>152400</xdr:colOff>
      <xdr:row>59</xdr:row>
      <xdr:rowOff>99060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152400</xdr:rowOff>
    </xdr:from>
    <xdr:ext cx="534670" cy="259080"/>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3820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98,474</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34290</xdr:rowOff>
    </xdr:from>
    <xdr:to>
      <xdr:col>116</xdr:col>
      <xdr:colOff>152400</xdr:colOff>
      <xdr:row>50</xdr:row>
      <xdr:rowOff>34290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606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8255</xdr:rowOff>
    </xdr:from>
    <xdr:to>
      <xdr:col>116</xdr:col>
      <xdr:colOff>63500</xdr:colOff>
      <xdr:row>59</xdr:row>
      <xdr:rowOff>10160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1012380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116205</xdr:rowOff>
    </xdr:from>
    <xdr:ext cx="469900" cy="259080"/>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888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7,733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93345</xdr:rowOff>
    </xdr:from>
    <xdr:to>
      <xdr:col>116</xdr:col>
      <xdr:colOff>114300</xdr:colOff>
      <xdr:row>59</xdr:row>
      <xdr:rowOff>23495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100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144780</xdr:rowOff>
    </xdr:from>
    <xdr:to>
      <xdr:col>111</xdr:col>
      <xdr:colOff>177800</xdr:colOff>
      <xdr:row>59</xdr:row>
      <xdr:rowOff>8255</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1008888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129540</xdr:rowOff>
    </xdr:from>
    <xdr:to>
      <xdr:col>112</xdr:col>
      <xdr:colOff>38100</xdr:colOff>
      <xdr:row>59</xdr:row>
      <xdr:rowOff>59690</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100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59</xdr:row>
      <xdr:rowOff>50800</xdr:rowOff>
    </xdr:from>
    <xdr:ext cx="469265" cy="259080"/>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350" y="101663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144780</xdr:rowOff>
    </xdr:from>
    <xdr:to>
      <xdr:col>107</xdr:col>
      <xdr:colOff>50800</xdr:colOff>
      <xdr:row>59</xdr:row>
      <xdr:rowOff>29210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9545300" y="1008888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126365</xdr:rowOff>
    </xdr:from>
    <xdr:to>
      <xdr:col>107</xdr:col>
      <xdr:colOff>101600</xdr:colOff>
      <xdr:row>59</xdr:row>
      <xdr:rowOff>56515</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100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59</xdr:row>
      <xdr:rowOff>47625</xdr:rowOff>
    </xdr:from>
    <xdr:ext cx="469265" cy="25908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350" y="101631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166370</xdr:rowOff>
    </xdr:from>
    <xdr:to>
      <xdr:col>102</xdr:col>
      <xdr:colOff>114300</xdr:colOff>
      <xdr:row>59</xdr:row>
      <xdr:rowOff>29210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1011047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140335</xdr:rowOff>
    </xdr:from>
    <xdr:to>
      <xdr:col>102</xdr:col>
      <xdr:colOff>165100</xdr:colOff>
      <xdr:row>59</xdr:row>
      <xdr:rowOff>70485</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1008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86995</xdr:rowOff>
    </xdr:from>
    <xdr:ext cx="469265" cy="2584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350" y="98596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112395</xdr:rowOff>
    </xdr:from>
    <xdr:to>
      <xdr:col>98</xdr:col>
      <xdr:colOff>38100</xdr:colOff>
      <xdr:row>59</xdr:row>
      <xdr:rowOff>42545</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1005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59055</xdr:rowOff>
    </xdr:from>
    <xdr:ext cx="469265" cy="25908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350" y="98317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130810</xdr:rowOff>
    </xdr:from>
    <xdr:to>
      <xdr:col>116</xdr:col>
      <xdr:colOff>114300</xdr:colOff>
      <xdr:row>59</xdr:row>
      <xdr:rowOff>60960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07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71755</xdr:rowOff>
    </xdr:from>
    <xdr:ext cx="469900" cy="259080"/>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100158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5,419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128905</xdr:rowOff>
    </xdr:from>
    <xdr:to>
      <xdr:col>112</xdr:col>
      <xdr:colOff>38100</xdr:colOff>
      <xdr:row>59</xdr:row>
      <xdr:rowOff>59055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07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75565</xdr:rowOff>
    </xdr:from>
    <xdr:ext cx="469265" cy="2584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88350" y="98482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93980</xdr:rowOff>
    </xdr:from>
    <xdr:to>
      <xdr:col>107</xdr:col>
      <xdr:colOff>101600</xdr:colOff>
      <xdr:row>59</xdr:row>
      <xdr:rowOff>24130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40640</xdr:rowOff>
    </xdr:from>
    <xdr:ext cx="469265" cy="2584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350" y="98132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149225</xdr:rowOff>
    </xdr:from>
    <xdr:to>
      <xdr:col>102</xdr:col>
      <xdr:colOff>165100</xdr:colOff>
      <xdr:row>59</xdr:row>
      <xdr:rowOff>79375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59</xdr:row>
      <xdr:rowOff>70485</xdr:rowOff>
    </xdr:from>
    <xdr:ext cx="469265" cy="259080"/>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10350" y="101860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114935</xdr:rowOff>
    </xdr:from>
    <xdr:to>
      <xdr:col>98</xdr:col>
      <xdr:colOff>38100</xdr:colOff>
      <xdr:row>59</xdr:row>
      <xdr:rowOff>45085</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59</xdr:row>
      <xdr:rowOff>36195</xdr:rowOff>
    </xdr:from>
    <xdr:ext cx="469265" cy="259080"/>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21350" y="101517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53,082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250" cy="22479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8285" cy="2584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84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130810</xdr:rowOff>
    </xdr:from>
    <xdr:ext cx="594995" cy="259080"/>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4995" cy="259080"/>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995" cy="2584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143510</xdr:rowOff>
    </xdr:from>
    <xdr:to>
      <xdr:col>116</xdr:col>
      <xdr:colOff>62865</xdr:colOff>
      <xdr:row>79</xdr:row>
      <xdr:rowOff>110490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45010"/>
          <a:ext cx="1270" cy="1510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114300</xdr:rowOff>
    </xdr:from>
    <xdr:ext cx="534670" cy="259080"/>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6588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24,799</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110490</xdr:rowOff>
    </xdr:from>
    <xdr:to>
      <xdr:col>116</xdr:col>
      <xdr:colOff>152400</xdr:colOff>
      <xdr:row>79</xdr:row>
      <xdr:rowOff>110490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655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89535</xdr:rowOff>
    </xdr:from>
    <xdr:ext cx="598805" cy="2584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195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143,730</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143510</xdr:rowOff>
    </xdr:from>
    <xdr:to>
      <xdr:col>116</xdr:col>
      <xdr:colOff>152400</xdr:colOff>
      <xdr:row>70</xdr:row>
      <xdr:rowOff>143510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45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81915</xdr:rowOff>
    </xdr:from>
    <xdr:to>
      <xdr:col>116</xdr:col>
      <xdr:colOff>63500</xdr:colOff>
      <xdr:row>76</xdr:row>
      <xdr:rowOff>90170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311211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27940</xdr:rowOff>
    </xdr:from>
    <xdr:ext cx="534670" cy="259080"/>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7152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83,126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4445</xdr:rowOff>
    </xdr:from>
    <xdr:to>
      <xdr:col>116</xdr:col>
      <xdr:colOff>114300</xdr:colOff>
      <xdr:row>75</xdr:row>
      <xdr:rowOff>106045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86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62230</xdr:rowOff>
    </xdr:from>
    <xdr:to>
      <xdr:col>111</xdr:col>
      <xdr:colOff>177800</xdr:colOff>
      <xdr:row>76</xdr:row>
      <xdr:rowOff>90170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0434300" y="1309243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34925</xdr:rowOff>
    </xdr:from>
    <xdr:to>
      <xdr:col>112</xdr:col>
      <xdr:colOff>38100</xdr:colOff>
      <xdr:row>75</xdr:row>
      <xdr:rowOff>136525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89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153035</xdr:rowOff>
    </xdr:from>
    <xdr:ext cx="534035" cy="259080"/>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5965" y="126688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80,753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62230</xdr:rowOff>
    </xdr:from>
    <xdr:to>
      <xdr:col>107</xdr:col>
      <xdr:colOff>50800</xdr:colOff>
      <xdr:row>76</xdr:row>
      <xdr:rowOff>84455</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309243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74930</xdr:rowOff>
    </xdr:from>
    <xdr:to>
      <xdr:col>107</xdr:col>
      <xdr:colOff>101600</xdr:colOff>
      <xdr:row>76</xdr:row>
      <xdr:rowOff>4445</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933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20955</xdr:rowOff>
    </xdr:from>
    <xdr:ext cx="534035" cy="2584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6965" y="127082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75</xdr:row>
      <xdr:rowOff>97790</xdr:rowOff>
    </xdr:from>
    <xdr:to>
      <xdr:col>102</xdr:col>
      <xdr:colOff>114300</xdr:colOff>
      <xdr:row>76</xdr:row>
      <xdr:rowOff>84455</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656300" y="12956540"/>
          <a:ext cx="889000"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40640</xdr:rowOff>
    </xdr:from>
    <xdr:to>
      <xdr:col>102</xdr:col>
      <xdr:colOff>165100</xdr:colOff>
      <xdr:row>75</xdr:row>
      <xdr:rowOff>142240</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89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158750</xdr:rowOff>
    </xdr:from>
    <xdr:ext cx="534035"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7965" y="126746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80,287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38735</xdr:rowOff>
    </xdr:from>
    <xdr:to>
      <xdr:col>98</xdr:col>
      <xdr:colOff>38100</xdr:colOff>
      <xdr:row>75</xdr:row>
      <xdr:rowOff>140335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89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156845</xdr:rowOff>
    </xdr:from>
    <xdr:ext cx="534035" cy="2584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8965" y="126726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80,452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31115</xdr:rowOff>
    </xdr:from>
    <xdr:to>
      <xdr:col>116</xdr:col>
      <xdr:colOff>114300</xdr:colOff>
      <xdr:row>76</xdr:row>
      <xdr:rowOff>132715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306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9525</xdr:rowOff>
    </xdr:from>
    <xdr:ext cx="534670" cy="2584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30397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67,536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39370</xdr:rowOff>
    </xdr:from>
    <xdr:to>
      <xdr:col>112</xdr:col>
      <xdr:colOff>38100</xdr:colOff>
      <xdr:row>76</xdr:row>
      <xdr:rowOff>140970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306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132080</xdr:rowOff>
    </xdr:from>
    <xdr:ext cx="534035" cy="2584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5965" y="131622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66,894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11430</xdr:rowOff>
    </xdr:from>
    <xdr:to>
      <xdr:col>107</xdr:col>
      <xdr:colOff>101600</xdr:colOff>
      <xdr:row>76</xdr:row>
      <xdr:rowOff>113030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104140</xdr:rowOff>
    </xdr:from>
    <xdr:ext cx="534035" cy="259080"/>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6965" y="13134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69,121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33655</xdr:rowOff>
    </xdr:from>
    <xdr:to>
      <xdr:col>102</xdr:col>
      <xdr:colOff>165100</xdr:colOff>
      <xdr:row>76</xdr:row>
      <xdr:rowOff>135255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306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126365</xdr:rowOff>
    </xdr:from>
    <xdr:ext cx="534035" cy="259080"/>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7965" y="13156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67,332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46355</xdr:rowOff>
    </xdr:from>
    <xdr:to>
      <xdr:col>98</xdr:col>
      <xdr:colOff>38100</xdr:colOff>
      <xdr:row>75</xdr:row>
      <xdr:rowOff>147955</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90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139065</xdr:rowOff>
    </xdr:from>
    <xdr:ext cx="534035" cy="259080"/>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8965" y="129978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79,857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250" cy="224790"/>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285" cy="2584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8285" cy="2584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920"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92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892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92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920"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920" cy="259080"/>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8920" cy="259080"/>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920" cy="259080"/>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latin typeface="BIZ UDP明朝 Medium"/>
              <a:ea typeface="BIZ UDP明朝 Medium"/>
            </a:rPr>
            <a:t>  主な構成項目となっているのは人件費・物件費・補助費等・普通建設事業費であり、歳出決算額は住民一人当たり</a:t>
          </a:r>
          <a:r>
            <a:rPr kumimoji="1" lang="en-US" altLang="ja-JP" sz="1400">
              <a:latin typeface="BIZ UDP明朝 Medium"/>
              <a:ea typeface="BIZ UDP明朝 Medium"/>
            </a:rPr>
            <a:t>116</a:t>
          </a:r>
          <a:r>
            <a:rPr kumimoji="1" lang="ja-JP" altLang="en-US" sz="1400">
              <a:latin typeface="BIZ UDP明朝 Medium"/>
              <a:ea typeface="BIZ UDP明朝 Medium"/>
            </a:rPr>
            <a:t>万</a:t>
          </a:r>
          <a:r>
            <a:rPr kumimoji="1" lang="en-US" altLang="ja-JP" sz="1400">
              <a:latin typeface="BIZ UDP明朝 Medium"/>
              <a:ea typeface="BIZ UDP明朝 Medium"/>
            </a:rPr>
            <a:t>4,210</a:t>
          </a:r>
          <a:r>
            <a:rPr kumimoji="1" lang="ja-JP" altLang="en-US" sz="1400">
              <a:latin typeface="BIZ UDP明朝 Medium"/>
              <a:ea typeface="BIZ UDP明朝 Medium"/>
            </a:rPr>
            <a:t>円、前年度比で</a:t>
          </a:r>
          <a:r>
            <a:rPr kumimoji="1" lang="en-US" altLang="ja-JP" sz="1400">
              <a:latin typeface="BIZ UDP明朝 Medium"/>
              <a:ea typeface="BIZ UDP明朝 Medium"/>
            </a:rPr>
            <a:t>3</a:t>
          </a:r>
          <a:r>
            <a:rPr kumimoji="1" lang="ja-JP" altLang="en-US" sz="1400">
              <a:latin typeface="BIZ UDP明朝 Medium"/>
              <a:ea typeface="BIZ UDP明朝 Medium"/>
            </a:rPr>
            <a:t>万</a:t>
          </a:r>
          <a:r>
            <a:rPr kumimoji="1" lang="en-US" altLang="ja-JP" sz="1400">
              <a:latin typeface="BIZ UDP明朝 Medium"/>
              <a:ea typeface="BIZ UDP明朝 Medium"/>
            </a:rPr>
            <a:t>8,434</a:t>
          </a:r>
          <a:r>
            <a:rPr kumimoji="1" lang="ja-JP" altLang="en-US" sz="1400">
              <a:latin typeface="BIZ UDP明朝 Medium"/>
              <a:ea typeface="BIZ UDP明朝 Medium"/>
            </a:rPr>
            <a:t>円増加している。これは地方創生臨時交付金を活用した事業の影響によるものである。</a:t>
          </a:r>
        </a:p>
        <a:p>
          <a:r>
            <a:rPr kumimoji="1" lang="ja-JP" altLang="en-US" sz="1400">
              <a:latin typeface="BIZ UDP明朝 Medium"/>
              <a:ea typeface="BIZ UDP明朝 Medium"/>
            </a:rPr>
            <a:t>  人件費については、職員の年齢構成の偏りなどが考えられるため、定員適正化計画などに基づき、より一層の給与の適正化に努める。また、物件費については、</a:t>
          </a:r>
          <a:r>
            <a:rPr kumimoji="1" lang="en-US" altLang="ja-JP" sz="1400">
              <a:latin typeface="BIZ UDP明朝 Medium"/>
              <a:ea typeface="BIZ UDP明朝 Medium"/>
            </a:rPr>
            <a:t>Web</a:t>
          </a:r>
          <a:r>
            <a:rPr kumimoji="1" lang="ja-JP" altLang="en-US" sz="1400">
              <a:latin typeface="BIZ UDP明朝 Medium"/>
              <a:ea typeface="BIZ UDP明朝 Medium"/>
            </a:rPr>
            <a:t>会議から対面式への移行による旅費の増加や燃料価格高騰に伴う燃料費の増加の影響である。</a:t>
          </a:r>
        </a:p>
        <a:p>
          <a:r>
            <a:rPr kumimoji="1" lang="ja-JP" altLang="en-US" sz="1400">
              <a:latin typeface="BIZ UDP明朝 Medium"/>
              <a:ea typeface="BIZ UDP明朝 Medium"/>
            </a:rPr>
            <a:t>  補助費については、地方創生臨時交付金を活用した、農業・漁業・畜産業者への補助金や電子地域通貨事業の影響によるものである。</a:t>
          </a:r>
        </a:p>
        <a:p>
          <a:r>
            <a:rPr kumimoji="1" lang="ja-JP" altLang="en-US" sz="1400">
              <a:latin typeface="BIZ UDP明朝 Medium"/>
              <a:ea typeface="BIZ UDP明朝 Medium"/>
            </a:rPr>
            <a:t>  普通建設事業費については、河内温泉センター太陽熱利用システム設備工事の終了、公営住宅建設事業開始によるもの。各施設の老朽化に伴う維持補修費についても増加傾向であるため、公共施設総合管理計画に基づいた計画的な事業実施が必要である。</a:t>
          </a:r>
        </a:p>
        <a:p>
          <a:r>
            <a:rPr kumimoji="1" lang="ja-JP" altLang="en-US" sz="1400">
              <a:latin typeface="BIZ UDP明朝 Medium"/>
              <a:ea typeface="BIZ UDP明朝 Medium"/>
            </a:rPr>
            <a:t>  扶助費については、令和元年度から社会福祉事務所を設置したことによる影響が大きい。基金への積み立ても類似団体平均値と比較して少ない状況であるので、今後の事業を見据えた計画的な積み立てを行う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鹿児島県南種子町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5,363
5,348
110.00
6,352,648
6,243,661
49,288
3,749,597
5,637,321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11.0
10.0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3,728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6725" cy="2584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6725"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6725"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84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84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15875</xdr:rowOff>
    </xdr:from>
    <xdr:to>
      <xdr:col>24</xdr:col>
      <xdr:colOff>62865</xdr:colOff>
      <xdr:row>38</xdr:row>
      <xdr:rowOff>137160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0825"/>
          <a:ext cx="1270" cy="1321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140970</xdr:rowOff>
    </xdr:from>
    <xdr:ext cx="469900" cy="25908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56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6,622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137160</xdr:rowOff>
    </xdr:from>
    <xdr:to>
      <xdr:col>24</xdr:col>
      <xdr:colOff>152400</xdr:colOff>
      <xdr:row>38</xdr:row>
      <xdr:rowOff>137160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52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133985</xdr:rowOff>
    </xdr:from>
    <xdr:ext cx="534670" cy="2584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60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17,024</a:t>
          </a:r>
          <a:endParaRPr kumimoji="1" lang="ja-JP" altLang="en-US" sz="1000" b="1">
            <a:latin typeface="ＭＳ Ｐゴシック"/>
          </a:endParaRPr>
        </a:p>
      </xdr:txBody>
    </xdr:sp>
    <xdr:clientData/>
  </xdr:oneCellAnchor>
  <xdr:twoCellAnchor>
    <xdr:from>
      <xdr:col>23</xdr:col>
      <xdr:colOff>165100</xdr:colOff>
      <xdr:row>31</xdr:row>
      <xdr:rowOff>15875</xdr:rowOff>
    </xdr:from>
    <xdr:to>
      <xdr:col>24</xdr:col>
      <xdr:colOff>152400</xdr:colOff>
      <xdr:row>31</xdr:row>
      <xdr:rowOff>15875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0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113030</xdr:rowOff>
    </xdr:from>
    <xdr:to>
      <xdr:col>24</xdr:col>
      <xdr:colOff>63500</xdr:colOff>
      <xdr:row>34</xdr:row>
      <xdr:rowOff>130175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4233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97790</xdr:rowOff>
    </xdr:from>
    <xdr:ext cx="534670" cy="2584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854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118745</xdr:rowOff>
    </xdr:from>
    <xdr:to>
      <xdr:col>24</xdr:col>
      <xdr:colOff>114300</xdr:colOff>
      <xdr:row>36</xdr:row>
      <xdr:rowOff>48895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130175</xdr:rowOff>
    </xdr:from>
    <xdr:to>
      <xdr:col>19</xdr:col>
      <xdr:colOff>177800</xdr:colOff>
      <xdr:row>34</xdr:row>
      <xdr:rowOff>133985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5947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149225</xdr:rowOff>
    </xdr:from>
    <xdr:to>
      <xdr:col>20</xdr:col>
      <xdr:colOff>38100</xdr:colOff>
      <xdr:row>36</xdr:row>
      <xdr:rowOff>79375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70485</xdr:rowOff>
    </xdr:from>
    <xdr:ext cx="534035" cy="25908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29965" y="62426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10,175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133985</xdr:rowOff>
    </xdr:from>
    <xdr:to>
      <xdr:col>15</xdr:col>
      <xdr:colOff>50800</xdr:colOff>
      <xdr:row>35</xdr:row>
      <xdr:rowOff>19050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6328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158750</xdr:rowOff>
    </xdr:from>
    <xdr:to>
      <xdr:col>15</xdr:col>
      <xdr:colOff>101600</xdr:colOff>
      <xdr:row>36</xdr:row>
      <xdr:rowOff>88900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80010</xdr:rowOff>
    </xdr:from>
    <xdr:ext cx="534035" cy="25908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0965" y="6252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8890</xdr:rowOff>
    </xdr:from>
    <xdr:to>
      <xdr:col>10</xdr:col>
      <xdr:colOff>114300</xdr:colOff>
      <xdr:row>35</xdr:row>
      <xdr:rowOff>19050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0964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99060</xdr:rowOff>
    </xdr:from>
    <xdr:to>
      <xdr:col>10</xdr:col>
      <xdr:colOff>165100</xdr:colOff>
      <xdr:row>36</xdr:row>
      <xdr:rowOff>29210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20320</xdr:rowOff>
    </xdr:from>
    <xdr:ext cx="534035" cy="2584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1965" y="61925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107315</xdr:rowOff>
    </xdr:from>
    <xdr:to>
      <xdr:col>6</xdr:col>
      <xdr:colOff>38100</xdr:colOff>
      <xdr:row>36</xdr:row>
      <xdr:rowOff>37465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29210</xdr:rowOff>
    </xdr:from>
    <xdr:ext cx="534035" cy="2584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2965" y="62014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34</xdr:row>
      <xdr:rowOff>62230</xdr:rowOff>
    </xdr:from>
    <xdr:to>
      <xdr:col>24</xdr:col>
      <xdr:colOff>114300</xdr:colOff>
      <xdr:row>34</xdr:row>
      <xdr:rowOff>163830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9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85090</xdr:rowOff>
    </xdr:from>
    <xdr:ext cx="534670" cy="25908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42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12,212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79375</xdr:rowOff>
    </xdr:from>
    <xdr:to>
      <xdr:col>20</xdr:col>
      <xdr:colOff>38100</xdr:colOff>
      <xdr:row>35</xdr:row>
      <xdr:rowOff>9525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0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33</xdr:row>
      <xdr:rowOff>26035</xdr:rowOff>
    </xdr:from>
    <xdr:ext cx="534035"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29965" y="56838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12,073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83185</xdr:rowOff>
    </xdr:from>
    <xdr:to>
      <xdr:col>15</xdr:col>
      <xdr:colOff>101600</xdr:colOff>
      <xdr:row>35</xdr:row>
      <xdr:rowOff>13335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1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33</xdr:row>
      <xdr:rowOff>29845</xdr:rowOff>
    </xdr:from>
    <xdr:ext cx="534035" cy="2584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0965" y="56876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12,045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139700</xdr:rowOff>
    </xdr:from>
    <xdr:to>
      <xdr:col>10</xdr:col>
      <xdr:colOff>165100</xdr:colOff>
      <xdr:row>35</xdr:row>
      <xdr:rowOff>69850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33</xdr:row>
      <xdr:rowOff>86360</xdr:rowOff>
    </xdr:from>
    <xdr:ext cx="534035" cy="2584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1965" y="57442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11,602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129540</xdr:rowOff>
    </xdr:from>
    <xdr:to>
      <xdr:col>6</xdr:col>
      <xdr:colOff>38100</xdr:colOff>
      <xdr:row>35</xdr:row>
      <xdr:rowOff>59690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33</xdr:row>
      <xdr:rowOff>76200</xdr:rowOff>
    </xdr:from>
    <xdr:ext cx="534035" cy="2584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2965" y="57340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11,682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101,327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8285" cy="2590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4995" cy="2584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4995" cy="25908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4995" cy="2584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4995" cy="2584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38100</xdr:rowOff>
    </xdr:from>
    <xdr:ext cx="685165" cy="259080"/>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200" y="8439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5165" cy="2584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49530</xdr:rowOff>
    </xdr:from>
    <xdr:to>
      <xdr:col>24</xdr:col>
      <xdr:colOff>62865</xdr:colOff>
      <xdr:row>58</xdr:row>
      <xdr:rowOff>120650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93480"/>
          <a:ext cx="127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123825</xdr:rowOff>
    </xdr:from>
    <xdr:ext cx="534670" cy="2584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79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92,046</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120650</xdr:rowOff>
    </xdr:from>
    <xdr:to>
      <xdr:col>24</xdr:col>
      <xdr:colOff>152400</xdr:colOff>
      <xdr:row>58</xdr:row>
      <xdr:rowOff>120650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64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167640</xdr:rowOff>
    </xdr:from>
    <xdr:ext cx="598805" cy="2584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686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870,183</a:t>
          </a:r>
          <a:endParaRPr kumimoji="1" lang="ja-JP" altLang="en-US" sz="1000" b="1">
            <a:latin typeface="ＭＳ Ｐゴシック"/>
          </a:endParaRPr>
        </a:p>
      </xdr:txBody>
    </xdr:sp>
    <xdr:clientData/>
  </xdr:oneCellAnchor>
  <xdr:twoCellAnchor>
    <xdr:from>
      <xdr:col>23</xdr:col>
      <xdr:colOff>165100</xdr:colOff>
      <xdr:row>51</xdr:row>
      <xdr:rowOff>49530</xdr:rowOff>
    </xdr:from>
    <xdr:to>
      <xdr:col>24</xdr:col>
      <xdr:colOff>152400</xdr:colOff>
      <xdr:row>51</xdr:row>
      <xdr:rowOff>49530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93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102870</xdr:rowOff>
    </xdr:from>
    <xdr:to>
      <xdr:col>24</xdr:col>
      <xdr:colOff>63500</xdr:colOff>
      <xdr:row>57</xdr:row>
      <xdr:rowOff>111125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7552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12700</xdr:rowOff>
    </xdr:from>
    <xdr:ext cx="598805" cy="259080"/>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139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245,735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161290</xdr:rowOff>
    </xdr:from>
    <xdr:to>
      <xdr:col>24</xdr:col>
      <xdr:colOff>114300</xdr:colOff>
      <xdr:row>57</xdr:row>
      <xdr:rowOff>91440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6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5080</xdr:rowOff>
    </xdr:from>
    <xdr:to>
      <xdr:col>19</xdr:col>
      <xdr:colOff>177800</xdr:colOff>
      <xdr:row>57</xdr:row>
      <xdr:rowOff>111125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777730"/>
          <a:ext cx="889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119380</xdr:rowOff>
    </xdr:from>
    <xdr:to>
      <xdr:col>20</xdr:col>
      <xdr:colOff>38100</xdr:colOff>
      <xdr:row>57</xdr:row>
      <xdr:rowOff>49530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66040</xdr:rowOff>
    </xdr:from>
    <xdr:ext cx="598170" cy="2584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580" y="94957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271,499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5080</xdr:rowOff>
    </xdr:from>
    <xdr:to>
      <xdr:col>15</xdr:col>
      <xdr:colOff>50800</xdr:colOff>
      <xdr:row>58</xdr:row>
      <xdr:rowOff>63500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777730"/>
          <a:ext cx="889000" cy="229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10160</xdr:rowOff>
    </xdr:from>
    <xdr:to>
      <xdr:col>15</xdr:col>
      <xdr:colOff>101600</xdr:colOff>
      <xdr:row>56</xdr:row>
      <xdr:rowOff>111760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1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54</xdr:row>
      <xdr:rowOff>128270</xdr:rowOff>
    </xdr:from>
    <xdr:ext cx="598170" cy="259080"/>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580" y="93865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338,402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42545</xdr:rowOff>
    </xdr:from>
    <xdr:to>
      <xdr:col>10</xdr:col>
      <xdr:colOff>114300</xdr:colOff>
      <xdr:row>58</xdr:row>
      <xdr:rowOff>63500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815195"/>
          <a:ext cx="88900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74930</xdr:rowOff>
    </xdr:from>
    <xdr:to>
      <xdr:col>10</xdr:col>
      <xdr:colOff>165100</xdr:colOff>
      <xdr:row>58</xdr:row>
      <xdr:rowOff>4445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47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20955</xdr:rowOff>
    </xdr:from>
    <xdr:ext cx="598170" cy="2584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580" y="96221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193,904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95885</xdr:rowOff>
    </xdr:from>
    <xdr:to>
      <xdr:col>6</xdr:col>
      <xdr:colOff>38100</xdr:colOff>
      <xdr:row>58</xdr:row>
      <xdr:rowOff>26035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17780</xdr:rowOff>
    </xdr:from>
    <xdr:ext cx="598170" cy="2584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580" y="99618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180,741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57</xdr:row>
      <xdr:rowOff>52070</xdr:rowOff>
    </xdr:from>
    <xdr:to>
      <xdr:col>24</xdr:col>
      <xdr:colOff>114300</xdr:colOff>
      <xdr:row>57</xdr:row>
      <xdr:rowOff>153670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30480</xdr:rowOff>
    </xdr:from>
    <xdr:ext cx="598805" cy="2584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031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207,673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60325</xdr:rowOff>
    </xdr:from>
    <xdr:to>
      <xdr:col>20</xdr:col>
      <xdr:colOff>38100</xdr:colOff>
      <xdr:row>57</xdr:row>
      <xdr:rowOff>161925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153035</xdr:rowOff>
    </xdr:from>
    <xdr:ext cx="598170"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580" y="99256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202,597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125730</xdr:rowOff>
    </xdr:from>
    <xdr:to>
      <xdr:col>15</xdr:col>
      <xdr:colOff>101600</xdr:colOff>
      <xdr:row>57</xdr:row>
      <xdr:rowOff>55880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2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46990</xdr:rowOff>
    </xdr:from>
    <xdr:ext cx="598170" cy="25908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580" y="98196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267,391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12065</xdr:rowOff>
    </xdr:from>
    <xdr:to>
      <xdr:col>10</xdr:col>
      <xdr:colOff>165100</xdr:colOff>
      <xdr:row>58</xdr:row>
      <xdr:rowOff>113665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104775</xdr:rowOff>
    </xdr:from>
    <xdr:ext cx="598170" cy="25908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580" y="100488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127,096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163195</xdr:rowOff>
    </xdr:from>
    <xdr:to>
      <xdr:col>6</xdr:col>
      <xdr:colOff>38100</xdr:colOff>
      <xdr:row>57</xdr:row>
      <xdr:rowOff>93345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6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109855</xdr:rowOff>
    </xdr:from>
    <xdr:ext cx="598170" cy="2584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580" y="95396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244,372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234,717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8285" cy="2584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168910</xdr:rowOff>
    </xdr:from>
    <xdr:ext cx="594995" cy="2584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3705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94995" cy="2584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94995" cy="2584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94995" cy="2584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62230</xdr:rowOff>
    </xdr:from>
    <xdr:to>
      <xdr:col>24</xdr:col>
      <xdr:colOff>62865</xdr:colOff>
      <xdr:row>77</xdr:row>
      <xdr:rowOff>154940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406630"/>
          <a:ext cx="1270" cy="949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158750</xdr:rowOff>
    </xdr:from>
    <xdr:ext cx="598805" cy="259080"/>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604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134,164</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154940</xdr:rowOff>
    </xdr:from>
    <xdr:to>
      <xdr:col>24</xdr:col>
      <xdr:colOff>152400</xdr:colOff>
      <xdr:row>77</xdr:row>
      <xdr:rowOff>154940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56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8890</xdr:rowOff>
    </xdr:from>
    <xdr:ext cx="598805" cy="2584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818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341,901</a:t>
          </a:r>
          <a:endParaRPr kumimoji="1" lang="ja-JP" altLang="en-US" sz="1000" b="1">
            <a:latin typeface="ＭＳ Ｐゴシック"/>
          </a:endParaRPr>
        </a:p>
      </xdr:txBody>
    </xdr:sp>
    <xdr:clientData/>
  </xdr:oneCellAnchor>
  <xdr:twoCellAnchor>
    <xdr:from>
      <xdr:col>23</xdr:col>
      <xdr:colOff>165100</xdr:colOff>
      <xdr:row>72</xdr:row>
      <xdr:rowOff>62230</xdr:rowOff>
    </xdr:from>
    <xdr:to>
      <xdr:col>24</xdr:col>
      <xdr:colOff>152400</xdr:colOff>
      <xdr:row>72</xdr:row>
      <xdr:rowOff>62230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406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2540</xdr:rowOff>
    </xdr:from>
    <xdr:to>
      <xdr:col>24</xdr:col>
      <xdr:colOff>63500</xdr:colOff>
      <xdr:row>74</xdr:row>
      <xdr:rowOff>132080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689840"/>
          <a:ext cx="8382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4445</xdr:rowOff>
    </xdr:from>
    <xdr:ext cx="598805" cy="259080"/>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631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226,261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26035</xdr:rowOff>
    </xdr:from>
    <xdr:to>
      <xdr:col>24</xdr:col>
      <xdr:colOff>114300</xdr:colOff>
      <xdr:row>75</xdr:row>
      <xdr:rowOff>127635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8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2540</xdr:rowOff>
    </xdr:from>
    <xdr:to>
      <xdr:col>19</xdr:col>
      <xdr:colOff>177800</xdr:colOff>
      <xdr:row>75</xdr:row>
      <xdr:rowOff>59055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689840"/>
          <a:ext cx="889000" cy="227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144145</xdr:rowOff>
    </xdr:from>
    <xdr:to>
      <xdr:col>20</xdr:col>
      <xdr:colOff>38100</xdr:colOff>
      <xdr:row>75</xdr:row>
      <xdr:rowOff>74930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314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65405</xdr:rowOff>
    </xdr:from>
    <xdr:ext cx="598170" cy="2584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580" y="129241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237,905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59055</xdr:rowOff>
    </xdr:from>
    <xdr:to>
      <xdr:col>15</xdr:col>
      <xdr:colOff>50800</xdr:colOff>
      <xdr:row>75</xdr:row>
      <xdr:rowOff>133350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17805"/>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127635</xdr:rowOff>
    </xdr:from>
    <xdr:to>
      <xdr:col>15</xdr:col>
      <xdr:colOff>101600</xdr:colOff>
      <xdr:row>76</xdr:row>
      <xdr:rowOff>57785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48895</xdr:rowOff>
    </xdr:from>
    <xdr:ext cx="598170" cy="259080"/>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580" y="130790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75</xdr:row>
      <xdr:rowOff>133350</xdr:rowOff>
    </xdr:from>
    <xdr:to>
      <xdr:col>10</xdr:col>
      <xdr:colOff>114300</xdr:colOff>
      <xdr:row>76</xdr:row>
      <xdr:rowOff>41910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9210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6985</xdr:rowOff>
    </xdr:from>
    <xdr:to>
      <xdr:col>10</xdr:col>
      <xdr:colOff>165100</xdr:colOff>
      <xdr:row>76</xdr:row>
      <xdr:rowOff>109220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37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99695</xdr:rowOff>
    </xdr:from>
    <xdr:ext cx="598170" cy="2584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580" y="131298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192,865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33020</xdr:rowOff>
    </xdr:from>
    <xdr:to>
      <xdr:col>6</xdr:col>
      <xdr:colOff>38100</xdr:colOff>
      <xdr:row>76</xdr:row>
      <xdr:rowOff>134620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6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125730</xdr:rowOff>
    </xdr:from>
    <xdr:ext cx="59817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580" y="131559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187,282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74</xdr:row>
      <xdr:rowOff>81280</xdr:rowOff>
    </xdr:from>
    <xdr:to>
      <xdr:col>24</xdr:col>
      <xdr:colOff>114300</xdr:colOff>
      <xdr:row>75</xdr:row>
      <xdr:rowOff>11430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6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104140</xdr:rowOff>
    </xdr:from>
    <xdr:ext cx="598805" cy="259080"/>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199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251,615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73</xdr:row>
      <xdr:rowOff>123190</xdr:rowOff>
    </xdr:from>
    <xdr:to>
      <xdr:col>20</xdr:col>
      <xdr:colOff>38100</xdr:colOff>
      <xdr:row>74</xdr:row>
      <xdr:rowOff>53340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3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72</xdr:row>
      <xdr:rowOff>69850</xdr:rowOff>
    </xdr:from>
    <xdr:ext cx="598170" cy="25908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580" y="124142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279,962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8255</xdr:rowOff>
    </xdr:from>
    <xdr:to>
      <xdr:col>15</xdr:col>
      <xdr:colOff>101600</xdr:colOff>
      <xdr:row>75</xdr:row>
      <xdr:rowOff>109855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6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73</xdr:row>
      <xdr:rowOff>126365</xdr:rowOff>
    </xdr:from>
    <xdr:ext cx="598170"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580" y="126422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230,157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82550</xdr:rowOff>
    </xdr:from>
    <xdr:to>
      <xdr:col>10</xdr:col>
      <xdr:colOff>165100</xdr:colOff>
      <xdr:row>76</xdr:row>
      <xdr:rowOff>12700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4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29210</xdr:rowOff>
    </xdr:from>
    <xdr:ext cx="598170" cy="2584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580" y="127165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213,887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162560</xdr:rowOff>
    </xdr:from>
    <xdr:to>
      <xdr:col>6</xdr:col>
      <xdr:colOff>38100</xdr:colOff>
      <xdr:row>76</xdr:row>
      <xdr:rowOff>92710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2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109220</xdr:rowOff>
    </xdr:from>
    <xdr:ext cx="598170" cy="2584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580" y="127965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196,392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97</xdr:row>
      <xdr:rowOff>168910</xdr:rowOff>
    </xdr:from>
    <xdr:ext cx="248285" cy="2584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54610</xdr:rowOff>
    </xdr:from>
    <xdr:ext cx="594995" cy="2584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111760</xdr:rowOff>
    </xdr:from>
    <xdr:ext cx="594995" cy="2584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168910</xdr:rowOff>
    </xdr:from>
    <xdr:ext cx="594995" cy="2584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160655</xdr:rowOff>
    </xdr:from>
    <xdr:to>
      <xdr:col>24</xdr:col>
      <xdr:colOff>62865</xdr:colOff>
      <xdr:row>97</xdr:row>
      <xdr:rowOff>133985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91155"/>
          <a:ext cx="1270" cy="1173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137795</xdr:rowOff>
    </xdr:from>
    <xdr:ext cx="534670" cy="259080"/>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684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38,754</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133985</xdr:rowOff>
    </xdr:from>
    <xdr:to>
      <xdr:col>24</xdr:col>
      <xdr:colOff>152400</xdr:colOff>
      <xdr:row>97</xdr:row>
      <xdr:rowOff>133985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64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107315</xdr:rowOff>
    </xdr:from>
    <xdr:ext cx="598805" cy="259080"/>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663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295,443</a:t>
          </a:r>
          <a:endParaRPr kumimoji="1" lang="ja-JP" altLang="en-US" sz="1000" b="1">
            <a:latin typeface="ＭＳ Ｐゴシック"/>
          </a:endParaRPr>
        </a:p>
      </xdr:txBody>
    </xdr:sp>
    <xdr:clientData/>
  </xdr:oneCellAnchor>
  <xdr:twoCellAnchor>
    <xdr:from>
      <xdr:col>23</xdr:col>
      <xdr:colOff>165100</xdr:colOff>
      <xdr:row>90</xdr:row>
      <xdr:rowOff>160655</xdr:rowOff>
    </xdr:from>
    <xdr:to>
      <xdr:col>24</xdr:col>
      <xdr:colOff>152400</xdr:colOff>
      <xdr:row>90</xdr:row>
      <xdr:rowOff>160655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91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141605</xdr:rowOff>
    </xdr:from>
    <xdr:to>
      <xdr:col>24</xdr:col>
      <xdr:colOff>63500</xdr:colOff>
      <xdr:row>95</xdr:row>
      <xdr:rowOff>44450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257905"/>
          <a:ext cx="8382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91440</xdr:rowOff>
    </xdr:from>
    <xdr:ext cx="598805" cy="259080"/>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791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107,283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113030</xdr:rowOff>
    </xdr:from>
    <xdr:to>
      <xdr:col>24</xdr:col>
      <xdr:colOff>114300</xdr:colOff>
      <xdr:row>96</xdr:row>
      <xdr:rowOff>43180</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0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141605</xdr:rowOff>
    </xdr:from>
    <xdr:to>
      <xdr:col>19</xdr:col>
      <xdr:colOff>177800</xdr:colOff>
      <xdr:row>94</xdr:row>
      <xdr:rowOff>168275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25790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118745</xdr:rowOff>
    </xdr:from>
    <xdr:to>
      <xdr:col>20</xdr:col>
      <xdr:colOff>38100</xdr:colOff>
      <xdr:row>96</xdr:row>
      <xdr:rowOff>48895</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0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40640</xdr:rowOff>
    </xdr:from>
    <xdr:ext cx="598170" cy="2584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580" y="164998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105,923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94</xdr:row>
      <xdr:rowOff>168275</xdr:rowOff>
    </xdr:from>
    <xdr:to>
      <xdr:col>15</xdr:col>
      <xdr:colOff>50800</xdr:colOff>
      <xdr:row>96</xdr:row>
      <xdr:rowOff>5080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284575"/>
          <a:ext cx="88900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11430</xdr:rowOff>
    </xdr:from>
    <xdr:to>
      <xdr:col>15</xdr:col>
      <xdr:colOff>101600</xdr:colOff>
      <xdr:row>96</xdr:row>
      <xdr:rowOff>113030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7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104140</xdr:rowOff>
    </xdr:from>
    <xdr:ext cx="534035" cy="259080"/>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0965" y="16563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5080</xdr:rowOff>
    </xdr:from>
    <xdr:to>
      <xdr:col>10</xdr:col>
      <xdr:colOff>114300</xdr:colOff>
      <xdr:row>96</xdr:row>
      <xdr:rowOff>69215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46428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29845</xdr:rowOff>
    </xdr:from>
    <xdr:to>
      <xdr:col>10</xdr:col>
      <xdr:colOff>165100</xdr:colOff>
      <xdr:row>96</xdr:row>
      <xdr:rowOff>132080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489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122555</xdr:rowOff>
    </xdr:from>
    <xdr:ext cx="534035" cy="2584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1965" y="16581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87,936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52705</xdr:rowOff>
    </xdr:from>
    <xdr:to>
      <xdr:col>6</xdr:col>
      <xdr:colOff>38100</xdr:colOff>
      <xdr:row>96</xdr:row>
      <xdr:rowOff>154940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11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145415</xdr:rowOff>
    </xdr:from>
    <xdr:ext cx="534035" cy="2584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2965" y="166046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94</xdr:row>
      <xdr:rowOff>165100</xdr:rowOff>
    </xdr:from>
    <xdr:to>
      <xdr:col>24</xdr:col>
      <xdr:colOff>114300</xdr:colOff>
      <xdr:row>95</xdr:row>
      <xdr:rowOff>95250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28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16510</xdr:rowOff>
    </xdr:from>
    <xdr:ext cx="598805" cy="259080"/>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1328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133,316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90805</xdr:rowOff>
    </xdr:from>
    <xdr:to>
      <xdr:col>20</xdr:col>
      <xdr:colOff>38100</xdr:colOff>
      <xdr:row>95</xdr:row>
      <xdr:rowOff>20955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20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37465</xdr:rowOff>
    </xdr:from>
    <xdr:ext cx="59817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580" y="159823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149,542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94</xdr:row>
      <xdr:rowOff>117475</xdr:rowOff>
    </xdr:from>
    <xdr:to>
      <xdr:col>15</xdr:col>
      <xdr:colOff>101600</xdr:colOff>
      <xdr:row>95</xdr:row>
      <xdr:rowOff>47625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23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93</xdr:row>
      <xdr:rowOff>64135</xdr:rowOff>
    </xdr:from>
    <xdr:ext cx="598170" cy="2584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580" y="160089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143,804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125730</xdr:rowOff>
    </xdr:from>
    <xdr:to>
      <xdr:col>10</xdr:col>
      <xdr:colOff>165100</xdr:colOff>
      <xdr:row>96</xdr:row>
      <xdr:rowOff>55880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41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72390</xdr:rowOff>
    </xdr:from>
    <xdr:ext cx="598170" cy="25908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580" y="161886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104,384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18415</xdr:rowOff>
    </xdr:from>
    <xdr:to>
      <xdr:col>6</xdr:col>
      <xdr:colOff>38100</xdr:colOff>
      <xdr:row>96</xdr:row>
      <xdr:rowOff>120650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4776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136525</xdr:rowOff>
    </xdr:from>
    <xdr:ext cx="534035" cy="2584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2965" y="162528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90,373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8285" cy="259080"/>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6725" cy="2584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6725" cy="259080"/>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6725" cy="2584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6725" cy="2584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640" y="5337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6725" cy="259080"/>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640" y="5010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6725" cy="2584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156845</xdr:rowOff>
    </xdr:from>
    <xdr:to>
      <xdr:col>54</xdr:col>
      <xdr:colOff>189865</xdr:colOff>
      <xdr:row>39</xdr:row>
      <xdr:rowOff>99060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00345"/>
          <a:ext cx="1270" cy="1485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103505</xdr:rowOff>
    </xdr:from>
    <xdr:ext cx="469900" cy="259080"/>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755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4,548</a:t>
          </a:r>
          <a:endParaRPr kumimoji="1" lang="ja-JP" altLang="en-US" sz="1000" b="1">
            <a:latin typeface="ＭＳ Ｐゴシック"/>
          </a:endParaRPr>
        </a:p>
      </xdr:txBody>
    </xdr:sp>
    <xdr:clientData/>
  </xdr:oneCellAnchor>
  <xdr:twoCellAnchor>
    <xdr:from>
      <xdr:col>54</xdr:col>
      <xdr:colOff>101600</xdr:colOff>
      <xdr:row>30</xdr:row>
      <xdr:rowOff>156845</xdr:rowOff>
    </xdr:from>
    <xdr:to>
      <xdr:col>55</xdr:col>
      <xdr:colOff>88900</xdr:colOff>
      <xdr:row>30</xdr:row>
      <xdr:rowOff>156845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00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99060</xdr:rowOff>
    </xdr:from>
    <xdr:to>
      <xdr:col>55</xdr:col>
      <xdr:colOff>0</xdr:colOff>
      <xdr:row>39</xdr:row>
      <xdr:rowOff>99060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86360</xdr:rowOff>
    </xdr:from>
    <xdr:ext cx="378460" cy="2584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0010"/>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99060</xdr:rowOff>
    </xdr:from>
    <xdr:to>
      <xdr:col>50</xdr:col>
      <xdr:colOff>114300</xdr:colOff>
      <xdr:row>39</xdr:row>
      <xdr:rowOff>99060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85090</xdr:rowOff>
    </xdr:from>
    <xdr:to>
      <xdr:col>50</xdr:col>
      <xdr:colOff>165100</xdr:colOff>
      <xdr:row>39</xdr:row>
      <xdr:rowOff>15240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31750</xdr:rowOff>
    </xdr:from>
    <xdr:ext cx="378460" cy="2584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70" y="63754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99060</xdr:rowOff>
    </xdr:from>
    <xdr:to>
      <xdr:col>45</xdr:col>
      <xdr:colOff>177800</xdr:colOff>
      <xdr:row>39</xdr:row>
      <xdr:rowOff>99060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86360</xdr:rowOff>
    </xdr:from>
    <xdr:to>
      <xdr:col>46</xdr:col>
      <xdr:colOff>38100</xdr:colOff>
      <xdr:row>39</xdr:row>
      <xdr:rowOff>15875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4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32385</xdr:rowOff>
    </xdr:from>
    <xdr:ext cx="378460" cy="2584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70" y="63760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99060</xdr:rowOff>
    </xdr:from>
    <xdr:to>
      <xdr:col>41</xdr:col>
      <xdr:colOff>50800</xdr:colOff>
      <xdr:row>39</xdr:row>
      <xdr:rowOff>99060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53975</xdr:rowOff>
    </xdr:from>
    <xdr:to>
      <xdr:col>41</xdr:col>
      <xdr:colOff>101600</xdr:colOff>
      <xdr:row>38</xdr:row>
      <xdr:rowOff>155575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635</xdr:rowOff>
    </xdr:from>
    <xdr:ext cx="378460" cy="25908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70" y="63442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48895</xdr:rowOff>
    </xdr:from>
    <xdr:to>
      <xdr:col>36</xdr:col>
      <xdr:colOff>165100</xdr:colOff>
      <xdr:row>38</xdr:row>
      <xdr:rowOff>150495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167005</xdr:rowOff>
    </xdr:from>
    <xdr:ext cx="378460" cy="2584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70" y="633920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48260</xdr:rowOff>
    </xdr:from>
    <xdr:to>
      <xdr:col>55</xdr:col>
      <xdr:colOff>50800</xdr:colOff>
      <xdr:row>39</xdr:row>
      <xdr:rowOff>149860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134620</xdr:rowOff>
    </xdr:from>
    <xdr:ext cx="249555" cy="2584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7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48260</xdr:rowOff>
    </xdr:from>
    <xdr:to>
      <xdr:col>50</xdr:col>
      <xdr:colOff>165100</xdr:colOff>
      <xdr:row>39</xdr:row>
      <xdr:rowOff>149860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140970</xdr:rowOff>
    </xdr:from>
    <xdr:ext cx="248920"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39</xdr:row>
      <xdr:rowOff>48260</xdr:rowOff>
    </xdr:from>
    <xdr:to>
      <xdr:col>46</xdr:col>
      <xdr:colOff>38100</xdr:colOff>
      <xdr:row>39</xdr:row>
      <xdr:rowOff>149860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140970</xdr:rowOff>
    </xdr:from>
    <xdr:ext cx="248920" cy="25908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39</xdr:row>
      <xdr:rowOff>48260</xdr:rowOff>
    </xdr:from>
    <xdr:to>
      <xdr:col>41</xdr:col>
      <xdr:colOff>101600</xdr:colOff>
      <xdr:row>39</xdr:row>
      <xdr:rowOff>149860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140970</xdr:rowOff>
    </xdr:from>
    <xdr:ext cx="248920" cy="259080"/>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39</xdr:row>
      <xdr:rowOff>48260</xdr:rowOff>
    </xdr:from>
    <xdr:to>
      <xdr:col>36</xdr:col>
      <xdr:colOff>165100</xdr:colOff>
      <xdr:row>39</xdr:row>
      <xdr:rowOff>149860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140970</xdr:rowOff>
    </xdr:from>
    <xdr:ext cx="248920" cy="259080"/>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29,411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8285" cy="259080"/>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144145</xdr:rowOff>
    </xdr:from>
    <xdr:ext cx="594995" cy="2584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160655</xdr:rowOff>
    </xdr:from>
    <xdr:ext cx="594995" cy="259080"/>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6350</xdr:rowOff>
    </xdr:from>
    <xdr:ext cx="594995" cy="2584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94995" cy="2584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94995" cy="259080"/>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45085</xdr:rowOff>
    </xdr:from>
    <xdr:to>
      <xdr:col>54</xdr:col>
      <xdr:colOff>189865</xdr:colOff>
      <xdr:row>59</xdr:row>
      <xdr:rowOff>41910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17585"/>
          <a:ext cx="1270" cy="1539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45720</xdr:rowOff>
    </xdr:from>
    <xdr:ext cx="534670" cy="259080"/>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61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17,399</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41910</xdr:rowOff>
    </xdr:from>
    <xdr:to>
      <xdr:col>55</xdr:col>
      <xdr:colOff>88900</xdr:colOff>
      <xdr:row>59</xdr:row>
      <xdr:rowOff>41910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7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163195</xdr:rowOff>
    </xdr:from>
    <xdr:ext cx="598805" cy="259080"/>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927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488,891</a:t>
          </a:r>
          <a:endParaRPr kumimoji="1" lang="ja-JP" altLang="en-US" sz="1000" b="1">
            <a:latin typeface="ＭＳ Ｐゴシック"/>
          </a:endParaRPr>
        </a:p>
      </xdr:txBody>
    </xdr:sp>
    <xdr:clientData/>
  </xdr:oneCellAnchor>
  <xdr:twoCellAnchor>
    <xdr:from>
      <xdr:col>54</xdr:col>
      <xdr:colOff>101600</xdr:colOff>
      <xdr:row>50</xdr:row>
      <xdr:rowOff>45085</xdr:rowOff>
    </xdr:from>
    <xdr:to>
      <xdr:col>55</xdr:col>
      <xdr:colOff>88900</xdr:colOff>
      <xdr:row>50</xdr:row>
      <xdr:rowOff>45085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17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161290</xdr:rowOff>
    </xdr:from>
    <xdr:to>
      <xdr:col>55</xdr:col>
      <xdr:colOff>0</xdr:colOff>
      <xdr:row>57</xdr:row>
      <xdr:rowOff>59055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762490"/>
          <a:ext cx="8382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160020</xdr:rowOff>
    </xdr:from>
    <xdr:ext cx="598805" cy="259080"/>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612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116,680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10160</xdr:rowOff>
    </xdr:from>
    <xdr:to>
      <xdr:col>55</xdr:col>
      <xdr:colOff>50800</xdr:colOff>
      <xdr:row>57</xdr:row>
      <xdr:rowOff>111760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8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59055</xdr:rowOff>
    </xdr:from>
    <xdr:to>
      <xdr:col>50</xdr:col>
      <xdr:colOff>114300</xdr:colOff>
      <xdr:row>57</xdr:row>
      <xdr:rowOff>89535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83170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40640</xdr:rowOff>
    </xdr:from>
    <xdr:to>
      <xdr:col>50</xdr:col>
      <xdr:colOff>165100</xdr:colOff>
      <xdr:row>57</xdr:row>
      <xdr:rowOff>142240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1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57</xdr:row>
      <xdr:rowOff>133350</xdr:rowOff>
    </xdr:from>
    <xdr:ext cx="598170" cy="2584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39580" y="99060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107,202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89535</xdr:rowOff>
    </xdr:from>
    <xdr:to>
      <xdr:col>45</xdr:col>
      <xdr:colOff>177800</xdr:colOff>
      <xdr:row>57</xdr:row>
      <xdr:rowOff>121920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86218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63500</xdr:rowOff>
    </xdr:from>
    <xdr:to>
      <xdr:col>46</xdr:col>
      <xdr:colOff>38100</xdr:colOff>
      <xdr:row>57</xdr:row>
      <xdr:rowOff>164465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36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57</xdr:row>
      <xdr:rowOff>155575</xdr:rowOff>
    </xdr:from>
    <xdr:ext cx="598170" cy="2584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50580" y="99282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63500</xdr:rowOff>
    </xdr:from>
    <xdr:to>
      <xdr:col>41</xdr:col>
      <xdr:colOff>50800</xdr:colOff>
      <xdr:row>57</xdr:row>
      <xdr:rowOff>121920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83615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46990</xdr:rowOff>
    </xdr:from>
    <xdr:to>
      <xdr:col>41</xdr:col>
      <xdr:colOff>101600</xdr:colOff>
      <xdr:row>57</xdr:row>
      <xdr:rowOff>148590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1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55</xdr:row>
      <xdr:rowOff>165100</xdr:rowOff>
    </xdr:from>
    <xdr:ext cx="59817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61580" y="95948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105,430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66040</xdr:rowOff>
    </xdr:from>
    <xdr:to>
      <xdr:col>36</xdr:col>
      <xdr:colOff>165100</xdr:colOff>
      <xdr:row>57</xdr:row>
      <xdr:rowOff>167640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158750</xdr:rowOff>
    </xdr:from>
    <xdr:ext cx="534035"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4965" y="99314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99,497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110490</xdr:rowOff>
    </xdr:from>
    <xdr:to>
      <xdr:col>55</xdr:col>
      <xdr:colOff>50800</xdr:colOff>
      <xdr:row>57</xdr:row>
      <xdr:rowOff>40640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71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133350</xdr:rowOff>
    </xdr:from>
    <xdr:ext cx="598805" cy="2584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5631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138,388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8255</xdr:rowOff>
    </xdr:from>
    <xdr:to>
      <xdr:col>50</xdr:col>
      <xdr:colOff>165100</xdr:colOff>
      <xdr:row>57</xdr:row>
      <xdr:rowOff>109855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78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55</xdr:row>
      <xdr:rowOff>126365</xdr:rowOff>
    </xdr:from>
    <xdr:ext cx="598170" cy="259080"/>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39580" y="95561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117,142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38735</xdr:rowOff>
    </xdr:from>
    <xdr:to>
      <xdr:col>46</xdr:col>
      <xdr:colOff>38100</xdr:colOff>
      <xdr:row>57</xdr:row>
      <xdr:rowOff>140335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1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55</xdr:row>
      <xdr:rowOff>156845</xdr:rowOff>
    </xdr:from>
    <xdr:ext cx="598170" cy="2584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50580" y="95865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107,929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71120</xdr:rowOff>
    </xdr:from>
    <xdr:to>
      <xdr:col>41</xdr:col>
      <xdr:colOff>101600</xdr:colOff>
      <xdr:row>58</xdr:row>
      <xdr:rowOff>1270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163830</xdr:rowOff>
    </xdr:from>
    <xdr:ext cx="534035" cy="259080"/>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3965" y="9936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97,934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12700</xdr:rowOff>
    </xdr:from>
    <xdr:to>
      <xdr:col>36</xdr:col>
      <xdr:colOff>165100</xdr:colOff>
      <xdr:row>57</xdr:row>
      <xdr:rowOff>114300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78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55</xdr:row>
      <xdr:rowOff>130810</xdr:rowOff>
    </xdr:from>
    <xdr:ext cx="598170" cy="259080"/>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672580" y="95605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115,821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29,052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8285" cy="2584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4995" cy="2584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94995" cy="2584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94995" cy="2584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13335</xdr:rowOff>
    </xdr:from>
    <xdr:to>
      <xdr:col>54</xdr:col>
      <xdr:colOff>189865</xdr:colOff>
      <xdr:row>78</xdr:row>
      <xdr:rowOff>109220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86285"/>
          <a:ext cx="1270" cy="1296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113030</xdr:rowOff>
    </xdr:from>
    <xdr:ext cx="469900" cy="259080"/>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86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6,674</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109220</xdr:rowOff>
    </xdr:from>
    <xdr:to>
      <xdr:col>55</xdr:col>
      <xdr:colOff>88900</xdr:colOff>
      <xdr:row>78</xdr:row>
      <xdr:rowOff>109220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82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132080</xdr:rowOff>
    </xdr:from>
    <xdr:ext cx="598805" cy="2584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621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290,204</a:t>
          </a:r>
          <a:endParaRPr kumimoji="1" lang="ja-JP" altLang="en-US" sz="1000" b="1">
            <a:latin typeface="ＭＳ Ｐゴシック"/>
          </a:endParaRPr>
        </a:p>
      </xdr:txBody>
    </xdr:sp>
    <xdr:clientData/>
  </xdr:oneCellAnchor>
  <xdr:twoCellAnchor>
    <xdr:from>
      <xdr:col>54</xdr:col>
      <xdr:colOff>101600</xdr:colOff>
      <xdr:row>71</xdr:row>
      <xdr:rowOff>13335</xdr:rowOff>
    </xdr:from>
    <xdr:to>
      <xdr:col>55</xdr:col>
      <xdr:colOff>88900</xdr:colOff>
      <xdr:row>71</xdr:row>
      <xdr:rowOff>13335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86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171450</xdr:rowOff>
    </xdr:from>
    <xdr:to>
      <xdr:col>55</xdr:col>
      <xdr:colOff>0</xdr:colOff>
      <xdr:row>78</xdr:row>
      <xdr:rowOff>62230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373100"/>
          <a:ext cx="838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64770</xdr:rowOff>
    </xdr:from>
    <xdr:ext cx="534670" cy="2584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9497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47,729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41910</xdr:rowOff>
    </xdr:from>
    <xdr:to>
      <xdr:col>55</xdr:col>
      <xdr:colOff>50800</xdr:colOff>
      <xdr:row>77</xdr:row>
      <xdr:rowOff>143510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22860</xdr:rowOff>
    </xdr:from>
    <xdr:to>
      <xdr:col>50</xdr:col>
      <xdr:colOff>114300</xdr:colOff>
      <xdr:row>78</xdr:row>
      <xdr:rowOff>62230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39596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65405</xdr:rowOff>
    </xdr:from>
    <xdr:to>
      <xdr:col>50</xdr:col>
      <xdr:colOff>165100</xdr:colOff>
      <xdr:row>77</xdr:row>
      <xdr:rowOff>167005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12065</xdr:rowOff>
    </xdr:from>
    <xdr:ext cx="534035" cy="259080"/>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1965" y="130422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42,604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22860</xdr:rowOff>
    </xdr:from>
    <xdr:to>
      <xdr:col>45</xdr:col>
      <xdr:colOff>177800</xdr:colOff>
      <xdr:row>78</xdr:row>
      <xdr:rowOff>67945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39596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45720</xdr:rowOff>
    </xdr:from>
    <xdr:to>
      <xdr:col>46</xdr:col>
      <xdr:colOff>38100</xdr:colOff>
      <xdr:row>77</xdr:row>
      <xdr:rowOff>147320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163830</xdr:rowOff>
    </xdr:from>
    <xdr:ext cx="534035" cy="259080"/>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2965" y="130225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45085</xdr:rowOff>
    </xdr:from>
    <xdr:to>
      <xdr:col>41</xdr:col>
      <xdr:colOff>50800</xdr:colOff>
      <xdr:row>78</xdr:row>
      <xdr:rowOff>67945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41818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132080</xdr:rowOff>
    </xdr:from>
    <xdr:to>
      <xdr:col>41</xdr:col>
      <xdr:colOff>101600</xdr:colOff>
      <xdr:row>78</xdr:row>
      <xdr:rowOff>62230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78740</xdr:rowOff>
    </xdr:from>
    <xdr:ext cx="534035" cy="25908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3965" y="131089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28,058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133985</xdr:rowOff>
    </xdr:from>
    <xdr:to>
      <xdr:col>36</xdr:col>
      <xdr:colOff>165100</xdr:colOff>
      <xdr:row>78</xdr:row>
      <xdr:rowOff>64135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3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80645</xdr:rowOff>
    </xdr:from>
    <xdr:ext cx="534035"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4965" y="131108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27,633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120650</xdr:rowOff>
    </xdr:from>
    <xdr:to>
      <xdr:col>55</xdr:col>
      <xdr:colOff>50800</xdr:colOff>
      <xdr:row>78</xdr:row>
      <xdr:rowOff>50800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35560</xdr:rowOff>
    </xdr:from>
    <xdr:ext cx="534670" cy="259080"/>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37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30,587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11430</xdr:rowOff>
    </xdr:from>
    <xdr:to>
      <xdr:col>50</xdr:col>
      <xdr:colOff>165100</xdr:colOff>
      <xdr:row>78</xdr:row>
      <xdr:rowOff>113030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104140</xdr:rowOff>
    </xdr:from>
    <xdr:ext cx="534035" cy="2590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1965" y="13477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17,014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143510</xdr:rowOff>
    </xdr:from>
    <xdr:to>
      <xdr:col>46</xdr:col>
      <xdr:colOff>38100</xdr:colOff>
      <xdr:row>78</xdr:row>
      <xdr:rowOff>73660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4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64770</xdr:rowOff>
    </xdr:from>
    <xdr:ext cx="534035" cy="2584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2965" y="134378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25,521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17780</xdr:rowOff>
    </xdr:from>
    <xdr:to>
      <xdr:col>41</xdr:col>
      <xdr:colOff>101600</xdr:colOff>
      <xdr:row>78</xdr:row>
      <xdr:rowOff>118745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90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109855</xdr:rowOff>
    </xdr:from>
    <xdr:ext cx="534035" cy="2584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3965" y="134829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15,742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166370</xdr:rowOff>
    </xdr:from>
    <xdr:to>
      <xdr:col>36</xdr:col>
      <xdr:colOff>165100</xdr:colOff>
      <xdr:row>78</xdr:row>
      <xdr:rowOff>95885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68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86995</xdr:rowOff>
    </xdr:from>
    <xdr:ext cx="534035" cy="2584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4965" y="134600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20,664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8285" cy="2584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1495" cy="25908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4995" cy="25908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4995" cy="2584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4995" cy="25908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995" cy="25908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147320</xdr:rowOff>
    </xdr:from>
    <xdr:to>
      <xdr:col>54</xdr:col>
      <xdr:colOff>189865</xdr:colOff>
      <xdr:row>99</xdr:row>
      <xdr:rowOff>137795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49270"/>
          <a:ext cx="1270" cy="1362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141605</xdr:rowOff>
    </xdr:from>
    <xdr:ext cx="534670" cy="259080"/>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1151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37,743</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137795</xdr:rowOff>
    </xdr:from>
    <xdr:to>
      <xdr:col>55</xdr:col>
      <xdr:colOff>88900</xdr:colOff>
      <xdr:row>99</xdr:row>
      <xdr:rowOff>137795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111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93980</xdr:rowOff>
    </xdr:from>
    <xdr:ext cx="598805" cy="259080"/>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24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216,531</a:t>
          </a:r>
          <a:endParaRPr kumimoji="1" lang="ja-JP" altLang="en-US" sz="1000" b="1">
            <a:latin typeface="ＭＳ Ｐゴシック"/>
          </a:endParaRPr>
        </a:p>
      </xdr:txBody>
    </xdr:sp>
    <xdr:clientData/>
  </xdr:oneCellAnchor>
  <xdr:twoCellAnchor>
    <xdr:from>
      <xdr:col>54</xdr:col>
      <xdr:colOff>101600</xdr:colOff>
      <xdr:row>91</xdr:row>
      <xdr:rowOff>147320</xdr:rowOff>
    </xdr:from>
    <xdr:to>
      <xdr:col>55</xdr:col>
      <xdr:colOff>88900</xdr:colOff>
      <xdr:row>91</xdr:row>
      <xdr:rowOff>147320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49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166370</xdr:rowOff>
    </xdr:from>
    <xdr:to>
      <xdr:col>55</xdr:col>
      <xdr:colOff>0</xdr:colOff>
      <xdr:row>98</xdr:row>
      <xdr:rowOff>149225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625570"/>
          <a:ext cx="838200" cy="325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85090</xdr:rowOff>
    </xdr:from>
    <xdr:ext cx="598805" cy="259080"/>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728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108,474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62230</xdr:rowOff>
    </xdr:from>
    <xdr:to>
      <xdr:col>55</xdr:col>
      <xdr:colOff>50800</xdr:colOff>
      <xdr:row>96</xdr:row>
      <xdr:rowOff>163830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2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107315</xdr:rowOff>
    </xdr:from>
    <xdr:to>
      <xdr:col>50</xdr:col>
      <xdr:colOff>114300</xdr:colOff>
      <xdr:row>98</xdr:row>
      <xdr:rowOff>149225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90941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88900</xdr:rowOff>
    </xdr:from>
    <xdr:to>
      <xdr:col>50</xdr:col>
      <xdr:colOff>165100</xdr:colOff>
      <xdr:row>97</xdr:row>
      <xdr:rowOff>19050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4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95</xdr:row>
      <xdr:rowOff>35560</xdr:rowOff>
    </xdr:from>
    <xdr:ext cx="598170" cy="259080"/>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580" y="163233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105,016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17780</xdr:rowOff>
    </xdr:from>
    <xdr:to>
      <xdr:col>45</xdr:col>
      <xdr:colOff>177800</xdr:colOff>
      <xdr:row>98</xdr:row>
      <xdr:rowOff>107315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819880"/>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128270</xdr:rowOff>
    </xdr:from>
    <xdr:to>
      <xdr:col>46</xdr:col>
      <xdr:colOff>38100</xdr:colOff>
      <xdr:row>97</xdr:row>
      <xdr:rowOff>58420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8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74930</xdr:rowOff>
    </xdr:from>
    <xdr:ext cx="534035" cy="2584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2965" y="163626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99,846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17780</xdr:rowOff>
    </xdr:from>
    <xdr:to>
      <xdr:col>41</xdr:col>
      <xdr:colOff>50800</xdr:colOff>
      <xdr:row>98</xdr:row>
      <xdr:rowOff>59055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81988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140335</xdr:rowOff>
    </xdr:from>
    <xdr:to>
      <xdr:col>41</xdr:col>
      <xdr:colOff>101600</xdr:colOff>
      <xdr:row>97</xdr:row>
      <xdr:rowOff>70485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9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86995</xdr:rowOff>
    </xdr:from>
    <xdr:ext cx="534035" cy="2584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3965" y="163747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158750</xdr:rowOff>
    </xdr:from>
    <xdr:to>
      <xdr:col>36</xdr:col>
      <xdr:colOff>165100</xdr:colOff>
      <xdr:row>97</xdr:row>
      <xdr:rowOff>88900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1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105410</xdr:rowOff>
    </xdr:from>
    <xdr:ext cx="534035"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4965" y="16393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95,859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115570</xdr:rowOff>
    </xdr:from>
    <xdr:to>
      <xdr:col>55</xdr:col>
      <xdr:colOff>50800</xdr:colOff>
      <xdr:row>97</xdr:row>
      <xdr:rowOff>45720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7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93980</xdr:rowOff>
    </xdr:from>
    <xdr:ext cx="598805" cy="259080"/>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531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101,530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98425</xdr:rowOff>
    </xdr:from>
    <xdr:to>
      <xdr:col>50</xdr:col>
      <xdr:colOff>165100</xdr:colOff>
      <xdr:row>99</xdr:row>
      <xdr:rowOff>29210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9005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99</xdr:row>
      <xdr:rowOff>20320</xdr:rowOff>
    </xdr:from>
    <xdr:ext cx="534035" cy="2584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1965" y="169938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58,710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56515</xdr:rowOff>
    </xdr:from>
    <xdr:to>
      <xdr:col>46</xdr:col>
      <xdr:colOff>38100</xdr:colOff>
      <xdr:row>98</xdr:row>
      <xdr:rowOff>158115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5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149225</xdr:rowOff>
    </xdr:from>
    <xdr:ext cx="534035"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2965" y="169513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64,280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138430</xdr:rowOff>
    </xdr:from>
    <xdr:to>
      <xdr:col>41</xdr:col>
      <xdr:colOff>101600</xdr:colOff>
      <xdr:row>98</xdr:row>
      <xdr:rowOff>68580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6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59690</xdr:rowOff>
    </xdr:from>
    <xdr:ext cx="534035" cy="25908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3965" y="168617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75,998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8255</xdr:rowOff>
    </xdr:from>
    <xdr:to>
      <xdr:col>36</xdr:col>
      <xdr:colOff>165100</xdr:colOff>
      <xdr:row>98</xdr:row>
      <xdr:rowOff>109855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1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100965</xdr:rowOff>
    </xdr:from>
    <xdr:ext cx="534035" cy="2584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4965" y="169030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70,615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18,445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8285" cy="2584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99060</xdr:rowOff>
    </xdr:from>
    <xdr:to>
      <xdr:col>89</xdr:col>
      <xdr:colOff>177800</xdr:colOff>
      <xdr:row>39</xdr:row>
      <xdr:rowOff>99060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128270</xdr:rowOff>
    </xdr:from>
    <xdr:ext cx="531495" cy="259080"/>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84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84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22225</xdr:rowOff>
    </xdr:from>
    <xdr:ext cx="594995" cy="2584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4995" cy="259080"/>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73660</xdr:rowOff>
    </xdr:from>
    <xdr:to>
      <xdr:col>85</xdr:col>
      <xdr:colOff>126365</xdr:colOff>
      <xdr:row>39</xdr:row>
      <xdr:rowOff>80645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17160"/>
          <a:ext cx="1270" cy="1550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84455</xdr:rowOff>
    </xdr:from>
    <xdr:ext cx="534670" cy="259080"/>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710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21,103</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80645</xdr:rowOff>
    </xdr:from>
    <xdr:to>
      <xdr:col>86</xdr:col>
      <xdr:colOff>25400</xdr:colOff>
      <xdr:row>39</xdr:row>
      <xdr:rowOff>80645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67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20320</xdr:rowOff>
    </xdr:from>
    <xdr:ext cx="598805" cy="2584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923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116,035</a:t>
          </a:r>
          <a:endParaRPr kumimoji="1" lang="ja-JP" altLang="en-US" sz="1000" b="1">
            <a:latin typeface="ＭＳ Ｐゴシック"/>
          </a:endParaRPr>
        </a:p>
      </xdr:txBody>
    </xdr:sp>
    <xdr:clientData/>
  </xdr:oneCellAnchor>
  <xdr:twoCellAnchor>
    <xdr:from>
      <xdr:col>85</xdr:col>
      <xdr:colOff>38100</xdr:colOff>
      <xdr:row>30</xdr:row>
      <xdr:rowOff>73660</xdr:rowOff>
    </xdr:from>
    <xdr:to>
      <xdr:col>86</xdr:col>
      <xdr:colOff>25400</xdr:colOff>
      <xdr:row>30</xdr:row>
      <xdr:rowOff>73660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1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144780</xdr:rowOff>
    </xdr:from>
    <xdr:to>
      <xdr:col>85</xdr:col>
      <xdr:colOff>127000</xdr:colOff>
      <xdr:row>37</xdr:row>
      <xdr:rowOff>150495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48843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163830</xdr:rowOff>
    </xdr:from>
    <xdr:ext cx="534670" cy="259080"/>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645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45,793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140970</xdr:rowOff>
    </xdr:from>
    <xdr:to>
      <xdr:col>85</xdr:col>
      <xdr:colOff>177800</xdr:colOff>
      <xdr:row>37</xdr:row>
      <xdr:rowOff>71120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1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16510</xdr:rowOff>
    </xdr:from>
    <xdr:to>
      <xdr:col>81</xdr:col>
      <xdr:colOff>50800</xdr:colOff>
      <xdr:row>37</xdr:row>
      <xdr:rowOff>144780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188710"/>
          <a:ext cx="889000" cy="299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99695</xdr:rowOff>
    </xdr:from>
    <xdr:to>
      <xdr:col>81</xdr:col>
      <xdr:colOff>101600</xdr:colOff>
      <xdr:row>37</xdr:row>
      <xdr:rowOff>29845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46355</xdr:rowOff>
    </xdr:from>
    <xdr:ext cx="534035" cy="259080"/>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3965" y="60471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48,331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16510</xdr:rowOff>
    </xdr:from>
    <xdr:to>
      <xdr:col>76</xdr:col>
      <xdr:colOff>114300</xdr:colOff>
      <xdr:row>38</xdr:row>
      <xdr:rowOff>3175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188710"/>
          <a:ext cx="889000" cy="329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36195</xdr:rowOff>
    </xdr:from>
    <xdr:to>
      <xdr:col>76</xdr:col>
      <xdr:colOff>165100</xdr:colOff>
      <xdr:row>36</xdr:row>
      <xdr:rowOff>137795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0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128905</xdr:rowOff>
    </xdr:from>
    <xdr:ext cx="534035"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4965" y="63011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52,232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134620</xdr:rowOff>
    </xdr:from>
    <xdr:to>
      <xdr:col>71</xdr:col>
      <xdr:colOff>177800</xdr:colOff>
      <xdr:row>38</xdr:row>
      <xdr:rowOff>3175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7827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143510</xdr:rowOff>
    </xdr:from>
    <xdr:to>
      <xdr:col>72</xdr:col>
      <xdr:colOff>38100</xdr:colOff>
      <xdr:row>37</xdr:row>
      <xdr:rowOff>73025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15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89535</xdr:rowOff>
    </xdr:from>
    <xdr:ext cx="534035" cy="2584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5965" y="60902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45,692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38100</xdr:rowOff>
    </xdr:from>
    <xdr:to>
      <xdr:col>67</xdr:col>
      <xdr:colOff>101600</xdr:colOff>
      <xdr:row>37</xdr:row>
      <xdr:rowOff>139700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156210</xdr:rowOff>
    </xdr:from>
    <xdr:ext cx="534035" cy="2584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6965" y="61569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37</xdr:row>
      <xdr:rowOff>99695</xdr:rowOff>
    </xdr:from>
    <xdr:to>
      <xdr:col>85</xdr:col>
      <xdr:colOff>177800</xdr:colOff>
      <xdr:row>38</xdr:row>
      <xdr:rowOff>29845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78105</xdr:rowOff>
    </xdr:from>
    <xdr:ext cx="534670" cy="2584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217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37,841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93980</xdr:rowOff>
    </xdr:from>
    <xdr:to>
      <xdr:col>81</xdr:col>
      <xdr:colOff>101600</xdr:colOff>
      <xdr:row>38</xdr:row>
      <xdr:rowOff>24130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15240</xdr:rowOff>
    </xdr:from>
    <xdr:ext cx="534035" cy="25908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3965" y="6530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38,179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35</xdr:row>
      <xdr:rowOff>137160</xdr:rowOff>
    </xdr:from>
    <xdr:to>
      <xdr:col>76</xdr:col>
      <xdr:colOff>165100</xdr:colOff>
      <xdr:row>36</xdr:row>
      <xdr:rowOff>67310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13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83820</xdr:rowOff>
    </xdr:from>
    <xdr:ext cx="534035" cy="259080"/>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4965" y="59131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56,560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123825</xdr:rowOff>
    </xdr:from>
    <xdr:to>
      <xdr:col>72</xdr:col>
      <xdr:colOff>38100</xdr:colOff>
      <xdr:row>38</xdr:row>
      <xdr:rowOff>53975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6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45085</xdr:rowOff>
    </xdr:from>
    <xdr:ext cx="534035" cy="2584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5965" y="65601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36,353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83820</xdr:rowOff>
    </xdr:from>
    <xdr:to>
      <xdr:col>67</xdr:col>
      <xdr:colOff>101600</xdr:colOff>
      <xdr:row>38</xdr:row>
      <xdr:rowOff>13970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5080</xdr:rowOff>
    </xdr:from>
    <xdr:ext cx="534035" cy="259080"/>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6965" y="6520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38,810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56,483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99060</xdr:rowOff>
    </xdr:from>
    <xdr:to>
      <xdr:col>89</xdr:col>
      <xdr:colOff>177800</xdr:colOff>
      <xdr:row>59</xdr:row>
      <xdr:rowOff>99060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128270</xdr:rowOff>
    </xdr:from>
    <xdr:ext cx="248285" cy="259080"/>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144145</xdr:rowOff>
    </xdr:from>
    <xdr:ext cx="594995" cy="2584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54</xdr:row>
      <xdr:rowOff>160655</xdr:rowOff>
    </xdr:from>
    <xdr:ext cx="594995" cy="25908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6350</xdr:rowOff>
    </xdr:from>
    <xdr:ext cx="594995" cy="2584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94995" cy="2584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94995" cy="259080"/>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995" cy="2584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144780</xdr:rowOff>
    </xdr:from>
    <xdr:to>
      <xdr:col>85</xdr:col>
      <xdr:colOff>126365</xdr:colOff>
      <xdr:row>58</xdr:row>
      <xdr:rowOff>134620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17280"/>
          <a:ext cx="1270" cy="1361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138430</xdr:rowOff>
    </xdr:from>
    <xdr:ext cx="534670" cy="259080"/>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825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41,546</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134620</xdr:rowOff>
    </xdr:from>
    <xdr:to>
      <xdr:col>86</xdr:col>
      <xdr:colOff>25400</xdr:colOff>
      <xdr:row>58</xdr:row>
      <xdr:rowOff>134620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78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91440</xdr:rowOff>
    </xdr:from>
    <xdr:ext cx="598805" cy="259080"/>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924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458,429</a:t>
          </a:r>
          <a:endParaRPr kumimoji="1" lang="ja-JP" altLang="en-US" sz="1000" b="1">
            <a:latin typeface="ＭＳ Ｐゴシック"/>
          </a:endParaRPr>
        </a:p>
      </xdr:txBody>
    </xdr:sp>
    <xdr:clientData/>
  </xdr:oneCellAnchor>
  <xdr:twoCellAnchor>
    <xdr:from>
      <xdr:col>85</xdr:col>
      <xdr:colOff>38100</xdr:colOff>
      <xdr:row>50</xdr:row>
      <xdr:rowOff>144780</xdr:rowOff>
    </xdr:from>
    <xdr:to>
      <xdr:col>86</xdr:col>
      <xdr:colOff>25400</xdr:colOff>
      <xdr:row>50</xdr:row>
      <xdr:rowOff>144780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17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111760</xdr:rowOff>
    </xdr:from>
    <xdr:to>
      <xdr:col>85</xdr:col>
      <xdr:colOff>127000</xdr:colOff>
      <xdr:row>57</xdr:row>
      <xdr:rowOff>143510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88441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34925</xdr:rowOff>
    </xdr:from>
    <xdr:ext cx="598805" cy="259080"/>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361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116,080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12065</xdr:rowOff>
    </xdr:from>
    <xdr:to>
      <xdr:col>85</xdr:col>
      <xdr:colOff>177800</xdr:colOff>
      <xdr:row>57</xdr:row>
      <xdr:rowOff>113665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78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83820</xdr:rowOff>
    </xdr:from>
    <xdr:to>
      <xdr:col>81</xdr:col>
      <xdr:colOff>50800</xdr:colOff>
      <xdr:row>57</xdr:row>
      <xdr:rowOff>143510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85647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43815</xdr:rowOff>
    </xdr:from>
    <xdr:to>
      <xdr:col>81</xdr:col>
      <xdr:colOff>101600</xdr:colOff>
      <xdr:row>57</xdr:row>
      <xdr:rowOff>145415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81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55</xdr:row>
      <xdr:rowOff>161925</xdr:rowOff>
    </xdr:from>
    <xdr:ext cx="598170" cy="259080"/>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181580" y="95916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106,288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55</xdr:row>
      <xdr:rowOff>153035</xdr:rowOff>
    </xdr:from>
    <xdr:to>
      <xdr:col>76</xdr:col>
      <xdr:colOff>114300</xdr:colOff>
      <xdr:row>57</xdr:row>
      <xdr:rowOff>83820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582785"/>
          <a:ext cx="889000" cy="273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60325</xdr:rowOff>
    </xdr:from>
    <xdr:to>
      <xdr:col>76</xdr:col>
      <xdr:colOff>165100</xdr:colOff>
      <xdr:row>57</xdr:row>
      <xdr:rowOff>161925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57</xdr:row>
      <xdr:rowOff>153035</xdr:rowOff>
    </xdr:from>
    <xdr:ext cx="598170" cy="25908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292580" y="99256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55</xdr:row>
      <xdr:rowOff>153035</xdr:rowOff>
    </xdr:from>
    <xdr:to>
      <xdr:col>71</xdr:col>
      <xdr:colOff>177800</xdr:colOff>
      <xdr:row>57</xdr:row>
      <xdr:rowOff>80645</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582785"/>
          <a:ext cx="889000" cy="270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66675</xdr:rowOff>
    </xdr:from>
    <xdr:to>
      <xdr:col>72</xdr:col>
      <xdr:colOff>38100</xdr:colOff>
      <xdr:row>57</xdr:row>
      <xdr:rowOff>168275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83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159385</xdr:rowOff>
    </xdr:from>
    <xdr:ext cx="534035" cy="2584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5965" y="99320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83185</xdr:rowOff>
    </xdr:from>
    <xdr:to>
      <xdr:col>67</xdr:col>
      <xdr:colOff>101600</xdr:colOff>
      <xdr:row>58</xdr:row>
      <xdr:rowOff>13335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4445</xdr:rowOff>
    </xdr:from>
    <xdr:ext cx="534035"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6965" y="9948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94,178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57</xdr:row>
      <xdr:rowOff>60960</xdr:rowOff>
    </xdr:from>
    <xdr:to>
      <xdr:col>85</xdr:col>
      <xdr:colOff>177800</xdr:colOff>
      <xdr:row>57</xdr:row>
      <xdr:rowOff>162560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83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39370</xdr:rowOff>
    </xdr:from>
    <xdr:ext cx="598805" cy="259080"/>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8120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100,996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92075</xdr:rowOff>
    </xdr:from>
    <xdr:to>
      <xdr:col>81</xdr:col>
      <xdr:colOff>101600</xdr:colOff>
      <xdr:row>58</xdr:row>
      <xdr:rowOff>22225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6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13335</xdr:rowOff>
    </xdr:from>
    <xdr:ext cx="534035" cy="25908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3965" y="99574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91,495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33020</xdr:rowOff>
    </xdr:from>
    <xdr:to>
      <xdr:col>76</xdr:col>
      <xdr:colOff>165100</xdr:colOff>
      <xdr:row>57</xdr:row>
      <xdr:rowOff>134620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55</xdr:row>
      <xdr:rowOff>151130</xdr:rowOff>
    </xdr:from>
    <xdr:ext cx="598170" cy="259080"/>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292580" y="95808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109,646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55</xdr:row>
      <xdr:rowOff>102235</xdr:rowOff>
    </xdr:from>
    <xdr:to>
      <xdr:col>72</xdr:col>
      <xdr:colOff>38100</xdr:colOff>
      <xdr:row>56</xdr:row>
      <xdr:rowOff>32385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53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54</xdr:row>
      <xdr:rowOff>48895</xdr:rowOff>
    </xdr:from>
    <xdr:ext cx="598170" cy="259080"/>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03580" y="93071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193,504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29845</xdr:rowOff>
    </xdr:from>
    <xdr:to>
      <xdr:col>67</xdr:col>
      <xdr:colOff>101600</xdr:colOff>
      <xdr:row>57</xdr:row>
      <xdr:rowOff>132080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02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55</xdr:row>
      <xdr:rowOff>147955</xdr:rowOff>
    </xdr:from>
    <xdr:ext cx="598170" cy="2584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14580" y="95777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110,630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8,442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285" cy="259080"/>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84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995" cy="259080"/>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29210</xdr:rowOff>
    </xdr:from>
    <xdr:to>
      <xdr:col>85</xdr:col>
      <xdr:colOff>126365</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030710"/>
          <a:ext cx="1270" cy="1558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146685</xdr:rowOff>
    </xdr:from>
    <xdr:ext cx="598805" cy="2584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052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122,755</a:t>
          </a:r>
          <a:endParaRPr kumimoji="1" lang="ja-JP" altLang="en-US" sz="1000" b="1">
            <a:latin typeface="ＭＳ Ｐゴシック"/>
          </a:endParaRPr>
        </a:p>
      </xdr:txBody>
    </xdr:sp>
    <xdr:clientData/>
  </xdr:oneCellAnchor>
  <xdr:twoCellAnchor>
    <xdr:from>
      <xdr:col>85</xdr:col>
      <xdr:colOff>38100</xdr:colOff>
      <xdr:row>70</xdr:row>
      <xdr:rowOff>29210</xdr:rowOff>
    </xdr:from>
    <xdr:to>
      <xdr:col>86</xdr:col>
      <xdr:colOff>25400</xdr:colOff>
      <xdr:row>70</xdr:row>
      <xdr:rowOff>29210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030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70485</xdr:rowOff>
    </xdr:from>
    <xdr:to>
      <xdr:col>85</xdr:col>
      <xdr:colOff>127000</xdr:colOff>
      <xdr:row>79</xdr:row>
      <xdr:rowOff>26035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443585"/>
          <a:ext cx="8382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2540</xdr:rowOff>
    </xdr:from>
    <xdr:ext cx="534670" cy="259080"/>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041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151130</xdr:rowOff>
    </xdr:from>
    <xdr:to>
      <xdr:col>85</xdr:col>
      <xdr:colOff>177800</xdr:colOff>
      <xdr:row>78</xdr:row>
      <xdr:rowOff>81280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35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10795</xdr:rowOff>
    </xdr:from>
    <xdr:to>
      <xdr:col>81</xdr:col>
      <xdr:colOff>50800</xdr:colOff>
      <xdr:row>78</xdr:row>
      <xdr:rowOff>70485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383895"/>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163195</xdr:rowOff>
    </xdr:from>
    <xdr:to>
      <xdr:col>81</xdr:col>
      <xdr:colOff>101600</xdr:colOff>
      <xdr:row>78</xdr:row>
      <xdr:rowOff>93345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109855</xdr:rowOff>
    </xdr:from>
    <xdr:ext cx="534035" cy="2584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13965" y="131400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10795</xdr:rowOff>
    </xdr:from>
    <xdr:to>
      <xdr:col>76</xdr:col>
      <xdr:colOff>114300</xdr:colOff>
      <xdr:row>78</xdr:row>
      <xdr:rowOff>120650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383895"/>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102870</xdr:rowOff>
    </xdr:from>
    <xdr:to>
      <xdr:col>76</xdr:col>
      <xdr:colOff>165100</xdr:colOff>
      <xdr:row>78</xdr:row>
      <xdr:rowOff>33020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49530</xdr:rowOff>
    </xdr:from>
    <xdr:ext cx="534035" cy="2590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24965" y="130797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62230</xdr:rowOff>
    </xdr:from>
    <xdr:to>
      <xdr:col>71</xdr:col>
      <xdr:colOff>177800</xdr:colOff>
      <xdr:row>78</xdr:row>
      <xdr:rowOff>120650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43533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127000</xdr:rowOff>
    </xdr:from>
    <xdr:to>
      <xdr:col>72</xdr:col>
      <xdr:colOff>38100</xdr:colOff>
      <xdr:row>78</xdr:row>
      <xdr:rowOff>57150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2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73660</xdr:rowOff>
    </xdr:from>
    <xdr:ext cx="534035"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35965" y="131038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134620</xdr:rowOff>
    </xdr:from>
    <xdr:to>
      <xdr:col>67</xdr:col>
      <xdr:colOff>101600</xdr:colOff>
      <xdr:row>78</xdr:row>
      <xdr:rowOff>64770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3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81280</xdr:rowOff>
    </xdr:from>
    <xdr:ext cx="534035"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46965" y="13111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15,908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146685</xdr:rowOff>
    </xdr:from>
    <xdr:to>
      <xdr:col>85</xdr:col>
      <xdr:colOff>177800</xdr:colOff>
      <xdr:row>79</xdr:row>
      <xdr:rowOff>76835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1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61595</xdr:rowOff>
    </xdr:from>
    <xdr:ext cx="469900" cy="259080"/>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346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19685</xdr:rowOff>
    </xdr:from>
    <xdr:to>
      <xdr:col>81</xdr:col>
      <xdr:colOff>101600</xdr:colOff>
      <xdr:row>78</xdr:row>
      <xdr:rowOff>121285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39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112395</xdr:rowOff>
    </xdr:from>
    <xdr:ext cx="534035" cy="2584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13965" y="134854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11,429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132080</xdr:rowOff>
    </xdr:from>
    <xdr:to>
      <xdr:col>76</xdr:col>
      <xdr:colOff>165100</xdr:colOff>
      <xdr:row>78</xdr:row>
      <xdr:rowOff>61595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333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52705</xdr:rowOff>
    </xdr:from>
    <xdr:ext cx="534035" cy="2584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24965" y="134258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16,168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69215</xdr:rowOff>
    </xdr:from>
    <xdr:to>
      <xdr:col>72</xdr:col>
      <xdr:colOff>38100</xdr:colOff>
      <xdr:row>78</xdr:row>
      <xdr:rowOff>170815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44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161925</xdr:rowOff>
    </xdr:from>
    <xdr:ext cx="469265" cy="259080"/>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350" y="135350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11430</xdr:rowOff>
    </xdr:from>
    <xdr:to>
      <xdr:col>67</xdr:col>
      <xdr:colOff>101600</xdr:colOff>
      <xdr:row>78</xdr:row>
      <xdr:rowOff>113030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104140</xdr:rowOff>
    </xdr:from>
    <xdr:ext cx="534035" cy="259080"/>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46965" y="13477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12,122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62,862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285" cy="259080"/>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4995" cy="259080"/>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4995" cy="2584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4995" cy="259080"/>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4995" cy="259080"/>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123190</xdr:rowOff>
    </xdr:from>
    <xdr:to>
      <xdr:col>85</xdr:col>
      <xdr:colOff>126365</xdr:colOff>
      <xdr:row>99</xdr:row>
      <xdr:rowOff>41275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725140"/>
          <a:ext cx="1270" cy="1289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45085</xdr:rowOff>
    </xdr:from>
    <xdr:ext cx="378460" cy="2584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186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761</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41275</xdr:rowOff>
    </xdr:from>
    <xdr:to>
      <xdr:col>86</xdr:col>
      <xdr:colOff>25400</xdr:colOff>
      <xdr:row>99</xdr:row>
      <xdr:rowOff>41275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14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69850</xdr:rowOff>
    </xdr:from>
    <xdr:ext cx="598805" cy="259080"/>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500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339,284</a:t>
          </a:r>
          <a:endParaRPr kumimoji="1" lang="ja-JP" altLang="en-US" sz="1000" b="1">
            <a:latin typeface="ＭＳ Ｐゴシック"/>
          </a:endParaRPr>
        </a:p>
      </xdr:txBody>
    </xdr:sp>
    <xdr:clientData/>
  </xdr:oneCellAnchor>
  <xdr:twoCellAnchor>
    <xdr:from>
      <xdr:col>85</xdr:col>
      <xdr:colOff>38100</xdr:colOff>
      <xdr:row>91</xdr:row>
      <xdr:rowOff>123190</xdr:rowOff>
    </xdr:from>
    <xdr:to>
      <xdr:col>86</xdr:col>
      <xdr:colOff>25400</xdr:colOff>
      <xdr:row>91</xdr:row>
      <xdr:rowOff>123190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725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163830</xdr:rowOff>
    </xdr:from>
    <xdr:to>
      <xdr:col>85</xdr:col>
      <xdr:colOff>127000</xdr:colOff>
      <xdr:row>95</xdr:row>
      <xdr:rowOff>167640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45158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162560</xdr:rowOff>
    </xdr:from>
    <xdr:ext cx="598805" cy="259080"/>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4503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130,069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12700</xdr:rowOff>
    </xdr:from>
    <xdr:to>
      <xdr:col>85</xdr:col>
      <xdr:colOff>177800</xdr:colOff>
      <xdr:row>96</xdr:row>
      <xdr:rowOff>114300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167640</xdr:rowOff>
    </xdr:from>
    <xdr:to>
      <xdr:col>81</xdr:col>
      <xdr:colOff>50800</xdr:colOff>
      <xdr:row>96</xdr:row>
      <xdr:rowOff>43815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45539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54610</xdr:rowOff>
    </xdr:from>
    <xdr:to>
      <xdr:col>81</xdr:col>
      <xdr:colOff>101600</xdr:colOff>
      <xdr:row>96</xdr:row>
      <xdr:rowOff>156210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51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96</xdr:row>
      <xdr:rowOff>147320</xdr:rowOff>
    </xdr:from>
    <xdr:ext cx="598170" cy="25908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181580" y="166065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118,981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43815</xdr:rowOff>
    </xdr:from>
    <xdr:to>
      <xdr:col>76</xdr:col>
      <xdr:colOff>114300</xdr:colOff>
      <xdr:row>96</xdr:row>
      <xdr:rowOff>83820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50301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84455</xdr:rowOff>
    </xdr:from>
    <xdr:to>
      <xdr:col>76</xdr:col>
      <xdr:colOff>165100</xdr:colOff>
      <xdr:row>97</xdr:row>
      <xdr:rowOff>14605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54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97</xdr:row>
      <xdr:rowOff>6350</xdr:rowOff>
    </xdr:from>
    <xdr:ext cx="598170" cy="2584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580" y="166370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76200</xdr:rowOff>
    </xdr:from>
    <xdr:to>
      <xdr:col>71</xdr:col>
      <xdr:colOff>177800</xdr:colOff>
      <xdr:row>96</xdr:row>
      <xdr:rowOff>83820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5354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83185</xdr:rowOff>
    </xdr:from>
    <xdr:to>
      <xdr:col>72</xdr:col>
      <xdr:colOff>38100</xdr:colOff>
      <xdr:row>97</xdr:row>
      <xdr:rowOff>13335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54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97</xdr:row>
      <xdr:rowOff>4445</xdr:rowOff>
    </xdr:from>
    <xdr:ext cx="59817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03580" y="166350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111,474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77470</xdr:rowOff>
    </xdr:from>
    <xdr:to>
      <xdr:col>67</xdr:col>
      <xdr:colOff>101600</xdr:colOff>
      <xdr:row>97</xdr:row>
      <xdr:rowOff>7620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53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96</xdr:row>
      <xdr:rowOff>170180</xdr:rowOff>
    </xdr:from>
    <xdr:ext cx="59817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14580" y="166293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95</xdr:row>
      <xdr:rowOff>113030</xdr:rowOff>
    </xdr:from>
    <xdr:to>
      <xdr:col>85</xdr:col>
      <xdr:colOff>177800</xdr:colOff>
      <xdr:row>96</xdr:row>
      <xdr:rowOff>43180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40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135890</xdr:rowOff>
    </xdr:from>
    <xdr:ext cx="598805" cy="259080"/>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2521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148,593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116840</xdr:rowOff>
    </xdr:from>
    <xdr:to>
      <xdr:col>81</xdr:col>
      <xdr:colOff>101600</xdr:colOff>
      <xdr:row>96</xdr:row>
      <xdr:rowOff>46990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40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94</xdr:row>
      <xdr:rowOff>63500</xdr:rowOff>
    </xdr:from>
    <xdr:ext cx="598170" cy="2584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181580" y="161798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147,633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164465</xdr:rowOff>
    </xdr:from>
    <xdr:to>
      <xdr:col>76</xdr:col>
      <xdr:colOff>165100</xdr:colOff>
      <xdr:row>96</xdr:row>
      <xdr:rowOff>94615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4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94</xdr:row>
      <xdr:rowOff>111125</xdr:rowOff>
    </xdr:from>
    <xdr:ext cx="598170" cy="2584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292580" y="162274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135,103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33020</xdr:rowOff>
    </xdr:from>
    <xdr:to>
      <xdr:col>72</xdr:col>
      <xdr:colOff>38100</xdr:colOff>
      <xdr:row>96</xdr:row>
      <xdr:rowOff>134620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49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94</xdr:row>
      <xdr:rowOff>151130</xdr:rowOff>
    </xdr:from>
    <xdr:ext cx="598170" cy="259080"/>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03580" y="162674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124,639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25400</xdr:rowOff>
    </xdr:from>
    <xdr:to>
      <xdr:col>67</xdr:col>
      <xdr:colOff>101600</xdr:colOff>
      <xdr:row>96</xdr:row>
      <xdr:rowOff>127000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48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94</xdr:row>
      <xdr:rowOff>143510</xdr:rowOff>
    </xdr:from>
    <xdr:ext cx="598170" cy="2584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14580" y="162598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126,631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8285" cy="2584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84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84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84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52070</xdr:rowOff>
    </xdr:from>
    <xdr:to>
      <xdr:col>116</xdr:col>
      <xdr:colOff>62865</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367020"/>
          <a:ext cx="1270" cy="1287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6350</xdr:rowOff>
    </xdr:from>
    <xdr:ext cx="249555" cy="2584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9290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170180</xdr:rowOff>
    </xdr:from>
    <xdr:ext cx="534670" cy="259080"/>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142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56,341</a:t>
          </a:r>
          <a:endParaRPr kumimoji="1" lang="ja-JP" altLang="en-US" sz="1000" b="1">
            <a:latin typeface="ＭＳ Ｐゴシック"/>
          </a:endParaRPr>
        </a:p>
      </xdr:txBody>
    </xdr:sp>
    <xdr:clientData/>
  </xdr:oneCellAnchor>
  <xdr:twoCellAnchor>
    <xdr:from>
      <xdr:col>115</xdr:col>
      <xdr:colOff>165100</xdr:colOff>
      <xdr:row>31</xdr:row>
      <xdr:rowOff>52070</xdr:rowOff>
    </xdr:from>
    <xdr:to>
      <xdr:col>116</xdr:col>
      <xdr:colOff>152400</xdr:colOff>
      <xdr:row>31</xdr:row>
      <xdr:rowOff>52070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367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94615</xdr:rowOff>
    </xdr:from>
    <xdr:ext cx="378460" cy="259080"/>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3826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71755</xdr:rowOff>
    </xdr:from>
    <xdr:to>
      <xdr:col>116</xdr:col>
      <xdr:colOff>114300</xdr:colOff>
      <xdr:row>39</xdr:row>
      <xdr:rowOff>1905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85090</xdr:rowOff>
    </xdr:from>
    <xdr:to>
      <xdr:col>112</xdr:col>
      <xdr:colOff>38100</xdr:colOff>
      <xdr:row>39</xdr:row>
      <xdr:rowOff>15240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31750</xdr:rowOff>
    </xdr:from>
    <xdr:ext cx="378460" cy="2584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70" y="63754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80645</xdr:rowOff>
    </xdr:from>
    <xdr:to>
      <xdr:col>107</xdr:col>
      <xdr:colOff>101600</xdr:colOff>
      <xdr:row>39</xdr:row>
      <xdr:rowOff>10795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27305</xdr:rowOff>
    </xdr:from>
    <xdr:ext cx="378460" cy="25908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70" y="63709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68580</xdr:rowOff>
    </xdr:from>
    <xdr:to>
      <xdr:col>102</xdr:col>
      <xdr:colOff>165100</xdr:colOff>
      <xdr:row>38</xdr:row>
      <xdr:rowOff>170180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15240</xdr:rowOff>
    </xdr:from>
    <xdr:ext cx="378460"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70" y="63588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83185</xdr:rowOff>
    </xdr:from>
    <xdr:to>
      <xdr:col>98</xdr:col>
      <xdr:colOff>38100</xdr:colOff>
      <xdr:row>39</xdr:row>
      <xdr:rowOff>13335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29845</xdr:rowOff>
    </xdr:from>
    <xdr:ext cx="378460" cy="2584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70" y="63734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50165</xdr:rowOff>
    </xdr:from>
    <xdr:ext cx="249555" cy="259080"/>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6526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8920"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8920" cy="259080"/>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8920" cy="259080"/>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8920" cy="259080"/>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8285" cy="2584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8285" cy="2584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920" cy="25908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920"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8920"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920"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920"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920" cy="25908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8920" cy="259080"/>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920" cy="259080"/>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latin typeface="BIZ UDP明朝 Medium"/>
              <a:ea typeface="BIZ UDP明朝 Medium"/>
            </a:rPr>
            <a:t>  総務費については、地方創生臨時交付金を活用した事業（地域まるごと応援クーポン券支給事業・電子地域通貨事業）の影響によるもの。</a:t>
          </a:r>
        </a:p>
        <a:p>
          <a:r>
            <a:rPr kumimoji="1" lang="ja-JP" altLang="en-US" sz="1400">
              <a:latin typeface="BIZ UDP明朝 Medium"/>
              <a:ea typeface="BIZ UDP明朝 Medium"/>
            </a:rPr>
            <a:t>  民生費については、河内温泉センター太陽熱利用システム設備工事終了によるもの。</a:t>
          </a:r>
        </a:p>
        <a:p>
          <a:r>
            <a:rPr kumimoji="1" lang="ja-JP" altLang="en-US" sz="1400">
              <a:latin typeface="BIZ UDP明朝 Medium"/>
              <a:ea typeface="BIZ UDP明朝 Medium"/>
            </a:rPr>
            <a:t>  衛生費については、中南広域斎苑火葬場増築工事終了によるもの。  </a:t>
          </a:r>
          <a:endParaRPr kumimoji="1" lang="en-US" altLang="ja-JP" sz="1400">
            <a:latin typeface="BIZ UDP明朝 Medium"/>
            <a:ea typeface="BIZ UDP明朝 Medium"/>
          </a:endParaRPr>
        </a:p>
        <a:p>
          <a:r>
            <a:rPr kumimoji="1" lang="ja-JP" altLang="en-US" sz="1400">
              <a:latin typeface="BIZ UDP明朝 Medium"/>
              <a:ea typeface="BIZ UDP明朝 Medium"/>
            </a:rPr>
            <a:t>  農林水産費については、地方創生臨時交付金を活用した、農業・漁業・畜産業者への支援事業の影響によるもの。</a:t>
          </a:r>
        </a:p>
        <a:p>
          <a:r>
            <a:rPr kumimoji="1" lang="ja-JP" altLang="en-US" sz="1400">
              <a:latin typeface="BIZ UDP明朝 Medium"/>
              <a:ea typeface="BIZ UDP明朝 Medium"/>
            </a:rPr>
            <a:t>  土木費については、公営住宅建設事業開始に伴い増となっている。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鹿児島県南種子町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400">
            <a:latin typeface="BIZ UDP明朝 Medium"/>
            <a:ea typeface="BIZ UDP明朝 Medium"/>
          </a:endParaRPr>
        </a:p>
        <a:p>
          <a:r>
            <a:rPr kumimoji="1" lang="ja-JP" altLang="en-US" sz="1400">
              <a:latin typeface="BIZ UDP明朝 Medium"/>
              <a:ea typeface="BIZ UDP明朝 Medium"/>
            </a:rPr>
            <a:t>  実質収支額は、翌年度への繰越し事業の増加に伴い、繰り越すべき財源が増加したため、減少となっている。</a:t>
          </a:r>
        </a:p>
        <a:p>
          <a:r>
            <a:rPr kumimoji="1" lang="ja-JP" altLang="en-US" sz="1400">
              <a:latin typeface="BIZ UDP明朝 Medium"/>
              <a:ea typeface="BIZ UDP明朝 Medium"/>
            </a:rPr>
            <a:t>  実質単年度収支については、財政調整基金への積み立てが大幅に減少したため、減少となっている。</a:t>
          </a:r>
        </a:p>
        <a:p>
          <a:r>
            <a:rPr kumimoji="1" lang="ja-JP" altLang="en-US" sz="1400">
              <a:latin typeface="BIZ UDP明朝 Medium"/>
              <a:ea typeface="BIZ UDP明朝 Medium"/>
            </a:rPr>
            <a:t>  今後も町税等の適切な財源確保と事務事業の見直しによる歳出抑制に取り組み、健全な財政運営に努めていく。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鹿児島県南種子町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400">
            <a:latin typeface="BIZ UDP明朝 Medium"/>
            <a:ea typeface="BIZ UDP明朝 Medium"/>
          </a:endParaRPr>
        </a:p>
        <a:p>
          <a:r>
            <a:rPr kumimoji="1" lang="ja-JP" altLang="en-US" sz="1400">
              <a:latin typeface="BIZ UDP明朝 Medium"/>
              <a:ea typeface="BIZ UDP明朝 Medium"/>
            </a:rPr>
            <a:t>  一般会計については、普通交付税の再算定の影響によるものである。  </a:t>
          </a:r>
        </a:p>
        <a:p>
          <a:r>
            <a:rPr kumimoji="1" lang="ja-JP" altLang="en-US" sz="1400">
              <a:latin typeface="BIZ UDP明朝 Medium"/>
              <a:ea typeface="BIZ UDP明朝 Medium"/>
            </a:rPr>
            <a:t>  事業会計・各特別会計で黒字となっている要因は、一般会計からの繰出金によるものである。</a:t>
          </a:r>
        </a:p>
        <a:p>
          <a:r>
            <a:rPr kumimoji="1" lang="ja-JP" altLang="en-US" sz="1400">
              <a:latin typeface="BIZ UDP明朝 Medium"/>
              <a:ea typeface="BIZ UDP明朝 Medium"/>
            </a:rPr>
            <a:t>  水道事業会計においては、令和</a:t>
          </a:r>
          <a:r>
            <a:rPr kumimoji="1" lang="en-US" altLang="ja-JP" sz="1400">
              <a:latin typeface="BIZ UDP明朝 Medium"/>
              <a:ea typeface="BIZ UDP明朝 Medium"/>
            </a:rPr>
            <a:t>3</a:t>
          </a:r>
          <a:r>
            <a:rPr kumimoji="1" lang="ja-JP" altLang="en-US" sz="1400">
              <a:latin typeface="BIZ UDP明朝 Medium"/>
              <a:ea typeface="BIZ UDP明朝 Medium"/>
            </a:rPr>
            <a:t>年</a:t>
          </a:r>
          <a:r>
            <a:rPr kumimoji="1" lang="en-US" altLang="ja-JP" sz="1400">
              <a:latin typeface="BIZ UDP明朝 Medium"/>
              <a:ea typeface="BIZ UDP明朝 Medium"/>
            </a:rPr>
            <a:t>10</a:t>
          </a:r>
          <a:r>
            <a:rPr kumimoji="1" lang="ja-JP" altLang="en-US" sz="1400">
              <a:latin typeface="BIZ UDP明朝 Medium"/>
              <a:ea typeface="BIZ UDP明朝 Medium"/>
            </a:rPr>
            <a:t>月から水道料金の見直しを行っているが、水道施設の老朽化に伴う施設更新費用の増加が今後見込まれる。</a:t>
          </a:r>
        </a:p>
        <a:p>
          <a:r>
            <a:rPr kumimoji="1" lang="ja-JP" altLang="en-US" sz="1400">
              <a:latin typeface="BIZ UDP明朝 Medium"/>
              <a:ea typeface="BIZ UDP明朝 Medium"/>
            </a:rPr>
            <a:t>  国民健康保険・介護保険・後期高齢者医療保険といった特別会計において、各会計間で連携を図りながら給付費抑制のための予防対策に今まで以上に取り組んでいく必要がある。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7" name="凡例9">
          <a:extLst>
            <a:ext uri="{FF2B5EF4-FFF2-40B4-BE49-F238E27FC236}">
              <a16:creationId xmlns:a16="http://schemas.microsoft.com/office/drawing/2014/main" id="{00000000-0008-0000-0900-000011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8" name="凡例10">
          <a:extLst>
            <a:ext uri="{FF2B5EF4-FFF2-40B4-BE49-F238E27FC236}">
              <a16:creationId xmlns:a16="http://schemas.microsoft.com/office/drawing/2014/main" id="{00000000-0008-0000-0900-000012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cols>
    <col min="1" max="11" width="2.08984375" style="1" customWidth="1"/>
    <col min="12" max="12" width="2.26953125" style="1" customWidth="1"/>
    <col min="13" max="17" width="2.36328125" style="1" customWidth="1"/>
    <col min="18" max="119" width="2.08984375" style="1" customWidth="1"/>
    <col min="120" max="120" width="0" style="1" hidden="1" customWidth="1"/>
    <col min="121" max="16384" width="0" style="1" hidden="1"/>
  </cols>
  <sheetData>
    <row r="1" spans="1:119" ht="33" customHeight="1">
      <c r="B1" s="352" t="s">
        <v>133</v>
      </c>
      <c r="C1" s="352"/>
      <c r="D1" s="352"/>
      <c r="E1" s="352"/>
      <c r="F1" s="352"/>
      <c r="G1" s="352"/>
      <c r="H1" s="352"/>
      <c r="I1" s="352"/>
      <c r="J1" s="352"/>
      <c r="K1" s="352"/>
      <c r="L1" s="352"/>
      <c r="M1" s="352"/>
      <c r="N1" s="352"/>
      <c r="O1" s="352"/>
      <c r="P1" s="352"/>
      <c r="Q1" s="352"/>
      <c r="R1" s="352"/>
      <c r="S1" s="352"/>
      <c r="T1" s="352"/>
      <c r="U1" s="352"/>
      <c r="V1" s="352"/>
      <c r="W1" s="352"/>
      <c r="X1" s="352"/>
      <c r="Y1" s="352"/>
      <c r="Z1" s="352"/>
      <c r="AA1" s="352"/>
      <c r="AB1" s="352"/>
      <c r="AC1" s="352"/>
      <c r="AD1" s="352"/>
      <c r="AE1" s="352"/>
      <c r="AF1" s="352"/>
      <c r="AG1" s="352"/>
      <c r="AH1" s="352"/>
      <c r="AI1" s="352"/>
      <c r="AJ1" s="352"/>
      <c r="AK1" s="352"/>
      <c r="AL1" s="352"/>
      <c r="AM1" s="352"/>
      <c r="AN1" s="352"/>
      <c r="AO1" s="352"/>
      <c r="AP1" s="352"/>
      <c r="AQ1" s="352"/>
      <c r="AR1" s="352"/>
      <c r="AS1" s="352"/>
      <c r="AT1" s="352"/>
      <c r="AU1" s="352"/>
      <c r="AV1" s="352"/>
      <c r="AW1" s="352"/>
      <c r="AX1" s="352"/>
      <c r="AY1" s="352"/>
      <c r="AZ1" s="352"/>
      <c r="BA1" s="352"/>
      <c r="BB1" s="352"/>
      <c r="BC1" s="352"/>
      <c r="BD1" s="352"/>
      <c r="BE1" s="352"/>
      <c r="BF1" s="352"/>
      <c r="BG1" s="352"/>
      <c r="BH1" s="352"/>
      <c r="BI1" s="352"/>
      <c r="BJ1" s="352"/>
      <c r="BK1" s="352"/>
      <c r="BL1" s="352"/>
      <c r="BM1" s="352"/>
      <c r="BN1" s="352"/>
      <c r="BO1" s="352"/>
      <c r="BP1" s="352"/>
      <c r="BQ1" s="352"/>
      <c r="BR1" s="352"/>
      <c r="BS1" s="352"/>
      <c r="BT1" s="352"/>
      <c r="BU1" s="352"/>
      <c r="BV1" s="352"/>
      <c r="BW1" s="352"/>
      <c r="BX1" s="352"/>
      <c r="BY1" s="352"/>
      <c r="BZ1" s="352"/>
      <c r="CA1" s="352"/>
      <c r="CB1" s="352"/>
      <c r="CC1" s="352"/>
      <c r="CD1" s="352"/>
      <c r="CE1" s="352"/>
      <c r="CF1" s="352"/>
      <c r="CG1" s="352"/>
      <c r="CH1" s="352"/>
      <c r="CI1" s="352"/>
      <c r="CJ1" s="352"/>
      <c r="CK1" s="352"/>
      <c r="CL1" s="352"/>
      <c r="CM1" s="352"/>
      <c r="CN1" s="352"/>
      <c r="CO1" s="352"/>
      <c r="CP1" s="352"/>
      <c r="CQ1" s="352"/>
      <c r="CR1" s="352"/>
      <c r="CS1" s="352"/>
      <c r="CT1" s="352"/>
      <c r="CU1" s="352"/>
      <c r="CV1" s="352"/>
      <c r="CW1" s="352"/>
      <c r="CX1" s="352"/>
      <c r="CY1" s="352"/>
      <c r="CZ1" s="352"/>
      <c r="DA1" s="352"/>
      <c r="DB1" s="352"/>
      <c r="DC1" s="352"/>
      <c r="DD1" s="352"/>
      <c r="DE1" s="352"/>
      <c r="DF1" s="352"/>
      <c r="DG1" s="352"/>
      <c r="DH1" s="352"/>
      <c r="DI1" s="352"/>
      <c r="DJ1" s="2"/>
      <c r="DK1" s="2"/>
      <c r="DL1" s="2"/>
      <c r="DM1" s="2"/>
      <c r="DN1" s="2"/>
      <c r="DO1" s="2"/>
    </row>
    <row r="2" spans="1:119" ht="23.5">
      <c r="B2" s="3" t="s">
        <v>134</v>
      </c>
      <c r="C2" s="3"/>
      <c r="D2" s="10"/>
    </row>
    <row r="3" spans="1:119" ht="18.75" customHeight="1">
      <c r="A3" s="2"/>
      <c r="B3" s="507" t="s">
        <v>136</v>
      </c>
      <c r="C3" s="508"/>
      <c r="D3" s="508"/>
      <c r="E3" s="509"/>
      <c r="F3" s="509"/>
      <c r="G3" s="509"/>
      <c r="H3" s="509"/>
      <c r="I3" s="509"/>
      <c r="J3" s="509"/>
      <c r="K3" s="509"/>
      <c r="L3" s="509" t="s">
        <v>137</v>
      </c>
      <c r="M3" s="509"/>
      <c r="N3" s="509"/>
      <c r="O3" s="509"/>
      <c r="P3" s="509"/>
      <c r="Q3" s="509"/>
      <c r="R3" s="516"/>
      <c r="S3" s="516"/>
      <c r="T3" s="516"/>
      <c r="U3" s="516"/>
      <c r="V3" s="517"/>
      <c r="W3" s="356" t="s">
        <v>138</v>
      </c>
      <c r="X3" s="357"/>
      <c r="Y3" s="357"/>
      <c r="Z3" s="357"/>
      <c r="AA3" s="357"/>
      <c r="AB3" s="508"/>
      <c r="AC3" s="516" t="s">
        <v>139</v>
      </c>
      <c r="AD3" s="357"/>
      <c r="AE3" s="357"/>
      <c r="AF3" s="357"/>
      <c r="AG3" s="357"/>
      <c r="AH3" s="357"/>
      <c r="AI3" s="357"/>
      <c r="AJ3" s="357"/>
      <c r="AK3" s="357"/>
      <c r="AL3" s="358"/>
      <c r="AM3" s="356" t="s">
        <v>140</v>
      </c>
      <c r="AN3" s="357"/>
      <c r="AO3" s="357"/>
      <c r="AP3" s="357"/>
      <c r="AQ3" s="357"/>
      <c r="AR3" s="357"/>
      <c r="AS3" s="357"/>
      <c r="AT3" s="357"/>
      <c r="AU3" s="357"/>
      <c r="AV3" s="357"/>
      <c r="AW3" s="357"/>
      <c r="AX3" s="358"/>
      <c r="AY3" s="353" t="s">
        <v>0</v>
      </c>
      <c r="AZ3" s="354"/>
      <c r="BA3" s="354"/>
      <c r="BB3" s="354"/>
      <c r="BC3" s="354"/>
      <c r="BD3" s="354"/>
      <c r="BE3" s="354"/>
      <c r="BF3" s="354"/>
      <c r="BG3" s="354"/>
      <c r="BH3" s="354"/>
      <c r="BI3" s="354"/>
      <c r="BJ3" s="354"/>
      <c r="BK3" s="354"/>
      <c r="BL3" s="354"/>
      <c r="BM3" s="355"/>
      <c r="BN3" s="356" t="s">
        <v>141</v>
      </c>
      <c r="BO3" s="357"/>
      <c r="BP3" s="357"/>
      <c r="BQ3" s="357"/>
      <c r="BR3" s="357"/>
      <c r="BS3" s="357"/>
      <c r="BT3" s="357"/>
      <c r="BU3" s="358"/>
      <c r="BV3" s="356" t="s">
        <v>142</v>
      </c>
      <c r="BW3" s="357"/>
      <c r="BX3" s="357"/>
      <c r="BY3" s="357"/>
      <c r="BZ3" s="357"/>
      <c r="CA3" s="357"/>
      <c r="CB3" s="357"/>
      <c r="CC3" s="358"/>
      <c r="CD3" s="353" t="s">
        <v>0</v>
      </c>
      <c r="CE3" s="354"/>
      <c r="CF3" s="354"/>
      <c r="CG3" s="354"/>
      <c r="CH3" s="354"/>
      <c r="CI3" s="354"/>
      <c r="CJ3" s="354"/>
      <c r="CK3" s="354"/>
      <c r="CL3" s="354"/>
      <c r="CM3" s="354"/>
      <c r="CN3" s="354"/>
      <c r="CO3" s="354"/>
      <c r="CP3" s="354"/>
      <c r="CQ3" s="354"/>
      <c r="CR3" s="354"/>
      <c r="CS3" s="355"/>
      <c r="CT3" s="356" t="s">
        <v>144</v>
      </c>
      <c r="CU3" s="357"/>
      <c r="CV3" s="357"/>
      <c r="CW3" s="357"/>
      <c r="CX3" s="357"/>
      <c r="CY3" s="357"/>
      <c r="CZ3" s="357"/>
      <c r="DA3" s="358"/>
      <c r="DB3" s="356" t="s">
        <v>145</v>
      </c>
      <c r="DC3" s="357"/>
      <c r="DD3" s="357"/>
      <c r="DE3" s="357"/>
      <c r="DF3" s="357"/>
      <c r="DG3" s="357"/>
      <c r="DH3" s="357"/>
      <c r="DI3" s="358"/>
    </row>
    <row r="4" spans="1:119" ht="18.75" customHeight="1">
      <c r="A4" s="2"/>
      <c r="B4" s="510"/>
      <c r="C4" s="511"/>
      <c r="D4" s="511"/>
      <c r="E4" s="512"/>
      <c r="F4" s="512"/>
      <c r="G4" s="512"/>
      <c r="H4" s="512"/>
      <c r="I4" s="512"/>
      <c r="J4" s="512"/>
      <c r="K4" s="512"/>
      <c r="L4" s="512"/>
      <c r="M4" s="512"/>
      <c r="N4" s="512"/>
      <c r="O4" s="512"/>
      <c r="P4" s="512"/>
      <c r="Q4" s="512"/>
      <c r="R4" s="518"/>
      <c r="S4" s="518"/>
      <c r="T4" s="518"/>
      <c r="U4" s="518"/>
      <c r="V4" s="519"/>
      <c r="W4" s="522"/>
      <c r="X4" s="501"/>
      <c r="Y4" s="501"/>
      <c r="Z4" s="501"/>
      <c r="AA4" s="501"/>
      <c r="AB4" s="511"/>
      <c r="AC4" s="518"/>
      <c r="AD4" s="501"/>
      <c r="AE4" s="501"/>
      <c r="AF4" s="501"/>
      <c r="AG4" s="501"/>
      <c r="AH4" s="501"/>
      <c r="AI4" s="501"/>
      <c r="AJ4" s="501"/>
      <c r="AK4" s="501"/>
      <c r="AL4" s="525"/>
      <c r="AM4" s="523"/>
      <c r="AN4" s="524"/>
      <c r="AO4" s="524"/>
      <c r="AP4" s="524"/>
      <c r="AQ4" s="524"/>
      <c r="AR4" s="524"/>
      <c r="AS4" s="524"/>
      <c r="AT4" s="524"/>
      <c r="AU4" s="524"/>
      <c r="AV4" s="524"/>
      <c r="AW4" s="524"/>
      <c r="AX4" s="526"/>
      <c r="AY4" s="359" t="s">
        <v>146</v>
      </c>
      <c r="AZ4" s="360"/>
      <c r="BA4" s="360"/>
      <c r="BB4" s="360"/>
      <c r="BC4" s="360"/>
      <c r="BD4" s="360"/>
      <c r="BE4" s="360"/>
      <c r="BF4" s="360"/>
      <c r="BG4" s="360"/>
      <c r="BH4" s="360"/>
      <c r="BI4" s="360"/>
      <c r="BJ4" s="360"/>
      <c r="BK4" s="360"/>
      <c r="BL4" s="360"/>
      <c r="BM4" s="361"/>
      <c r="BN4" s="362">
        <v>6352648</v>
      </c>
      <c r="BO4" s="363"/>
      <c r="BP4" s="363"/>
      <c r="BQ4" s="363"/>
      <c r="BR4" s="363"/>
      <c r="BS4" s="363"/>
      <c r="BT4" s="363"/>
      <c r="BU4" s="364"/>
      <c r="BV4" s="362">
        <v>6183982</v>
      </c>
      <c r="BW4" s="363"/>
      <c r="BX4" s="363"/>
      <c r="BY4" s="363"/>
      <c r="BZ4" s="363"/>
      <c r="CA4" s="363"/>
      <c r="CB4" s="363"/>
      <c r="CC4" s="364"/>
      <c r="CD4" s="365" t="s">
        <v>149</v>
      </c>
      <c r="CE4" s="366"/>
      <c r="CF4" s="366"/>
      <c r="CG4" s="366"/>
      <c r="CH4" s="366"/>
      <c r="CI4" s="366"/>
      <c r="CJ4" s="366"/>
      <c r="CK4" s="366"/>
      <c r="CL4" s="366"/>
      <c r="CM4" s="366"/>
      <c r="CN4" s="366"/>
      <c r="CO4" s="366"/>
      <c r="CP4" s="366"/>
      <c r="CQ4" s="366"/>
      <c r="CR4" s="366"/>
      <c r="CS4" s="367"/>
      <c r="CT4" s="368">
        <v>1.3</v>
      </c>
      <c r="CU4" s="369"/>
      <c r="CV4" s="369"/>
      <c r="CW4" s="369"/>
      <c r="CX4" s="369"/>
      <c r="CY4" s="369"/>
      <c r="CZ4" s="369"/>
      <c r="DA4" s="370"/>
      <c r="DB4" s="368">
        <v>1.4</v>
      </c>
      <c r="DC4" s="369"/>
      <c r="DD4" s="369"/>
      <c r="DE4" s="369"/>
      <c r="DF4" s="369"/>
      <c r="DG4" s="369"/>
      <c r="DH4" s="369"/>
      <c r="DI4" s="370"/>
    </row>
    <row r="5" spans="1:119" ht="18.75" customHeight="1">
      <c r="A5" s="2"/>
      <c r="B5" s="513"/>
      <c r="C5" s="514"/>
      <c r="D5" s="514"/>
      <c r="E5" s="515"/>
      <c r="F5" s="515"/>
      <c r="G5" s="515"/>
      <c r="H5" s="515"/>
      <c r="I5" s="515"/>
      <c r="J5" s="515"/>
      <c r="K5" s="515"/>
      <c r="L5" s="515"/>
      <c r="M5" s="515"/>
      <c r="N5" s="515"/>
      <c r="O5" s="515"/>
      <c r="P5" s="515"/>
      <c r="Q5" s="515"/>
      <c r="R5" s="520"/>
      <c r="S5" s="520"/>
      <c r="T5" s="520"/>
      <c r="U5" s="520"/>
      <c r="V5" s="521"/>
      <c r="W5" s="523"/>
      <c r="X5" s="524"/>
      <c r="Y5" s="524"/>
      <c r="Z5" s="524"/>
      <c r="AA5" s="524"/>
      <c r="AB5" s="514"/>
      <c r="AC5" s="520"/>
      <c r="AD5" s="524"/>
      <c r="AE5" s="524"/>
      <c r="AF5" s="524"/>
      <c r="AG5" s="524"/>
      <c r="AH5" s="524"/>
      <c r="AI5" s="524"/>
      <c r="AJ5" s="524"/>
      <c r="AK5" s="524"/>
      <c r="AL5" s="526"/>
      <c r="AM5" s="371" t="s">
        <v>151</v>
      </c>
      <c r="AN5" s="372"/>
      <c r="AO5" s="372"/>
      <c r="AP5" s="372"/>
      <c r="AQ5" s="372"/>
      <c r="AR5" s="372"/>
      <c r="AS5" s="372"/>
      <c r="AT5" s="373"/>
      <c r="AU5" s="374" t="s">
        <v>153</v>
      </c>
      <c r="AV5" s="375"/>
      <c r="AW5" s="375"/>
      <c r="AX5" s="375"/>
      <c r="AY5" s="376" t="s">
        <v>42</v>
      </c>
      <c r="AZ5" s="377"/>
      <c r="BA5" s="377"/>
      <c r="BB5" s="377"/>
      <c r="BC5" s="377"/>
      <c r="BD5" s="377"/>
      <c r="BE5" s="377"/>
      <c r="BF5" s="377"/>
      <c r="BG5" s="377"/>
      <c r="BH5" s="377"/>
      <c r="BI5" s="377"/>
      <c r="BJ5" s="377"/>
      <c r="BK5" s="377"/>
      <c r="BL5" s="377"/>
      <c r="BM5" s="378"/>
      <c r="BN5" s="379">
        <v>6243661</v>
      </c>
      <c r="BO5" s="380"/>
      <c r="BP5" s="380"/>
      <c r="BQ5" s="380"/>
      <c r="BR5" s="380"/>
      <c r="BS5" s="380"/>
      <c r="BT5" s="380"/>
      <c r="BU5" s="381"/>
      <c r="BV5" s="379">
        <v>6111839</v>
      </c>
      <c r="BW5" s="380"/>
      <c r="BX5" s="380"/>
      <c r="BY5" s="380"/>
      <c r="BZ5" s="380"/>
      <c r="CA5" s="380"/>
      <c r="CB5" s="380"/>
      <c r="CC5" s="381"/>
      <c r="CD5" s="382" t="s">
        <v>52</v>
      </c>
      <c r="CE5" s="383"/>
      <c r="CF5" s="383"/>
      <c r="CG5" s="383"/>
      <c r="CH5" s="383"/>
      <c r="CI5" s="383"/>
      <c r="CJ5" s="383"/>
      <c r="CK5" s="383"/>
      <c r="CL5" s="383"/>
      <c r="CM5" s="383"/>
      <c r="CN5" s="383"/>
      <c r="CO5" s="383"/>
      <c r="CP5" s="383"/>
      <c r="CQ5" s="383"/>
      <c r="CR5" s="383"/>
      <c r="CS5" s="384"/>
      <c r="CT5" s="385">
        <v>88.8</v>
      </c>
      <c r="CU5" s="386"/>
      <c r="CV5" s="386"/>
      <c r="CW5" s="386"/>
      <c r="CX5" s="386"/>
      <c r="CY5" s="386"/>
      <c r="CZ5" s="386"/>
      <c r="DA5" s="387"/>
      <c r="DB5" s="385">
        <v>86.6</v>
      </c>
      <c r="DC5" s="386"/>
      <c r="DD5" s="386"/>
      <c r="DE5" s="386"/>
      <c r="DF5" s="386"/>
      <c r="DG5" s="386"/>
      <c r="DH5" s="386"/>
      <c r="DI5" s="387"/>
    </row>
    <row r="6" spans="1:119" ht="18.75" customHeight="1">
      <c r="A6" s="2"/>
      <c r="B6" s="527" t="s">
        <v>154</v>
      </c>
      <c r="C6" s="528"/>
      <c r="D6" s="528"/>
      <c r="E6" s="529"/>
      <c r="F6" s="529"/>
      <c r="G6" s="529"/>
      <c r="H6" s="529"/>
      <c r="I6" s="529"/>
      <c r="J6" s="529"/>
      <c r="K6" s="529"/>
      <c r="L6" s="529" t="s">
        <v>155</v>
      </c>
      <c r="M6" s="529"/>
      <c r="N6" s="529"/>
      <c r="O6" s="529"/>
      <c r="P6" s="529"/>
      <c r="Q6" s="529"/>
      <c r="R6" s="533"/>
      <c r="S6" s="533"/>
      <c r="T6" s="533"/>
      <c r="U6" s="533"/>
      <c r="V6" s="534"/>
      <c r="W6" s="537" t="s">
        <v>157</v>
      </c>
      <c r="X6" s="538"/>
      <c r="Y6" s="538"/>
      <c r="Z6" s="538"/>
      <c r="AA6" s="538"/>
      <c r="AB6" s="528"/>
      <c r="AC6" s="539" t="s">
        <v>158</v>
      </c>
      <c r="AD6" s="540"/>
      <c r="AE6" s="540"/>
      <c r="AF6" s="540"/>
      <c r="AG6" s="540"/>
      <c r="AH6" s="540"/>
      <c r="AI6" s="540"/>
      <c r="AJ6" s="540"/>
      <c r="AK6" s="540"/>
      <c r="AL6" s="541"/>
      <c r="AM6" s="371" t="s">
        <v>159</v>
      </c>
      <c r="AN6" s="372"/>
      <c r="AO6" s="372"/>
      <c r="AP6" s="372"/>
      <c r="AQ6" s="372"/>
      <c r="AR6" s="372"/>
      <c r="AS6" s="372"/>
      <c r="AT6" s="373"/>
      <c r="AU6" s="374" t="s">
        <v>153</v>
      </c>
      <c r="AV6" s="375"/>
      <c r="AW6" s="375"/>
      <c r="AX6" s="375"/>
      <c r="AY6" s="376" t="s">
        <v>160</v>
      </c>
      <c r="AZ6" s="377"/>
      <c r="BA6" s="377"/>
      <c r="BB6" s="377"/>
      <c r="BC6" s="377"/>
      <c r="BD6" s="377"/>
      <c r="BE6" s="377"/>
      <c r="BF6" s="377"/>
      <c r="BG6" s="377"/>
      <c r="BH6" s="377"/>
      <c r="BI6" s="377"/>
      <c r="BJ6" s="377"/>
      <c r="BK6" s="377"/>
      <c r="BL6" s="377"/>
      <c r="BM6" s="378"/>
      <c r="BN6" s="379">
        <v>108987</v>
      </c>
      <c r="BO6" s="380"/>
      <c r="BP6" s="380"/>
      <c r="BQ6" s="380"/>
      <c r="BR6" s="380"/>
      <c r="BS6" s="380"/>
      <c r="BT6" s="380"/>
      <c r="BU6" s="381"/>
      <c r="BV6" s="379">
        <v>72143</v>
      </c>
      <c r="BW6" s="380"/>
      <c r="BX6" s="380"/>
      <c r="BY6" s="380"/>
      <c r="BZ6" s="380"/>
      <c r="CA6" s="380"/>
      <c r="CB6" s="380"/>
      <c r="CC6" s="381"/>
      <c r="CD6" s="382" t="s">
        <v>161</v>
      </c>
      <c r="CE6" s="383"/>
      <c r="CF6" s="383"/>
      <c r="CG6" s="383"/>
      <c r="CH6" s="383"/>
      <c r="CI6" s="383"/>
      <c r="CJ6" s="383"/>
      <c r="CK6" s="383"/>
      <c r="CL6" s="383"/>
      <c r="CM6" s="383"/>
      <c r="CN6" s="383"/>
      <c r="CO6" s="383"/>
      <c r="CP6" s="383"/>
      <c r="CQ6" s="383"/>
      <c r="CR6" s="383"/>
      <c r="CS6" s="384"/>
      <c r="CT6" s="388">
        <v>89.6</v>
      </c>
      <c r="CU6" s="389"/>
      <c r="CV6" s="389"/>
      <c r="CW6" s="389"/>
      <c r="CX6" s="389"/>
      <c r="CY6" s="389"/>
      <c r="CZ6" s="389"/>
      <c r="DA6" s="390"/>
      <c r="DB6" s="388">
        <v>89.7</v>
      </c>
      <c r="DC6" s="389"/>
      <c r="DD6" s="389"/>
      <c r="DE6" s="389"/>
      <c r="DF6" s="389"/>
      <c r="DG6" s="389"/>
      <c r="DH6" s="389"/>
      <c r="DI6" s="390"/>
    </row>
    <row r="7" spans="1:119" ht="18.75" customHeight="1">
      <c r="A7" s="2"/>
      <c r="B7" s="510"/>
      <c r="C7" s="511"/>
      <c r="D7" s="511"/>
      <c r="E7" s="512"/>
      <c r="F7" s="512"/>
      <c r="G7" s="512"/>
      <c r="H7" s="512"/>
      <c r="I7" s="512"/>
      <c r="J7" s="512"/>
      <c r="K7" s="512"/>
      <c r="L7" s="512"/>
      <c r="M7" s="512"/>
      <c r="N7" s="512"/>
      <c r="O7" s="512"/>
      <c r="P7" s="512"/>
      <c r="Q7" s="512"/>
      <c r="R7" s="518"/>
      <c r="S7" s="518"/>
      <c r="T7" s="518"/>
      <c r="U7" s="518"/>
      <c r="V7" s="519"/>
      <c r="W7" s="522"/>
      <c r="X7" s="501"/>
      <c r="Y7" s="501"/>
      <c r="Z7" s="501"/>
      <c r="AA7" s="501"/>
      <c r="AB7" s="511"/>
      <c r="AC7" s="542"/>
      <c r="AD7" s="500"/>
      <c r="AE7" s="500"/>
      <c r="AF7" s="500"/>
      <c r="AG7" s="500"/>
      <c r="AH7" s="500"/>
      <c r="AI7" s="500"/>
      <c r="AJ7" s="500"/>
      <c r="AK7" s="500"/>
      <c r="AL7" s="543"/>
      <c r="AM7" s="371" t="s">
        <v>162</v>
      </c>
      <c r="AN7" s="372"/>
      <c r="AO7" s="372"/>
      <c r="AP7" s="372"/>
      <c r="AQ7" s="372"/>
      <c r="AR7" s="372"/>
      <c r="AS7" s="372"/>
      <c r="AT7" s="373"/>
      <c r="AU7" s="374" t="s">
        <v>153</v>
      </c>
      <c r="AV7" s="375"/>
      <c r="AW7" s="375"/>
      <c r="AX7" s="375"/>
      <c r="AY7" s="376" t="s">
        <v>75</v>
      </c>
      <c r="AZ7" s="377"/>
      <c r="BA7" s="377"/>
      <c r="BB7" s="377"/>
      <c r="BC7" s="377"/>
      <c r="BD7" s="377"/>
      <c r="BE7" s="377"/>
      <c r="BF7" s="377"/>
      <c r="BG7" s="377"/>
      <c r="BH7" s="377"/>
      <c r="BI7" s="377"/>
      <c r="BJ7" s="377"/>
      <c r="BK7" s="377"/>
      <c r="BL7" s="377"/>
      <c r="BM7" s="378"/>
      <c r="BN7" s="379">
        <v>59699</v>
      </c>
      <c r="BO7" s="380"/>
      <c r="BP7" s="380"/>
      <c r="BQ7" s="380"/>
      <c r="BR7" s="380"/>
      <c r="BS7" s="380"/>
      <c r="BT7" s="380"/>
      <c r="BU7" s="381"/>
      <c r="BV7" s="379">
        <v>20012</v>
      </c>
      <c r="BW7" s="380"/>
      <c r="BX7" s="380"/>
      <c r="BY7" s="380"/>
      <c r="BZ7" s="380"/>
      <c r="CA7" s="380"/>
      <c r="CB7" s="380"/>
      <c r="CC7" s="381"/>
      <c r="CD7" s="382" t="s">
        <v>166</v>
      </c>
      <c r="CE7" s="383"/>
      <c r="CF7" s="383"/>
      <c r="CG7" s="383"/>
      <c r="CH7" s="383"/>
      <c r="CI7" s="383"/>
      <c r="CJ7" s="383"/>
      <c r="CK7" s="383"/>
      <c r="CL7" s="383"/>
      <c r="CM7" s="383"/>
      <c r="CN7" s="383"/>
      <c r="CO7" s="383"/>
      <c r="CP7" s="383"/>
      <c r="CQ7" s="383"/>
      <c r="CR7" s="383"/>
      <c r="CS7" s="384"/>
      <c r="CT7" s="379">
        <v>3749597</v>
      </c>
      <c r="CU7" s="380"/>
      <c r="CV7" s="380"/>
      <c r="CW7" s="380"/>
      <c r="CX7" s="380"/>
      <c r="CY7" s="380"/>
      <c r="CZ7" s="380"/>
      <c r="DA7" s="381"/>
      <c r="DB7" s="379">
        <v>3815118</v>
      </c>
      <c r="DC7" s="380"/>
      <c r="DD7" s="380"/>
      <c r="DE7" s="380"/>
      <c r="DF7" s="380"/>
      <c r="DG7" s="380"/>
      <c r="DH7" s="380"/>
      <c r="DI7" s="381"/>
    </row>
    <row r="8" spans="1:119" ht="18.75" customHeight="1">
      <c r="A8" s="2"/>
      <c r="B8" s="530"/>
      <c r="C8" s="531"/>
      <c r="D8" s="531"/>
      <c r="E8" s="532"/>
      <c r="F8" s="532"/>
      <c r="G8" s="532"/>
      <c r="H8" s="532"/>
      <c r="I8" s="532"/>
      <c r="J8" s="532"/>
      <c r="K8" s="532"/>
      <c r="L8" s="532"/>
      <c r="M8" s="532"/>
      <c r="N8" s="532"/>
      <c r="O8" s="532"/>
      <c r="P8" s="532"/>
      <c r="Q8" s="532"/>
      <c r="R8" s="535"/>
      <c r="S8" s="535"/>
      <c r="T8" s="535"/>
      <c r="U8" s="535"/>
      <c r="V8" s="536"/>
      <c r="W8" s="469"/>
      <c r="X8" s="470"/>
      <c r="Y8" s="470"/>
      <c r="Z8" s="470"/>
      <c r="AA8" s="470"/>
      <c r="AB8" s="531"/>
      <c r="AC8" s="544"/>
      <c r="AD8" s="545"/>
      <c r="AE8" s="545"/>
      <c r="AF8" s="545"/>
      <c r="AG8" s="545"/>
      <c r="AH8" s="545"/>
      <c r="AI8" s="545"/>
      <c r="AJ8" s="545"/>
      <c r="AK8" s="545"/>
      <c r="AL8" s="546"/>
      <c r="AM8" s="371" t="s">
        <v>167</v>
      </c>
      <c r="AN8" s="372"/>
      <c r="AO8" s="372"/>
      <c r="AP8" s="372"/>
      <c r="AQ8" s="372"/>
      <c r="AR8" s="372"/>
      <c r="AS8" s="372"/>
      <c r="AT8" s="373"/>
      <c r="AU8" s="374" t="s">
        <v>153</v>
      </c>
      <c r="AV8" s="375"/>
      <c r="AW8" s="375"/>
      <c r="AX8" s="375"/>
      <c r="AY8" s="376" t="s">
        <v>171</v>
      </c>
      <c r="AZ8" s="377"/>
      <c r="BA8" s="377"/>
      <c r="BB8" s="377"/>
      <c r="BC8" s="377"/>
      <c r="BD8" s="377"/>
      <c r="BE8" s="377"/>
      <c r="BF8" s="377"/>
      <c r="BG8" s="377"/>
      <c r="BH8" s="377"/>
      <c r="BI8" s="377"/>
      <c r="BJ8" s="377"/>
      <c r="BK8" s="377"/>
      <c r="BL8" s="377"/>
      <c r="BM8" s="378"/>
      <c r="BN8" s="379">
        <v>49288</v>
      </c>
      <c r="BO8" s="380"/>
      <c r="BP8" s="380"/>
      <c r="BQ8" s="380"/>
      <c r="BR8" s="380"/>
      <c r="BS8" s="380"/>
      <c r="BT8" s="380"/>
      <c r="BU8" s="381"/>
      <c r="BV8" s="379">
        <v>52131</v>
      </c>
      <c r="BW8" s="380"/>
      <c r="BX8" s="380"/>
      <c r="BY8" s="380"/>
      <c r="BZ8" s="380"/>
      <c r="CA8" s="380"/>
      <c r="CB8" s="380"/>
      <c r="CC8" s="381"/>
      <c r="CD8" s="382" t="s">
        <v>172</v>
      </c>
      <c r="CE8" s="383"/>
      <c r="CF8" s="383"/>
      <c r="CG8" s="383"/>
      <c r="CH8" s="383"/>
      <c r="CI8" s="383"/>
      <c r="CJ8" s="383"/>
      <c r="CK8" s="383"/>
      <c r="CL8" s="383"/>
      <c r="CM8" s="383"/>
      <c r="CN8" s="383"/>
      <c r="CO8" s="383"/>
      <c r="CP8" s="383"/>
      <c r="CQ8" s="383"/>
      <c r="CR8" s="383"/>
      <c r="CS8" s="384"/>
      <c r="CT8" s="391">
        <v>0.23</v>
      </c>
      <c r="CU8" s="392"/>
      <c r="CV8" s="392"/>
      <c r="CW8" s="392"/>
      <c r="CX8" s="392"/>
      <c r="CY8" s="392"/>
      <c r="CZ8" s="392"/>
      <c r="DA8" s="393"/>
      <c r="DB8" s="391">
        <v>0.24</v>
      </c>
      <c r="DC8" s="392"/>
      <c r="DD8" s="392"/>
      <c r="DE8" s="392"/>
      <c r="DF8" s="392"/>
      <c r="DG8" s="392"/>
      <c r="DH8" s="392"/>
      <c r="DI8" s="393"/>
    </row>
    <row r="9" spans="1:119" ht="18.75" customHeight="1">
      <c r="A9" s="2"/>
      <c r="B9" s="353" t="s">
        <v>176</v>
      </c>
      <c r="C9" s="354"/>
      <c r="D9" s="354"/>
      <c r="E9" s="354"/>
      <c r="F9" s="354"/>
      <c r="G9" s="354"/>
      <c r="H9" s="354"/>
      <c r="I9" s="354"/>
      <c r="J9" s="354"/>
      <c r="K9" s="451"/>
      <c r="L9" s="404" t="s">
        <v>178</v>
      </c>
      <c r="M9" s="405"/>
      <c r="N9" s="405"/>
      <c r="O9" s="405"/>
      <c r="P9" s="405"/>
      <c r="Q9" s="406"/>
      <c r="R9" s="407">
        <v>5445</v>
      </c>
      <c r="S9" s="408"/>
      <c r="T9" s="408"/>
      <c r="U9" s="408"/>
      <c r="V9" s="409"/>
      <c r="W9" s="356" t="s">
        <v>180</v>
      </c>
      <c r="X9" s="357"/>
      <c r="Y9" s="357"/>
      <c r="Z9" s="357"/>
      <c r="AA9" s="357"/>
      <c r="AB9" s="357"/>
      <c r="AC9" s="357"/>
      <c r="AD9" s="357"/>
      <c r="AE9" s="357"/>
      <c r="AF9" s="357"/>
      <c r="AG9" s="357"/>
      <c r="AH9" s="357"/>
      <c r="AI9" s="357"/>
      <c r="AJ9" s="357"/>
      <c r="AK9" s="357"/>
      <c r="AL9" s="358"/>
      <c r="AM9" s="371" t="s">
        <v>183</v>
      </c>
      <c r="AN9" s="372"/>
      <c r="AO9" s="372"/>
      <c r="AP9" s="372"/>
      <c r="AQ9" s="372"/>
      <c r="AR9" s="372"/>
      <c r="AS9" s="372"/>
      <c r="AT9" s="373"/>
      <c r="AU9" s="374" t="s">
        <v>153</v>
      </c>
      <c r="AV9" s="375"/>
      <c r="AW9" s="375"/>
      <c r="AX9" s="375"/>
      <c r="AY9" s="376" t="s">
        <v>185</v>
      </c>
      <c r="AZ9" s="377"/>
      <c r="BA9" s="377"/>
      <c r="BB9" s="377"/>
      <c r="BC9" s="377"/>
      <c r="BD9" s="377"/>
      <c r="BE9" s="377"/>
      <c r="BF9" s="377"/>
      <c r="BG9" s="377"/>
      <c r="BH9" s="377"/>
      <c r="BI9" s="377"/>
      <c r="BJ9" s="377"/>
      <c r="BK9" s="377"/>
      <c r="BL9" s="377"/>
      <c r="BM9" s="378"/>
      <c r="BN9" s="379">
        <v>-2843</v>
      </c>
      <c r="BO9" s="380"/>
      <c r="BP9" s="380"/>
      <c r="BQ9" s="380"/>
      <c r="BR9" s="380"/>
      <c r="BS9" s="380"/>
      <c r="BT9" s="380"/>
      <c r="BU9" s="381"/>
      <c r="BV9" s="379">
        <v>28798</v>
      </c>
      <c r="BW9" s="380"/>
      <c r="BX9" s="380"/>
      <c r="BY9" s="380"/>
      <c r="BZ9" s="380"/>
      <c r="CA9" s="380"/>
      <c r="CB9" s="380"/>
      <c r="CC9" s="381"/>
      <c r="CD9" s="382" t="s">
        <v>188</v>
      </c>
      <c r="CE9" s="383"/>
      <c r="CF9" s="383"/>
      <c r="CG9" s="383"/>
      <c r="CH9" s="383"/>
      <c r="CI9" s="383"/>
      <c r="CJ9" s="383"/>
      <c r="CK9" s="383"/>
      <c r="CL9" s="383"/>
      <c r="CM9" s="383"/>
      <c r="CN9" s="383"/>
      <c r="CO9" s="383"/>
      <c r="CP9" s="383"/>
      <c r="CQ9" s="383"/>
      <c r="CR9" s="383"/>
      <c r="CS9" s="384"/>
      <c r="CT9" s="385">
        <v>18.100000000000001</v>
      </c>
      <c r="CU9" s="386"/>
      <c r="CV9" s="386"/>
      <c r="CW9" s="386"/>
      <c r="CX9" s="386"/>
      <c r="CY9" s="386"/>
      <c r="CZ9" s="386"/>
      <c r="DA9" s="387"/>
      <c r="DB9" s="385">
        <v>18.899999999999999</v>
      </c>
      <c r="DC9" s="386"/>
      <c r="DD9" s="386"/>
      <c r="DE9" s="386"/>
      <c r="DF9" s="386"/>
      <c r="DG9" s="386"/>
      <c r="DH9" s="386"/>
      <c r="DI9" s="387"/>
    </row>
    <row r="10" spans="1:119" ht="18.75" customHeight="1">
      <c r="A10" s="2"/>
      <c r="B10" s="353"/>
      <c r="C10" s="354"/>
      <c r="D10" s="354"/>
      <c r="E10" s="354"/>
      <c r="F10" s="354"/>
      <c r="G10" s="354"/>
      <c r="H10" s="354"/>
      <c r="I10" s="354"/>
      <c r="J10" s="354"/>
      <c r="K10" s="451"/>
      <c r="L10" s="394" t="s">
        <v>190</v>
      </c>
      <c r="M10" s="372"/>
      <c r="N10" s="372"/>
      <c r="O10" s="372"/>
      <c r="P10" s="372"/>
      <c r="Q10" s="373"/>
      <c r="R10" s="395">
        <v>5745</v>
      </c>
      <c r="S10" s="396"/>
      <c r="T10" s="396"/>
      <c r="U10" s="396"/>
      <c r="V10" s="397"/>
      <c r="W10" s="522"/>
      <c r="X10" s="501"/>
      <c r="Y10" s="501"/>
      <c r="Z10" s="501"/>
      <c r="AA10" s="501"/>
      <c r="AB10" s="501"/>
      <c r="AC10" s="501"/>
      <c r="AD10" s="501"/>
      <c r="AE10" s="501"/>
      <c r="AF10" s="501"/>
      <c r="AG10" s="501"/>
      <c r="AH10" s="501"/>
      <c r="AI10" s="501"/>
      <c r="AJ10" s="501"/>
      <c r="AK10" s="501"/>
      <c r="AL10" s="525"/>
      <c r="AM10" s="371" t="s">
        <v>193</v>
      </c>
      <c r="AN10" s="372"/>
      <c r="AO10" s="372"/>
      <c r="AP10" s="372"/>
      <c r="AQ10" s="372"/>
      <c r="AR10" s="372"/>
      <c r="AS10" s="372"/>
      <c r="AT10" s="373"/>
      <c r="AU10" s="374" t="s">
        <v>194</v>
      </c>
      <c r="AV10" s="375"/>
      <c r="AW10" s="375"/>
      <c r="AX10" s="375"/>
      <c r="AY10" s="376" t="s">
        <v>195</v>
      </c>
      <c r="AZ10" s="377"/>
      <c r="BA10" s="377"/>
      <c r="BB10" s="377"/>
      <c r="BC10" s="377"/>
      <c r="BD10" s="377"/>
      <c r="BE10" s="377"/>
      <c r="BF10" s="377"/>
      <c r="BG10" s="377"/>
      <c r="BH10" s="377"/>
      <c r="BI10" s="377"/>
      <c r="BJ10" s="377"/>
      <c r="BK10" s="377"/>
      <c r="BL10" s="377"/>
      <c r="BM10" s="378"/>
      <c r="BN10" s="379">
        <v>18</v>
      </c>
      <c r="BO10" s="380"/>
      <c r="BP10" s="380"/>
      <c r="BQ10" s="380"/>
      <c r="BR10" s="380"/>
      <c r="BS10" s="380"/>
      <c r="BT10" s="380"/>
      <c r="BU10" s="381"/>
      <c r="BV10" s="379">
        <v>127394</v>
      </c>
      <c r="BW10" s="380"/>
      <c r="BX10" s="380"/>
      <c r="BY10" s="380"/>
      <c r="BZ10" s="380"/>
      <c r="CA10" s="380"/>
      <c r="CB10" s="380"/>
      <c r="CC10" s="381"/>
      <c r="CD10" s="22" t="s">
        <v>196</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c r="A11" s="2"/>
      <c r="B11" s="353"/>
      <c r="C11" s="354"/>
      <c r="D11" s="354"/>
      <c r="E11" s="354"/>
      <c r="F11" s="354"/>
      <c r="G11" s="354"/>
      <c r="H11" s="354"/>
      <c r="I11" s="354"/>
      <c r="J11" s="354"/>
      <c r="K11" s="451"/>
      <c r="L11" s="398" t="s">
        <v>40</v>
      </c>
      <c r="M11" s="399"/>
      <c r="N11" s="399"/>
      <c r="O11" s="399"/>
      <c r="P11" s="399"/>
      <c r="Q11" s="400"/>
      <c r="R11" s="401" t="s">
        <v>199</v>
      </c>
      <c r="S11" s="402"/>
      <c r="T11" s="402"/>
      <c r="U11" s="402"/>
      <c r="V11" s="403"/>
      <c r="W11" s="522"/>
      <c r="X11" s="501"/>
      <c r="Y11" s="501"/>
      <c r="Z11" s="501"/>
      <c r="AA11" s="501"/>
      <c r="AB11" s="501"/>
      <c r="AC11" s="501"/>
      <c r="AD11" s="501"/>
      <c r="AE11" s="501"/>
      <c r="AF11" s="501"/>
      <c r="AG11" s="501"/>
      <c r="AH11" s="501"/>
      <c r="AI11" s="501"/>
      <c r="AJ11" s="501"/>
      <c r="AK11" s="501"/>
      <c r="AL11" s="525"/>
      <c r="AM11" s="371" t="s">
        <v>200</v>
      </c>
      <c r="AN11" s="372"/>
      <c r="AO11" s="372"/>
      <c r="AP11" s="372"/>
      <c r="AQ11" s="372"/>
      <c r="AR11" s="372"/>
      <c r="AS11" s="372"/>
      <c r="AT11" s="373"/>
      <c r="AU11" s="374" t="s">
        <v>153</v>
      </c>
      <c r="AV11" s="375"/>
      <c r="AW11" s="375"/>
      <c r="AX11" s="375"/>
      <c r="AY11" s="376" t="s">
        <v>201</v>
      </c>
      <c r="AZ11" s="377"/>
      <c r="BA11" s="377"/>
      <c r="BB11" s="377"/>
      <c r="BC11" s="377"/>
      <c r="BD11" s="377"/>
      <c r="BE11" s="377"/>
      <c r="BF11" s="377"/>
      <c r="BG11" s="377"/>
      <c r="BH11" s="377"/>
      <c r="BI11" s="377"/>
      <c r="BJ11" s="377"/>
      <c r="BK11" s="377"/>
      <c r="BL11" s="377"/>
      <c r="BM11" s="378"/>
      <c r="BN11" s="379">
        <v>0</v>
      </c>
      <c r="BO11" s="380"/>
      <c r="BP11" s="380"/>
      <c r="BQ11" s="380"/>
      <c r="BR11" s="380"/>
      <c r="BS11" s="380"/>
      <c r="BT11" s="380"/>
      <c r="BU11" s="381"/>
      <c r="BV11" s="379">
        <v>0</v>
      </c>
      <c r="BW11" s="380"/>
      <c r="BX11" s="380"/>
      <c r="BY11" s="380"/>
      <c r="BZ11" s="380"/>
      <c r="CA11" s="380"/>
      <c r="CB11" s="380"/>
      <c r="CC11" s="381"/>
      <c r="CD11" s="382" t="s">
        <v>203</v>
      </c>
      <c r="CE11" s="383"/>
      <c r="CF11" s="383"/>
      <c r="CG11" s="383"/>
      <c r="CH11" s="383"/>
      <c r="CI11" s="383"/>
      <c r="CJ11" s="383"/>
      <c r="CK11" s="383"/>
      <c r="CL11" s="383"/>
      <c r="CM11" s="383"/>
      <c r="CN11" s="383"/>
      <c r="CO11" s="383"/>
      <c r="CP11" s="383"/>
      <c r="CQ11" s="383"/>
      <c r="CR11" s="383"/>
      <c r="CS11" s="384"/>
      <c r="CT11" s="391" t="s">
        <v>173</v>
      </c>
      <c r="CU11" s="392"/>
      <c r="CV11" s="392"/>
      <c r="CW11" s="392"/>
      <c r="CX11" s="392"/>
      <c r="CY11" s="392"/>
      <c r="CZ11" s="392"/>
      <c r="DA11" s="393"/>
      <c r="DB11" s="391" t="s">
        <v>173</v>
      </c>
      <c r="DC11" s="392"/>
      <c r="DD11" s="392"/>
      <c r="DE11" s="392"/>
      <c r="DF11" s="392"/>
      <c r="DG11" s="392"/>
      <c r="DH11" s="392"/>
      <c r="DI11" s="393"/>
    </row>
    <row r="12" spans="1:119" ht="18.75" customHeight="1">
      <c r="A12" s="2"/>
      <c r="B12" s="547" t="s">
        <v>204</v>
      </c>
      <c r="C12" s="548"/>
      <c r="D12" s="548"/>
      <c r="E12" s="548"/>
      <c r="F12" s="548"/>
      <c r="G12" s="548"/>
      <c r="H12" s="548"/>
      <c r="I12" s="548"/>
      <c r="J12" s="548"/>
      <c r="K12" s="549"/>
      <c r="L12" s="417" t="s">
        <v>206</v>
      </c>
      <c r="M12" s="418"/>
      <c r="N12" s="418"/>
      <c r="O12" s="418"/>
      <c r="P12" s="418"/>
      <c r="Q12" s="419"/>
      <c r="R12" s="420">
        <v>5363</v>
      </c>
      <c r="S12" s="421"/>
      <c r="T12" s="421"/>
      <c r="U12" s="421"/>
      <c r="V12" s="422"/>
      <c r="W12" s="423" t="s">
        <v>0</v>
      </c>
      <c r="X12" s="375"/>
      <c r="Y12" s="375"/>
      <c r="Z12" s="375"/>
      <c r="AA12" s="375"/>
      <c r="AB12" s="424"/>
      <c r="AC12" s="425" t="s">
        <v>156</v>
      </c>
      <c r="AD12" s="426"/>
      <c r="AE12" s="426"/>
      <c r="AF12" s="426"/>
      <c r="AG12" s="427"/>
      <c r="AH12" s="425" t="s">
        <v>208</v>
      </c>
      <c r="AI12" s="426"/>
      <c r="AJ12" s="426"/>
      <c r="AK12" s="426"/>
      <c r="AL12" s="428"/>
      <c r="AM12" s="371" t="s">
        <v>84</v>
      </c>
      <c r="AN12" s="372"/>
      <c r="AO12" s="372"/>
      <c r="AP12" s="372"/>
      <c r="AQ12" s="372"/>
      <c r="AR12" s="372"/>
      <c r="AS12" s="372"/>
      <c r="AT12" s="373"/>
      <c r="AU12" s="374" t="s">
        <v>194</v>
      </c>
      <c r="AV12" s="375"/>
      <c r="AW12" s="375"/>
      <c r="AX12" s="375"/>
      <c r="AY12" s="376" t="s">
        <v>210</v>
      </c>
      <c r="AZ12" s="377"/>
      <c r="BA12" s="377"/>
      <c r="BB12" s="377"/>
      <c r="BC12" s="377"/>
      <c r="BD12" s="377"/>
      <c r="BE12" s="377"/>
      <c r="BF12" s="377"/>
      <c r="BG12" s="377"/>
      <c r="BH12" s="377"/>
      <c r="BI12" s="377"/>
      <c r="BJ12" s="377"/>
      <c r="BK12" s="377"/>
      <c r="BL12" s="377"/>
      <c r="BM12" s="378"/>
      <c r="BN12" s="379">
        <v>0</v>
      </c>
      <c r="BO12" s="380"/>
      <c r="BP12" s="380"/>
      <c r="BQ12" s="380"/>
      <c r="BR12" s="380"/>
      <c r="BS12" s="380"/>
      <c r="BT12" s="380"/>
      <c r="BU12" s="381"/>
      <c r="BV12" s="379">
        <v>0</v>
      </c>
      <c r="BW12" s="380"/>
      <c r="BX12" s="380"/>
      <c r="BY12" s="380"/>
      <c r="BZ12" s="380"/>
      <c r="CA12" s="380"/>
      <c r="CB12" s="380"/>
      <c r="CC12" s="381"/>
      <c r="CD12" s="382" t="s">
        <v>211</v>
      </c>
      <c r="CE12" s="383"/>
      <c r="CF12" s="383"/>
      <c r="CG12" s="383"/>
      <c r="CH12" s="383"/>
      <c r="CI12" s="383"/>
      <c r="CJ12" s="383"/>
      <c r="CK12" s="383"/>
      <c r="CL12" s="383"/>
      <c r="CM12" s="383"/>
      <c r="CN12" s="383"/>
      <c r="CO12" s="383"/>
      <c r="CP12" s="383"/>
      <c r="CQ12" s="383"/>
      <c r="CR12" s="383"/>
      <c r="CS12" s="384"/>
      <c r="CT12" s="391" t="s">
        <v>173</v>
      </c>
      <c r="CU12" s="392"/>
      <c r="CV12" s="392"/>
      <c r="CW12" s="392"/>
      <c r="CX12" s="392"/>
      <c r="CY12" s="392"/>
      <c r="CZ12" s="392"/>
      <c r="DA12" s="393"/>
      <c r="DB12" s="391" t="s">
        <v>173</v>
      </c>
      <c r="DC12" s="392"/>
      <c r="DD12" s="392"/>
      <c r="DE12" s="392"/>
      <c r="DF12" s="392"/>
      <c r="DG12" s="392"/>
      <c r="DH12" s="392"/>
      <c r="DI12" s="393"/>
    </row>
    <row r="13" spans="1:119" ht="18.75" customHeight="1">
      <c r="A13" s="2"/>
      <c r="B13" s="550"/>
      <c r="C13" s="551"/>
      <c r="D13" s="551"/>
      <c r="E13" s="551"/>
      <c r="F13" s="551"/>
      <c r="G13" s="551"/>
      <c r="H13" s="551"/>
      <c r="I13" s="551"/>
      <c r="J13" s="551"/>
      <c r="K13" s="552"/>
      <c r="L13" s="14"/>
      <c r="M13" s="410" t="s">
        <v>214</v>
      </c>
      <c r="N13" s="411"/>
      <c r="O13" s="411"/>
      <c r="P13" s="411"/>
      <c r="Q13" s="412"/>
      <c r="R13" s="413">
        <v>5348</v>
      </c>
      <c r="S13" s="414"/>
      <c r="T13" s="414"/>
      <c r="U13" s="414"/>
      <c r="V13" s="415"/>
      <c r="W13" s="537" t="s">
        <v>216</v>
      </c>
      <c r="X13" s="538"/>
      <c r="Y13" s="538"/>
      <c r="Z13" s="538"/>
      <c r="AA13" s="538"/>
      <c r="AB13" s="528"/>
      <c r="AC13" s="395">
        <v>849</v>
      </c>
      <c r="AD13" s="396"/>
      <c r="AE13" s="396"/>
      <c r="AF13" s="396"/>
      <c r="AG13" s="416"/>
      <c r="AH13" s="395">
        <v>991</v>
      </c>
      <c r="AI13" s="396"/>
      <c r="AJ13" s="396"/>
      <c r="AK13" s="396"/>
      <c r="AL13" s="397"/>
      <c r="AM13" s="371" t="s">
        <v>219</v>
      </c>
      <c r="AN13" s="372"/>
      <c r="AO13" s="372"/>
      <c r="AP13" s="372"/>
      <c r="AQ13" s="372"/>
      <c r="AR13" s="372"/>
      <c r="AS13" s="372"/>
      <c r="AT13" s="373"/>
      <c r="AU13" s="374" t="s">
        <v>194</v>
      </c>
      <c r="AV13" s="375"/>
      <c r="AW13" s="375"/>
      <c r="AX13" s="375"/>
      <c r="AY13" s="376" t="s">
        <v>221</v>
      </c>
      <c r="AZ13" s="377"/>
      <c r="BA13" s="377"/>
      <c r="BB13" s="377"/>
      <c r="BC13" s="377"/>
      <c r="BD13" s="377"/>
      <c r="BE13" s="377"/>
      <c r="BF13" s="377"/>
      <c r="BG13" s="377"/>
      <c r="BH13" s="377"/>
      <c r="BI13" s="377"/>
      <c r="BJ13" s="377"/>
      <c r="BK13" s="377"/>
      <c r="BL13" s="377"/>
      <c r="BM13" s="378"/>
      <c r="BN13" s="379">
        <v>-2825</v>
      </c>
      <c r="BO13" s="380"/>
      <c r="BP13" s="380"/>
      <c r="BQ13" s="380"/>
      <c r="BR13" s="380"/>
      <c r="BS13" s="380"/>
      <c r="BT13" s="380"/>
      <c r="BU13" s="381"/>
      <c r="BV13" s="379">
        <v>156192</v>
      </c>
      <c r="BW13" s="380"/>
      <c r="BX13" s="380"/>
      <c r="BY13" s="380"/>
      <c r="BZ13" s="380"/>
      <c r="CA13" s="380"/>
      <c r="CB13" s="380"/>
      <c r="CC13" s="381"/>
      <c r="CD13" s="382" t="s">
        <v>41</v>
      </c>
      <c r="CE13" s="383"/>
      <c r="CF13" s="383"/>
      <c r="CG13" s="383"/>
      <c r="CH13" s="383"/>
      <c r="CI13" s="383"/>
      <c r="CJ13" s="383"/>
      <c r="CK13" s="383"/>
      <c r="CL13" s="383"/>
      <c r="CM13" s="383"/>
      <c r="CN13" s="383"/>
      <c r="CO13" s="383"/>
      <c r="CP13" s="383"/>
      <c r="CQ13" s="383"/>
      <c r="CR13" s="383"/>
      <c r="CS13" s="384"/>
      <c r="CT13" s="385">
        <v>11</v>
      </c>
      <c r="CU13" s="386"/>
      <c r="CV13" s="386"/>
      <c r="CW13" s="386"/>
      <c r="CX13" s="386"/>
      <c r="CY13" s="386"/>
      <c r="CZ13" s="386"/>
      <c r="DA13" s="387"/>
      <c r="DB13" s="385">
        <v>11.2</v>
      </c>
      <c r="DC13" s="386"/>
      <c r="DD13" s="386"/>
      <c r="DE13" s="386"/>
      <c r="DF13" s="386"/>
      <c r="DG13" s="386"/>
      <c r="DH13" s="386"/>
      <c r="DI13" s="387"/>
    </row>
    <row r="14" spans="1:119" ht="18.75" customHeight="1">
      <c r="A14" s="2"/>
      <c r="B14" s="550"/>
      <c r="C14" s="551"/>
      <c r="D14" s="551"/>
      <c r="E14" s="551"/>
      <c r="F14" s="551"/>
      <c r="G14" s="551"/>
      <c r="H14" s="551"/>
      <c r="I14" s="551"/>
      <c r="J14" s="551"/>
      <c r="K14" s="552"/>
      <c r="L14" s="435" t="s">
        <v>222</v>
      </c>
      <c r="M14" s="436"/>
      <c r="N14" s="436"/>
      <c r="O14" s="436"/>
      <c r="P14" s="436"/>
      <c r="Q14" s="437"/>
      <c r="R14" s="413">
        <v>5429</v>
      </c>
      <c r="S14" s="414"/>
      <c r="T14" s="414"/>
      <c r="U14" s="414"/>
      <c r="V14" s="415"/>
      <c r="W14" s="523"/>
      <c r="X14" s="524"/>
      <c r="Y14" s="524"/>
      <c r="Z14" s="524"/>
      <c r="AA14" s="524"/>
      <c r="AB14" s="514"/>
      <c r="AC14" s="438">
        <v>27.7</v>
      </c>
      <c r="AD14" s="439"/>
      <c r="AE14" s="439"/>
      <c r="AF14" s="439"/>
      <c r="AG14" s="440"/>
      <c r="AH14" s="438">
        <v>30.1</v>
      </c>
      <c r="AI14" s="439"/>
      <c r="AJ14" s="439"/>
      <c r="AK14" s="439"/>
      <c r="AL14" s="441"/>
      <c r="AM14" s="371"/>
      <c r="AN14" s="372"/>
      <c r="AO14" s="372"/>
      <c r="AP14" s="372"/>
      <c r="AQ14" s="372"/>
      <c r="AR14" s="372"/>
      <c r="AS14" s="372"/>
      <c r="AT14" s="373"/>
      <c r="AU14" s="374"/>
      <c r="AV14" s="375"/>
      <c r="AW14" s="375"/>
      <c r="AX14" s="375"/>
      <c r="AY14" s="376"/>
      <c r="AZ14" s="377"/>
      <c r="BA14" s="377"/>
      <c r="BB14" s="377"/>
      <c r="BC14" s="377"/>
      <c r="BD14" s="377"/>
      <c r="BE14" s="377"/>
      <c r="BF14" s="377"/>
      <c r="BG14" s="377"/>
      <c r="BH14" s="377"/>
      <c r="BI14" s="377"/>
      <c r="BJ14" s="377"/>
      <c r="BK14" s="377"/>
      <c r="BL14" s="377"/>
      <c r="BM14" s="378"/>
      <c r="BN14" s="379"/>
      <c r="BO14" s="380"/>
      <c r="BP14" s="380"/>
      <c r="BQ14" s="380"/>
      <c r="BR14" s="380"/>
      <c r="BS14" s="380"/>
      <c r="BT14" s="380"/>
      <c r="BU14" s="381"/>
      <c r="BV14" s="379"/>
      <c r="BW14" s="380"/>
      <c r="BX14" s="380"/>
      <c r="BY14" s="380"/>
      <c r="BZ14" s="380"/>
      <c r="CA14" s="380"/>
      <c r="CB14" s="380"/>
      <c r="CC14" s="381"/>
      <c r="CD14" s="429" t="s">
        <v>225</v>
      </c>
      <c r="CE14" s="430"/>
      <c r="CF14" s="430"/>
      <c r="CG14" s="430"/>
      <c r="CH14" s="430"/>
      <c r="CI14" s="430"/>
      <c r="CJ14" s="430"/>
      <c r="CK14" s="430"/>
      <c r="CL14" s="430"/>
      <c r="CM14" s="430"/>
      <c r="CN14" s="430"/>
      <c r="CO14" s="430"/>
      <c r="CP14" s="430"/>
      <c r="CQ14" s="430"/>
      <c r="CR14" s="430"/>
      <c r="CS14" s="431"/>
      <c r="CT14" s="432">
        <v>10</v>
      </c>
      <c r="CU14" s="433"/>
      <c r="CV14" s="433"/>
      <c r="CW14" s="433"/>
      <c r="CX14" s="433"/>
      <c r="CY14" s="433"/>
      <c r="CZ14" s="433"/>
      <c r="DA14" s="434"/>
      <c r="DB14" s="432">
        <v>18.2</v>
      </c>
      <c r="DC14" s="433"/>
      <c r="DD14" s="433"/>
      <c r="DE14" s="433"/>
      <c r="DF14" s="433"/>
      <c r="DG14" s="433"/>
      <c r="DH14" s="433"/>
      <c r="DI14" s="434"/>
    </row>
    <row r="15" spans="1:119" ht="18.75" customHeight="1">
      <c r="A15" s="2"/>
      <c r="B15" s="550"/>
      <c r="C15" s="551"/>
      <c r="D15" s="551"/>
      <c r="E15" s="551"/>
      <c r="F15" s="551"/>
      <c r="G15" s="551"/>
      <c r="H15" s="551"/>
      <c r="I15" s="551"/>
      <c r="J15" s="551"/>
      <c r="K15" s="552"/>
      <c r="L15" s="14"/>
      <c r="M15" s="410" t="s">
        <v>214</v>
      </c>
      <c r="N15" s="411"/>
      <c r="O15" s="411"/>
      <c r="P15" s="411"/>
      <c r="Q15" s="412"/>
      <c r="R15" s="413">
        <v>5415</v>
      </c>
      <c r="S15" s="414"/>
      <c r="T15" s="414"/>
      <c r="U15" s="414"/>
      <c r="V15" s="415"/>
      <c r="W15" s="537" t="s">
        <v>227</v>
      </c>
      <c r="X15" s="538"/>
      <c r="Y15" s="538"/>
      <c r="Z15" s="538"/>
      <c r="AA15" s="538"/>
      <c r="AB15" s="528"/>
      <c r="AC15" s="395">
        <v>336</v>
      </c>
      <c r="AD15" s="396"/>
      <c r="AE15" s="396"/>
      <c r="AF15" s="396"/>
      <c r="AG15" s="416"/>
      <c r="AH15" s="395">
        <v>383</v>
      </c>
      <c r="AI15" s="396"/>
      <c r="AJ15" s="396"/>
      <c r="AK15" s="396"/>
      <c r="AL15" s="397"/>
      <c r="AM15" s="371"/>
      <c r="AN15" s="372"/>
      <c r="AO15" s="372"/>
      <c r="AP15" s="372"/>
      <c r="AQ15" s="372"/>
      <c r="AR15" s="372"/>
      <c r="AS15" s="372"/>
      <c r="AT15" s="373"/>
      <c r="AU15" s="374"/>
      <c r="AV15" s="375"/>
      <c r="AW15" s="375"/>
      <c r="AX15" s="375"/>
      <c r="AY15" s="359" t="s">
        <v>230</v>
      </c>
      <c r="AZ15" s="360"/>
      <c r="BA15" s="360"/>
      <c r="BB15" s="360"/>
      <c r="BC15" s="360"/>
      <c r="BD15" s="360"/>
      <c r="BE15" s="360"/>
      <c r="BF15" s="360"/>
      <c r="BG15" s="360"/>
      <c r="BH15" s="360"/>
      <c r="BI15" s="360"/>
      <c r="BJ15" s="360"/>
      <c r="BK15" s="360"/>
      <c r="BL15" s="360"/>
      <c r="BM15" s="361"/>
      <c r="BN15" s="362">
        <v>824284</v>
      </c>
      <c r="BO15" s="363"/>
      <c r="BP15" s="363"/>
      <c r="BQ15" s="363"/>
      <c r="BR15" s="363"/>
      <c r="BS15" s="363"/>
      <c r="BT15" s="363"/>
      <c r="BU15" s="364"/>
      <c r="BV15" s="362">
        <v>768332</v>
      </c>
      <c r="BW15" s="363"/>
      <c r="BX15" s="363"/>
      <c r="BY15" s="363"/>
      <c r="BZ15" s="363"/>
      <c r="CA15" s="363"/>
      <c r="CB15" s="363"/>
      <c r="CC15" s="364"/>
      <c r="CD15" s="365" t="s">
        <v>231</v>
      </c>
      <c r="CE15" s="366"/>
      <c r="CF15" s="366"/>
      <c r="CG15" s="366"/>
      <c r="CH15" s="366"/>
      <c r="CI15" s="366"/>
      <c r="CJ15" s="366"/>
      <c r="CK15" s="366"/>
      <c r="CL15" s="366"/>
      <c r="CM15" s="366"/>
      <c r="CN15" s="366"/>
      <c r="CO15" s="366"/>
      <c r="CP15" s="366"/>
      <c r="CQ15" s="366"/>
      <c r="CR15" s="366"/>
      <c r="CS15" s="367"/>
      <c r="CT15" s="28"/>
      <c r="CU15" s="31"/>
      <c r="CV15" s="31"/>
      <c r="CW15" s="31"/>
      <c r="CX15" s="31"/>
      <c r="CY15" s="31"/>
      <c r="CZ15" s="31"/>
      <c r="DA15" s="34"/>
      <c r="DB15" s="28"/>
      <c r="DC15" s="31"/>
      <c r="DD15" s="31"/>
      <c r="DE15" s="31"/>
      <c r="DF15" s="31"/>
      <c r="DG15" s="31"/>
      <c r="DH15" s="31"/>
      <c r="DI15" s="34"/>
    </row>
    <row r="16" spans="1:119" ht="18.75" customHeight="1">
      <c r="A16" s="2"/>
      <c r="B16" s="550"/>
      <c r="C16" s="551"/>
      <c r="D16" s="551"/>
      <c r="E16" s="551"/>
      <c r="F16" s="551"/>
      <c r="G16" s="551"/>
      <c r="H16" s="551"/>
      <c r="I16" s="551"/>
      <c r="J16" s="551"/>
      <c r="K16" s="552"/>
      <c r="L16" s="435" t="s">
        <v>232</v>
      </c>
      <c r="M16" s="442"/>
      <c r="N16" s="442"/>
      <c r="O16" s="442"/>
      <c r="P16" s="442"/>
      <c r="Q16" s="443"/>
      <c r="R16" s="444" t="s">
        <v>234</v>
      </c>
      <c r="S16" s="445"/>
      <c r="T16" s="445"/>
      <c r="U16" s="445"/>
      <c r="V16" s="446"/>
      <c r="W16" s="523"/>
      <c r="X16" s="524"/>
      <c r="Y16" s="524"/>
      <c r="Z16" s="524"/>
      <c r="AA16" s="524"/>
      <c r="AB16" s="514"/>
      <c r="AC16" s="438">
        <v>11</v>
      </c>
      <c r="AD16" s="439"/>
      <c r="AE16" s="439"/>
      <c r="AF16" s="439"/>
      <c r="AG16" s="440"/>
      <c r="AH16" s="438">
        <v>11.6</v>
      </c>
      <c r="AI16" s="439"/>
      <c r="AJ16" s="439"/>
      <c r="AK16" s="439"/>
      <c r="AL16" s="441"/>
      <c r="AM16" s="371"/>
      <c r="AN16" s="372"/>
      <c r="AO16" s="372"/>
      <c r="AP16" s="372"/>
      <c r="AQ16" s="372"/>
      <c r="AR16" s="372"/>
      <c r="AS16" s="372"/>
      <c r="AT16" s="373"/>
      <c r="AU16" s="374"/>
      <c r="AV16" s="375"/>
      <c r="AW16" s="375"/>
      <c r="AX16" s="375"/>
      <c r="AY16" s="376" t="s">
        <v>235</v>
      </c>
      <c r="AZ16" s="377"/>
      <c r="BA16" s="377"/>
      <c r="BB16" s="377"/>
      <c r="BC16" s="377"/>
      <c r="BD16" s="377"/>
      <c r="BE16" s="377"/>
      <c r="BF16" s="377"/>
      <c r="BG16" s="377"/>
      <c r="BH16" s="377"/>
      <c r="BI16" s="377"/>
      <c r="BJ16" s="377"/>
      <c r="BK16" s="377"/>
      <c r="BL16" s="377"/>
      <c r="BM16" s="378"/>
      <c r="BN16" s="379">
        <v>3496484</v>
      </c>
      <c r="BO16" s="380"/>
      <c r="BP16" s="380"/>
      <c r="BQ16" s="380"/>
      <c r="BR16" s="380"/>
      <c r="BS16" s="380"/>
      <c r="BT16" s="380"/>
      <c r="BU16" s="381"/>
      <c r="BV16" s="379">
        <v>3480338</v>
      </c>
      <c r="BW16" s="380"/>
      <c r="BX16" s="380"/>
      <c r="BY16" s="380"/>
      <c r="BZ16" s="380"/>
      <c r="CA16" s="380"/>
      <c r="CB16" s="380"/>
      <c r="CC16" s="381"/>
      <c r="CD16" s="21"/>
      <c r="CE16" s="556"/>
      <c r="CF16" s="556"/>
      <c r="CG16" s="556"/>
      <c r="CH16" s="556"/>
      <c r="CI16" s="556"/>
      <c r="CJ16" s="556"/>
      <c r="CK16" s="556"/>
      <c r="CL16" s="556"/>
      <c r="CM16" s="556"/>
      <c r="CN16" s="556"/>
      <c r="CO16" s="556"/>
      <c r="CP16" s="556"/>
      <c r="CQ16" s="556"/>
      <c r="CR16" s="556"/>
      <c r="CS16" s="557"/>
      <c r="CT16" s="385"/>
      <c r="CU16" s="386"/>
      <c r="CV16" s="386"/>
      <c r="CW16" s="386"/>
      <c r="CX16" s="386"/>
      <c r="CY16" s="386"/>
      <c r="CZ16" s="386"/>
      <c r="DA16" s="387"/>
      <c r="DB16" s="385"/>
      <c r="DC16" s="386"/>
      <c r="DD16" s="386"/>
      <c r="DE16" s="386"/>
      <c r="DF16" s="386"/>
      <c r="DG16" s="386"/>
      <c r="DH16" s="386"/>
      <c r="DI16" s="387"/>
    </row>
    <row r="17" spans="1:113" ht="18.75" customHeight="1">
      <c r="A17" s="2"/>
      <c r="B17" s="553"/>
      <c r="C17" s="554"/>
      <c r="D17" s="554"/>
      <c r="E17" s="554"/>
      <c r="F17" s="554"/>
      <c r="G17" s="554"/>
      <c r="H17" s="554"/>
      <c r="I17" s="554"/>
      <c r="J17" s="554"/>
      <c r="K17" s="555"/>
      <c r="L17" s="15"/>
      <c r="M17" s="447" t="s">
        <v>237</v>
      </c>
      <c r="N17" s="448"/>
      <c r="O17" s="448"/>
      <c r="P17" s="448"/>
      <c r="Q17" s="449"/>
      <c r="R17" s="444" t="s">
        <v>234</v>
      </c>
      <c r="S17" s="445"/>
      <c r="T17" s="445"/>
      <c r="U17" s="445"/>
      <c r="V17" s="446"/>
      <c r="W17" s="537" t="s">
        <v>238</v>
      </c>
      <c r="X17" s="538"/>
      <c r="Y17" s="538"/>
      <c r="Z17" s="538"/>
      <c r="AA17" s="538"/>
      <c r="AB17" s="528"/>
      <c r="AC17" s="395">
        <v>1883</v>
      </c>
      <c r="AD17" s="396"/>
      <c r="AE17" s="396"/>
      <c r="AF17" s="396"/>
      <c r="AG17" s="416"/>
      <c r="AH17" s="395">
        <v>1915</v>
      </c>
      <c r="AI17" s="396"/>
      <c r="AJ17" s="396"/>
      <c r="AK17" s="396"/>
      <c r="AL17" s="397"/>
      <c r="AM17" s="371"/>
      <c r="AN17" s="372"/>
      <c r="AO17" s="372"/>
      <c r="AP17" s="372"/>
      <c r="AQ17" s="372"/>
      <c r="AR17" s="372"/>
      <c r="AS17" s="372"/>
      <c r="AT17" s="373"/>
      <c r="AU17" s="374"/>
      <c r="AV17" s="375"/>
      <c r="AW17" s="375"/>
      <c r="AX17" s="375"/>
      <c r="AY17" s="376" t="s">
        <v>187</v>
      </c>
      <c r="AZ17" s="377"/>
      <c r="BA17" s="377"/>
      <c r="BB17" s="377"/>
      <c r="BC17" s="377"/>
      <c r="BD17" s="377"/>
      <c r="BE17" s="377"/>
      <c r="BF17" s="377"/>
      <c r="BG17" s="377"/>
      <c r="BH17" s="377"/>
      <c r="BI17" s="377"/>
      <c r="BJ17" s="377"/>
      <c r="BK17" s="377"/>
      <c r="BL17" s="377"/>
      <c r="BM17" s="378"/>
      <c r="BN17" s="379">
        <v>1041166</v>
      </c>
      <c r="BO17" s="380"/>
      <c r="BP17" s="380"/>
      <c r="BQ17" s="380"/>
      <c r="BR17" s="380"/>
      <c r="BS17" s="380"/>
      <c r="BT17" s="380"/>
      <c r="BU17" s="381"/>
      <c r="BV17" s="379">
        <v>966148</v>
      </c>
      <c r="BW17" s="380"/>
      <c r="BX17" s="380"/>
      <c r="BY17" s="380"/>
      <c r="BZ17" s="380"/>
      <c r="CA17" s="380"/>
      <c r="CB17" s="380"/>
      <c r="CC17" s="381"/>
      <c r="CD17" s="21"/>
      <c r="CE17" s="556"/>
      <c r="CF17" s="556"/>
      <c r="CG17" s="556"/>
      <c r="CH17" s="556"/>
      <c r="CI17" s="556"/>
      <c r="CJ17" s="556"/>
      <c r="CK17" s="556"/>
      <c r="CL17" s="556"/>
      <c r="CM17" s="556"/>
      <c r="CN17" s="556"/>
      <c r="CO17" s="556"/>
      <c r="CP17" s="556"/>
      <c r="CQ17" s="556"/>
      <c r="CR17" s="556"/>
      <c r="CS17" s="557"/>
      <c r="CT17" s="385"/>
      <c r="CU17" s="386"/>
      <c r="CV17" s="386"/>
      <c r="CW17" s="386"/>
      <c r="CX17" s="386"/>
      <c r="CY17" s="386"/>
      <c r="CZ17" s="386"/>
      <c r="DA17" s="387"/>
      <c r="DB17" s="385"/>
      <c r="DC17" s="386"/>
      <c r="DD17" s="386"/>
      <c r="DE17" s="386"/>
      <c r="DF17" s="386"/>
      <c r="DG17" s="386"/>
      <c r="DH17" s="386"/>
      <c r="DI17" s="387"/>
    </row>
    <row r="18" spans="1:113" ht="18.75" customHeight="1">
      <c r="A18" s="2"/>
      <c r="B18" s="450" t="s">
        <v>239</v>
      </c>
      <c r="C18" s="451"/>
      <c r="D18" s="451"/>
      <c r="E18" s="452"/>
      <c r="F18" s="452"/>
      <c r="G18" s="452"/>
      <c r="H18" s="452"/>
      <c r="I18" s="452"/>
      <c r="J18" s="452"/>
      <c r="K18" s="452"/>
      <c r="L18" s="453">
        <v>110</v>
      </c>
      <c r="M18" s="453"/>
      <c r="N18" s="453"/>
      <c r="O18" s="453"/>
      <c r="P18" s="453"/>
      <c r="Q18" s="453"/>
      <c r="R18" s="454"/>
      <c r="S18" s="454"/>
      <c r="T18" s="454"/>
      <c r="U18" s="454"/>
      <c r="V18" s="455"/>
      <c r="W18" s="469"/>
      <c r="X18" s="470"/>
      <c r="Y18" s="470"/>
      <c r="Z18" s="470"/>
      <c r="AA18" s="470"/>
      <c r="AB18" s="531"/>
      <c r="AC18" s="456">
        <v>61.4</v>
      </c>
      <c r="AD18" s="457"/>
      <c r="AE18" s="457"/>
      <c r="AF18" s="457"/>
      <c r="AG18" s="458"/>
      <c r="AH18" s="456">
        <v>58.2</v>
      </c>
      <c r="AI18" s="457"/>
      <c r="AJ18" s="457"/>
      <c r="AK18" s="457"/>
      <c r="AL18" s="459"/>
      <c r="AM18" s="371"/>
      <c r="AN18" s="372"/>
      <c r="AO18" s="372"/>
      <c r="AP18" s="372"/>
      <c r="AQ18" s="372"/>
      <c r="AR18" s="372"/>
      <c r="AS18" s="372"/>
      <c r="AT18" s="373"/>
      <c r="AU18" s="374"/>
      <c r="AV18" s="375"/>
      <c r="AW18" s="375"/>
      <c r="AX18" s="375"/>
      <c r="AY18" s="376" t="s">
        <v>241</v>
      </c>
      <c r="AZ18" s="377"/>
      <c r="BA18" s="377"/>
      <c r="BB18" s="377"/>
      <c r="BC18" s="377"/>
      <c r="BD18" s="377"/>
      <c r="BE18" s="377"/>
      <c r="BF18" s="377"/>
      <c r="BG18" s="377"/>
      <c r="BH18" s="377"/>
      <c r="BI18" s="377"/>
      <c r="BJ18" s="377"/>
      <c r="BK18" s="377"/>
      <c r="BL18" s="377"/>
      <c r="BM18" s="378"/>
      <c r="BN18" s="379">
        <v>3382876</v>
      </c>
      <c r="BO18" s="380"/>
      <c r="BP18" s="380"/>
      <c r="BQ18" s="380"/>
      <c r="BR18" s="380"/>
      <c r="BS18" s="380"/>
      <c r="BT18" s="380"/>
      <c r="BU18" s="381"/>
      <c r="BV18" s="379">
        <v>3360900</v>
      </c>
      <c r="BW18" s="380"/>
      <c r="BX18" s="380"/>
      <c r="BY18" s="380"/>
      <c r="BZ18" s="380"/>
      <c r="CA18" s="380"/>
      <c r="CB18" s="380"/>
      <c r="CC18" s="381"/>
      <c r="CD18" s="21"/>
      <c r="CE18" s="556"/>
      <c r="CF18" s="556"/>
      <c r="CG18" s="556"/>
      <c r="CH18" s="556"/>
      <c r="CI18" s="556"/>
      <c r="CJ18" s="556"/>
      <c r="CK18" s="556"/>
      <c r="CL18" s="556"/>
      <c r="CM18" s="556"/>
      <c r="CN18" s="556"/>
      <c r="CO18" s="556"/>
      <c r="CP18" s="556"/>
      <c r="CQ18" s="556"/>
      <c r="CR18" s="556"/>
      <c r="CS18" s="557"/>
      <c r="CT18" s="385"/>
      <c r="CU18" s="386"/>
      <c r="CV18" s="386"/>
      <c r="CW18" s="386"/>
      <c r="CX18" s="386"/>
      <c r="CY18" s="386"/>
      <c r="CZ18" s="386"/>
      <c r="DA18" s="387"/>
      <c r="DB18" s="385"/>
      <c r="DC18" s="386"/>
      <c r="DD18" s="386"/>
      <c r="DE18" s="386"/>
      <c r="DF18" s="386"/>
      <c r="DG18" s="386"/>
      <c r="DH18" s="386"/>
      <c r="DI18" s="387"/>
    </row>
    <row r="19" spans="1:113" ht="18.75" customHeight="1">
      <c r="A19" s="2"/>
      <c r="B19" s="450" t="s">
        <v>223</v>
      </c>
      <c r="C19" s="451"/>
      <c r="D19" s="451"/>
      <c r="E19" s="452"/>
      <c r="F19" s="452"/>
      <c r="G19" s="452"/>
      <c r="H19" s="452"/>
      <c r="I19" s="452"/>
      <c r="J19" s="452"/>
      <c r="K19" s="452"/>
      <c r="L19" s="460">
        <v>50</v>
      </c>
      <c r="M19" s="460"/>
      <c r="N19" s="460"/>
      <c r="O19" s="460"/>
      <c r="P19" s="460"/>
      <c r="Q19" s="460"/>
      <c r="R19" s="461"/>
      <c r="S19" s="461"/>
      <c r="T19" s="461"/>
      <c r="U19" s="461"/>
      <c r="V19" s="462"/>
      <c r="W19" s="356"/>
      <c r="X19" s="357"/>
      <c r="Y19" s="357"/>
      <c r="Z19" s="357"/>
      <c r="AA19" s="357"/>
      <c r="AB19" s="357"/>
      <c r="AC19" s="471"/>
      <c r="AD19" s="471"/>
      <c r="AE19" s="471"/>
      <c r="AF19" s="471"/>
      <c r="AG19" s="471"/>
      <c r="AH19" s="471"/>
      <c r="AI19" s="471"/>
      <c r="AJ19" s="471"/>
      <c r="AK19" s="471"/>
      <c r="AL19" s="472"/>
      <c r="AM19" s="371"/>
      <c r="AN19" s="372"/>
      <c r="AO19" s="372"/>
      <c r="AP19" s="372"/>
      <c r="AQ19" s="372"/>
      <c r="AR19" s="372"/>
      <c r="AS19" s="372"/>
      <c r="AT19" s="373"/>
      <c r="AU19" s="374"/>
      <c r="AV19" s="375"/>
      <c r="AW19" s="375"/>
      <c r="AX19" s="375"/>
      <c r="AY19" s="376" t="s">
        <v>243</v>
      </c>
      <c r="AZ19" s="377"/>
      <c r="BA19" s="377"/>
      <c r="BB19" s="377"/>
      <c r="BC19" s="377"/>
      <c r="BD19" s="377"/>
      <c r="BE19" s="377"/>
      <c r="BF19" s="377"/>
      <c r="BG19" s="377"/>
      <c r="BH19" s="377"/>
      <c r="BI19" s="377"/>
      <c r="BJ19" s="377"/>
      <c r="BK19" s="377"/>
      <c r="BL19" s="377"/>
      <c r="BM19" s="378"/>
      <c r="BN19" s="379">
        <v>4401732</v>
      </c>
      <c r="BO19" s="380"/>
      <c r="BP19" s="380"/>
      <c r="BQ19" s="380"/>
      <c r="BR19" s="380"/>
      <c r="BS19" s="380"/>
      <c r="BT19" s="380"/>
      <c r="BU19" s="381"/>
      <c r="BV19" s="379">
        <v>4232350</v>
      </c>
      <c r="BW19" s="380"/>
      <c r="BX19" s="380"/>
      <c r="BY19" s="380"/>
      <c r="BZ19" s="380"/>
      <c r="CA19" s="380"/>
      <c r="CB19" s="380"/>
      <c r="CC19" s="381"/>
      <c r="CD19" s="21"/>
      <c r="CE19" s="556"/>
      <c r="CF19" s="556"/>
      <c r="CG19" s="556"/>
      <c r="CH19" s="556"/>
      <c r="CI19" s="556"/>
      <c r="CJ19" s="556"/>
      <c r="CK19" s="556"/>
      <c r="CL19" s="556"/>
      <c r="CM19" s="556"/>
      <c r="CN19" s="556"/>
      <c r="CO19" s="556"/>
      <c r="CP19" s="556"/>
      <c r="CQ19" s="556"/>
      <c r="CR19" s="556"/>
      <c r="CS19" s="557"/>
      <c r="CT19" s="385"/>
      <c r="CU19" s="386"/>
      <c r="CV19" s="386"/>
      <c r="CW19" s="386"/>
      <c r="CX19" s="386"/>
      <c r="CY19" s="386"/>
      <c r="CZ19" s="386"/>
      <c r="DA19" s="387"/>
      <c r="DB19" s="385"/>
      <c r="DC19" s="386"/>
      <c r="DD19" s="386"/>
      <c r="DE19" s="386"/>
      <c r="DF19" s="386"/>
      <c r="DG19" s="386"/>
      <c r="DH19" s="386"/>
      <c r="DI19" s="387"/>
    </row>
    <row r="20" spans="1:113" ht="18.75" customHeight="1">
      <c r="A20" s="2"/>
      <c r="B20" s="450" t="s">
        <v>244</v>
      </c>
      <c r="C20" s="451"/>
      <c r="D20" s="451"/>
      <c r="E20" s="452"/>
      <c r="F20" s="452"/>
      <c r="G20" s="452"/>
      <c r="H20" s="452"/>
      <c r="I20" s="452"/>
      <c r="J20" s="452"/>
      <c r="K20" s="452"/>
      <c r="L20" s="460">
        <v>2673</v>
      </c>
      <c r="M20" s="460"/>
      <c r="N20" s="460"/>
      <c r="O20" s="460"/>
      <c r="P20" s="460"/>
      <c r="Q20" s="460"/>
      <c r="R20" s="461"/>
      <c r="S20" s="461"/>
      <c r="T20" s="461"/>
      <c r="U20" s="461"/>
      <c r="V20" s="462"/>
      <c r="W20" s="469"/>
      <c r="X20" s="470"/>
      <c r="Y20" s="470"/>
      <c r="Z20" s="470"/>
      <c r="AA20" s="470"/>
      <c r="AB20" s="470"/>
      <c r="AC20" s="463"/>
      <c r="AD20" s="463"/>
      <c r="AE20" s="463"/>
      <c r="AF20" s="463"/>
      <c r="AG20" s="463"/>
      <c r="AH20" s="463"/>
      <c r="AI20" s="463"/>
      <c r="AJ20" s="463"/>
      <c r="AK20" s="463"/>
      <c r="AL20" s="464"/>
      <c r="AM20" s="465"/>
      <c r="AN20" s="399"/>
      <c r="AO20" s="399"/>
      <c r="AP20" s="399"/>
      <c r="AQ20" s="399"/>
      <c r="AR20" s="399"/>
      <c r="AS20" s="399"/>
      <c r="AT20" s="400"/>
      <c r="AU20" s="466"/>
      <c r="AV20" s="467"/>
      <c r="AW20" s="467"/>
      <c r="AX20" s="468"/>
      <c r="AY20" s="376"/>
      <c r="AZ20" s="377"/>
      <c r="BA20" s="377"/>
      <c r="BB20" s="377"/>
      <c r="BC20" s="377"/>
      <c r="BD20" s="377"/>
      <c r="BE20" s="377"/>
      <c r="BF20" s="377"/>
      <c r="BG20" s="377"/>
      <c r="BH20" s="377"/>
      <c r="BI20" s="377"/>
      <c r="BJ20" s="377"/>
      <c r="BK20" s="377"/>
      <c r="BL20" s="377"/>
      <c r="BM20" s="378"/>
      <c r="BN20" s="379"/>
      <c r="BO20" s="380"/>
      <c r="BP20" s="380"/>
      <c r="BQ20" s="380"/>
      <c r="BR20" s="380"/>
      <c r="BS20" s="380"/>
      <c r="BT20" s="380"/>
      <c r="BU20" s="381"/>
      <c r="BV20" s="379"/>
      <c r="BW20" s="380"/>
      <c r="BX20" s="380"/>
      <c r="BY20" s="380"/>
      <c r="BZ20" s="380"/>
      <c r="CA20" s="380"/>
      <c r="CB20" s="380"/>
      <c r="CC20" s="381"/>
      <c r="CD20" s="21"/>
      <c r="CE20" s="556"/>
      <c r="CF20" s="556"/>
      <c r="CG20" s="556"/>
      <c r="CH20" s="556"/>
      <c r="CI20" s="556"/>
      <c r="CJ20" s="556"/>
      <c r="CK20" s="556"/>
      <c r="CL20" s="556"/>
      <c r="CM20" s="556"/>
      <c r="CN20" s="556"/>
      <c r="CO20" s="556"/>
      <c r="CP20" s="556"/>
      <c r="CQ20" s="556"/>
      <c r="CR20" s="556"/>
      <c r="CS20" s="557"/>
      <c r="CT20" s="385"/>
      <c r="CU20" s="386"/>
      <c r="CV20" s="386"/>
      <c r="CW20" s="386"/>
      <c r="CX20" s="386"/>
      <c r="CY20" s="386"/>
      <c r="CZ20" s="386"/>
      <c r="DA20" s="387"/>
      <c r="DB20" s="385"/>
      <c r="DC20" s="386"/>
      <c r="DD20" s="386"/>
      <c r="DE20" s="386"/>
      <c r="DF20" s="386"/>
      <c r="DG20" s="386"/>
      <c r="DH20" s="386"/>
      <c r="DI20" s="387"/>
    </row>
    <row r="21" spans="1:113" ht="18.75" customHeight="1">
      <c r="A21" s="2"/>
      <c r="B21" s="473" t="s">
        <v>247</v>
      </c>
      <c r="C21" s="474"/>
      <c r="D21" s="474"/>
      <c r="E21" s="474"/>
      <c r="F21" s="474"/>
      <c r="G21" s="474"/>
      <c r="H21" s="474"/>
      <c r="I21" s="474"/>
      <c r="J21" s="474"/>
      <c r="K21" s="474"/>
      <c r="L21" s="474"/>
      <c r="M21" s="474"/>
      <c r="N21" s="474"/>
      <c r="O21" s="474"/>
      <c r="P21" s="474"/>
      <c r="Q21" s="474"/>
      <c r="R21" s="474"/>
      <c r="S21" s="474"/>
      <c r="T21" s="474"/>
      <c r="U21" s="474"/>
      <c r="V21" s="474"/>
      <c r="W21" s="474"/>
      <c r="X21" s="474"/>
      <c r="Y21" s="474"/>
      <c r="Z21" s="474"/>
      <c r="AA21" s="474"/>
      <c r="AB21" s="474"/>
      <c r="AC21" s="474"/>
      <c r="AD21" s="474"/>
      <c r="AE21" s="474"/>
      <c r="AF21" s="474"/>
      <c r="AG21" s="474"/>
      <c r="AH21" s="474"/>
      <c r="AI21" s="474"/>
      <c r="AJ21" s="474"/>
      <c r="AK21" s="474"/>
      <c r="AL21" s="474"/>
      <c r="AM21" s="474"/>
      <c r="AN21" s="474"/>
      <c r="AO21" s="474"/>
      <c r="AP21" s="474"/>
      <c r="AQ21" s="474"/>
      <c r="AR21" s="474"/>
      <c r="AS21" s="474"/>
      <c r="AT21" s="474"/>
      <c r="AU21" s="474"/>
      <c r="AV21" s="474"/>
      <c r="AW21" s="474"/>
      <c r="AX21" s="475"/>
      <c r="AY21" s="476"/>
      <c r="AZ21" s="477"/>
      <c r="BA21" s="477"/>
      <c r="BB21" s="477"/>
      <c r="BC21" s="477"/>
      <c r="BD21" s="477"/>
      <c r="BE21" s="477"/>
      <c r="BF21" s="477"/>
      <c r="BG21" s="477"/>
      <c r="BH21" s="477"/>
      <c r="BI21" s="477"/>
      <c r="BJ21" s="477"/>
      <c r="BK21" s="477"/>
      <c r="BL21" s="477"/>
      <c r="BM21" s="478"/>
      <c r="BN21" s="479"/>
      <c r="BO21" s="480"/>
      <c r="BP21" s="480"/>
      <c r="BQ21" s="480"/>
      <c r="BR21" s="480"/>
      <c r="BS21" s="480"/>
      <c r="BT21" s="480"/>
      <c r="BU21" s="481"/>
      <c r="BV21" s="479"/>
      <c r="BW21" s="480"/>
      <c r="BX21" s="480"/>
      <c r="BY21" s="480"/>
      <c r="BZ21" s="480"/>
      <c r="CA21" s="480"/>
      <c r="CB21" s="480"/>
      <c r="CC21" s="481"/>
      <c r="CD21" s="21"/>
      <c r="CE21" s="556"/>
      <c r="CF21" s="556"/>
      <c r="CG21" s="556"/>
      <c r="CH21" s="556"/>
      <c r="CI21" s="556"/>
      <c r="CJ21" s="556"/>
      <c r="CK21" s="556"/>
      <c r="CL21" s="556"/>
      <c r="CM21" s="556"/>
      <c r="CN21" s="556"/>
      <c r="CO21" s="556"/>
      <c r="CP21" s="556"/>
      <c r="CQ21" s="556"/>
      <c r="CR21" s="556"/>
      <c r="CS21" s="557"/>
      <c r="CT21" s="385"/>
      <c r="CU21" s="386"/>
      <c r="CV21" s="386"/>
      <c r="CW21" s="386"/>
      <c r="CX21" s="386"/>
      <c r="CY21" s="386"/>
      <c r="CZ21" s="386"/>
      <c r="DA21" s="387"/>
      <c r="DB21" s="385"/>
      <c r="DC21" s="386"/>
      <c r="DD21" s="386"/>
      <c r="DE21" s="386"/>
      <c r="DF21" s="386"/>
      <c r="DG21" s="386"/>
      <c r="DH21" s="386"/>
      <c r="DI21" s="387"/>
    </row>
    <row r="22" spans="1:113" ht="18.75" customHeight="1">
      <c r="A22" s="2"/>
      <c r="B22" s="491" t="s">
        <v>143</v>
      </c>
      <c r="C22" s="492"/>
      <c r="D22" s="493"/>
      <c r="E22" s="533" t="s">
        <v>0</v>
      </c>
      <c r="F22" s="538"/>
      <c r="G22" s="538"/>
      <c r="H22" s="538"/>
      <c r="I22" s="538"/>
      <c r="J22" s="538"/>
      <c r="K22" s="528"/>
      <c r="L22" s="533" t="s">
        <v>248</v>
      </c>
      <c r="M22" s="538"/>
      <c r="N22" s="538"/>
      <c r="O22" s="538"/>
      <c r="P22" s="528"/>
      <c r="Q22" s="558" t="s">
        <v>251</v>
      </c>
      <c r="R22" s="559"/>
      <c r="S22" s="559"/>
      <c r="T22" s="559"/>
      <c r="U22" s="559"/>
      <c r="V22" s="560"/>
      <c r="W22" s="572" t="s">
        <v>252</v>
      </c>
      <c r="X22" s="492"/>
      <c r="Y22" s="493"/>
      <c r="Z22" s="533" t="s">
        <v>0</v>
      </c>
      <c r="AA22" s="538"/>
      <c r="AB22" s="538"/>
      <c r="AC22" s="538"/>
      <c r="AD22" s="538"/>
      <c r="AE22" s="538"/>
      <c r="AF22" s="538"/>
      <c r="AG22" s="528"/>
      <c r="AH22" s="564" t="s">
        <v>254</v>
      </c>
      <c r="AI22" s="538"/>
      <c r="AJ22" s="538"/>
      <c r="AK22" s="538"/>
      <c r="AL22" s="528"/>
      <c r="AM22" s="564" t="s">
        <v>255</v>
      </c>
      <c r="AN22" s="565"/>
      <c r="AO22" s="565"/>
      <c r="AP22" s="565"/>
      <c r="AQ22" s="565"/>
      <c r="AR22" s="566"/>
      <c r="AS22" s="558" t="s">
        <v>251</v>
      </c>
      <c r="AT22" s="559"/>
      <c r="AU22" s="559"/>
      <c r="AV22" s="559"/>
      <c r="AW22" s="559"/>
      <c r="AX22" s="570"/>
      <c r="AY22" s="359" t="s">
        <v>256</v>
      </c>
      <c r="AZ22" s="360"/>
      <c r="BA22" s="360"/>
      <c r="BB22" s="360"/>
      <c r="BC22" s="360"/>
      <c r="BD22" s="360"/>
      <c r="BE22" s="360"/>
      <c r="BF22" s="360"/>
      <c r="BG22" s="360"/>
      <c r="BH22" s="360"/>
      <c r="BI22" s="360"/>
      <c r="BJ22" s="360"/>
      <c r="BK22" s="360"/>
      <c r="BL22" s="360"/>
      <c r="BM22" s="361"/>
      <c r="BN22" s="362">
        <v>5637321</v>
      </c>
      <c r="BO22" s="363"/>
      <c r="BP22" s="363"/>
      <c r="BQ22" s="363"/>
      <c r="BR22" s="363"/>
      <c r="BS22" s="363"/>
      <c r="BT22" s="363"/>
      <c r="BU22" s="364"/>
      <c r="BV22" s="362">
        <v>5934590</v>
      </c>
      <c r="BW22" s="363"/>
      <c r="BX22" s="363"/>
      <c r="BY22" s="363"/>
      <c r="BZ22" s="363"/>
      <c r="CA22" s="363"/>
      <c r="CB22" s="363"/>
      <c r="CC22" s="364"/>
      <c r="CD22" s="21"/>
      <c r="CE22" s="556"/>
      <c r="CF22" s="556"/>
      <c r="CG22" s="556"/>
      <c r="CH22" s="556"/>
      <c r="CI22" s="556"/>
      <c r="CJ22" s="556"/>
      <c r="CK22" s="556"/>
      <c r="CL22" s="556"/>
      <c r="CM22" s="556"/>
      <c r="CN22" s="556"/>
      <c r="CO22" s="556"/>
      <c r="CP22" s="556"/>
      <c r="CQ22" s="556"/>
      <c r="CR22" s="556"/>
      <c r="CS22" s="557"/>
      <c r="CT22" s="385"/>
      <c r="CU22" s="386"/>
      <c r="CV22" s="386"/>
      <c r="CW22" s="386"/>
      <c r="CX22" s="386"/>
      <c r="CY22" s="386"/>
      <c r="CZ22" s="386"/>
      <c r="DA22" s="387"/>
      <c r="DB22" s="385"/>
      <c r="DC22" s="386"/>
      <c r="DD22" s="386"/>
      <c r="DE22" s="386"/>
      <c r="DF22" s="386"/>
      <c r="DG22" s="386"/>
      <c r="DH22" s="386"/>
      <c r="DI22" s="387"/>
    </row>
    <row r="23" spans="1:113" ht="18.75" customHeight="1">
      <c r="A23" s="2"/>
      <c r="B23" s="494"/>
      <c r="C23" s="495"/>
      <c r="D23" s="496"/>
      <c r="E23" s="520"/>
      <c r="F23" s="524"/>
      <c r="G23" s="524"/>
      <c r="H23" s="524"/>
      <c r="I23" s="524"/>
      <c r="J23" s="524"/>
      <c r="K23" s="514"/>
      <c r="L23" s="520"/>
      <c r="M23" s="524"/>
      <c r="N23" s="524"/>
      <c r="O23" s="524"/>
      <c r="P23" s="514"/>
      <c r="Q23" s="561"/>
      <c r="R23" s="562"/>
      <c r="S23" s="562"/>
      <c r="T23" s="562"/>
      <c r="U23" s="562"/>
      <c r="V23" s="563"/>
      <c r="W23" s="573"/>
      <c r="X23" s="495"/>
      <c r="Y23" s="496"/>
      <c r="Z23" s="520"/>
      <c r="AA23" s="524"/>
      <c r="AB23" s="524"/>
      <c r="AC23" s="524"/>
      <c r="AD23" s="524"/>
      <c r="AE23" s="524"/>
      <c r="AF23" s="524"/>
      <c r="AG23" s="514"/>
      <c r="AH23" s="520"/>
      <c r="AI23" s="524"/>
      <c r="AJ23" s="524"/>
      <c r="AK23" s="524"/>
      <c r="AL23" s="514"/>
      <c r="AM23" s="567"/>
      <c r="AN23" s="568"/>
      <c r="AO23" s="568"/>
      <c r="AP23" s="568"/>
      <c r="AQ23" s="568"/>
      <c r="AR23" s="569"/>
      <c r="AS23" s="561"/>
      <c r="AT23" s="562"/>
      <c r="AU23" s="562"/>
      <c r="AV23" s="562"/>
      <c r="AW23" s="562"/>
      <c r="AX23" s="571"/>
      <c r="AY23" s="376" t="s">
        <v>257</v>
      </c>
      <c r="AZ23" s="377"/>
      <c r="BA23" s="377"/>
      <c r="BB23" s="377"/>
      <c r="BC23" s="377"/>
      <c r="BD23" s="377"/>
      <c r="BE23" s="377"/>
      <c r="BF23" s="377"/>
      <c r="BG23" s="377"/>
      <c r="BH23" s="377"/>
      <c r="BI23" s="377"/>
      <c r="BJ23" s="377"/>
      <c r="BK23" s="377"/>
      <c r="BL23" s="377"/>
      <c r="BM23" s="378"/>
      <c r="BN23" s="379">
        <v>5597639</v>
      </c>
      <c r="BO23" s="380"/>
      <c r="BP23" s="380"/>
      <c r="BQ23" s="380"/>
      <c r="BR23" s="380"/>
      <c r="BS23" s="380"/>
      <c r="BT23" s="380"/>
      <c r="BU23" s="381"/>
      <c r="BV23" s="379">
        <v>5895941</v>
      </c>
      <c r="BW23" s="380"/>
      <c r="BX23" s="380"/>
      <c r="BY23" s="380"/>
      <c r="BZ23" s="380"/>
      <c r="CA23" s="380"/>
      <c r="CB23" s="380"/>
      <c r="CC23" s="381"/>
      <c r="CD23" s="21"/>
      <c r="CE23" s="556"/>
      <c r="CF23" s="556"/>
      <c r="CG23" s="556"/>
      <c r="CH23" s="556"/>
      <c r="CI23" s="556"/>
      <c r="CJ23" s="556"/>
      <c r="CK23" s="556"/>
      <c r="CL23" s="556"/>
      <c r="CM23" s="556"/>
      <c r="CN23" s="556"/>
      <c r="CO23" s="556"/>
      <c r="CP23" s="556"/>
      <c r="CQ23" s="556"/>
      <c r="CR23" s="556"/>
      <c r="CS23" s="557"/>
      <c r="CT23" s="385"/>
      <c r="CU23" s="386"/>
      <c r="CV23" s="386"/>
      <c r="CW23" s="386"/>
      <c r="CX23" s="386"/>
      <c r="CY23" s="386"/>
      <c r="CZ23" s="386"/>
      <c r="DA23" s="387"/>
      <c r="DB23" s="385"/>
      <c r="DC23" s="386"/>
      <c r="DD23" s="386"/>
      <c r="DE23" s="386"/>
      <c r="DF23" s="386"/>
      <c r="DG23" s="386"/>
      <c r="DH23" s="386"/>
      <c r="DI23" s="387"/>
    </row>
    <row r="24" spans="1:113" ht="18.75" customHeight="1">
      <c r="A24" s="2"/>
      <c r="B24" s="494"/>
      <c r="C24" s="495"/>
      <c r="D24" s="496"/>
      <c r="E24" s="394" t="s">
        <v>122</v>
      </c>
      <c r="F24" s="372"/>
      <c r="G24" s="372"/>
      <c r="H24" s="372"/>
      <c r="I24" s="372"/>
      <c r="J24" s="372"/>
      <c r="K24" s="373"/>
      <c r="L24" s="395">
        <v>1</v>
      </c>
      <c r="M24" s="396"/>
      <c r="N24" s="396"/>
      <c r="O24" s="396"/>
      <c r="P24" s="416"/>
      <c r="Q24" s="395">
        <v>7610</v>
      </c>
      <c r="R24" s="396"/>
      <c r="S24" s="396"/>
      <c r="T24" s="396"/>
      <c r="U24" s="396"/>
      <c r="V24" s="416"/>
      <c r="W24" s="573"/>
      <c r="X24" s="495"/>
      <c r="Y24" s="496"/>
      <c r="Z24" s="394" t="s">
        <v>261</v>
      </c>
      <c r="AA24" s="372"/>
      <c r="AB24" s="372"/>
      <c r="AC24" s="372"/>
      <c r="AD24" s="372"/>
      <c r="AE24" s="372"/>
      <c r="AF24" s="372"/>
      <c r="AG24" s="373"/>
      <c r="AH24" s="395">
        <v>93</v>
      </c>
      <c r="AI24" s="396"/>
      <c r="AJ24" s="396"/>
      <c r="AK24" s="396"/>
      <c r="AL24" s="416"/>
      <c r="AM24" s="395">
        <v>303831</v>
      </c>
      <c r="AN24" s="396"/>
      <c r="AO24" s="396"/>
      <c r="AP24" s="396"/>
      <c r="AQ24" s="396"/>
      <c r="AR24" s="416"/>
      <c r="AS24" s="395">
        <v>3267</v>
      </c>
      <c r="AT24" s="396"/>
      <c r="AU24" s="396"/>
      <c r="AV24" s="396"/>
      <c r="AW24" s="396"/>
      <c r="AX24" s="397"/>
      <c r="AY24" s="476" t="s">
        <v>262</v>
      </c>
      <c r="AZ24" s="477"/>
      <c r="BA24" s="477"/>
      <c r="BB24" s="477"/>
      <c r="BC24" s="477"/>
      <c r="BD24" s="477"/>
      <c r="BE24" s="477"/>
      <c r="BF24" s="477"/>
      <c r="BG24" s="477"/>
      <c r="BH24" s="477"/>
      <c r="BI24" s="477"/>
      <c r="BJ24" s="477"/>
      <c r="BK24" s="477"/>
      <c r="BL24" s="477"/>
      <c r="BM24" s="478"/>
      <c r="BN24" s="379">
        <v>3893508</v>
      </c>
      <c r="BO24" s="380"/>
      <c r="BP24" s="380"/>
      <c r="BQ24" s="380"/>
      <c r="BR24" s="380"/>
      <c r="BS24" s="380"/>
      <c r="BT24" s="380"/>
      <c r="BU24" s="381"/>
      <c r="BV24" s="379">
        <v>4046282</v>
      </c>
      <c r="BW24" s="380"/>
      <c r="BX24" s="380"/>
      <c r="BY24" s="380"/>
      <c r="BZ24" s="380"/>
      <c r="CA24" s="380"/>
      <c r="CB24" s="380"/>
      <c r="CC24" s="381"/>
      <c r="CD24" s="21"/>
      <c r="CE24" s="556"/>
      <c r="CF24" s="556"/>
      <c r="CG24" s="556"/>
      <c r="CH24" s="556"/>
      <c r="CI24" s="556"/>
      <c r="CJ24" s="556"/>
      <c r="CK24" s="556"/>
      <c r="CL24" s="556"/>
      <c r="CM24" s="556"/>
      <c r="CN24" s="556"/>
      <c r="CO24" s="556"/>
      <c r="CP24" s="556"/>
      <c r="CQ24" s="556"/>
      <c r="CR24" s="556"/>
      <c r="CS24" s="557"/>
      <c r="CT24" s="385"/>
      <c r="CU24" s="386"/>
      <c r="CV24" s="386"/>
      <c r="CW24" s="386"/>
      <c r="CX24" s="386"/>
      <c r="CY24" s="386"/>
      <c r="CZ24" s="386"/>
      <c r="DA24" s="387"/>
      <c r="DB24" s="385"/>
      <c r="DC24" s="386"/>
      <c r="DD24" s="386"/>
      <c r="DE24" s="386"/>
      <c r="DF24" s="386"/>
      <c r="DG24" s="386"/>
      <c r="DH24" s="386"/>
      <c r="DI24" s="387"/>
    </row>
    <row r="25" spans="1:113" ht="18.75" customHeight="1">
      <c r="A25" s="2"/>
      <c r="B25" s="494"/>
      <c r="C25" s="495"/>
      <c r="D25" s="496"/>
      <c r="E25" s="394" t="s">
        <v>263</v>
      </c>
      <c r="F25" s="372"/>
      <c r="G25" s="372"/>
      <c r="H25" s="372"/>
      <c r="I25" s="372"/>
      <c r="J25" s="372"/>
      <c r="K25" s="373"/>
      <c r="L25" s="395">
        <v>1</v>
      </c>
      <c r="M25" s="396"/>
      <c r="N25" s="396"/>
      <c r="O25" s="396"/>
      <c r="P25" s="416"/>
      <c r="Q25" s="395">
        <v>6000</v>
      </c>
      <c r="R25" s="396"/>
      <c r="S25" s="396"/>
      <c r="T25" s="396"/>
      <c r="U25" s="396"/>
      <c r="V25" s="416"/>
      <c r="W25" s="573"/>
      <c r="X25" s="495"/>
      <c r="Y25" s="496"/>
      <c r="Z25" s="394" t="s">
        <v>45</v>
      </c>
      <c r="AA25" s="372"/>
      <c r="AB25" s="372"/>
      <c r="AC25" s="372"/>
      <c r="AD25" s="372"/>
      <c r="AE25" s="372"/>
      <c r="AF25" s="372"/>
      <c r="AG25" s="373"/>
      <c r="AH25" s="395" t="s">
        <v>173</v>
      </c>
      <c r="AI25" s="396"/>
      <c r="AJ25" s="396"/>
      <c r="AK25" s="396"/>
      <c r="AL25" s="416"/>
      <c r="AM25" s="395" t="s">
        <v>173</v>
      </c>
      <c r="AN25" s="396"/>
      <c r="AO25" s="396"/>
      <c r="AP25" s="396"/>
      <c r="AQ25" s="396"/>
      <c r="AR25" s="416"/>
      <c r="AS25" s="395" t="s">
        <v>173</v>
      </c>
      <c r="AT25" s="396"/>
      <c r="AU25" s="396"/>
      <c r="AV25" s="396"/>
      <c r="AW25" s="396"/>
      <c r="AX25" s="397"/>
      <c r="AY25" s="359" t="s">
        <v>265</v>
      </c>
      <c r="AZ25" s="360"/>
      <c r="BA25" s="360"/>
      <c r="BB25" s="360"/>
      <c r="BC25" s="360"/>
      <c r="BD25" s="360"/>
      <c r="BE25" s="360"/>
      <c r="BF25" s="360"/>
      <c r="BG25" s="360"/>
      <c r="BH25" s="360"/>
      <c r="BI25" s="360"/>
      <c r="BJ25" s="360"/>
      <c r="BK25" s="360"/>
      <c r="BL25" s="360"/>
      <c r="BM25" s="361"/>
      <c r="BN25" s="362">
        <v>1739727</v>
      </c>
      <c r="BO25" s="363"/>
      <c r="BP25" s="363"/>
      <c r="BQ25" s="363"/>
      <c r="BR25" s="363"/>
      <c r="BS25" s="363"/>
      <c r="BT25" s="363"/>
      <c r="BU25" s="364"/>
      <c r="BV25" s="362">
        <v>575537</v>
      </c>
      <c r="BW25" s="363"/>
      <c r="BX25" s="363"/>
      <c r="BY25" s="363"/>
      <c r="BZ25" s="363"/>
      <c r="CA25" s="363"/>
      <c r="CB25" s="363"/>
      <c r="CC25" s="364"/>
      <c r="CD25" s="21"/>
      <c r="CE25" s="556"/>
      <c r="CF25" s="556"/>
      <c r="CG25" s="556"/>
      <c r="CH25" s="556"/>
      <c r="CI25" s="556"/>
      <c r="CJ25" s="556"/>
      <c r="CK25" s="556"/>
      <c r="CL25" s="556"/>
      <c r="CM25" s="556"/>
      <c r="CN25" s="556"/>
      <c r="CO25" s="556"/>
      <c r="CP25" s="556"/>
      <c r="CQ25" s="556"/>
      <c r="CR25" s="556"/>
      <c r="CS25" s="557"/>
      <c r="CT25" s="385"/>
      <c r="CU25" s="386"/>
      <c r="CV25" s="386"/>
      <c r="CW25" s="386"/>
      <c r="CX25" s="386"/>
      <c r="CY25" s="386"/>
      <c r="CZ25" s="386"/>
      <c r="DA25" s="387"/>
      <c r="DB25" s="385"/>
      <c r="DC25" s="386"/>
      <c r="DD25" s="386"/>
      <c r="DE25" s="386"/>
      <c r="DF25" s="386"/>
      <c r="DG25" s="386"/>
      <c r="DH25" s="386"/>
      <c r="DI25" s="387"/>
    </row>
    <row r="26" spans="1:113" ht="18.75" customHeight="1">
      <c r="A26" s="2"/>
      <c r="B26" s="494"/>
      <c r="C26" s="495"/>
      <c r="D26" s="496"/>
      <c r="E26" s="394" t="s">
        <v>267</v>
      </c>
      <c r="F26" s="372"/>
      <c r="G26" s="372"/>
      <c r="H26" s="372"/>
      <c r="I26" s="372"/>
      <c r="J26" s="372"/>
      <c r="K26" s="373"/>
      <c r="L26" s="395">
        <v>1</v>
      </c>
      <c r="M26" s="396"/>
      <c r="N26" s="396"/>
      <c r="O26" s="396"/>
      <c r="P26" s="416"/>
      <c r="Q26" s="395">
        <v>5670</v>
      </c>
      <c r="R26" s="396"/>
      <c r="S26" s="396"/>
      <c r="T26" s="396"/>
      <c r="U26" s="396"/>
      <c r="V26" s="416"/>
      <c r="W26" s="573"/>
      <c r="X26" s="495"/>
      <c r="Y26" s="496"/>
      <c r="Z26" s="394" t="s">
        <v>268</v>
      </c>
      <c r="AA26" s="482"/>
      <c r="AB26" s="482"/>
      <c r="AC26" s="482"/>
      <c r="AD26" s="482"/>
      <c r="AE26" s="482"/>
      <c r="AF26" s="482"/>
      <c r="AG26" s="483"/>
      <c r="AH26" s="395">
        <v>1</v>
      </c>
      <c r="AI26" s="396"/>
      <c r="AJ26" s="396"/>
      <c r="AK26" s="396"/>
      <c r="AL26" s="416"/>
      <c r="AM26" s="395" t="s">
        <v>245</v>
      </c>
      <c r="AN26" s="396"/>
      <c r="AO26" s="396"/>
      <c r="AP26" s="396"/>
      <c r="AQ26" s="396"/>
      <c r="AR26" s="416"/>
      <c r="AS26" s="395" t="s">
        <v>245</v>
      </c>
      <c r="AT26" s="396"/>
      <c r="AU26" s="396"/>
      <c r="AV26" s="396"/>
      <c r="AW26" s="396"/>
      <c r="AX26" s="397"/>
      <c r="AY26" s="382" t="s">
        <v>8</v>
      </c>
      <c r="AZ26" s="383"/>
      <c r="BA26" s="383"/>
      <c r="BB26" s="383"/>
      <c r="BC26" s="383"/>
      <c r="BD26" s="383"/>
      <c r="BE26" s="383"/>
      <c r="BF26" s="383"/>
      <c r="BG26" s="383"/>
      <c r="BH26" s="383"/>
      <c r="BI26" s="383"/>
      <c r="BJ26" s="383"/>
      <c r="BK26" s="383"/>
      <c r="BL26" s="383"/>
      <c r="BM26" s="384"/>
      <c r="BN26" s="379" t="s">
        <v>173</v>
      </c>
      <c r="BO26" s="380"/>
      <c r="BP26" s="380"/>
      <c r="BQ26" s="380"/>
      <c r="BR26" s="380"/>
      <c r="BS26" s="380"/>
      <c r="BT26" s="380"/>
      <c r="BU26" s="381"/>
      <c r="BV26" s="379" t="s">
        <v>173</v>
      </c>
      <c r="BW26" s="380"/>
      <c r="BX26" s="380"/>
      <c r="BY26" s="380"/>
      <c r="BZ26" s="380"/>
      <c r="CA26" s="380"/>
      <c r="CB26" s="380"/>
      <c r="CC26" s="381"/>
      <c r="CD26" s="21"/>
      <c r="CE26" s="556"/>
      <c r="CF26" s="556"/>
      <c r="CG26" s="556"/>
      <c r="CH26" s="556"/>
      <c r="CI26" s="556"/>
      <c r="CJ26" s="556"/>
      <c r="CK26" s="556"/>
      <c r="CL26" s="556"/>
      <c r="CM26" s="556"/>
      <c r="CN26" s="556"/>
      <c r="CO26" s="556"/>
      <c r="CP26" s="556"/>
      <c r="CQ26" s="556"/>
      <c r="CR26" s="556"/>
      <c r="CS26" s="557"/>
      <c r="CT26" s="385"/>
      <c r="CU26" s="386"/>
      <c r="CV26" s="386"/>
      <c r="CW26" s="386"/>
      <c r="CX26" s="386"/>
      <c r="CY26" s="386"/>
      <c r="CZ26" s="386"/>
      <c r="DA26" s="387"/>
      <c r="DB26" s="385"/>
      <c r="DC26" s="386"/>
      <c r="DD26" s="386"/>
      <c r="DE26" s="386"/>
      <c r="DF26" s="386"/>
      <c r="DG26" s="386"/>
      <c r="DH26" s="386"/>
      <c r="DI26" s="387"/>
    </row>
    <row r="27" spans="1:113" ht="18.75" customHeight="1">
      <c r="A27" s="2"/>
      <c r="B27" s="494"/>
      <c r="C27" s="495"/>
      <c r="D27" s="496"/>
      <c r="E27" s="394" t="s">
        <v>273</v>
      </c>
      <c r="F27" s="372"/>
      <c r="G27" s="372"/>
      <c r="H27" s="372"/>
      <c r="I27" s="372"/>
      <c r="J27" s="372"/>
      <c r="K27" s="373"/>
      <c r="L27" s="395">
        <v>1</v>
      </c>
      <c r="M27" s="396"/>
      <c r="N27" s="396"/>
      <c r="O27" s="396"/>
      <c r="P27" s="416"/>
      <c r="Q27" s="395">
        <v>3040</v>
      </c>
      <c r="R27" s="396"/>
      <c r="S27" s="396"/>
      <c r="T27" s="396"/>
      <c r="U27" s="396"/>
      <c r="V27" s="416"/>
      <c r="W27" s="573"/>
      <c r="X27" s="495"/>
      <c r="Y27" s="496"/>
      <c r="Z27" s="394" t="s">
        <v>51</v>
      </c>
      <c r="AA27" s="372"/>
      <c r="AB27" s="372"/>
      <c r="AC27" s="372"/>
      <c r="AD27" s="372"/>
      <c r="AE27" s="372"/>
      <c r="AF27" s="372"/>
      <c r="AG27" s="373"/>
      <c r="AH27" s="395">
        <v>1</v>
      </c>
      <c r="AI27" s="396"/>
      <c r="AJ27" s="396"/>
      <c r="AK27" s="396"/>
      <c r="AL27" s="416"/>
      <c r="AM27" s="395" t="s">
        <v>245</v>
      </c>
      <c r="AN27" s="396"/>
      <c r="AO27" s="396"/>
      <c r="AP27" s="396"/>
      <c r="AQ27" s="396"/>
      <c r="AR27" s="416"/>
      <c r="AS27" s="395" t="s">
        <v>245</v>
      </c>
      <c r="AT27" s="396"/>
      <c r="AU27" s="396"/>
      <c r="AV27" s="396"/>
      <c r="AW27" s="396"/>
      <c r="AX27" s="397"/>
      <c r="AY27" s="429" t="s">
        <v>275</v>
      </c>
      <c r="AZ27" s="430"/>
      <c r="BA27" s="430"/>
      <c r="BB27" s="430"/>
      <c r="BC27" s="430"/>
      <c r="BD27" s="430"/>
      <c r="BE27" s="430"/>
      <c r="BF27" s="430"/>
      <c r="BG27" s="430"/>
      <c r="BH27" s="430"/>
      <c r="BI27" s="430"/>
      <c r="BJ27" s="430"/>
      <c r="BK27" s="430"/>
      <c r="BL27" s="430"/>
      <c r="BM27" s="431"/>
      <c r="BN27" s="479">
        <v>153887</v>
      </c>
      <c r="BO27" s="480"/>
      <c r="BP27" s="480"/>
      <c r="BQ27" s="480"/>
      <c r="BR27" s="480"/>
      <c r="BS27" s="480"/>
      <c r="BT27" s="480"/>
      <c r="BU27" s="481"/>
      <c r="BV27" s="479">
        <v>153884</v>
      </c>
      <c r="BW27" s="480"/>
      <c r="BX27" s="480"/>
      <c r="BY27" s="480"/>
      <c r="BZ27" s="480"/>
      <c r="CA27" s="480"/>
      <c r="CB27" s="480"/>
      <c r="CC27" s="481"/>
      <c r="CD27" s="17"/>
      <c r="CE27" s="556"/>
      <c r="CF27" s="556"/>
      <c r="CG27" s="556"/>
      <c r="CH27" s="556"/>
      <c r="CI27" s="556"/>
      <c r="CJ27" s="556"/>
      <c r="CK27" s="556"/>
      <c r="CL27" s="556"/>
      <c r="CM27" s="556"/>
      <c r="CN27" s="556"/>
      <c r="CO27" s="556"/>
      <c r="CP27" s="556"/>
      <c r="CQ27" s="556"/>
      <c r="CR27" s="556"/>
      <c r="CS27" s="557"/>
      <c r="CT27" s="385"/>
      <c r="CU27" s="386"/>
      <c r="CV27" s="386"/>
      <c r="CW27" s="386"/>
      <c r="CX27" s="386"/>
      <c r="CY27" s="386"/>
      <c r="CZ27" s="386"/>
      <c r="DA27" s="387"/>
      <c r="DB27" s="385"/>
      <c r="DC27" s="386"/>
      <c r="DD27" s="386"/>
      <c r="DE27" s="386"/>
      <c r="DF27" s="386"/>
      <c r="DG27" s="386"/>
      <c r="DH27" s="386"/>
      <c r="DI27" s="387"/>
    </row>
    <row r="28" spans="1:113" ht="18.75" customHeight="1">
      <c r="A28" s="2"/>
      <c r="B28" s="494"/>
      <c r="C28" s="495"/>
      <c r="D28" s="496"/>
      <c r="E28" s="394" t="s">
        <v>277</v>
      </c>
      <c r="F28" s="372"/>
      <c r="G28" s="372"/>
      <c r="H28" s="372"/>
      <c r="I28" s="372"/>
      <c r="J28" s="372"/>
      <c r="K28" s="373"/>
      <c r="L28" s="395">
        <v>1</v>
      </c>
      <c r="M28" s="396"/>
      <c r="N28" s="396"/>
      <c r="O28" s="396"/>
      <c r="P28" s="416"/>
      <c r="Q28" s="395">
        <v>2510</v>
      </c>
      <c r="R28" s="396"/>
      <c r="S28" s="396"/>
      <c r="T28" s="396"/>
      <c r="U28" s="396"/>
      <c r="V28" s="416"/>
      <c r="W28" s="573"/>
      <c r="X28" s="495"/>
      <c r="Y28" s="496"/>
      <c r="Z28" s="394" t="s">
        <v>278</v>
      </c>
      <c r="AA28" s="372"/>
      <c r="AB28" s="372"/>
      <c r="AC28" s="372"/>
      <c r="AD28" s="372"/>
      <c r="AE28" s="372"/>
      <c r="AF28" s="372"/>
      <c r="AG28" s="373"/>
      <c r="AH28" s="395" t="s">
        <v>173</v>
      </c>
      <c r="AI28" s="396"/>
      <c r="AJ28" s="396"/>
      <c r="AK28" s="396"/>
      <c r="AL28" s="416"/>
      <c r="AM28" s="395" t="s">
        <v>173</v>
      </c>
      <c r="AN28" s="396"/>
      <c r="AO28" s="396"/>
      <c r="AP28" s="396"/>
      <c r="AQ28" s="396"/>
      <c r="AR28" s="416"/>
      <c r="AS28" s="395" t="s">
        <v>173</v>
      </c>
      <c r="AT28" s="396"/>
      <c r="AU28" s="396"/>
      <c r="AV28" s="396"/>
      <c r="AW28" s="396"/>
      <c r="AX28" s="397"/>
      <c r="AY28" s="577" t="s">
        <v>279</v>
      </c>
      <c r="AZ28" s="578"/>
      <c r="BA28" s="578"/>
      <c r="BB28" s="579"/>
      <c r="BC28" s="359" t="s">
        <v>28</v>
      </c>
      <c r="BD28" s="360"/>
      <c r="BE28" s="360"/>
      <c r="BF28" s="360"/>
      <c r="BG28" s="360"/>
      <c r="BH28" s="360"/>
      <c r="BI28" s="360"/>
      <c r="BJ28" s="360"/>
      <c r="BK28" s="360"/>
      <c r="BL28" s="360"/>
      <c r="BM28" s="361"/>
      <c r="BN28" s="362">
        <v>1052919</v>
      </c>
      <c r="BO28" s="363"/>
      <c r="BP28" s="363"/>
      <c r="BQ28" s="363"/>
      <c r="BR28" s="363"/>
      <c r="BS28" s="363"/>
      <c r="BT28" s="363"/>
      <c r="BU28" s="364"/>
      <c r="BV28" s="362">
        <v>1025901</v>
      </c>
      <c r="BW28" s="363"/>
      <c r="BX28" s="363"/>
      <c r="BY28" s="363"/>
      <c r="BZ28" s="363"/>
      <c r="CA28" s="363"/>
      <c r="CB28" s="363"/>
      <c r="CC28" s="364"/>
      <c r="CD28" s="21"/>
      <c r="CE28" s="556"/>
      <c r="CF28" s="556"/>
      <c r="CG28" s="556"/>
      <c r="CH28" s="556"/>
      <c r="CI28" s="556"/>
      <c r="CJ28" s="556"/>
      <c r="CK28" s="556"/>
      <c r="CL28" s="556"/>
      <c r="CM28" s="556"/>
      <c r="CN28" s="556"/>
      <c r="CO28" s="556"/>
      <c r="CP28" s="556"/>
      <c r="CQ28" s="556"/>
      <c r="CR28" s="556"/>
      <c r="CS28" s="557"/>
      <c r="CT28" s="385"/>
      <c r="CU28" s="386"/>
      <c r="CV28" s="386"/>
      <c r="CW28" s="386"/>
      <c r="CX28" s="386"/>
      <c r="CY28" s="386"/>
      <c r="CZ28" s="386"/>
      <c r="DA28" s="387"/>
      <c r="DB28" s="385"/>
      <c r="DC28" s="386"/>
      <c r="DD28" s="386"/>
      <c r="DE28" s="386"/>
      <c r="DF28" s="386"/>
      <c r="DG28" s="386"/>
      <c r="DH28" s="386"/>
      <c r="DI28" s="387"/>
    </row>
    <row r="29" spans="1:113" ht="18.75" customHeight="1">
      <c r="A29" s="2"/>
      <c r="B29" s="494"/>
      <c r="C29" s="495"/>
      <c r="D29" s="496"/>
      <c r="E29" s="394" t="s">
        <v>282</v>
      </c>
      <c r="F29" s="372"/>
      <c r="G29" s="372"/>
      <c r="H29" s="372"/>
      <c r="I29" s="372"/>
      <c r="J29" s="372"/>
      <c r="K29" s="373"/>
      <c r="L29" s="395">
        <v>8</v>
      </c>
      <c r="M29" s="396"/>
      <c r="N29" s="396"/>
      <c r="O29" s="396"/>
      <c r="P29" s="416"/>
      <c r="Q29" s="395">
        <v>2280</v>
      </c>
      <c r="R29" s="396"/>
      <c r="S29" s="396"/>
      <c r="T29" s="396"/>
      <c r="U29" s="396"/>
      <c r="V29" s="416"/>
      <c r="W29" s="574"/>
      <c r="X29" s="575"/>
      <c r="Y29" s="576"/>
      <c r="Z29" s="394" t="s">
        <v>284</v>
      </c>
      <c r="AA29" s="372"/>
      <c r="AB29" s="372"/>
      <c r="AC29" s="372"/>
      <c r="AD29" s="372"/>
      <c r="AE29" s="372"/>
      <c r="AF29" s="372"/>
      <c r="AG29" s="373"/>
      <c r="AH29" s="395">
        <v>94</v>
      </c>
      <c r="AI29" s="396"/>
      <c r="AJ29" s="396"/>
      <c r="AK29" s="396"/>
      <c r="AL29" s="416"/>
      <c r="AM29" s="395">
        <v>308849</v>
      </c>
      <c r="AN29" s="396"/>
      <c r="AO29" s="396"/>
      <c r="AP29" s="396"/>
      <c r="AQ29" s="396"/>
      <c r="AR29" s="416"/>
      <c r="AS29" s="395">
        <v>3286</v>
      </c>
      <c r="AT29" s="396"/>
      <c r="AU29" s="396"/>
      <c r="AV29" s="396"/>
      <c r="AW29" s="396"/>
      <c r="AX29" s="397"/>
      <c r="AY29" s="580"/>
      <c r="AZ29" s="581"/>
      <c r="BA29" s="581"/>
      <c r="BB29" s="582"/>
      <c r="BC29" s="376" t="s">
        <v>92</v>
      </c>
      <c r="BD29" s="377"/>
      <c r="BE29" s="377"/>
      <c r="BF29" s="377"/>
      <c r="BG29" s="377"/>
      <c r="BH29" s="377"/>
      <c r="BI29" s="377"/>
      <c r="BJ29" s="377"/>
      <c r="BK29" s="377"/>
      <c r="BL29" s="377"/>
      <c r="BM29" s="378"/>
      <c r="BN29" s="379">
        <v>474140</v>
      </c>
      <c r="BO29" s="380"/>
      <c r="BP29" s="380"/>
      <c r="BQ29" s="380"/>
      <c r="BR29" s="380"/>
      <c r="BS29" s="380"/>
      <c r="BT29" s="380"/>
      <c r="BU29" s="381"/>
      <c r="BV29" s="379">
        <v>474131</v>
      </c>
      <c r="BW29" s="380"/>
      <c r="BX29" s="380"/>
      <c r="BY29" s="380"/>
      <c r="BZ29" s="380"/>
      <c r="CA29" s="380"/>
      <c r="CB29" s="380"/>
      <c r="CC29" s="381"/>
      <c r="CD29" s="17"/>
      <c r="CE29" s="556"/>
      <c r="CF29" s="556"/>
      <c r="CG29" s="556"/>
      <c r="CH29" s="556"/>
      <c r="CI29" s="556"/>
      <c r="CJ29" s="556"/>
      <c r="CK29" s="556"/>
      <c r="CL29" s="556"/>
      <c r="CM29" s="556"/>
      <c r="CN29" s="556"/>
      <c r="CO29" s="556"/>
      <c r="CP29" s="556"/>
      <c r="CQ29" s="556"/>
      <c r="CR29" s="556"/>
      <c r="CS29" s="557"/>
      <c r="CT29" s="385"/>
      <c r="CU29" s="386"/>
      <c r="CV29" s="386"/>
      <c r="CW29" s="386"/>
      <c r="CX29" s="386"/>
      <c r="CY29" s="386"/>
      <c r="CZ29" s="386"/>
      <c r="DA29" s="387"/>
      <c r="DB29" s="385"/>
      <c r="DC29" s="386"/>
      <c r="DD29" s="386"/>
      <c r="DE29" s="386"/>
      <c r="DF29" s="386"/>
      <c r="DG29" s="386"/>
      <c r="DH29" s="386"/>
      <c r="DI29" s="387"/>
    </row>
    <row r="30" spans="1:113" ht="18.75" customHeight="1">
      <c r="A30" s="2"/>
      <c r="B30" s="497"/>
      <c r="C30" s="498"/>
      <c r="D30" s="499"/>
      <c r="E30" s="398"/>
      <c r="F30" s="399"/>
      <c r="G30" s="399"/>
      <c r="H30" s="399"/>
      <c r="I30" s="399"/>
      <c r="J30" s="399"/>
      <c r="K30" s="400"/>
      <c r="L30" s="484"/>
      <c r="M30" s="485"/>
      <c r="N30" s="485"/>
      <c r="O30" s="485"/>
      <c r="P30" s="486"/>
      <c r="Q30" s="484"/>
      <c r="R30" s="485"/>
      <c r="S30" s="485"/>
      <c r="T30" s="485"/>
      <c r="U30" s="485"/>
      <c r="V30" s="486"/>
      <c r="W30" s="487" t="s">
        <v>286</v>
      </c>
      <c r="X30" s="488"/>
      <c r="Y30" s="488"/>
      <c r="Z30" s="488"/>
      <c r="AA30" s="488"/>
      <c r="AB30" s="488"/>
      <c r="AC30" s="488"/>
      <c r="AD30" s="488"/>
      <c r="AE30" s="488"/>
      <c r="AF30" s="488"/>
      <c r="AG30" s="489"/>
      <c r="AH30" s="456">
        <v>96.9</v>
      </c>
      <c r="AI30" s="457"/>
      <c r="AJ30" s="457"/>
      <c r="AK30" s="457"/>
      <c r="AL30" s="457"/>
      <c r="AM30" s="457"/>
      <c r="AN30" s="457"/>
      <c r="AO30" s="457"/>
      <c r="AP30" s="457"/>
      <c r="AQ30" s="457"/>
      <c r="AR30" s="457"/>
      <c r="AS30" s="457"/>
      <c r="AT30" s="457"/>
      <c r="AU30" s="457"/>
      <c r="AV30" s="457"/>
      <c r="AW30" s="457"/>
      <c r="AX30" s="459"/>
      <c r="AY30" s="583"/>
      <c r="AZ30" s="584"/>
      <c r="BA30" s="584"/>
      <c r="BB30" s="585"/>
      <c r="BC30" s="476" t="s">
        <v>91</v>
      </c>
      <c r="BD30" s="477"/>
      <c r="BE30" s="477"/>
      <c r="BF30" s="477"/>
      <c r="BG30" s="477"/>
      <c r="BH30" s="477"/>
      <c r="BI30" s="477"/>
      <c r="BJ30" s="477"/>
      <c r="BK30" s="477"/>
      <c r="BL30" s="477"/>
      <c r="BM30" s="478"/>
      <c r="BN30" s="479">
        <v>1159133</v>
      </c>
      <c r="BO30" s="480"/>
      <c r="BP30" s="480"/>
      <c r="BQ30" s="480"/>
      <c r="BR30" s="480"/>
      <c r="BS30" s="480"/>
      <c r="BT30" s="480"/>
      <c r="BU30" s="481"/>
      <c r="BV30" s="479">
        <v>934714</v>
      </c>
      <c r="BW30" s="480"/>
      <c r="BX30" s="480"/>
      <c r="BY30" s="480"/>
      <c r="BZ30" s="480"/>
      <c r="CA30" s="480"/>
      <c r="CB30" s="480"/>
      <c r="CC30" s="481"/>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c r="A31" s="2"/>
      <c r="B31" s="4"/>
      <c r="DI31" s="36"/>
    </row>
    <row r="32" spans="1:113" ht="13.5" customHeight="1">
      <c r="A32" s="2"/>
      <c r="B32" s="5"/>
      <c r="C32" s="490" t="s">
        <v>272</v>
      </c>
      <c r="D32" s="490"/>
      <c r="E32" s="490"/>
      <c r="F32" s="490"/>
      <c r="G32" s="490"/>
      <c r="H32" s="490"/>
      <c r="I32" s="490"/>
      <c r="J32" s="490"/>
      <c r="K32" s="490"/>
      <c r="L32" s="490"/>
      <c r="M32" s="490"/>
      <c r="N32" s="490"/>
      <c r="O32" s="490"/>
      <c r="P32" s="490"/>
      <c r="Q32" s="490"/>
      <c r="R32" s="490"/>
      <c r="S32" s="490"/>
      <c r="U32" s="383" t="s">
        <v>288</v>
      </c>
      <c r="V32" s="383"/>
      <c r="W32" s="383"/>
      <c r="X32" s="383"/>
      <c r="Y32" s="383"/>
      <c r="Z32" s="383"/>
      <c r="AA32" s="383"/>
      <c r="AB32" s="383"/>
      <c r="AC32" s="383"/>
      <c r="AD32" s="383"/>
      <c r="AE32" s="383"/>
      <c r="AF32" s="383"/>
      <c r="AG32" s="383"/>
      <c r="AH32" s="383"/>
      <c r="AI32" s="383"/>
      <c r="AJ32" s="383"/>
      <c r="AK32" s="383"/>
      <c r="AM32" s="383" t="s">
        <v>289</v>
      </c>
      <c r="AN32" s="383"/>
      <c r="AO32" s="383"/>
      <c r="AP32" s="383"/>
      <c r="AQ32" s="383"/>
      <c r="AR32" s="383"/>
      <c r="AS32" s="383"/>
      <c r="AT32" s="383"/>
      <c r="AU32" s="383"/>
      <c r="AV32" s="383"/>
      <c r="AW32" s="383"/>
      <c r="AX32" s="383"/>
      <c r="AY32" s="383"/>
      <c r="AZ32" s="383"/>
      <c r="BA32" s="383"/>
      <c r="BB32" s="383"/>
      <c r="BC32" s="383"/>
      <c r="BE32" s="383" t="s">
        <v>34</v>
      </c>
      <c r="BF32" s="383"/>
      <c r="BG32" s="383"/>
      <c r="BH32" s="383"/>
      <c r="BI32" s="383"/>
      <c r="BJ32" s="383"/>
      <c r="BK32" s="383"/>
      <c r="BL32" s="383"/>
      <c r="BM32" s="383"/>
      <c r="BN32" s="383"/>
      <c r="BO32" s="383"/>
      <c r="BP32" s="383"/>
      <c r="BQ32" s="383"/>
      <c r="BR32" s="383"/>
      <c r="BS32" s="383"/>
      <c r="BT32" s="383"/>
      <c r="BU32" s="383"/>
      <c r="BW32" s="383" t="s">
        <v>290</v>
      </c>
      <c r="BX32" s="383"/>
      <c r="BY32" s="383"/>
      <c r="BZ32" s="383"/>
      <c r="CA32" s="383"/>
      <c r="CB32" s="383"/>
      <c r="CC32" s="383"/>
      <c r="CD32" s="383"/>
      <c r="CE32" s="383"/>
      <c r="CF32" s="383"/>
      <c r="CG32" s="383"/>
      <c r="CH32" s="383"/>
      <c r="CI32" s="383"/>
      <c r="CJ32" s="383"/>
      <c r="CK32" s="383"/>
      <c r="CL32" s="383"/>
      <c r="CM32" s="383"/>
      <c r="CO32" s="383" t="s">
        <v>291</v>
      </c>
      <c r="CP32" s="383"/>
      <c r="CQ32" s="383"/>
      <c r="CR32" s="383"/>
      <c r="CS32" s="383"/>
      <c r="CT32" s="383"/>
      <c r="CU32" s="383"/>
      <c r="CV32" s="383"/>
      <c r="CW32" s="383"/>
      <c r="CX32" s="383"/>
      <c r="CY32" s="383"/>
      <c r="CZ32" s="383"/>
      <c r="DA32" s="383"/>
      <c r="DB32" s="383"/>
      <c r="DC32" s="383"/>
      <c r="DD32" s="383"/>
      <c r="DE32" s="383"/>
      <c r="DI32" s="36"/>
    </row>
    <row r="33" spans="1:113" ht="13.5" customHeight="1">
      <c r="A33" s="2"/>
      <c r="B33" s="5"/>
      <c r="C33" s="500" t="s">
        <v>269</v>
      </c>
      <c r="D33" s="500"/>
      <c r="E33" s="501" t="s">
        <v>292</v>
      </c>
      <c r="F33" s="501"/>
      <c r="G33" s="501"/>
      <c r="H33" s="501"/>
      <c r="I33" s="501"/>
      <c r="J33" s="501"/>
      <c r="K33" s="501"/>
      <c r="L33" s="501"/>
      <c r="M33" s="501"/>
      <c r="N33" s="501"/>
      <c r="O33" s="501"/>
      <c r="P33" s="501"/>
      <c r="Q33" s="501"/>
      <c r="R33" s="501"/>
      <c r="S33" s="501"/>
      <c r="T33" s="12"/>
      <c r="U33" s="500" t="s">
        <v>269</v>
      </c>
      <c r="V33" s="500"/>
      <c r="W33" s="501" t="s">
        <v>292</v>
      </c>
      <c r="X33" s="501"/>
      <c r="Y33" s="501"/>
      <c r="Z33" s="501"/>
      <c r="AA33" s="501"/>
      <c r="AB33" s="501"/>
      <c r="AC33" s="501"/>
      <c r="AD33" s="501"/>
      <c r="AE33" s="501"/>
      <c r="AF33" s="501"/>
      <c r="AG33" s="501"/>
      <c r="AH33" s="501"/>
      <c r="AI33" s="501"/>
      <c r="AJ33" s="501"/>
      <c r="AK33" s="501"/>
      <c r="AL33" s="12"/>
      <c r="AM33" s="500" t="s">
        <v>269</v>
      </c>
      <c r="AN33" s="500"/>
      <c r="AO33" s="501" t="s">
        <v>292</v>
      </c>
      <c r="AP33" s="501"/>
      <c r="AQ33" s="501"/>
      <c r="AR33" s="501"/>
      <c r="AS33" s="501"/>
      <c r="AT33" s="501"/>
      <c r="AU33" s="501"/>
      <c r="AV33" s="501"/>
      <c r="AW33" s="501"/>
      <c r="AX33" s="501"/>
      <c r="AY33" s="501"/>
      <c r="AZ33" s="501"/>
      <c r="BA33" s="501"/>
      <c r="BB33" s="501"/>
      <c r="BC33" s="501"/>
      <c r="BD33" s="8"/>
      <c r="BE33" s="501" t="s">
        <v>120</v>
      </c>
      <c r="BF33" s="501"/>
      <c r="BG33" s="501" t="s">
        <v>293</v>
      </c>
      <c r="BH33" s="501"/>
      <c r="BI33" s="501"/>
      <c r="BJ33" s="501"/>
      <c r="BK33" s="501"/>
      <c r="BL33" s="501"/>
      <c r="BM33" s="501"/>
      <c r="BN33" s="501"/>
      <c r="BO33" s="501"/>
      <c r="BP33" s="501"/>
      <c r="BQ33" s="501"/>
      <c r="BR33" s="501"/>
      <c r="BS33" s="501"/>
      <c r="BT33" s="501"/>
      <c r="BU33" s="501"/>
      <c r="BV33" s="8"/>
      <c r="BW33" s="500" t="s">
        <v>120</v>
      </c>
      <c r="BX33" s="500"/>
      <c r="BY33" s="501" t="s">
        <v>294</v>
      </c>
      <c r="BZ33" s="501"/>
      <c r="CA33" s="501"/>
      <c r="CB33" s="501"/>
      <c r="CC33" s="501"/>
      <c r="CD33" s="501"/>
      <c r="CE33" s="501"/>
      <c r="CF33" s="501"/>
      <c r="CG33" s="501"/>
      <c r="CH33" s="501"/>
      <c r="CI33" s="501"/>
      <c r="CJ33" s="501"/>
      <c r="CK33" s="501"/>
      <c r="CL33" s="501"/>
      <c r="CM33" s="501"/>
      <c r="CN33" s="12"/>
      <c r="CO33" s="500" t="s">
        <v>269</v>
      </c>
      <c r="CP33" s="500"/>
      <c r="CQ33" s="501" t="s">
        <v>274</v>
      </c>
      <c r="CR33" s="501"/>
      <c r="CS33" s="501"/>
      <c r="CT33" s="501"/>
      <c r="CU33" s="501"/>
      <c r="CV33" s="501"/>
      <c r="CW33" s="501"/>
      <c r="CX33" s="501"/>
      <c r="CY33" s="501"/>
      <c r="CZ33" s="501"/>
      <c r="DA33" s="501"/>
      <c r="DB33" s="501"/>
      <c r="DC33" s="501"/>
      <c r="DD33" s="501"/>
      <c r="DE33" s="501"/>
      <c r="DF33" s="12"/>
      <c r="DG33" s="502" t="s">
        <v>296</v>
      </c>
      <c r="DH33" s="502"/>
      <c r="DI33" s="19"/>
    </row>
    <row r="34" spans="1:113" ht="32.25" customHeight="1">
      <c r="A34" s="2"/>
      <c r="B34" s="5"/>
      <c r="C34" s="503">
        <f>IF(E34="","",1)</f>
        <v>1</v>
      </c>
      <c r="D34" s="503"/>
      <c r="E34" s="504" t="str">
        <f>IF('各会計、関係団体の財政状況及び健全化判断比率'!B7="","",'各会計、関係団体の財政状況及び健全化判断比率'!B7)</f>
        <v>一般会計</v>
      </c>
      <c r="F34" s="504"/>
      <c r="G34" s="504"/>
      <c r="H34" s="504"/>
      <c r="I34" s="504"/>
      <c r="J34" s="504"/>
      <c r="K34" s="504"/>
      <c r="L34" s="504"/>
      <c r="M34" s="504"/>
      <c r="N34" s="504"/>
      <c r="O34" s="504"/>
      <c r="P34" s="504"/>
      <c r="Q34" s="504"/>
      <c r="R34" s="504"/>
      <c r="S34" s="504"/>
      <c r="T34" s="2"/>
      <c r="U34" s="503">
        <f>IF(W34="","",MAX(C34:D43)+1)</f>
        <v>2</v>
      </c>
      <c r="V34" s="503"/>
      <c r="W34" s="504" t="str">
        <f>IF('各会計、関係団体の財政状況及び健全化判断比率'!B28="","",'各会計、関係団体の財政状況及び健全化判断比率'!B28)</f>
        <v>国民健康保険事業勘定特別会計</v>
      </c>
      <c r="X34" s="504"/>
      <c r="Y34" s="504"/>
      <c r="Z34" s="504"/>
      <c r="AA34" s="504"/>
      <c r="AB34" s="504"/>
      <c r="AC34" s="504"/>
      <c r="AD34" s="504"/>
      <c r="AE34" s="504"/>
      <c r="AF34" s="504"/>
      <c r="AG34" s="504"/>
      <c r="AH34" s="504"/>
      <c r="AI34" s="504"/>
      <c r="AJ34" s="504"/>
      <c r="AK34" s="504"/>
      <c r="AL34" s="2"/>
      <c r="AM34" s="503">
        <f>IF(AO34="","",MAX(C34:D43,U34:V43)+1)</f>
        <v>5</v>
      </c>
      <c r="AN34" s="503"/>
      <c r="AO34" s="504" t="str">
        <f>IF('各会計、関係団体の財政状況及び健全化判断比率'!B31="","",'各会計、関係団体の財政状況及び健全化判断比率'!B31)</f>
        <v>南種子町水道事業会計</v>
      </c>
      <c r="AP34" s="504"/>
      <c r="AQ34" s="504"/>
      <c r="AR34" s="504"/>
      <c r="AS34" s="504"/>
      <c r="AT34" s="504"/>
      <c r="AU34" s="504"/>
      <c r="AV34" s="504"/>
      <c r="AW34" s="504"/>
      <c r="AX34" s="504"/>
      <c r="AY34" s="504"/>
      <c r="AZ34" s="504"/>
      <c r="BA34" s="504"/>
      <c r="BB34" s="504"/>
      <c r="BC34" s="504"/>
      <c r="BD34" s="2"/>
      <c r="BE34" s="503" t="str">
        <f>IF(BG34="","",MAX(C34:D43,U34:V43,AM34:AN43)+1)</f>
        <v/>
      </c>
      <c r="BF34" s="503"/>
      <c r="BG34" s="504"/>
      <c r="BH34" s="504"/>
      <c r="BI34" s="504"/>
      <c r="BJ34" s="504"/>
      <c r="BK34" s="504"/>
      <c r="BL34" s="504"/>
      <c r="BM34" s="504"/>
      <c r="BN34" s="504"/>
      <c r="BO34" s="504"/>
      <c r="BP34" s="504"/>
      <c r="BQ34" s="504"/>
      <c r="BR34" s="504"/>
      <c r="BS34" s="504"/>
      <c r="BT34" s="504"/>
      <c r="BU34" s="504"/>
      <c r="BV34" s="2"/>
      <c r="BW34" s="503">
        <f>IF(BY34="","",MAX(C34:D43,U34:V43,AM34:AN43,BE34:BF43)+1)</f>
        <v>6</v>
      </c>
      <c r="BX34" s="503"/>
      <c r="BY34" s="504" t="str">
        <f>IF('各会計、関係団体の財政状況及び健全化判断比率'!B68="","",'各会計、関係団体の財政状況及び健全化判断比率'!B68)</f>
        <v>鹿児島県市町村総合事務組合</v>
      </c>
      <c r="BZ34" s="504"/>
      <c r="CA34" s="504"/>
      <c r="CB34" s="504"/>
      <c r="CC34" s="504"/>
      <c r="CD34" s="504"/>
      <c r="CE34" s="504"/>
      <c r="CF34" s="504"/>
      <c r="CG34" s="504"/>
      <c r="CH34" s="504"/>
      <c r="CI34" s="504"/>
      <c r="CJ34" s="504"/>
      <c r="CK34" s="504"/>
      <c r="CL34" s="504"/>
      <c r="CM34" s="504"/>
      <c r="CN34" s="2"/>
      <c r="CO34" s="503" t="str">
        <f>IF(CQ34="","",MAX(C34:D43,U34:V43,AM34:AN43,BE34:BF43,BW34:BX43)+1)</f>
        <v/>
      </c>
      <c r="CP34" s="503"/>
      <c r="CQ34" s="504" t="str">
        <f>IF('各会計、関係団体の財政状況及び健全化判断比率'!BS7="","",'各会計、関係団体の財政状況及び健全化判断比率'!BS7)</f>
        <v/>
      </c>
      <c r="CR34" s="504"/>
      <c r="CS34" s="504"/>
      <c r="CT34" s="504"/>
      <c r="CU34" s="504"/>
      <c r="CV34" s="504"/>
      <c r="CW34" s="504"/>
      <c r="CX34" s="504"/>
      <c r="CY34" s="504"/>
      <c r="CZ34" s="504"/>
      <c r="DA34" s="504"/>
      <c r="DB34" s="504"/>
      <c r="DC34" s="504"/>
      <c r="DD34" s="504"/>
      <c r="DE34" s="504"/>
      <c r="DG34" s="505" t="str">
        <f>IF('各会計、関係団体の財政状況及び健全化判断比率'!BR7="","",'各会計、関係団体の財政状況及び健全化判断比率'!BR7)</f>
        <v/>
      </c>
      <c r="DH34" s="505"/>
      <c r="DI34" s="19"/>
    </row>
    <row r="35" spans="1:113" ht="32.25" customHeight="1">
      <c r="A35" s="2"/>
      <c r="B35" s="5"/>
      <c r="C35" s="503" t="str">
        <f t="shared" ref="C35:C43" si="0">IF(E35="","",C34+1)</f>
        <v/>
      </c>
      <c r="D35" s="503"/>
      <c r="E35" s="504" t="str">
        <f>IF('各会計、関係団体の財政状況及び健全化判断比率'!B8="","",'各会計、関係団体の財政状況及び健全化判断比率'!B8)</f>
        <v/>
      </c>
      <c r="F35" s="504"/>
      <c r="G35" s="504"/>
      <c r="H35" s="504"/>
      <c r="I35" s="504"/>
      <c r="J35" s="504"/>
      <c r="K35" s="504"/>
      <c r="L35" s="504"/>
      <c r="M35" s="504"/>
      <c r="N35" s="504"/>
      <c r="O35" s="504"/>
      <c r="P35" s="504"/>
      <c r="Q35" s="504"/>
      <c r="R35" s="504"/>
      <c r="S35" s="504"/>
      <c r="T35" s="2"/>
      <c r="U35" s="503">
        <f t="shared" ref="U35:U43" si="1">IF(W35="","",U34+1)</f>
        <v>3</v>
      </c>
      <c r="V35" s="503"/>
      <c r="W35" s="504" t="str">
        <f>IF('各会計、関係団体の財政状況及び健全化判断比率'!B29="","",'各会計、関係団体の財政状況及び健全化判断比率'!B29)</f>
        <v>介護保険特別会計</v>
      </c>
      <c r="X35" s="504"/>
      <c r="Y35" s="504"/>
      <c r="Z35" s="504"/>
      <c r="AA35" s="504"/>
      <c r="AB35" s="504"/>
      <c r="AC35" s="504"/>
      <c r="AD35" s="504"/>
      <c r="AE35" s="504"/>
      <c r="AF35" s="504"/>
      <c r="AG35" s="504"/>
      <c r="AH35" s="504"/>
      <c r="AI35" s="504"/>
      <c r="AJ35" s="504"/>
      <c r="AK35" s="504"/>
      <c r="AL35" s="2"/>
      <c r="AM35" s="503" t="str">
        <f t="shared" ref="AM35:AM43" si="2">IF(AO35="","",AM34+1)</f>
        <v/>
      </c>
      <c r="AN35" s="503"/>
      <c r="AO35" s="504"/>
      <c r="AP35" s="504"/>
      <c r="AQ35" s="504"/>
      <c r="AR35" s="504"/>
      <c r="AS35" s="504"/>
      <c r="AT35" s="504"/>
      <c r="AU35" s="504"/>
      <c r="AV35" s="504"/>
      <c r="AW35" s="504"/>
      <c r="AX35" s="504"/>
      <c r="AY35" s="504"/>
      <c r="AZ35" s="504"/>
      <c r="BA35" s="504"/>
      <c r="BB35" s="504"/>
      <c r="BC35" s="504"/>
      <c r="BD35" s="2"/>
      <c r="BE35" s="503" t="str">
        <f t="shared" ref="BE35:BE43" si="3">IF(BG35="","",BE34+1)</f>
        <v/>
      </c>
      <c r="BF35" s="503"/>
      <c r="BG35" s="504"/>
      <c r="BH35" s="504"/>
      <c r="BI35" s="504"/>
      <c r="BJ35" s="504"/>
      <c r="BK35" s="504"/>
      <c r="BL35" s="504"/>
      <c r="BM35" s="504"/>
      <c r="BN35" s="504"/>
      <c r="BO35" s="504"/>
      <c r="BP35" s="504"/>
      <c r="BQ35" s="504"/>
      <c r="BR35" s="504"/>
      <c r="BS35" s="504"/>
      <c r="BT35" s="504"/>
      <c r="BU35" s="504"/>
      <c r="BV35" s="2"/>
      <c r="BW35" s="503">
        <f t="shared" ref="BW35:BW43" si="4">IF(BY35="","",BW34+1)</f>
        <v>7</v>
      </c>
      <c r="BX35" s="503"/>
      <c r="BY35" s="504" t="str">
        <f>IF('各会計、関係団体の財政状況及び健全化判断比率'!B69="","",'各会計、関係団体の財政状況及び健全化判断比率'!B69)</f>
        <v>中南衛生管理組合</v>
      </c>
      <c r="BZ35" s="504"/>
      <c r="CA35" s="504"/>
      <c r="CB35" s="504"/>
      <c r="CC35" s="504"/>
      <c r="CD35" s="504"/>
      <c r="CE35" s="504"/>
      <c r="CF35" s="504"/>
      <c r="CG35" s="504"/>
      <c r="CH35" s="504"/>
      <c r="CI35" s="504"/>
      <c r="CJ35" s="504"/>
      <c r="CK35" s="504"/>
      <c r="CL35" s="504"/>
      <c r="CM35" s="504"/>
      <c r="CN35" s="2"/>
      <c r="CO35" s="503" t="str">
        <f t="shared" ref="CO35:CO43" si="5">IF(CQ35="","",CO34+1)</f>
        <v/>
      </c>
      <c r="CP35" s="503"/>
      <c r="CQ35" s="504" t="str">
        <f>IF('各会計、関係団体の財政状況及び健全化判断比率'!BS8="","",'各会計、関係団体の財政状況及び健全化判断比率'!BS8)</f>
        <v/>
      </c>
      <c r="CR35" s="504"/>
      <c r="CS35" s="504"/>
      <c r="CT35" s="504"/>
      <c r="CU35" s="504"/>
      <c r="CV35" s="504"/>
      <c r="CW35" s="504"/>
      <c r="CX35" s="504"/>
      <c r="CY35" s="504"/>
      <c r="CZ35" s="504"/>
      <c r="DA35" s="504"/>
      <c r="DB35" s="504"/>
      <c r="DC35" s="504"/>
      <c r="DD35" s="504"/>
      <c r="DE35" s="504"/>
      <c r="DG35" s="505" t="str">
        <f>IF('各会計、関係団体の財政状況及び健全化判断比率'!BR8="","",'各会計、関係団体の財政状況及び健全化判断比率'!BR8)</f>
        <v/>
      </c>
      <c r="DH35" s="505"/>
      <c r="DI35" s="19"/>
    </row>
    <row r="36" spans="1:113" ht="32.25" customHeight="1">
      <c r="A36" s="2"/>
      <c r="B36" s="5"/>
      <c r="C36" s="503" t="str">
        <f t="shared" si="0"/>
        <v/>
      </c>
      <c r="D36" s="503"/>
      <c r="E36" s="504" t="str">
        <f>IF('各会計、関係団体の財政状況及び健全化判断比率'!B9="","",'各会計、関係団体の財政状況及び健全化判断比率'!B9)</f>
        <v/>
      </c>
      <c r="F36" s="504"/>
      <c r="G36" s="504"/>
      <c r="H36" s="504"/>
      <c r="I36" s="504"/>
      <c r="J36" s="504"/>
      <c r="K36" s="504"/>
      <c r="L36" s="504"/>
      <c r="M36" s="504"/>
      <c r="N36" s="504"/>
      <c r="O36" s="504"/>
      <c r="P36" s="504"/>
      <c r="Q36" s="504"/>
      <c r="R36" s="504"/>
      <c r="S36" s="504"/>
      <c r="T36" s="2"/>
      <c r="U36" s="503">
        <f t="shared" si="1"/>
        <v>4</v>
      </c>
      <c r="V36" s="503"/>
      <c r="W36" s="504" t="str">
        <f>IF('各会計、関係団体の財政状況及び健全化判断比率'!B30="","",'各会計、関係団体の財政状況及び健全化判断比率'!B30)</f>
        <v>後期高齢者医療保険特別会計</v>
      </c>
      <c r="X36" s="504"/>
      <c r="Y36" s="504"/>
      <c r="Z36" s="504"/>
      <c r="AA36" s="504"/>
      <c r="AB36" s="504"/>
      <c r="AC36" s="504"/>
      <c r="AD36" s="504"/>
      <c r="AE36" s="504"/>
      <c r="AF36" s="504"/>
      <c r="AG36" s="504"/>
      <c r="AH36" s="504"/>
      <c r="AI36" s="504"/>
      <c r="AJ36" s="504"/>
      <c r="AK36" s="504"/>
      <c r="AL36" s="2"/>
      <c r="AM36" s="503" t="str">
        <f t="shared" si="2"/>
        <v/>
      </c>
      <c r="AN36" s="503"/>
      <c r="AO36" s="504"/>
      <c r="AP36" s="504"/>
      <c r="AQ36" s="504"/>
      <c r="AR36" s="504"/>
      <c r="AS36" s="504"/>
      <c r="AT36" s="504"/>
      <c r="AU36" s="504"/>
      <c r="AV36" s="504"/>
      <c r="AW36" s="504"/>
      <c r="AX36" s="504"/>
      <c r="AY36" s="504"/>
      <c r="AZ36" s="504"/>
      <c r="BA36" s="504"/>
      <c r="BB36" s="504"/>
      <c r="BC36" s="504"/>
      <c r="BD36" s="2"/>
      <c r="BE36" s="503" t="str">
        <f t="shared" si="3"/>
        <v/>
      </c>
      <c r="BF36" s="503"/>
      <c r="BG36" s="504"/>
      <c r="BH36" s="504"/>
      <c r="BI36" s="504"/>
      <c r="BJ36" s="504"/>
      <c r="BK36" s="504"/>
      <c r="BL36" s="504"/>
      <c r="BM36" s="504"/>
      <c r="BN36" s="504"/>
      <c r="BO36" s="504"/>
      <c r="BP36" s="504"/>
      <c r="BQ36" s="504"/>
      <c r="BR36" s="504"/>
      <c r="BS36" s="504"/>
      <c r="BT36" s="504"/>
      <c r="BU36" s="504"/>
      <c r="BV36" s="2"/>
      <c r="BW36" s="503">
        <f t="shared" si="4"/>
        <v>8</v>
      </c>
      <c r="BX36" s="503"/>
      <c r="BY36" s="504" t="str">
        <f>IF('各会計、関係団体の財政状況及び健全化判断比率'!B70="","",'各会計、関係団体の財政状況及び健全化判断比率'!B70)</f>
        <v>熊毛地区消防組合</v>
      </c>
      <c r="BZ36" s="504"/>
      <c r="CA36" s="504"/>
      <c r="CB36" s="504"/>
      <c r="CC36" s="504"/>
      <c r="CD36" s="504"/>
      <c r="CE36" s="504"/>
      <c r="CF36" s="504"/>
      <c r="CG36" s="504"/>
      <c r="CH36" s="504"/>
      <c r="CI36" s="504"/>
      <c r="CJ36" s="504"/>
      <c r="CK36" s="504"/>
      <c r="CL36" s="504"/>
      <c r="CM36" s="504"/>
      <c r="CN36" s="2"/>
      <c r="CO36" s="503" t="str">
        <f t="shared" si="5"/>
        <v/>
      </c>
      <c r="CP36" s="503"/>
      <c r="CQ36" s="504" t="str">
        <f>IF('各会計、関係団体の財政状況及び健全化判断比率'!BS9="","",'各会計、関係団体の財政状況及び健全化判断比率'!BS9)</f>
        <v/>
      </c>
      <c r="CR36" s="504"/>
      <c r="CS36" s="504"/>
      <c r="CT36" s="504"/>
      <c r="CU36" s="504"/>
      <c r="CV36" s="504"/>
      <c r="CW36" s="504"/>
      <c r="CX36" s="504"/>
      <c r="CY36" s="504"/>
      <c r="CZ36" s="504"/>
      <c r="DA36" s="504"/>
      <c r="DB36" s="504"/>
      <c r="DC36" s="504"/>
      <c r="DD36" s="504"/>
      <c r="DE36" s="504"/>
      <c r="DG36" s="505" t="str">
        <f>IF('各会計、関係団体の財政状況及び健全化判断比率'!BR9="","",'各会計、関係団体の財政状況及び健全化判断比率'!BR9)</f>
        <v/>
      </c>
      <c r="DH36" s="505"/>
      <c r="DI36" s="19"/>
    </row>
    <row r="37" spans="1:113" ht="32.25" customHeight="1">
      <c r="A37" s="2"/>
      <c r="B37" s="5"/>
      <c r="C37" s="503" t="str">
        <f t="shared" si="0"/>
        <v/>
      </c>
      <c r="D37" s="503"/>
      <c r="E37" s="504" t="str">
        <f>IF('各会計、関係団体の財政状況及び健全化判断比率'!B10="","",'各会計、関係団体の財政状況及び健全化判断比率'!B10)</f>
        <v/>
      </c>
      <c r="F37" s="504"/>
      <c r="G37" s="504"/>
      <c r="H37" s="504"/>
      <c r="I37" s="504"/>
      <c r="J37" s="504"/>
      <c r="K37" s="504"/>
      <c r="L37" s="504"/>
      <c r="M37" s="504"/>
      <c r="N37" s="504"/>
      <c r="O37" s="504"/>
      <c r="P37" s="504"/>
      <c r="Q37" s="504"/>
      <c r="R37" s="504"/>
      <c r="S37" s="504"/>
      <c r="T37" s="2"/>
      <c r="U37" s="503" t="str">
        <f t="shared" si="1"/>
        <v/>
      </c>
      <c r="V37" s="503"/>
      <c r="W37" s="504"/>
      <c r="X37" s="504"/>
      <c r="Y37" s="504"/>
      <c r="Z37" s="504"/>
      <c r="AA37" s="504"/>
      <c r="AB37" s="504"/>
      <c r="AC37" s="504"/>
      <c r="AD37" s="504"/>
      <c r="AE37" s="504"/>
      <c r="AF37" s="504"/>
      <c r="AG37" s="504"/>
      <c r="AH37" s="504"/>
      <c r="AI37" s="504"/>
      <c r="AJ37" s="504"/>
      <c r="AK37" s="504"/>
      <c r="AL37" s="2"/>
      <c r="AM37" s="503" t="str">
        <f t="shared" si="2"/>
        <v/>
      </c>
      <c r="AN37" s="503"/>
      <c r="AO37" s="504"/>
      <c r="AP37" s="504"/>
      <c r="AQ37" s="504"/>
      <c r="AR37" s="504"/>
      <c r="AS37" s="504"/>
      <c r="AT37" s="504"/>
      <c r="AU37" s="504"/>
      <c r="AV37" s="504"/>
      <c r="AW37" s="504"/>
      <c r="AX37" s="504"/>
      <c r="AY37" s="504"/>
      <c r="AZ37" s="504"/>
      <c r="BA37" s="504"/>
      <c r="BB37" s="504"/>
      <c r="BC37" s="504"/>
      <c r="BD37" s="2"/>
      <c r="BE37" s="503" t="str">
        <f t="shared" si="3"/>
        <v/>
      </c>
      <c r="BF37" s="503"/>
      <c r="BG37" s="504"/>
      <c r="BH37" s="504"/>
      <c r="BI37" s="504"/>
      <c r="BJ37" s="504"/>
      <c r="BK37" s="504"/>
      <c r="BL37" s="504"/>
      <c r="BM37" s="504"/>
      <c r="BN37" s="504"/>
      <c r="BO37" s="504"/>
      <c r="BP37" s="504"/>
      <c r="BQ37" s="504"/>
      <c r="BR37" s="504"/>
      <c r="BS37" s="504"/>
      <c r="BT37" s="504"/>
      <c r="BU37" s="504"/>
      <c r="BV37" s="2"/>
      <c r="BW37" s="503">
        <f t="shared" si="4"/>
        <v>9</v>
      </c>
      <c r="BX37" s="503"/>
      <c r="BY37" s="504" t="str">
        <f>IF('各会計、関係団体の財政状況及び健全化判断比率'!B71="","",'各会計、関係団体の財政状況及び健全化判断比率'!B71)</f>
        <v>鹿児島県後期高齢者医療広域連合（一般会計）</v>
      </c>
      <c r="BZ37" s="504"/>
      <c r="CA37" s="504"/>
      <c r="CB37" s="504"/>
      <c r="CC37" s="504"/>
      <c r="CD37" s="504"/>
      <c r="CE37" s="504"/>
      <c r="CF37" s="504"/>
      <c r="CG37" s="504"/>
      <c r="CH37" s="504"/>
      <c r="CI37" s="504"/>
      <c r="CJ37" s="504"/>
      <c r="CK37" s="504"/>
      <c r="CL37" s="504"/>
      <c r="CM37" s="504"/>
      <c r="CN37" s="2"/>
      <c r="CO37" s="503" t="str">
        <f t="shared" si="5"/>
        <v/>
      </c>
      <c r="CP37" s="503"/>
      <c r="CQ37" s="504" t="str">
        <f>IF('各会計、関係団体の財政状況及び健全化判断比率'!BS10="","",'各会計、関係団体の財政状況及び健全化判断比率'!BS10)</f>
        <v/>
      </c>
      <c r="CR37" s="504"/>
      <c r="CS37" s="504"/>
      <c r="CT37" s="504"/>
      <c r="CU37" s="504"/>
      <c r="CV37" s="504"/>
      <c r="CW37" s="504"/>
      <c r="CX37" s="504"/>
      <c r="CY37" s="504"/>
      <c r="CZ37" s="504"/>
      <c r="DA37" s="504"/>
      <c r="DB37" s="504"/>
      <c r="DC37" s="504"/>
      <c r="DD37" s="504"/>
      <c r="DE37" s="504"/>
      <c r="DG37" s="505" t="str">
        <f>IF('各会計、関係団体の財政状況及び健全化判断比率'!BR10="","",'各会計、関係団体の財政状況及び健全化判断比率'!BR10)</f>
        <v/>
      </c>
      <c r="DH37" s="505"/>
      <c r="DI37" s="19"/>
    </row>
    <row r="38" spans="1:113" ht="32.25" customHeight="1">
      <c r="A38" s="2"/>
      <c r="B38" s="5"/>
      <c r="C38" s="503" t="str">
        <f t="shared" si="0"/>
        <v/>
      </c>
      <c r="D38" s="503"/>
      <c r="E38" s="504" t="str">
        <f>IF('各会計、関係団体の財政状況及び健全化判断比率'!B11="","",'各会計、関係団体の財政状況及び健全化判断比率'!B11)</f>
        <v/>
      </c>
      <c r="F38" s="504"/>
      <c r="G38" s="504"/>
      <c r="H38" s="504"/>
      <c r="I38" s="504"/>
      <c r="J38" s="504"/>
      <c r="K38" s="504"/>
      <c r="L38" s="504"/>
      <c r="M38" s="504"/>
      <c r="N38" s="504"/>
      <c r="O38" s="504"/>
      <c r="P38" s="504"/>
      <c r="Q38" s="504"/>
      <c r="R38" s="504"/>
      <c r="S38" s="504"/>
      <c r="T38" s="2"/>
      <c r="U38" s="503" t="str">
        <f t="shared" si="1"/>
        <v/>
      </c>
      <c r="V38" s="503"/>
      <c r="W38" s="504"/>
      <c r="X38" s="504"/>
      <c r="Y38" s="504"/>
      <c r="Z38" s="504"/>
      <c r="AA38" s="504"/>
      <c r="AB38" s="504"/>
      <c r="AC38" s="504"/>
      <c r="AD38" s="504"/>
      <c r="AE38" s="504"/>
      <c r="AF38" s="504"/>
      <c r="AG38" s="504"/>
      <c r="AH38" s="504"/>
      <c r="AI38" s="504"/>
      <c r="AJ38" s="504"/>
      <c r="AK38" s="504"/>
      <c r="AL38" s="2"/>
      <c r="AM38" s="503" t="str">
        <f t="shared" si="2"/>
        <v/>
      </c>
      <c r="AN38" s="503"/>
      <c r="AO38" s="504"/>
      <c r="AP38" s="504"/>
      <c r="AQ38" s="504"/>
      <c r="AR38" s="504"/>
      <c r="AS38" s="504"/>
      <c r="AT38" s="504"/>
      <c r="AU38" s="504"/>
      <c r="AV38" s="504"/>
      <c r="AW38" s="504"/>
      <c r="AX38" s="504"/>
      <c r="AY38" s="504"/>
      <c r="AZ38" s="504"/>
      <c r="BA38" s="504"/>
      <c r="BB38" s="504"/>
      <c r="BC38" s="504"/>
      <c r="BD38" s="2"/>
      <c r="BE38" s="503" t="str">
        <f t="shared" si="3"/>
        <v/>
      </c>
      <c r="BF38" s="503"/>
      <c r="BG38" s="504"/>
      <c r="BH38" s="504"/>
      <c r="BI38" s="504"/>
      <c r="BJ38" s="504"/>
      <c r="BK38" s="504"/>
      <c r="BL38" s="504"/>
      <c r="BM38" s="504"/>
      <c r="BN38" s="504"/>
      <c r="BO38" s="504"/>
      <c r="BP38" s="504"/>
      <c r="BQ38" s="504"/>
      <c r="BR38" s="504"/>
      <c r="BS38" s="504"/>
      <c r="BT38" s="504"/>
      <c r="BU38" s="504"/>
      <c r="BV38" s="2"/>
      <c r="BW38" s="503">
        <f t="shared" si="4"/>
        <v>10</v>
      </c>
      <c r="BX38" s="503"/>
      <c r="BY38" s="504" t="str">
        <f>IF('各会計、関係団体の財政状況及び健全化判断比率'!B72="","",'各会計、関係団体の財政状況及び健全化判断比率'!B72)</f>
        <v>鹿児島県後期高齢者医療広域連合（特別会計）</v>
      </c>
      <c r="BZ38" s="504"/>
      <c r="CA38" s="504"/>
      <c r="CB38" s="504"/>
      <c r="CC38" s="504"/>
      <c r="CD38" s="504"/>
      <c r="CE38" s="504"/>
      <c r="CF38" s="504"/>
      <c r="CG38" s="504"/>
      <c r="CH38" s="504"/>
      <c r="CI38" s="504"/>
      <c r="CJ38" s="504"/>
      <c r="CK38" s="504"/>
      <c r="CL38" s="504"/>
      <c r="CM38" s="504"/>
      <c r="CN38" s="2"/>
      <c r="CO38" s="503" t="str">
        <f t="shared" si="5"/>
        <v/>
      </c>
      <c r="CP38" s="503"/>
      <c r="CQ38" s="504" t="str">
        <f>IF('各会計、関係団体の財政状況及び健全化判断比率'!BS11="","",'各会計、関係団体の財政状況及び健全化判断比率'!BS11)</f>
        <v/>
      </c>
      <c r="CR38" s="504"/>
      <c r="CS38" s="504"/>
      <c r="CT38" s="504"/>
      <c r="CU38" s="504"/>
      <c r="CV38" s="504"/>
      <c r="CW38" s="504"/>
      <c r="CX38" s="504"/>
      <c r="CY38" s="504"/>
      <c r="CZ38" s="504"/>
      <c r="DA38" s="504"/>
      <c r="DB38" s="504"/>
      <c r="DC38" s="504"/>
      <c r="DD38" s="504"/>
      <c r="DE38" s="504"/>
      <c r="DG38" s="505" t="str">
        <f>IF('各会計、関係団体の財政状況及び健全化判断比率'!BR11="","",'各会計、関係団体の財政状況及び健全化判断比率'!BR11)</f>
        <v/>
      </c>
      <c r="DH38" s="505"/>
      <c r="DI38" s="19"/>
    </row>
    <row r="39" spans="1:113" ht="32.25" customHeight="1">
      <c r="A39" s="2"/>
      <c r="B39" s="5"/>
      <c r="C39" s="503" t="str">
        <f t="shared" si="0"/>
        <v/>
      </c>
      <c r="D39" s="503"/>
      <c r="E39" s="504" t="str">
        <f>IF('各会計、関係団体の財政状況及び健全化判断比率'!B12="","",'各会計、関係団体の財政状況及び健全化判断比率'!B12)</f>
        <v/>
      </c>
      <c r="F39" s="504"/>
      <c r="G39" s="504"/>
      <c r="H39" s="504"/>
      <c r="I39" s="504"/>
      <c r="J39" s="504"/>
      <c r="K39" s="504"/>
      <c r="L39" s="504"/>
      <c r="M39" s="504"/>
      <c r="N39" s="504"/>
      <c r="O39" s="504"/>
      <c r="P39" s="504"/>
      <c r="Q39" s="504"/>
      <c r="R39" s="504"/>
      <c r="S39" s="504"/>
      <c r="T39" s="2"/>
      <c r="U39" s="503" t="str">
        <f t="shared" si="1"/>
        <v/>
      </c>
      <c r="V39" s="503"/>
      <c r="W39" s="504"/>
      <c r="X39" s="504"/>
      <c r="Y39" s="504"/>
      <c r="Z39" s="504"/>
      <c r="AA39" s="504"/>
      <c r="AB39" s="504"/>
      <c r="AC39" s="504"/>
      <c r="AD39" s="504"/>
      <c r="AE39" s="504"/>
      <c r="AF39" s="504"/>
      <c r="AG39" s="504"/>
      <c r="AH39" s="504"/>
      <c r="AI39" s="504"/>
      <c r="AJ39" s="504"/>
      <c r="AK39" s="504"/>
      <c r="AL39" s="2"/>
      <c r="AM39" s="503" t="str">
        <f t="shared" si="2"/>
        <v/>
      </c>
      <c r="AN39" s="503"/>
      <c r="AO39" s="504"/>
      <c r="AP39" s="504"/>
      <c r="AQ39" s="504"/>
      <c r="AR39" s="504"/>
      <c r="AS39" s="504"/>
      <c r="AT39" s="504"/>
      <c r="AU39" s="504"/>
      <c r="AV39" s="504"/>
      <c r="AW39" s="504"/>
      <c r="AX39" s="504"/>
      <c r="AY39" s="504"/>
      <c r="AZ39" s="504"/>
      <c r="BA39" s="504"/>
      <c r="BB39" s="504"/>
      <c r="BC39" s="504"/>
      <c r="BD39" s="2"/>
      <c r="BE39" s="503" t="str">
        <f t="shared" si="3"/>
        <v/>
      </c>
      <c r="BF39" s="503"/>
      <c r="BG39" s="504"/>
      <c r="BH39" s="504"/>
      <c r="BI39" s="504"/>
      <c r="BJ39" s="504"/>
      <c r="BK39" s="504"/>
      <c r="BL39" s="504"/>
      <c r="BM39" s="504"/>
      <c r="BN39" s="504"/>
      <c r="BO39" s="504"/>
      <c r="BP39" s="504"/>
      <c r="BQ39" s="504"/>
      <c r="BR39" s="504"/>
      <c r="BS39" s="504"/>
      <c r="BT39" s="504"/>
      <c r="BU39" s="504"/>
      <c r="BV39" s="2"/>
      <c r="BW39" s="503">
        <f t="shared" si="4"/>
        <v>11</v>
      </c>
      <c r="BX39" s="503"/>
      <c r="BY39" s="504" t="str">
        <f>IF('各会計、関係団体の財政状況及び健全化判断比率'!B73="","",'各会計、関係団体の財政状況及び健全化判断比率'!B73)</f>
        <v>公立種子島病院組合</v>
      </c>
      <c r="BZ39" s="504"/>
      <c r="CA39" s="504"/>
      <c r="CB39" s="504"/>
      <c r="CC39" s="504"/>
      <c r="CD39" s="504"/>
      <c r="CE39" s="504"/>
      <c r="CF39" s="504"/>
      <c r="CG39" s="504"/>
      <c r="CH39" s="504"/>
      <c r="CI39" s="504"/>
      <c r="CJ39" s="504"/>
      <c r="CK39" s="504"/>
      <c r="CL39" s="504"/>
      <c r="CM39" s="504"/>
      <c r="CN39" s="2"/>
      <c r="CO39" s="503" t="str">
        <f t="shared" si="5"/>
        <v/>
      </c>
      <c r="CP39" s="503"/>
      <c r="CQ39" s="504" t="str">
        <f>IF('各会計、関係団体の財政状況及び健全化判断比率'!BS12="","",'各会計、関係団体の財政状況及び健全化判断比率'!BS12)</f>
        <v/>
      </c>
      <c r="CR39" s="504"/>
      <c r="CS39" s="504"/>
      <c r="CT39" s="504"/>
      <c r="CU39" s="504"/>
      <c r="CV39" s="504"/>
      <c r="CW39" s="504"/>
      <c r="CX39" s="504"/>
      <c r="CY39" s="504"/>
      <c r="CZ39" s="504"/>
      <c r="DA39" s="504"/>
      <c r="DB39" s="504"/>
      <c r="DC39" s="504"/>
      <c r="DD39" s="504"/>
      <c r="DE39" s="504"/>
      <c r="DG39" s="505" t="str">
        <f>IF('各会計、関係団体の財政状況及び健全化判断比率'!BR12="","",'各会計、関係団体の財政状況及び健全化判断比率'!BR12)</f>
        <v/>
      </c>
      <c r="DH39" s="505"/>
      <c r="DI39" s="19"/>
    </row>
    <row r="40" spans="1:113" ht="32.25" customHeight="1">
      <c r="A40" s="2"/>
      <c r="B40" s="5"/>
      <c r="C40" s="503" t="str">
        <f t="shared" si="0"/>
        <v/>
      </c>
      <c r="D40" s="503"/>
      <c r="E40" s="504" t="str">
        <f>IF('各会計、関係団体の財政状況及び健全化判断比率'!B13="","",'各会計、関係団体の財政状況及び健全化判断比率'!B13)</f>
        <v/>
      </c>
      <c r="F40" s="504"/>
      <c r="G40" s="504"/>
      <c r="H40" s="504"/>
      <c r="I40" s="504"/>
      <c r="J40" s="504"/>
      <c r="K40" s="504"/>
      <c r="L40" s="504"/>
      <c r="M40" s="504"/>
      <c r="N40" s="504"/>
      <c r="O40" s="504"/>
      <c r="P40" s="504"/>
      <c r="Q40" s="504"/>
      <c r="R40" s="504"/>
      <c r="S40" s="504"/>
      <c r="T40" s="2"/>
      <c r="U40" s="503" t="str">
        <f t="shared" si="1"/>
        <v/>
      </c>
      <c r="V40" s="503"/>
      <c r="W40" s="504"/>
      <c r="X40" s="504"/>
      <c r="Y40" s="504"/>
      <c r="Z40" s="504"/>
      <c r="AA40" s="504"/>
      <c r="AB40" s="504"/>
      <c r="AC40" s="504"/>
      <c r="AD40" s="504"/>
      <c r="AE40" s="504"/>
      <c r="AF40" s="504"/>
      <c r="AG40" s="504"/>
      <c r="AH40" s="504"/>
      <c r="AI40" s="504"/>
      <c r="AJ40" s="504"/>
      <c r="AK40" s="504"/>
      <c r="AL40" s="2"/>
      <c r="AM40" s="503" t="str">
        <f t="shared" si="2"/>
        <v/>
      </c>
      <c r="AN40" s="503"/>
      <c r="AO40" s="504"/>
      <c r="AP40" s="504"/>
      <c r="AQ40" s="504"/>
      <c r="AR40" s="504"/>
      <c r="AS40" s="504"/>
      <c r="AT40" s="504"/>
      <c r="AU40" s="504"/>
      <c r="AV40" s="504"/>
      <c r="AW40" s="504"/>
      <c r="AX40" s="504"/>
      <c r="AY40" s="504"/>
      <c r="AZ40" s="504"/>
      <c r="BA40" s="504"/>
      <c r="BB40" s="504"/>
      <c r="BC40" s="504"/>
      <c r="BD40" s="2"/>
      <c r="BE40" s="503" t="str">
        <f t="shared" si="3"/>
        <v/>
      </c>
      <c r="BF40" s="503"/>
      <c r="BG40" s="504"/>
      <c r="BH40" s="504"/>
      <c r="BI40" s="504"/>
      <c r="BJ40" s="504"/>
      <c r="BK40" s="504"/>
      <c r="BL40" s="504"/>
      <c r="BM40" s="504"/>
      <c r="BN40" s="504"/>
      <c r="BO40" s="504"/>
      <c r="BP40" s="504"/>
      <c r="BQ40" s="504"/>
      <c r="BR40" s="504"/>
      <c r="BS40" s="504"/>
      <c r="BT40" s="504"/>
      <c r="BU40" s="504"/>
      <c r="BV40" s="2"/>
      <c r="BW40" s="503">
        <f t="shared" si="4"/>
        <v>12</v>
      </c>
      <c r="BX40" s="503"/>
      <c r="BY40" s="504" t="str">
        <f>IF('各会計、関係団体の財政状況及び健全化判断比率'!B74="","",'各会計、関係団体の財政状況及び健全化判断比率'!B74)</f>
        <v>種子島産婦人科医院組合</v>
      </c>
      <c r="BZ40" s="504"/>
      <c r="CA40" s="504"/>
      <c r="CB40" s="504"/>
      <c r="CC40" s="504"/>
      <c r="CD40" s="504"/>
      <c r="CE40" s="504"/>
      <c r="CF40" s="504"/>
      <c r="CG40" s="504"/>
      <c r="CH40" s="504"/>
      <c r="CI40" s="504"/>
      <c r="CJ40" s="504"/>
      <c r="CK40" s="504"/>
      <c r="CL40" s="504"/>
      <c r="CM40" s="504"/>
      <c r="CN40" s="2"/>
      <c r="CO40" s="503" t="str">
        <f t="shared" si="5"/>
        <v/>
      </c>
      <c r="CP40" s="503"/>
      <c r="CQ40" s="504" t="str">
        <f>IF('各会計、関係団体の財政状況及び健全化判断比率'!BS13="","",'各会計、関係団体の財政状況及び健全化判断比率'!BS13)</f>
        <v/>
      </c>
      <c r="CR40" s="504"/>
      <c r="CS40" s="504"/>
      <c r="CT40" s="504"/>
      <c r="CU40" s="504"/>
      <c r="CV40" s="504"/>
      <c r="CW40" s="504"/>
      <c r="CX40" s="504"/>
      <c r="CY40" s="504"/>
      <c r="CZ40" s="504"/>
      <c r="DA40" s="504"/>
      <c r="DB40" s="504"/>
      <c r="DC40" s="504"/>
      <c r="DD40" s="504"/>
      <c r="DE40" s="504"/>
      <c r="DG40" s="505" t="str">
        <f>IF('各会計、関係団体の財政状況及び健全化判断比率'!BR13="","",'各会計、関係団体の財政状況及び健全化判断比率'!BR13)</f>
        <v/>
      </c>
      <c r="DH40" s="505"/>
      <c r="DI40" s="19"/>
    </row>
    <row r="41" spans="1:113" ht="32.25" customHeight="1">
      <c r="A41" s="2"/>
      <c r="B41" s="5"/>
      <c r="C41" s="503" t="str">
        <f t="shared" si="0"/>
        <v/>
      </c>
      <c r="D41" s="503"/>
      <c r="E41" s="504" t="str">
        <f>IF('各会計、関係団体の財政状況及び健全化判断比率'!B14="","",'各会計、関係団体の財政状況及び健全化判断比率'!B14)</f>
        <v/>
      </c>
      <c r="F41" s="504"/>
      <c r="G41" s="504"/>
      <c r="H41" s="504"/>
      <c r="I41" s="504"/>
      <c r="J41" s="504"/>
      <c r="K41" s="504"/>
      <c r="L41" s="504"/>
      <c r="M41" s="504"/>
      <c r="N41" s="504"/>
      <c r="O41" s="504"/>
      <c r="P41" s="504"/>
      <c r="Q41" s="504"/>
      <c r="R41" s="504"/>
      <c r="S41" s="504"/>
      <c r="T41" s="2"/>
      <c r="U41" s="503" t="str">
        <f t="shared" si="1"/>
        <v/>
      </c>
      <c r="V41" s="503"/>
      <c r="W41" s="504"/>
      <c r="X41" s="504"/>
      <c r="Y41" s="504"/>
      <c r="Z41" s="504"/>
      <c r="AA41" s="504"/>
      <c r="AB41" s="504"/>
      <c r="AC41" s="504"/>
      <c r="AD41" s="504"/>
      <c r="AE41" s="504"/>
      <c r="AF41" s="504"/>
      <c r="AG41" s="504"/>
      <c r="AH41" s="504"/>
      <c r="AI41" s="504"/>
      <c r="AJ41" s="504"/>
      <c r="AK41" s="504"/>
      <c r="AL41" s="2"/>
      <c r="AM41" s="503" t="str">
        <f t="shared" si="2"/>
        <v/>
      </c>
      <c r="AN41" s="503"/>
      <c r="AO41" s="504"/>
      <c r="AP41" s="504"/>
      <c r="AQ41" s="504"/>
      <c r="AR41" s="504"/>
      <c r="AS41" s="504"/>
      <c r="AT41" s="504"/>
      <c r="AU41" s="504"/>
      <c r="AV41" s="504"/>
      <c r="AW41" s="504"/>
      <c r="AX41" s="504"/>
      <c r="AY41" s="504"/>
      <c r="AZ41" s="504"/>
      <c r="BA41" s="504"/>
      <c r="BB41" s="504"/>
      <c r="BC41" s="504"/>
      <c r="BD41" s="2"/>
      <c r="BE41" s="503" t="str">
        <f t="shared" si="3"/>
        <v/>
      </c>
      <c r="BF41" s="503"/>
      <c r="BG41" s="504"/>
      <c r="BH41" s="504"/>
      <c r="BI41" s="504"/>
      <c r="BJ41" s="504"/>
      <c r="BK41" s="504"/>
      <c r="BL41" s="504"/>
      <c r="BM41" s="504"/>
      <c r="BN41" s="504"/>
      <c r="BO41" s="504"/>
      <c r="BP41" s="504"/>
      <c r="BQ41" s="504"/>
      <c r="BR41" s="504"/>
      <c r="BS41" s="504"/>
      <c r="BT41" s="504"/>
      <c r="BU41" s="504"/>
      <c r="BV41" s="2"/>
      <c r="BW41" s="503" t="str">
        <f t="shared" si="4"/>
        <v/>
      </c>
      <c r="BX41" s="503"/>
      <c r="BY41" s="504" t="str">
        <f>IF('各会計、関係団体の財政状況及び健全化判断比率'!B75="","",'各会計、関係団体の財政状況及び健全化判断比率'!B75)</f>
        <v/>
      </c>
      <c r="BZ41" s="504"/>
      <c r="CA41" s="504"/>
      <c r="CB41" s="504"/>
      <c r="CC41" s="504"/>
      <c r="CD41" s="504"/>
      <c r="CE41" s="504"/>
      <c r="CF41" s="504"/>
      <c r="CG41" s="504"/>
      <c r="CH41" s="504"/>
      <c r="CI41" s="504"/>
      <c r="CJ41" s="504"/>
      <c r="CK41" s="504"/>
      <c r="CL41" s="504"/>
      <c r="CM41" s="504"/>
      <c r="CN41" s="2"/>
      <c r="CO41" s="503" t="str">
        <f t="shared" si="5"/>
        <v/>
      </c>
      <c r="CP41" s="503"/>
      <c r="CQ41" s="504" t="str">
        <f>IF('各会計、関係団体の財政状況及び健全化判断比率'!BS14="","",'各会計、関係団体の財政状況及び健全化判断比率'!BS14)</f>
        <v/>
      </c>
      <c r="CR41" s="504"/>
      <c r="CS41" s="504"/>
      <c r="CT41" s="504"/>
      <c r="CU41" s="504"/>
      <c r="CV41" s="504"/>
      <c r="CW41" s="504"/>
      <c r="CX41" s="504"/>
      <c r="CY41" s="504"/>
      <c r="CZ41" s="504"/>
      <c r="DA41" s="504"/>
      <c r="DB41" s="504"/>
      <c r="DC41" s="504"/>
      <c r="DD41" s="504"/>
      <c r="DE41" s="504"/>
      <c r="DG41" s="505" t="str">
        <f>IF('各会計、関係団体の財政状況及び健全化判断比率'!BR14="","",'各会計、関係団体の財政状況及び健全化判断比率'!BR14)</f>
        <v/>
      </c>
      <c r="DH41" s="505"/>
      <c r="DI41" s="19"/>
    </row>
    <row r="42" spans="1:113" ht="32.25" customHeight="1">
      <c r="B42" s="5"/>
      <c r="C42" s="503" t="str">
        <f t="shared" si="0"/>
        <v/>
      </c>
      <c r="D42" s="503"/>
      <c r="E42" s="504" t="str">
        <f>IF('各会計、関係団体の財政状況及び健全化判断比率'!B15="","",'各会計、関係団体の財政状況及び健全化判断比率'!B15)</f>
        <v/>
      </c>
      <c r="F42" s="504"/>
      <c r="G42" s="504"/>
      <c r="H42" s="504"/>
      <c r="I42" s="504"/>
      <c r="J42" s="504"/>
      <c r="K42" s="504"/>
      <c r="L42" s="504"/>
      <c r="M42" s="504"/>
      <c r="N42" s="504"/>
      <c r="O42" s="504"/>
      <c r="P42" s="504"/>
      <c r="Q42" s="504"/>
      <c r="R42" s="504"/>
      <c r="S42" s="504"/>
      <c r="T42" s="2"/>
      <c r="U42" s="503" t="str">
        <f t="shared" si="1"/>
        <v/>
      </c>
      <c r="V42" s="503"/>
      <c r="W42" s="504"/>
      <c r="X42" s="504"/>
      <c r="Y42" s="504"/>
      <c r="Z42" s="504"/>
      <c r="AA42" s="504"/>
      <c r="AB42" s="504"/>
      <c r="AC42" s="504"/>
      <c r="AD42" s="504"/>
      <c r="AE42" s="504"/>
      <c r="AF42" s="504"/>
      <c r="AG42" s="504"/>
      <c r="AH42" s="504"/>
      <c r="AI42" s="504"/>
      <c r="AJ42" s="504"/>
      <c r="AK42" s="504"/>
      <c r="AL42" s="2"/>
      <c r="AM42" s="503" t="str">
        <f t="shared" si="2"/>
        <v/>
      </c>
      <c r="AN42" s="503"/>
      <c r="AO42" s="504"/>
      <c r="AP42" s="504"/>
      <c r="AQ42" s="504"/>
      <c r="AR42" s="504"/>
      <c r="AS42" s="504"/>
      <c r="AT42" s="504"/>
      <c r="AU42" s="504"/>
      <c r="AV42" s="504"/>
      <c r="AW42" s="504"/>
      <c r="AX42" s="504"/>
      <c r="AY42" s="504"/>
      <c r="AZ42" s="504"/>
      <c r="BA42" s="504"/>
      <c r="BB42" s="504"/>
      <c r="BC42" s="504"/>
      <c r="BD42" s="2"/>
      <c r="BE42" s="503" t="str">
        <f t="shared" si="3"/>
        <v/>
      </c>
      <c r="BF42" s="503"/>
      <c r="BG42" s="504"/>
      <c r="BH42" s="504"/>
      <c r="BI42" s="504"/>
      <c r="BJ42" s="504"/>
      <c r="BK42" s="504"/>
      <c r="BL42" s="504"/>
      <c r="BM42" s="504"/>
      <c r="BN42" s="504"/>
      <c r="BO42" s="504"/>
      <c r="BP42" s="504"/>
      <c r="BQ42" s="504"/>
      <c r="BR42" s="504"/>
      <c r="BS42" s="504"/>
      <c r="BT42" s="504"/>
      <c r="BU42" s="504"/>
      <c r="BV42" s="2"/>
      <c r="BW42" s="503" t="str">
        <f t="shared" si="4"/>
        <v/>
      </c>
      <c r="BX42" s="503"/>
      <c r="BY42" s="504" t="str">
        <f>IF('各会計、関係団体の財政状況及び健全化判断比率'!B76="","",'各会計、関係団体の財政状況及び健全化判断比率'!B76)</f>
        <v/>
      </c>
      <c r="BZ42" s="504"/>
      <c r="CA42" s="504"/>
      <c r="CB42" s="504"/>
      <c r="CC42" s="504"/>
      <c r="CD42" s="504"/>
      <c r="CE42" s="504"/>
      <c r="CF42" s="504"/>
      <c r="CG42" s="504"/>
      <c r="CH42" s="504"/>
      <c r="CI42" s="504"/>
      <c r="CJ42" s="504"/>
      <c r="CK42" s="504"/>
      <c r="CL42" s="504"/>
      <c r="CM42" s="504"/>
      <c r="CN42" s="2"/>
      <c r="CO42" s="503" t="str">
        <f t="shared" si="5"/>
        <v/>
      </c>
      <c r="CP42" s="503"/>
      <c r="CQ42" s="504" t="str">
        <f>IF('各会計、関係団体の財政状況及び健全化判断比率'!BS15="","",'各会計、関係団体の財政状況及び健全化判断比率'!BS15)</f>
        <v/>
      </c>
      <c r="CR42" s="504"/>
      <c r="CS42" s="504"/>
      <c r="CT42" s="504"/>
      <c r="CU42" s="504"/>
      <c r="CV42" s="504"/>
      <c r="CW42" s="504"/>
      <c r="CX42" s="504"/>
      <c r="CY42" s="504"/>
      <c r="CZ42" s="504"/>
      <c r="DA42" s="504"/>
      <c r="DB42" s="504"/>
      <c r="DC42" s="504"/>
      <c r="DD42" s="504"/>
      <c r="DE42" s="504"/>
      <c r="DG42" s="505" t="str">
        <f>IF('各会計、関係団体の財政状況及び健全化判断比率'!BR15="","",'各会計、関係団体の財政状況及び健全化判断比率'!BR15)</f>
        <v/>
      </c>
      <c r="DH42" s="505"/>
      <c r="DI42" s="19"/>
    </row>
    <row r="43" spans="1:113" ht="32.25" customHeight="1">
      <c r="B43" s="5"/>
      <c r="C43" s="503" t="str">
        <f t="shared" si="0"/>
        <v/>
      </c>
      <c r="D43" s="503"/>
      <c r="E43" s="504" t="str">
        <f>IF('各会計、関係団体の財政状況及び健全化判断比率'!B16="","",'各会計、関係団体の財政状況及び健全化判断比率'!B16)</f>
        <v/>
      </c>
      <c r="F43" s="504"/>
      <c r="G43" s="504"/>
      <c r="H43" s="504"/>
      <c r="I43" s="504"/>
      <c r="J43" s="504"/>
      <c r="K43" s="504"/>
      <c r="L43" s="504"/>
      <c r="M43" s="504"/>
      <c r="N43" s="504"/>
      <c r="O43" s="504"/>
      <c r="P43" s="504"/>
      <c r="Q43" s="504"/>
      <c r="R43" s="504"/>
      <c r="S43" s="504"/>
      <c r="T43" s="2"/>
      <c r="U43" s="503" t="str">
        <f t="shared" si="1"/>
        <v/>
      </c>
      <c r="V43" s="503"/>
      <c r="W43" s="504"/>
      <c r="X43" s="504"/>
      <c r="Y43" s="504"/>
      <c r="Z43" s="504"/>
      <c r="AA43" s="504"/>
      <c r="AB43" s="504"/>
      <c r="AC43" s="504"/>
      <c r="AD43" s="504"/>
      <c r="AE43" s="504"/>
      <c r="AF43" s="504"/>
      <c r="AG43" s="504"/>
      <c r="AH43" s="504"/>
      <c r="AI43" s="504"/>
      <c r="AJ43" s="504"/>
      <c r="AK43" s="504"/>
      <c r="AL43" s="2"/>
      <c r="AM43" s="503" t="str">
        <f t="shared" si="2"/>
        <v/>
      </c>
      <c r="AN43" s="503"/>
      <c r="AO43" s="504"/>
      <c r="AP43" s="504"/>
      <c r="AQ43" s="504"/>
      <c r="AR43" s="504"/>
      <c r="AS43" s="504"/>
      <c r="AT43" s="504"/>
      <c r="AU43" s="504"/>
      <c r="AV43" s="504"/>
      <c r="AW43" s="504"/>
      <c r="AX43" s="504"/>
      <c r="AY43" s="504"/>
      <c r="AZ43" s="504"/>
      <c r="BA43" s="504"/>
      <c r="BB43" s="504"/>
      <c r="BC43" s="504"/>
      <c r="BD43" s="2"/>
      <c r="BE43" s="503" t="str">
        <f t="shared" si="3"/>
        <v/>
      </c>
      <c r="BF43" s="503"/>
      <c r="BG43" s="504"/>
      <c r="BH43" s="504"/>
      <c r="BI43" s="504"/>
      <c r="BJ43" s="504"/>
      <c r="BK43" s="504"/>
      <c r="BL43" s="504"/>
      <c r="BM43" s="504"/>
      <c r="BN43" s="504"/>
      <c r="BO43" s="504"/>
      <c r="BP43" s="504"/>
      <c r="BQ43" s="504"/>
      <c r="BR43" s="504"/>
      <c r="BS43" s="504"/>
      <c r="BT43" s="504"/>
      <c r="BU43" s="504"/>
      <c r="BV43" s="2"/>
      <c r="BW43" s="503" t="str">
        <f t="shared" si="4"/>
        <v/>
      </c>
      <c r="BX43" s="503"/>
      <c r="BY43" s="504" t="str">
        <f>IF('各会計、関係団体の財政状況及び健全化判断比率'!B77="","",'各会計、関係団体の財政状況及び健全化判断比率'!B77)</f>
        <v/>
      </c>
      <c r="BZ43" s="504"/>
      <c r="CA43" s="504"/>
      <c r="CB43" s="504"/>
      <c r="CC43" s="504"/>
      <c r="CD43" s="504"/>
      <c r="CE43" s="504"/>
      <c r="CF43" s="504"/>
      <c r="CG43" s="504"/>
      <c r="CH43" s="504"/>
      <c r="CI43" s="504"/>
      <c r="CJ43" s="504"/>
      <c r="CK43" s="504"/>
      <c r="CL43" s="504"/>
      <c r="CM43" s="504"/>
      <c r="CN43" s="2"/>
      <c r="CO43" s="503" t="str">
        <f t="shared" si="5"/>
        <v/>
      </c>
      <c r="CP43" s="503"/>
      <c r="CQ43" s="504" t="str">
        <f>IF('各会計、関係団体の財政状況及び健全化判断比率'!BS16="","",'各会計、関係団体の財政状況及び健全化判断比率'!BS16)</f>
        <v/>
      </c>
      <c r="CR43" s="504"/>
      <c r="CS43" s="504"/>
      <c r="CT43" s="504"/>
      <c r="CU43" s="504"/>
      <c r="CV43" s="504"/>
      <c r="CW43" s="504"/>
      <c r="CX43" s="504"/>
      <c r="CY43" s="504"/>
      <c r="CZ43" s="504"/>
      <c r="DA43" s="504"/>
      <c r="DB43" s="504"/>
      <c r="DC43" s="504"/>
      <c r="DD43" s="504"/>
      <c r="DE43" s="504"/>
      <c r="DG43" s="505" t="str">
        <f>IF('各会計、関係団体の財政状況及び健全化判断比率'!BR16="","",'各会計、関係団体の財政状況及び健全化判断比率'!BR16)</f>
        <v/>
      </c>
      <c r="DH43" s="505"/>
      <c r="DI43" s="19"/>
    </row>
    <row r="44" spans="1:113" ht="13.5" customHeight="1">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row r="46" spans="1:113">
      <c r="B46" s="1" t="s">
        <v>297</v>
      </c>
      <c r="E46" s="506" t="s">
        <v>298</v>
      </c>
      <c r="F46" s="506"/>
      <c r="G46" s="506"/>
      <c r="H46" s="506"/>
      <c r="I46" s="506"/>
      <c r="J46" s="506"/>
      <c r="K46" s="506"/>
      <c r="L46" s="506"/>
      <c r="M46" s="506"/>
      <c r="N46" s="506"/>
      <c r="O46" s="506"/>
      <c r="P46" s="506"/>
      <c r="Q46" s="506"/>
      <c r="R46" s="506"/>
      <c r="S46" s="506"/>
      <c r="T46" s="506"/>
      <c r="U46" s="506"/>
      <c r="V46" s="506"/>
      <c r="W46" s="506"/>
      <c r="X46" s="506"/>
      <c r="Y46" s="506"/>
      <c r="Z46" s="506"/>
      <c r="AA46" s="506"/>
      <c r="AB46" s="506"/>
      <c r="AC46" s="506"/>
      <c r="AD46" s="506"/>
      <c r="AE46" s="506"/>
      <c r="AF46" s="506"/>
      <c r="AG46" s="506"/>
      <c r="AH46" s="506"/>
      <c r="AI46" s="506"/>
      <c r="AJ46" s="506"/>
      <c r="AK46" s="506"/>
      <c r="AL46" s="506"/>
      <c r="AM46" s="506"/>
      <c r="AN46" s="506"/>
      <c r="AO46" s="506"/>
      <c r="AP46" s="506"/>
      <c r="AQ46" s="506"/>
      <c r="AR46" s="506"/>
      <c r="AS46" s="506"/>
      <c r="AT46" s="506"/>
      <c r="AU46" s="506"/>
      <c r="AV46" s="506"/>
      <c r="AW46" s="506"/>
      <c r="AX46" s="506"/>
      <c r="AY46" s="506"/>
      <c r="AZ46" s="506"/>
      <c r="BA46" s="506"/>
      <c r="BB46" s="506"/>
      <c r="BC46" s="506"/>
      <c r="BD46" s="506"/>
      <c r="BE46" s="506"/>
      <c r="BF46" s="506"/>
      <c r="BG46" s="506"/>
      <c r="BH46" s="506"/>
      <c r="BI46" s="506"/>
      <c r="BJ46" s="506"/>
      <c r="BK46" s="506"/>
      <c r="BL46" s="506"/>
      <c r="BM46" s="506"/>
      <c r="BN46" s="506"/>
      <c r="BO46" s="506"/>
      <c r="BP46" s="506"/>
      <c r="BQ46" s="506"/>
      <c r="BR46" s="506"/>
      <c r="BS46" s="506"/>
      <c r="BT46" s="506"/>
      <c r="BU46" s="506"/>
      <c r="BV46" s="506"/>
      <c r="BW46" s="506"/>
      <c r="BX46" s="506"/>
      <c r="BY46" s="506"/>
      <c r="BZ46" s="506"/>
      <c r="CA46" s="506"/>
      <c r="CB46" s="506"/>
      <c r="CC46" s="506"/>
      <c r="CD46" s="506"/>
      <c r="CE46" s="506"/>
      <c r="CF46" s="506"/>
      <c r="CG46" s="506"/>
      <c r="CH46" s="506"/>
      <c r="CI46" s="506"/>
      <c r="CJ46" s="506"/>
      <c r="CK46" s="506"/>
      <c r="CL46" s="506"/>
      <c r="CM46" s="506"/>
      <c r="CN46" s="506"/>
      <c r="CO46" s="506"/>
      <c r="CP46" s="506"/>
      <c r="CQ46" s="506"/>
      <c r="CR46" s="506"/>
      <c r="CS46" s="506"/>
      <c r="CT46" s="506"/>
      <c r="CU46" s="506"/>
      <c r="CV46" s="506"/>
      <c r="CW46" s="506"/>
      <c r="CX46" s="506"/>
      <c r="CY46" s="506"/>
      <c r="CZ46" s="506"/>
      <c r="DA46" s="506"/>
      <c r="DB46" s="506"/>
      <c r="DC46" s="506"/>
      <c r="DD46" s="506"/>
      <c r="DE46" s="506"/>
      <c r="DF46" s="506"/>
      <c r="DG46" s="506"/>
      <c r="DH46" s="506"/>
      <c r="DI46" s="506"/>
    </row>
    <row r="47" spans="1:113">
      <c r="E47" s="506" t="s">
        <v>299</v>
      </c>
      <c r="F47" s="506"/>
      <c r="G47" s="506"/>
      <c r="H47" s="506"/>
      <c r="I47" s="506"/>
      <c r="J47" s="506"/>
      <c r="K47" s="506"/>
      <c r="L47" s="506"/>
      <c r="M47" s="506"/>
      <c r="N47" s="506"/>
      <c r="O47" s="506"/>
      <c r="P47" s="506"/>
      <c r="Q47" s="506"/>
      <c r="R47" s="506"/>
      <c r="S47" s="506"/>
      <c r="T47" s="506"/>
      <c r="U47" s="506"/>
      <c r="V47" s="506"/>
      <c r="W47" s="506"/>
      <c r="X47" s="506"/>
      <c r="Y47" s="506"/>
      <c r="Z47" s="506"/>
      <c r="AA47" s="506"/>
      <c r="AB47" s="506"/>
      <c r="AC47" s="506"/>
      <c r="AD47" s="506"/>
      <c r="AE47" s="506"/>
      <c r="AF47" s="506"/>
      <c r="AG47" s="506"/>
      <c r="AH47" s="506"/>
      <c r="AI47" s="506"/>
      <c r="AJ47" s="506"/>
      <c r="AK47" s="506"/>
      <c r="AL47" s="506"/>
      <c r="AM47" s="506"/>
      <c r="AN47" s="506"/>
      <c r="AO47" s="506"/>
      <c r="AP47" s="506"/>
      <c r="AQ47" s="506"/>
      <c r="AR47" s="506"/>
      <c r="AS47" s="506"/>
      <c r="AT47" s="506"/>
      <c r="AU47" s="506"/>
      <c r="AV47" s="506"/>
      <c r="AW47" s="506"/>
      <c r="AX47" s="506"/>
      <c r="AY47" s="506"/>
      <c r="AZ47" s="506"/>
      <c r="BA47" s="506"/>
      <c r="BB47" s="506"/>
      <c r="BC47" s="506"/>
      <c r="BD47" s="506"/>
      <c r="BE47" s="506"/>
      <c r="BF47" s="506"/>
      <c r="BG47" s="506"/>
      <c r="BH47" s="506"/>
      <c r="BI47" s="506"/>
      <c r="BJ47" s="506"/>
      <c r="BK47" s="506"/>
      <c r="BL47" s="506"/>
      <c r="BM47" s="506"/>
      <c r="BN47" s="506"/>
      <c r="BO47" s="506"/>
      <c r="BP47" s="506"/>
      <c r="BQ47" s="506"/>
      <c r="BR47" s="506"/>
      <c r="BS47" s="506"/>
      <c r="BT47" s="506"/>
      <c r="BU47" s="506"/>
      <c r="BV47" s="506"/>
      <c r="BW47" s="506"/>
      <c r="BX47" s="506"/>
      <c r="BY47" s="506"/>
      <c r="BZ47" s="506"/>
      <c r="CA47" s="506"/>
      <c r="CB47" s="506"/>
      <c r="CC47" s="506"/>
      <c r="CD47" s="506"/>
      <c r="CE47" s="506"/>
      <c r="CF47" s="506"/>
      <c r="CG47" s="506"/>
      <c r="CH47" s="506"/>
      <c r="CI47" s="506"/>
      <c r="CJ47" s="506"/>
      <c r="CK47" s="506"/>
      <c r="CL47" s="506"/>
      <c r="CM47" s="506"/>
      <c r="CN47" s="506"/>
      <c r="CO47" s="506"/>
      <c r="CP47" s="506"/>
      <c r="CQ47" s="506"/>
      <c r="CR47" s="506"/>
      <c r="CS47" s="506"/>
      <c r="CT47" s="506"/>
      <c r="CU47" s="506"/>
      <c r="CV47" s="506"/>
      <c r="CW47" s="506"/>
      <c r="CX47" s="506"/>
      <c r="CY47" s="506"/>
      <c r="CZ47" s="506"/>
      <c r="DA47" s="506"/>
      <c r="DB47" s="506"/>
      <c r="DC47" s="506"/>
      <c r="DD47" s="506"/>
      <c r="DE47" s="506"/>
      <c r="DF47" s="506"/>
      <c r="DG47" s="506"/>
      <c r="DH47" s="506"/>
      <c r="DI47" s="506"/>
    </row>
    <row r="48" spans="1:113">
      <c r="E48" s="506" t="s">
        <v>300</v>
      </c>
      <c r="F48" s="506"/>
      <c r="G48" s="506"/>
      <c r="H48" s="506"/>
      <c r="I48" s="506"/>
      <c r="J48" s="506"/>
      <c r="K48" s="506"/>
      <c r="L48" s="506"/>
      <c r="M48" s="506"/>
      <c r="N48" s="506"/>
      <c r="O48" s="506"/>
      <c r="P48" s="506"/>
      <c r="Q48" s="506"/>
      <c r="R48" s="506"/>
      <c r="S48" s="506"/>
      <c r="T48" s="506"/>
      <c r="U48" s="506"/>
      <c r="V48" s="506"/>
      <c r="W48" s="506"/>
      <c r="X48" s="506"/>
      <c r="Y48" s="506"/>
      <c r="Z48" s="506"/>
      <c r="AA48" s="506"/>
      <c r="AB48" s="506"/>
      <c r="AC48" s="506"/>
      <c r="AD48" s="506"/>
      <c r="AE48" s="506"/>
      <c r="AF48" s="506"/>
      <c r="AG48" s="506"/>
      <c r="AH48" s="506"/>
      <c r="AI48" s="506"/>
      <c r="AJ48" s="506"/>
      <c r="AK48" s="506"/>
      <c r="AL48" s="506"/>
      <c r="AM48" s="506"/>
      <c r="AN48" s="506"/>
      <c r="AO48" s="506"/>
      <c r="AP48" s="506"/>
      <c r="AQ48" s="506"/>
      <c r="AR48" s="506"/>
      <c r="AS48" s="506"/>
      <c r="AT48" s="506"/>
      <c r="AU48" s="506"/>
      <c r="AV48" s="506"/>
      <c r="AW48" s="506"/>
      <c r="AX48" s="506"/>
      <c r="AY48" s="506"/>
      <c r="AZ48" s="506"/>
      <c r="BA48" s="506"/>
      <c r="BB48" s="506"/>
      <c r="BC48" s="506"/>
      <c r="BD48" s="506"/>
      <c r="BE48" s="506"/>
      <c r="BF48" s="506"/>
      <c r="BG48" s="506"/>
      <c r="BH48" s="506"/>
      <c r="BI48" s="506"/>
      <c r="BJ48" s="506"/>
      <c r="BK48" s="506"/>
      <c r="BL48" s="506"/>
      <c r="BM48" s="506"/>
      <c r="BN48" s="506"/>
      <c r="BO48" s="506"/>
      <c r="BP48" s="506"/>
      <c r="BQ48" s="506"/>
      <c r="BR48" s="506"/>
      <c r="BS48" s="506"/>
      <c r="BT48" s="506"/>
      <c r="BU48" s="506"/>
      <c r="BV48" s="506"/>
      <c r="BW48" s="506"/>
      <c r="BX48" s="506"/>
      <c r="BY48" s="506"/>
      <c r="BZ48" s="506"/>
      <c r="CA48" s="506"/>
      <c r="CB48" s="506"/>
      <c r="CC48" s="506"/>
      <c r="CD48" s="506"/>
      <c r="CE48" s="506"/>
      <c r="CF48" s="506"/>
      <c r="CG48" s="506"/>
      <c r="CH48" s="506"/>
      <c r="CI48" s="506"/>
      <c r="CJ48" s="506"/>
      <c r="CK48" s="506"/>
      <c r="CL48" s="506"/>
      <c r="CM48" s="506"/>
      <c r="CN48" s="506"/>
      <c r="CO48" s="506"/>
      <c r="CP48" s="506"/>
      <c r="CQ48" s="506"/>
      <c r="CR48" s="506"/>
      <c r="CS48" s="506"/>
      <c r="CT48" s="506"/>
      <c r="CU48" s="506"/>
      <c r="CV48" s="506"/>
      <c r="CW48" s="506"/>
      <c r="CX48" s="506"/>
      <c r="CY48" s="506"/>
      <c r="CZ48" s="506"/>
      <c r="DA48" s="506"/>
      <c r="DB48" s="506"/>
      <c r="DC48" s="506"/>
      <c r="DD48" s="506"/>
      <c r="DE48" s="506"/>
      <c r="DF48" s="506"/>
      <c r="DG48" s="506"/>
      <c r="DH48" s="506"/>
      <c r="DI48" s="506"/>
    </row>
    <row r="49" spans="5:113">
      <c r="E49" s="506" t="s">
        <v>302</v>
      </c>
      <c r="F49" s="506"/>
      <c r="G49" s="506"/>
      <c r="H49" s="506"/>
      <c r="I49" s="506"/>
      <c r="J49" s="506"/>
      <c r="K49" s="506"/>
      <c r="L49" s="506"/>
      <c r="M49" s="506"/>
      <c r="N49" s="506"/>
      <c r="O49" s="506"/>
      <c r="P49" s="506"/>
      <c r="Q49" s="506"/>
      <c r="R49" s="506"/>
      <c r="S49" s="506"/>
      <c r="T49" s="506"/>
      <c r="U49" s="506"/>
      <c r="V49" s="506"/>
      <c r="W49" s="506"/>
      <c r="X49" s="506"/>
      <c r="Y49" s="506"/>
      <c r="Z49" s="506"/>
      <c r="AA49" s="506"/>
      <c r="AB49" s="506"/>
      <c r="AC49" s="506"/>
      <c r="AD49" s="506"/>
      <c r="AE49" s="506"/>
      <c r="AF49" s="506"/>
      <c r="AG49" s="506"/>
      <c r="AH49" s="506"/>
      <c r="AI49" s="506"/>
      <c r="AJ49" s="506"/>
      <c r="AK49" s="506"/>
      <c r="AL49" s="506"/>
      <c r="AM49" s="506"/>
      <c r="AN49" s="506"/>
      <c r="AO49" s="506"/>
      <c r="AP49" s="506"/>
      <c r="AQ49" s="506"/>
      <c r="AR49" s="506"/>
      <c r="AS49" s="506"/>
      <c r="AT49" s="506"/>
      <c r="AU49" s="506"/>
      <c r="AV49" s="506"/>
      <c r="AW49" s="506"/>
      <c r="AX49" s="506"/>
      <c r="AY49" s="506"/>
      <c r="AZ49" s="506"/>
      <c r="BA49" s="506"/>
      <c r="BB49" s="506"/>
      <c r="BC49" s="506"/>
      <c r="BD49" s="506"/>
      <c r="BE49" s="506"/>
      <c r="BF49" s="506"/>
      <c r="BG49" s="506"/>
      <c r="BH49" s="506"/>
      <c r="BI49" s="506"/>
      <c r="BJ49" s="506"/>
      <c r="BK49" s="506"/>
      <c r="BL49" s="506"/>
      <c r="BM49" s="506"/>
      <c r="BN49" s="506"/>
      <c r="BO49" s="506"/>
      <c r="BP49" s="506"/>
      <c r="BQ49" s="506"/>
      <c r="BR49" s="506"/>
      <c r="BS49" s="506"/>
      <c r="BT49" s="506"/>
      <c r="BU49" s="506"/>
      <c r="BV49" s="506"/>
      <c r="BW49" s="506"/>
      <c r="BX49" s="506"/>
      <c r="BY49" s="506"/>
      <c r="BZ49" s="506"/>
      <c r="CA49" s="506"/>
      <c r="CB49" s="506"/>
      <c r="CC49" s="506"/>
      <c r="CD49" s="506"/>
      <c r="CE49" s="506"/>
      <c r="CF49" s="506"/>
      <c r="CG49" s="506"/>
      <c r="CH49" s="506"/>
      <c r="CI49" s="506"/>
      <c r="CJ49" s="506"/>
      <c r="CK49" s="506"/>
      <c r="CL49" s="506"/>
      <c r="CM49" s="506"/>
      <c r="CN49" s="506"/>
      <c r="CO49" s="506"/>
      <c r="CP49" s="506"/>
      <c r="CQ49" s="506"/>
      <c r="CR49" s="506"/>
      <c r="CS49" s="506"/>
      <c r="CT49" s="506"/>
      <c r="CU49" s="506"/>
      <c r="CV49" s="506"/>
      <c r="CW49" s="506"/>
      <c r="CX49" s="506"/>
      <c r="CY49" s="506"/>
      <c r="CZ49" s="506"/>
      <c r="DA49" s="506"/>
      <c r="DB49" s="506"/>
      <c r="DC49" s="506"/>
      <c r="DD49" s="506"/>
      <c r="DE49" s="506"/>
      <c r="DF49" s="506"/>
      <c r="DG49" s="506"/>
      <c r="DH49" s="506"/>
      <c r="DI49" s="506"/>
    </row>
    <row r="50" spans="5:113">
      <c r="E50" s="506" t="s">
        <v>303</v>
      </c>
      <c r="F50" s="506"/>
      <c r="G50" s="506"/>
      <c r="H50" s="506"/>
      <c r="I50" s="506"/>
      <c r="J50" s="506"/>
      <c r="K50" s="506"/>
      <c r="L50" s="506"/>
      <c r="M50" s="506"/>
      <c r="N50" s="506"/>
      <c r="O50" s="506"/>
      <c r="P50" s="506"/>
      <c r="Q50" s="506"/>
      <c r="R50" s="506"/>
      <c r="S50" s="506"/>
      <c r="T50" s="506"/>
      <c r="U50" s="506"/>
      <c r="V50" s="506"/>
      <c r="W50" s="506"/>
      <c r="X50" s="506"/>
      <c r="Y50" s="506"/>
      <c r="Z50" s="506"/>
      <c r="AA50" s="506"/>
      <c r="AB50" s="506"/>
      <c r="AC50" s="506"/>
      <c r="AD50" s="506"/>
      <c r="AE50" s="506"/>
      <c r="AF50" s="506"/>
      <c r="AG50" s="506"/>
      <c r="AH50" s="506"/>
      <c r="AI50" s="506"/>
      <c r="AJ50" s="506"/>
      <c r="AK50" s="506"/>
      <c r="AL50" s="506"/>
      <c r="AM50" s="506"/>
      <c r="AN50" s="506"/>
      <c r="AO50" s="506"/>
      <c r="AP50" s="506"/>
      <c r="AQ50" s="506"/>
      <c r="AR50" s="506"/>
      <c r="AS50" s="506"/>
      <c r="AT50" s="506"/>
      <c r="AU50" s="506"/>
      <c r="AV50" s="506"/>
      <c r="AW50" s="506"/>
      <c r="AX50" s="506"/>
      <c r="AY50" s="506"/>
      <c r="AZ50" s="506"/>
      <c r="BA50" s="506"/>
      <c r="BB50" s="506"/>
      <c r="BC50" s="506"/>
      <c r="BD50" s="506"/>
      <c r="BE50" s="506"/>
      <c r="BF50" s="506"/>
      <c r="BG50" s="506"/>
      <c r="BH50" s="506"/>
      <c r="BI50" s="506"/>
      <c r="BJ50" s="506"/>
      <c r="BK50" s="506"/>
      <c r="BL50" s="506"/>
      <c r="BM50" s="506"/>
      <c r="BN50" s="506"/>
      <c r="BO50" s="506"/>
      <c r="BP50" s="506"/>
      <c r="BQ50" s="506"/>
      <c r="BR50" s="506"/>
      <c r="BS50" s="506"/>
      <c r="BT50" s="506"/>
      <c r="BU50" s="506"/>
      <c r="BV50" s="506"/>
      <c r="BW50" s="506"/>
      <c r="BX50" s="506"/>
      <c r="BY50" s="506"/>
      <c r="BZ50" s="506"/>
      <c r="CA50" s="506"/>
      <c r="CB50" s="506"/>
      <c r="CC50" s="506"/>
      <c r="CD50" s="506"/>
      <c r="CE50" s="506"/>
      <c r="CF50" s="506"/>
      <c r="CG50" s="506"/>
      <c r="CH50" s="506"/>
      <c r="CI50" s="506"/>
      <c r="CJ50" s="506"/>
      <c r="CK50" s="506"/>
      <c r="CL50" s="506"/>
      <c r="CM50" s="506"/>
      <c r="CN50" s="506"/>
      <c r="CO50" s="506"/>
      <c r="CP50" s="506"/>
      <c r="CQ50" s="506"/>
      <c r="CR50" s="506"/>
      <c r="CS50" s="506"/>
      <c r="CT50" s="506"/>
      <c r="CU50" s="506"/>
      <c r="CV50" s="506"/>
      <c r="CW50" s="506"/>
      <c r="CX50" s="506"/>
      <c r="CY50" s="506"/>
      <c r="CZ50" s="506"/>
      <c r="DA50" s="506"/>
      <c r="DB50" s="506"/>
      <c r="DC50" s="506"/>
      <c r="DD50" s="506"/>
      <c r="DE50" s="506"/>
      <c r="DF50" s="506"/>
      <c r="DG50" s="506"/>
      <c r="DH50" s="506"/>
      <c r="DI50" s="506"/>
    </row>
    <row r="51" spans="5:113">
      <c r="E51" s="506" t="s">
        <v>307</v>
      </c>
      <c r="F51" s="506"/>
      <c r="G51" s="506"/>
      <c r="H51" s="506"/>
      <c r="I51" s="506"/>
      <c r="J51" s="506"/>
      <c r="K51" s="506"/>
      <c r="L51" s="506"/>
      <c r="M51" s="506"/>
      <c r="N51" s="506"/>
      <c r="O51" s="506"/>
      <c r="P51" s="506"/>
      <c r="Q51" s="506"/>
      <c r="R51" s="506"/>
      <c r="S51" s="506"/>
      <c r="T51" s="506"/>
      <c r="U51" s="506"/>
      <c r="V51" s="506"/>
      <c r="W51" s="506"/>
      <c r="X51" s="506"/>
      <c r="Y51" s="506"/>
      <c r="Z51" s="506"/>
      <c r="AA51" s="506"/>
      <c r="AB51" s="506"/>
      <c r="AC51" s="506"/>
      <c r="AD51" s="506"/>
      <c r="AE51" s="506"/>
      <c r="AF51" s="506"/>
      <c r="AG51" s="506"/>
      <c r="AH51" s="506"/>
      <c r="AI51" s="506"/>
      <c r="AJ51" s="506"/>
      <c r="AK51" s="506"/>
      <c r="AL51" s="506"/>
      <c r="AM51" s="506"/>
      <c r="AN51" s="506"/>
      <c r="AO51" s="506"/>
      <c r="AP51" s="506"/>
      <c r="AQ51" s="506"/>
      <c r="AR51" s="506"/>
      <c r="AS51" s="506"/>
      <c r="AT51" s="506"/>
      <c r="AU51" s="506"/>
      <c r="AV51" s="506"/>
      <c r="AW51" s="506"/>
      <c r="AX51" s="506"/>
      <c r="AY51" s="506"/>
      <c r="AZ51" s="506"/>
      <c r="BA51" s="506"/>
      <c r="BB51" s="506"/>
      <c r="BC51" s="506"/>
      <c r="BD51" s="506"/>
      <c r="BE51" s="506"/>
      <c r="BF51" s="506"/>
      <c r="BG51" s="506"/>
      <c r="BH51" s="506"/>
      <c r="BI51" s="506"/>
      <c r="BJ51" s="506"/>
      <c r="BK51" s="506"/>
      <c r="BL51" s="506"/>
      <c r="BM51" s="506"/>
      <c r="BN51" s="506"/>
      <c r="BO51" s="506"/>
      <c r="BP51" s="506"/>
      <c r="BQ51" s="506"/>
      <c r="BR51" s="506"/>
      <c r="BS51" s="506"/>
      <c r="BT51" s="506"/>
      <c r="BU51" s="506"/>
      <c r="BV51" s="506"/>
      <c r="BW51" s="506"/>
      <c r="BX51" s="506"/>
      <c r="BY51" s="506"/>
      <c r="BZ51" s="506"/>
      <c r="CA51" s="506"/>
      <c r="CB51" s="506"/>
      <c r="CC51" s="506"/>
      <c r="CD51" s="506"/>
      <c r="CE51" s="506"/>
      <c r="CF51" s="506"/>
      <c r="CG51" s="506"/>
      <c r="CH51" s="506"/>
      <c r="CI51" s="506"/>
      <c r="CJ51" s="506"/>
      <c r="CK51" s="506"/>
      <c r="CL51" s="506"/>
      <c r="CM51" s="506"/>
      <c r="CN51" s="506"/>
      <c r="CO51" s="506"/>
      <c r="CP51" s="506"/>
      <c r="CQ51" s="506"/>
      <c r="CR51" s="506"/>
      <c r="CS51" s="506"/>
      <c r="CT51" s="506"/>
      <c r="CU51" s="506"/>
      <c r="CV51" s="506"/>
      <c r="CW51" s="506"/>
      <c r="CX51" s="506"/>
      <c r="CY51" s="506"/>
      <c r="CZ51" s="506"/>
      <c r="DA51" s="506"/>
      <c r="DB51" s="506"/>
      <c r="DC51" s="506"/>
      <c r="DD51" s="506"/>
      <c r="DE51" s="506"/>
      <c r="DF51" s="506"/>
      <c r="DG51" s="506"/>
      <c r="DH51" s="506"/>
      <c r="DI51" s="506"/>
    </row>
    <row r="52" spans="5:113">
      <c r="E52" s="506" t="s">
        <v>309</v>
      </c>
      <c r="F52" s="506"/>
      <c r="G52" s="506"/>
      <c r="H52" s="506"/>
      <c r="I52" s="506"/>
      <c r="J52" s="506"/>
      <c r="K52" s="506"/>
      <c r="L52" s="506"/>
      <c r="M52" s="506"/>
      <c r="N52" s="506"/>
      <c r="O52" s="506"/>
      <c r="P52" s="506"/>
      <c r="Q52" s="506"/>
      <c r="R52" s="506"/>
      <c r="S52" s="506"/>
      <c r="T52" s="506"/>
      <c r="U52" s="506"/>
      <c r="V52" s="506"/>
      <c r="W52" s="506"/>
      <c r="X52" s="506"/>
      <c r="Y52" s="506"/>
      <c r="Z52" s="506"/>
      <c r="AA52" s="506"/>
      <c r="AB52" s="506"/>
      <c r="AC52" s="506"/>
      <c r="AD52" s="506"/>
      <c r="AE52" s="506"/>
      <c r="AF52" s="506"/>
      <c r="AG52" s="506"/>
      <c r="AH52" s="506"/>
      <c r="AI52" s="506"/>
      <c r="AJ52" s="506"/>
      <c r="AK52" s="506"/>
      <c r="AL52" s="506"/>
      <c r="AM52" s="506"/>
      <c r="AN52" s="506"/>
      <c r="AO52" s="506"/>
      <c r="AP52" s="506"/>
      <c r="AQ52" s="506"/>
      <c r="AR52" s="506"/>
      <c r="AS52" s="506"/>
      <c r="AT52" s="506"/>
      <c r="AU52" s="506"/>
      <c r="AV52" s="506"/>
      <c r="AW52" s="506"/>
      <c r="AX52" s="506"/>
      <c r="AY52" s="506"/>
      <c r="AZ52" s="506"/>
      <c r="BA52" s="506"/>
      <c r="BB52" s="506"/>
      <c r="BC52" s="506"/>
      <c r="BD52" s="506"/>
      <c r="BE52" s="506"/>
      <c r="BF52" s="506"/>
      <c r="BG52" s="506"/>
      <c r="BH52" s="506"/>
      <c r="BI52" s="506"/>
      <c r="BJ52" s="506"/>
      <c r="BK52" s="506"/>
      <c r="BL52" s="506"/>
      <c r="BM52" s="506"/>
      <c r="BN52" s="506"/>
      <c r="BO52" s="506"/>
      <c r="BP52" s="506"/>
      <c r="BQ52" s="506"/>
      <c r="BR52" s="506"/>
      <c r="BS52" s="506"/>
      <c r="BT52" s="506"/>
      <c r="BU52" s="506"/>
      <c r="BV52" s="506"/>
      <c r="BW52" s="506"/>
      <c r="BX52" s="506"/>
      <c r="BY52" s="506"/>
      <c r="BZ52" s="506"/>
      <c r="CA52" s="506"/>
      <c r="CB52" s="506"/>
      <c r="CC52" s="506"/>
      <c r="CD52" s="506"/>
      <c r="CE52" s="506"/>
      <c r="CF52" s="506"/>
      <c r="CG52" s="506"/>
      <c r="CH52" s="506"/>
      <c r="CI52" s="506"/>
      <c r="CJ52" s="506"/>
      <c r="CK52" s="506"/>
      <c r="CL52" s="506"/>
      <c r="CM52" s="506"/>
      <c r="CN52" s="506"/>
      <c r="CO52" s="506"/>
      <c r="CP52" s="506"/>
      <c r="CQ52" s="506"/>
      <c r="CR52" s="506"/>
      <c r="CS52" s="506"/>
      <c r="CT52" s="506"/>
      <c r="CU52" s="506"/>
      <c r="CV52" s="506"/>
      <c r="CW52" s="506"/>
      <c r="CX52" s="506"/>
      <c r="CY52" s="506"/>
      <c r="CZ52" s="506"/>
      <c r="DA52" s="506"/>
      <c r="DB52" s="506"/>
      <c r="DC52" s="506"/>
      <c r="DD52" s="506"/>
      <c r="DE52" s="506"/>
      <c r="DF52" s="506"/>
      <c r="DG52" s="506"/>
      <c r="DH52" s="506"/>
      <c r="DI52" s="506"/>
    </row>
    <row r="53" spans="5:113">
      <c r="E53" s="506" t="s">
        <v>197</v>
      </c>
      <c r="F53" s="506"/>
      <c r="G53" s="506"/>
      <c r="H53" s="506"/>
      <c r="I53" s="506"/>
      <c r="J53" s="506"/>
      <c r="K53" s="506"/>
      <c r="L53" s="506"/>
      <c r="M53" s="506"/>
      <c r="N53" s="506"/>
      <c r="O53" s="506"/>
      <c r="P53" s="506"/>
      <c r="Q53" s="506"/>
      <c r="R53" s="506"/>
      <c r="S53" s="506"/>
      <c r="T53" s="506"/>
      <c r="U53" s="506"/>
      <c r="V53" s="506"/>
      <c r="W53" s="506"/>
      <c r="X53" s="506"/>
      <c r="Y53" s="506"/>
      <c r="Z53" s="506"/>
      <c r="AA53" s="506"/>
      <c r="AB53" s="506"/>
      <c r="AC53" s="506"/>
      <c r="AD53" s="506"/>
      <c r="AE53" s="506"/>
      <c r="AF53" s="506"/>
      <c r="AG53" s="506"/>
      <c r="AH53" s="506"/>
      <c r="AI53" s="506"/>
      <c r="AJ53" s="506"/>
      <c r="AK53" s="506"/>
      <c r="AL53" s="506"/>
      <c r="AM53" s="506"/>
      <c r="AN53" s="506"/>
      <c r="AO53" s="506"/>
      <c r="AP53" s="506"/>
      <c r="AQ53" s="506"/>
      <c r="AR53" s="506"/>
      <c r="AS53" s="506"/>
      <c r="AT53" s="506"/>
      <c r="AU53" s="506"/>
      <c r="AV53" s="506"/>
      <c r="AW53" s="506"/>
      <c r="AX53" s="506"/>
      <c r="AY53" s="506"/>
      <c r="AZ53" s="506"/>
      <c r="BA53" s="506"/>
      <c r="BB53" s="506"/>
      <c r="BC53" s="506"/>
      <c r="BD53" s="506"/>
      <c r="BE53" s="506"/>
      <c r="BF53" s="506"/>
      <c r="BG53" s="506"/>
      <c r="BH53" s="506"/>
      <c r="BI53" s="506"/>
      <c r="BJ53" s="506"/>
      <c r="BK53" s="506"/>
      <c r="BL53" s="506"/>
      <c r="BM53" s="506"/>
      <c r="BN53" s="506"/>
      <c r="BO53" s="506"/>
      <c r="BP53" s="506"/>
      <c r="BQ53" s="506"/>
      <c r="BR53" s="506"/>
      <c r="BS53" s="506"/>
      <c r="BT53" s="506"/>
      <c r="BU53" s="506"/>
      <c r="BV53" s="506"/>
      <c r="BW53" s="506"/>
      <c r="BX53" s="506"/>
      <c r="BY53" s="506"/>
      <c r="BZ53" s="506"/>
      <c r="CA53" s="506"/>
      <c r="CB53" s="506"/>
      <c r="CC53" s="506"/>
      <c r="CD53" s="506"/>
      <c r="CE53" s="506"/>
      <c r="CF53" s="506"/>
      <c r="CG53" s="506"/>
      <c r="CH53" s="506"/>
      <c r="CI53" s="506"/>
      <c r="CJ53" s="506"/>
      <c r="CK53" s="506"/>
      <c r="CL53" s="506"/>
      <c r="CM53" s="506"/>
      <c r="CN53" s="506"/>
      <c r="CO53" s="506"/>
      <c r="CP53" s="506"/>
      <c r="CQ53" s="506"/>
      <c r="CR53" s="506"/>
      <c r="CS53" s="506"/>
      <c r="CT53" s="506"/>
      <c r="CU53" s="506"/>
      <c r="CV53" s="506"/>
      <c r="CW53" s="506"/>
      <c r="CX53" s="506"/>
      <c r="CY53" s="506"/>
      <c r="CZ53" s="506"/>
      <c r="DA53" s="506"/>
      <c r="DB53" s="506"/>
      <c r="DC53" s="506"/>
      <c r="DD53" s="506"/>
      <c r="DE53" s="506"/>
      <c r="DF53" s="506"/>
      <c r="DG53" s="506"/>
      <c r="DH53" s="506"/>
      <c r="DI53" s="506"/>
    </row>
    <row r="54" spans="5:113"/>
    <row r="55" spans="5:113"/>
    <row r="56" spans="5:113"/>
  </sheetData>
  <sheetProtection algorithmName="SHA-512" hashValue="uZbgH2698L8SwLNKqkhXMslGGBermNrypzIqbCK1Pvi8uc4H7eraRbhjN17xx/LSsXEyMFWoxnvXiCIAdTUiNA==" saltValue="GPmigGUZtPD2tWp6BWIHUQ=="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E27:K27"/>
    <mergeCell ref="L27:P27"/>
    <mergeCell ref="Q27:V27"/>
    <mergeCell ref="Z27:AG27"/>
    <mergeCell ref="AH27:AL27"/>
    <mergeCell ref="AM27:AR27"/>
    <mergeCell ref="AS27:AX27"/>
    <mergeCell ref="AY27:BM27"/>
    <mergeCell ref="BN27:BU27"/>
    <mergeCell ref="E26:K26"/>
    <mergeCell ref="L26:P26"/>
    <mergeCell ref="Q26:V26"/>
    <mergeCell ref="Z26:AG26"/>
    <mergeCell ref="AH26:AL26"/>
    <mergeCell ref="AM26:AR26"/>
    <mergeCell ref="AS26:AX26"/>
    <mergeCell ref="AY26:BM26"/>
    <mergeCell ref="BN26:BU26"/>
    <mergeCell ref="E25:K25"/>
    <mergeCell ref="L25:P25"/>
    <mergeCell ref="Q25:V25"/>
    <mergeCell ref="Z25:AG25"/>
    <mergeCell ref="AH25:AL25"/>
    <mergeCell ref="AM25:AR25"/>
    <mergeCell ref="AS25:AX25"/>
    <mergeCell ref="AY25:BM25"/>
    <mergeCell ref="BN25:BU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45"/>
  <sheetViews>
    <sheetView showGridLines="0" zoomScaleSheetLayoutView="100" workbookViewId="0"/>
  </sheetViews>
  <sheetFormatPr defaultColWidth="0" defaultRowHeight="13.5" customHeight="1" zeroHeight="1"/>
  <cols>
    <col min="1" max="1" width="6.6328125" style="46" customWidth="1"/>
    <col min="2" max="2" width="11" style="46" customWidth="1"/>
    <col min="3" max="3" width="17" style="46" customWidth="1"/>
    <col min="4" max="5" width="16.6328125" style="46" customWidth="1"/>
    <col min="6" max="15" width="15" style="46" customWidth="1"/>
    <col min="16" max="16" width="24" style="46" customWidth="1"/>
    <col min="17" max="17" width="0" style="46" hidden="1" customWidth="1"/>
    <col min="18" max="16384" width="0" style="46" hidden="1"/>
  </cols>
  <sheetData>
    <row r="1" spans="1:16" ht="16.5" customHeight="1">
      <c r="A1" s="186"/>
      <c r="B1" s="186"/>
      <c r="C1" s="186"/>
      <c r="D1" s="186"/>
      <c r="E1" s="186"/>
      <c r="F1" s="186"/>
      <c r="G1" s="186"/>
      <c r="H1" s="186"/>
      <c r="I1" s="186"/>
      <c r="J1" s="186"/>
      <c r="K1" s="186"/>
      <c r="L1" s="186"/>
      <c r="M1" s="186"/>
      <c r="N1" s="186"/>
      <c r="O1" s="186"/>
      <c r="P1" s="186"/>
    </row>
    <row r="2" spans="1:16" ht="16.5" customHeight="1">
      <c r="A2" s="186"/>
      <c r="B2" s="186"/>
      <c r="C2" s="186"/>
      <c r="D2" s="186"/>
      <c r="E2" s="186"/>
      <c r="F2" s="186"/>
      <c r="G2" s="186"/>
      <c r="H2" s="186"/>
      <c r="I2" s="186"/>
      <c r="J2" s="186"/>
      <c r="K2" s="186"/>
      <c r="L2" s="186"/>
      <c r="M2" s="186"/>
      <c r="N2" s="186"/>
      <c r="O2" s="186"/>
      <c r="P2" s="186"/>
    </row>
    <row r="3" spans="1:16" ht="16.5" customHeight="1">
      <c r="A3" s="186"/>
      <c r="B3" s="186"/>
      <c r="C3" s="186"/>
      <c r="D3" s="186"/>
      <c r="E3" s="186"/>
      <c r="F3" s="186"/>
      <c r="G3" s="186"/>
      <c r="H3" s="186"/>
      <c r="I3" s="186"/>
      <c r="J3" s="186"/>
      <c r="K3" s="186"/>
      <c r="L3" s="186"/>
      <c r="M3" s="186"/>
      <c r="N3" s="186"/>
      <c r="O3" s="186"/>
      <c r="P3" s="186"/>
    </row>
    <row r="4" spans="1:16" ht="16.5" customHeight="1">
      <c r="A4" s="186"/>
      <c r="B4" s="186"/>
      <c r="C4" s="186"/>
      <c r="D4" s="186"/>
      <c r="E4" s="186"/>
      <c r="F4" s="186"/>
      <c r="G4" s="186"/>
      <c r="H4" s="186"/>
      <c r="I4" s="186"/>
      <c r="J4" s="186"/>
      <c r="K4" s="186"/>
      <c r="L4" s="186"/>
      <c r="M4" s="186"/>
      <c r="N4" s="186"/>
      <c r="O4" s="186"/>
      <c r="P4" s="186"/>
    </row>
    <row r="5" spans="1:16" ht="16.5" customHeight="1">
      <c r="A5" s="186"/>
      <c r="B5" s="186"/>
      <c r="C5" s="186"/>
      <c r="D5" s="186"/>
      <c r="E5" s="186"/>
      <c r="F5" s="186"/>
      <c r="G5" s="186"/>
      <c r="H5" s="186"/>
      <c r="I5" s="186"/>
      <c r="J5" s="186"/>
      <c r="K5" s="186"/>
      <c r="L5" s="186"/>
      <c r="M5" s="186"/>
      <c r="N5" s="186"/>
      <c r="O5" s="186"/>
      <c r="P5" s="186"/>
    </row>
    <row r="6" spans="1:16" ht="16.5" customHeight="1">
      <c r="A6" s="186"/>
      <c r="B6" s="186"/>
      <c r="C6" s="186"/>
      <c r="D6" s="186"/>
      <c r="E6" s="186"/>
      <c r="F6" s="186"/>
      <c r="G6" s="186"/>
      <c r="H6" s="186"/>
      <c r="I6" s="186"/>
      <c r="J6" s="186"/>
      <c r="K6" s="186"/>
      <c r="L6" s="186"/>
      <c r="M6" s="186"/>
      <c r="N6" s="186"/>
      <c r="O6" s="186"/>
      <c r="P6" s="186"/>
    </row>
    <row r="7" spans="1:16" ht="16.5" customHeight="1">
      <c r="A7" s="186"/>
      <c r="B7" s="186"/>
      <c r="C7" s="186"/>
      <c r="D7" s="186"/>
      <c r="E7" s="186"/>
      <c r="F7" s="186"/>
      <c r="G7" s="186"/>
      <c r="H7" s="186"/>
      <c r="I7" s="186"/>
      <c r="J7" s="186"/>
      <c r="K7" s="186"/>
      <c r="L7" s="186"/>
      <c r="M7" s="186"/>
      <c r="N7" s="186"/>
      <c r="O7" s="186"/>
      <c r="P7" s="186"/>
    </row>
    <row r="8" spans="1:16" ht="16.5" customHeight="1">
      <c r="A8" s="186"/>
      <c r="B8" s="186"/>
      <c r="C8" s="186"/>
      <c r="D8" s="186"/>
      <c r="E8" s="186"/>
      <c r="F8" s="186"/>
      <c r="G8" s="186"/>
      <c r="H8" s="186"/>
      <c r="I8" s="186"/>
      <c r="J8" s="186"/>
      <c r="K8" s="186"/>
      <c r="L8" s="186"/>
      <c r="M8" s="186"/>
      <c r="N8" s="186"/>
      <c r="O8" s="186"/>
      <c r="P8" s="186"/>
    </row>
    <row r="9" spans="1:16" ht="16.5" customHeight="1">
      <c r="A9" s="186"/>
      <c r="B9" s="186"/>
      <c r="C9" s="186"/>
      <c r="D9" s="186"/>
      <c r="E9" s="186"/>
      <c r="F9" s="186"/>
      <c r="G9" s="186"/>
      <c r="H9" s="186"/>
      <c r="I9" s="186"/>
      <c r="J9" s="186"/>
      <c r="K9" s="186"/>
      <c r="L9" s="186"/>
      <c r="M9" s="186"/>
      <c r="N9" s="186"/>
      <c r="O9" s="186"/>
      <c r="P9" s="186"/>
    </row>
    <row r="10" spans="1:16" ht="16.5" customHeight="1">
      <c r="A10" s="186"/>
      <c r="B10" s="186"/>
      <c r="C10" s="186"/>
      <c r="D10" s="186"/>
      <c r="E10" s="186"/>
      <c r="F10" s="186"/>
      <c r="G10" s="186"/>
      <c r="H10" s="186"/>
      <c r="I10" s="186"/>
      <c r="J10" s="186"/>
      <c r="K10" s="186"/>
      <c r="L10" s="186"/>
      <c r="M10" s="186"/>
      <c r="N10" s="186"/>
      <c r="O10" s="186"/>
      <c r="P10" s="186"/>
    </row>
    <row r="11" spans="1:16" ht="16.5" customHeight="1">
      <c r="A11" s="186"/>
      <c r="B11" s="186"/>
      <c r="C11" s="186"/>
      <c r="D11" s="186"/>
      <c r="E11" s="186"/>
      <c r="F11" s="186"/>
      <c r="G11" s="186"/>
      <c r="H11" s="186"/>
      <c r="I11" s="186"/>
      <c r="J11" s="186"/>
      <c r="K11" s="186"/>
      <c r="L11" s="186"/>
      <c r="M11" s="186"/>
      <c r="N11" s="186"/>
      <c r="O11" s="186"/>
      <c r="P11" s="186"/>
    </row>
    <row r="12" spans="1:16" ht="16.5" customHeight="1">
      <c r="A12" s="186"/>
      <c r="B12" s="186"/>
      <c r="C12" s="186"/>
      <c r="D12" s="186"/>
      <c r="E12" s="186"/>
      <c r="F12" s="186"/>
      <c r="G12" s="186"/>
      <c r="H12" s="186"/>
      <c r="I12" s="186"/>
      <c r="J12" s="186"/>
      <c r="K12" s="186"/>
      <c r="L12" s="186"/>
      <c r="M12" s="186"/>
      <c r="N12" s="186"/>
      <c r="O12" s="186"/>
      <c r="P12" s="186"/>
    </row>
    <row r="13" spans="1:16" ht="16.5" customHeight="1">
      <c r="A13" s="186"/>
      <c r="B13" s="186"/>
      <c r="C13" s="186"/>
      <c r="D13" s="186"/>
      <c r="E13" s="186"/>
      <c r="F13" s="186"/>
      <c r="G13" s="186"/>
      <c r="H13" s="186"/>
      <c r="I13" s="186"/>
      <c r="J13" s="186"/>
      <c r="K13" s="186"/>
      <c r="L13" s="186"/>
      <c r="M13" s="186"/>
      <c r="N13" s="186"/>
      <c r="O13" s="186"/>
      <c r="P13" s="186"/>
    </row>
    <row r="14" spans="1:16" ht="16.5" customHeight="1">
      <c r="A14" s="186"/>
      <c r="B14" s="186"/>
      <c r="C14" s="186"/>
      <c r="D14" s="186"/>
      <c r="E14" s="186"/>
      <c r="F14" s="186"/>
      <c r="G14" s="186"/>
      <c r="H14" s="186"/>
      <c r="I14" s="186"/>
      <c r="J14" s="186"/>
      <c r="K14" s="186"/>
      <c r="L14" s="186"/>
      <c r="M14" s="186"/>
      <c r="N14" s="186"/>
      <c r="O14" s="186"/>
      <c r="P14" s="186"/>
    </row>
    <row r="15" spans="1:16" ht="16.5" customHeight="1">
      <c r="A15" s="186"/>
      <c r="B15" s="186"/>
      <c r="C15" s="186"/>
      <c r="D15" s="186"/>
      <c r="E15" s="186"/>
      <c r="F15" s="186"/>
      <c r="G15" s="186"/>
      <c r="H15" s="186"/>
      <c r="I15" s="186"/>
      <c r="J15" s="186"/>
      <c r="K15" s="186"/>
      <c r="L15" s="186"/>
      <c r="M15" s="186"/>
      <c r="N15" s="186"/>
      <c r="O15" s="186"/>
      <c r="P15" s="186"/>
    </row>
    <row r="16" spans="1:16" ht="16.5" customHeight="1">
      <c r="A16" s="186"/>
      <c r="B16" s="186"/>
      <c r="C16" s="186"/>
      <c r="D16" s="186"/>
      <c r="E16" s="186"/>
      <c r="F16" s="186"/>
      <c r="G16" s="186"/>
      <c r="H16" s="186"/>
      <c r="I16" s="186"/>
      <c r="J16" s="186"/>
      <c r="K16" s="186"/>
      <c r="L16" s="186"/>
      <c r="M16" s="186"/>
      <c r="N16" s="186"/>
      <c r="O16" s="186"/>
      <c r="P16" s="186"/>
    </row>
    <row r="17" spans="1:16" ht="16.5" customHeight="1">
      <c r="A17" s="186"/>
      <c r="B17" s="186"/>
      <c r="C17" s="186"/>
      <c r="D17" s="186"/>
      <c r="E17" s="186"/>
      <c r="F17" s="186"/>
      <c r="G17" s="186"/>
      <c r="H17" s="186"/>
      <c r="I17" s="186"/>
      <c r="J17" s="186"/>
      <c r="K17" s="186"/>
      <c r="L17" s="186"/>
      <c r="M17" s="186"/>
      <c r="N17" s="186"/>
      <c r="O17" s="186"/>
      <c r="P17" s="186"/>
    </row>
    <row r="18" spans="1:16" ht="16.5" customHeight="1">
      <c r="A18" s="186"/>
      <c r="B18" s="186"/>
      <c r="C18" s="186"/>
      <c r="D18" s="186"/>
      <c r="E18" s="186"/>
      <c r="F18" s="186"/>
      <c r="G18" s="186"/>
      <c r="H18" s="186"/>
      <c r="I18" s="186"/>
      <c r="J18" s="186"/>
      <c r="K18" s="186"/>
      <c r="L18" s="186"/>
      <c r="M18" s="186"/>
      <c r="N18" s="186"/>
      <c r="O18" s="186"/>
      <c r="P18" s="186"/>
    </row>
    <row r="19" spans="1:16" ht="16.5" customHeight="1">
      <c r="A19" s="186"/>
      <c r="B19" s="186"/>
      <c r="C19" s="186"/>
      <c r="D19" s="186"/>
      <c r="E19" s="186"/>
      <c r="F19" s="186"/>
      <c r="G19" s="186"/>
      <c r="H19" s="186"/>
      <c r="I19" s="186"/>
      <c r="J19" s="186"/>
      <c r="K19" s="186"/>
      <c r="L19" s="186"/>
      <c r="M19" s="186"/>
      <c r="N19" s="186"/>
      <c r="O19" s="186"/>
      <c r="P19" s="186"/>
    </row>
    <row r="20" spans="1:16" ht="16.5" customHeight="1">
      <c r="A20" s="186"/>
      <c r="B20" s="186"/>
      <c r="C20" s="186"/>
      <c r="D20" s="186"/>
      <c r="E20" s="186"/>
      <c r="F20" s="186"/>
      <c r="G20" s="186"/>
      <c r="H20" s="186"/>
      <c r="I20" s="186"/>
      <c r="J20" s="186"/>
      <c r="K20" s="186"/>
      <c r="L20" s="186"/>
      <c r="M20" s="186"/>
      <c r="N20" s="186"/>
      <c r="O20" s="186"/>
      <c r="P20" s="186"/>
    </row>
    <row r="21" spans="1:16" ht="16.5" customHeight="1">
      <c r="A21" s="186"/>
      <c r="B21" s="186"/>
      <c r="C21" s="186"/>
      <c r="D21" s="186"/>
      <c r="E21" s="186"/>
      <c r="F21" s="186"/>
      <c r="G21" s="186"/>
      <c r="H21" s="186"/>
      <c r="I21" s="186"/>
      <c r="J21" s="186"/>
      <c r="K21" s="186"/>
      <c r="L21" s="186"/>
      <c r="M21" s="186"/>
      <c r="N21" s="186"/>
      <c r="O21" s="186"/>
      <c r="P21" s="186"/>
    </row>
    <row r="22" spans="1:16" ht="16.5" customHeight="1">
      <c r="A22" s="186"/>
      <c r="B22" s="186"/>
      <c r="C22" s="186"/>
      <c r="D22" s="186"/>
      <c r="E22" s="186"/>
      <c r="F22" s="186"/>
      <c r="G22" s="186"/>
      <c r="H22" s="186"/>
      <c r="I22" s="186"/>
      <c r="J22" s="186"/>
      <c r="K22" s="186"/>
      <c r="L22" s="186"/>
      <c r="M22" s="186"/>
      <c r="N22" s="186"/>
      <c r="O22" s="186"/>
      <c r="P22" s="186"/>
    </row>
    <row r="23" spans="1:16" ht="16.5" customHeight="1">
      <c r="A23" s="186"/>
      <c r="B23" s="186"/>
      <c r="C23" s="186"/>
      <c r="D23" s="186"/>
      <c r="E23" s="186"/>
      <c r="F23" s="186"/>
      <c r="G23" s="186"/>
      <c r="H23" s="186"/>
      <c r="I23" s="186"/>
      <c r="J23" s="186"/>
      <c r="K23" s="186"/>
      <c r="L23" s="186"/>
      <c r="M23" s="186"/>
      <c r="N23" s="186"/>
      <c r="O23" s="186"/>
      <c r="P23" s="186"/>
    </row>
    <row r="24" spans="1:16" ht="16.5" customHeight="1">
      <c r="A24" s="186"/>
      <c r="B24" s="186"/>
      <c r="C24" s="186"/>
      <c r="D24" s="186"/>
      <c r="E24" s="186"/>
      <c r="F24" s="186"/>
      <c r="G24" s="186"/>
      <c r="H24" s="186"/>
      <c r="I24" s="186"/>
      <c r="J24" s="186"/>
      <c r="K24" s="186"/>
      <c r="L24" s="186"/>
      <c r="M24" s="186"/>
      <c r="N24" s="186"/>
      <c r="O24" s="186"/>
      <c r="P24" s="186"/>
    </row>
    <row r="25" spans="1:16" ht="16.5" customHeight="1">
      <c r="A25" s="186"/>
      <c r="B25" s="186"/>
      <c r="C25" s="186"/>
      <c r="D25" s="186"/>
      <c r="E25" s="186"/>
      <c r="F25" s="186"/>
      <c r="G25" s="186"/>
      <c r="H25" s="186"/>
      <c r="I25" s="186"/>
      <c r="J25" s="186"/>
      <c r="K25" s="186"/>
      <c r="L25" s="186"/>
      <c r="M25" s="186"/>
      <c r="N25" s="186"/>
      <c r="O25" s="186"/>
      <c r="P25" s="186"/>
    </row>
    <row r="26" spans="1:16" ht="16.5" customHeight="1">
      <c r="A26" s="186"/>
      <c r="B26" s="186"/>
      <c r="C26" s="186"/>
      <c r="D26" s="186"/>
      <c r="E26" s="186"/>
      <c r="F26" s="186"/>
      <c r="G26" s="186"/>
      <c r="H26" s="186"/>
      <c r="I26" s="186"/>
      <c r="J26" s="186"/>
      <c r="K26" s="186"/>
      <c r="L26" s="186"/>
      <c r="M26" s="186"/>
      <c r="N26" s="186"/>
      <c r="O26" s="186"/>
      <c r="P26" s="186"/>
    </row>
    <row r="27" spans="1:16" ht="16.5" customHeight="1">
      <c r="A27" s="186"/>
      <c r="B27" s="186"/>
      <c r="C27" s="186"/>
      <c r="D27" s="186"/>
      <c r="E27" s="186"/>
      <c r="F27" s="186"/>
      <c r="G27" s="186"/>
      <c r="H27" s="186"/>
      <c r="I27" s="186"/>
      <c r="J27" s="186"/>
      <c r="K27" s="186"/>
      <c r="L27" s="186"/>
      <c r="M27" s="186"/>
      <c r="N27" s="186"/>
      <c r="O27" s="186"/>
      <c r="P27" s="186"/>
    </row>
    <row r="28" spans="1:16" ht="16.5" customHeight="1">
      <c r="A28" s="186"/>
      <c r="B28" s="186"/>
      <c r="C28" s="186"/>
      <c r="D28" s="186"/>
      <c r="E28" s="186"/>
      <c r="F28" s="186"/>
      <c r="G28" s="186"/>
      <c r="H28" s="186"/>
      <c r="I28" s="186"/>
      <c r="J28" s="186"/>
      <c r="K28" s="186"/>
      <c r="L28" s="186"/>
      <c r="M28" s="186"/>
      <c r="N28" s="186"/>
      <c r="O28" s="186"/>
      <c r="P28" s="186"/>
    </row>
    <row r="29" spans="1:16" ht="16.5" customHeight="1">
      <c r="A29" s="186"/>
      <c r="B29" s="186"/>
      <c r="C29" s="186"/>
      <c r="D29" s="186"/>
      <c r="E29" s="186"/>
      <c r="F29" s="186"/>
      <c r="G29" s="186"/>
      <c r="H29" s="186"/>
      <c r="I29" s="186"/>
      <c r="J29" s="186"/>
      <c r="K29" s="186"/>
      <c r="L29" s="186"/>
      <c r="M29" s="186"/>
      <c r="N29" s="186"/>
      <c r="O29" s="186"/>
      <c r="P29" s="186"/>
    </row>
    <row r="30" spans="1:16" ht="16.5" customHeight="1">
      <c r="A30" s="186"/>
      <c r="B30" s="186"/>
      <c r="C30" s="186"/>
      <c r="D30" s="186"/>
      <c r="E30" s="186"/>
      <c r="F30" s="186"/>
      <c r="G30" s="186"/>
      <c r="H30" s="186"/>
      <c r="I30" s="186"/>
      <c r="J30" s="186"/>
      <c r="K30" s="186"/>
      <c r="L30" s="186"/>
      <c r="M30" s="186"/>
      <c r="N30" s="186"/>
      <c r="O30" s="186"/>
      <c r="P30" s="186"/>
    </row>
    <row r="31" spans="1:16" ht="16.5" customHeight="1">
      <c r="A31" s="186"/>
      <c r="B31" s="186"/>
      <c r="C31" s="186"/>
      <c r="D31" s="186"/>
      <c r="E31" s="186"/>
      <c r="F31" s="186"/>
      <c r="G31" s="186"/>
      <c r="H31" s="186"/>
      <c r="I31" s="186"/>
      <c r="J31" s="186"/>
      <c r="K31" s="186"/>
      <c r="L31" s="186"/>
      <c r="M31" s="186"/>
      <c r="N31" s="186"/>
      <c r="O31" s="186"/>
      <c r="P31" s="186"/>
    </row>
    <row r="32" spans="1:16" ht="31.5" customHeight="1">
      <c r="A32" s="186"/>
      <c r="B32" s="186"/>
      <c r="C32" s="186"/>
      <c r="D32" s="186"/>
      <c r="E32" s="186"/>
      <c r="F32" s="186"/>
      <c r="G32" s="186"/>
      <c r="H32" s="186"/>
      <c r="I32" s="186"/>
      <c r="J32" s="181" t="s">
        <v>2</v>
      </c>
      <c r="K32" s="186"/>
      <c r="L32" s="186"/>
      <c r="M32" s="186"/>
      <c r="N32" s="186"/>
      <c r="O32" s="186"/>
      <c r="P32" s="186"/>
    </row>
    <row r="33" spans="1:16" ht="39" customHeight="1">
      <c r="A33" s="186"/>
      <c r="B33" s="187" t="s">
        <v>20</v>
      </c>
      <c r="C33" s="193"/>
      <c r="D33" s="193"/>
      <c r="E33" s="195" t="s">
        <v>5</v>
      </c>
      <c r="F33" s="196" t="s">
        <v>521</v>
      </c>
      <c r="G33" s="201" t="s">
        <v>522</v>
      </c>
      <c r="H33" s="201" t="s">
        <v>523</v>
      </c>
      <c r="I33" s="201" t="s">
        <v>524</v>
      </c>
      <c r="J33" s="205" t="s">
        <v>525</v>
      </c>
      <c r="K33" s="186"/>
      <c r="L33" s="186"/>
      <c r="M33" s="186"/>
      <c r="N33" s="186"/>
      <c r="O33" s="186"/>
      <c r="P33" s="186"/>
    </row>
    <row r="34" spans="1:16" ht="39" customHeight="1">
      <c r="A34" s="186"/>
      <c r="B34" s="188"/>
      <c r="C34" s="1057" t="s">
        <v>285</v>
      </c>
      <c r="D34" s="1057"/>
      <c r="E34" s="1058"/>
      <c r="F34" s="197" t="s">
        <v>173</v>
      </c>
      <c r="G34" s="202">
        <v>0.76</v>
      </c>
      <c r="H34" s="202">
        <v>0.34</v>
      </c>
      <c r="I34" s="202">
        <v>1.05</v>
      </c>
      <c r="J34" s="206">
        <v>1.76</v>
      </c>
      <c r="K34" s="186"/>
      <c r="L34" s="186"/>
      <c r="M34" s="186"/>
      <c r="N34" s="186"/>
      <c r="O34" s="186"/>
      <c r="P34" s="186"/>
    </row>
    <row r="35" spans="1:16" ht="39" customHeight="1">
      <c r="A35" s="186"/>
      <c r="B35" s="189"/>
      <c r="C35" s="1059" t="s">
        <v>362</v>
      </c>
      <c r="D35" s="1059"/>
      <c r="E35" s="1060"/>
      <c r="F35" s="198">
        <v>0.77</v>
      </c>
      <c r="G35" s="203">
        <v>1.36</v>
      </c>
      <c r="H35" s="203">
        <v>0.87</v>
      </c>
      <c r="I35" s="203">
        <v>1.36</v>
      </c>
      <c r="J35" s="207">
        <v>1.31</v>
      </c>
      <c r="K35" s="186"/>
      <c r="L35" s="186"/>
      <c r="M35" s="186"/>
      <c r="N35" s="186"/>
      <c r="O35" s="186"/>
      <c r="P35" s="186"/>
    </row>
    <row r="36" spans="1:16" ht="39" customHeight="1">
      <c r="A36" s="186"/>
      <c r="B36" s="189"/>
      <c r="C36" s="1059" t="s">
        <v>447</v>
      </c>
      <c r="D36" s="1059"/>
      <c r="E36" s="1060"/>
      <c r="F36" s="198">
        <v>0.22</v>
      </c>
      <c r="G36" s="203">
        <v>0.21</v>
      </c>
      <c r="H36" s="203">
        <v>0.16</v>
      </c>
      <c r="I36" s="203">
        <v>0.37</v>
      </c>
      <c r="J36" s="207">
        <v>0.28999999999999998</v>
      </c>
      <c r="K36" s="186"/>
      <c r="L36" s="186"/>
      <c r="M36" s="186"/>
      <c r="N36" s="186"/>
      <c r="O36" s="186"/>
      <c r="P36" s="186"/>
    </row>
    <row r="37" spans="1:16" ht="39" customHeight="1">
      <c r="A37" s="186"/>
      <c r="B37" s="189"/>
      <c r="C37" s="1059" t="s">
        <v>448</v>
      </c>
      <c r="D37" s="1059"/>
      <c r="E37" s="1060"/>
      <c r="F37" s="198">
        <v>0.02</v>
      </c>
      <c r="G37" s="203">
        <v>0.01</v>
      </c>
      <c r="H37" s="203">
        <v>0.01</v>
      </c>
      <c r="I37" s="203">
        <v>0.01</v>
      </c>
      <c r="J37" s="207">
        <v>0.02</v>
      </c>
      <c r="K37" s="186"/>
      <c r="L37" s="186"/>
      <c r="M37" s="186"/>
      <c r="N37" s="186"/>
      <c r="O37" s="186"/>
      <c r="P37" s="186"/>
    </row>
    <row r="38" spans="1:16" ht="39" customHeight="1">
      <c r="A38" s="186"/>
      <c r="B38" s="189"/>
      <c r="C38" s="1059" t="s">
        <v>449</v>
      </c>
      <c r="D38" s="1059"/>
      <c r="E38" s="1060"/>
      <c r="F38" s="198">
        <v>0.06</v>
      </c>
      <c r="G38" s="203">
        <v>0.05</v>
      </c>
      <c r="H38" s="203">
        <v>0.02</v>
      </c>
      <c r="I38" s="203">
        <v>0.01</v>
      </c>
      <c r="J38" s="207">
        <v>0</v>
      </c>
      <c r="K38" s="186"/>
      <c r="L38" s="186"/>
      <c r="M38" s="186"/>
      <c r="N38" s="186"/>
      <c r="O38" s="186"/>
      <c r="P38" s="186"/>
    </row>
    <row r="39" spans="1:16" ht="39" customHeight="1">
      <c r="A39" s="186"/>
      <c r="B39" s="189"/>
      <c r="C39" s="1059"/>
      <c r="D39" s="1059"/>
      <c r="E39" s="1060"/>
      <c r="F39" s="198"/>
      <c r="G39" s="203"/>
      <c r="H39" s="203"/>
      <c r="I39" s="203"/>
      <c r="J39" s="207"/>
      <c r="K39" s="186"/>
      <c r="L39" s="186"/>
      <c r="M39" s="186"/>
      <c r="N39" s="186"/>
      <c r="O39" s="186"/>
      <c r="P39" s="186"/>
    </row>
    <row r="40" spans="1:16" ht="39" customHeight="1">
      <c r="A40" s="186"/>
      <c r="B40" s="189"/>
      <c r="C40" s="1059"/>
      <c r="D40" s="1059"/>
      <c r="E40" s="1060"/>
      <c r="F40" s="198"/>
      <c r="G40" s="203"/>
      <c r="H40" s="203"/>
      <c r="I40" s="203"/>
      <c r="J40" s="207"/>
      <c r="K40" s="186"/>
      <c r="L40" s="186"/>
      <c r="M40" s="186"/>
      <c r="N40" s="186"/>
      <c r="O40" s="186"/>
      <c r="P40" s="186"/>
    </row>
    <row r="41" spans="1:16" ht="39" customHeight="1">
      <c r="A41" s="186"/>
      <c r="B41" s="189"/>
      <c r="C41" s="1059"/>
      <c r="D41" s="1059"/>
      <c r="E41" s="1060"/>
      <c r="F41" s="198"/>
      <c r="G41" s="203"/>
      <c r="H41" s="203"/>
      <c r="I41" s="203"/>
      <c r="J41" s="207"/>
      <c r="K41" s="186"/>
      <c r="L41" s="186"/>
      <c r="M41" s="186"/>
      <c r="N41" s="186"/>
      <c r="O41" s="186"/>
      <c r="P41" s="186"/>
    </row>
    <row r="42" spans="1:16" ht="39" customHeight="1">
      <c r="A42" s="186"/>
      <c r="B42" s="190"/>
      <c r="C42" s="1059" t="s">
        <v>529</v>
      </c>
      <c r="D42" s="1059"/>
      <c r="E42" s="1060"/>
      <c r="F42" s="198" t="s">
        <v>173</v>
      </c>
      <c r="G42" s="203" t="s">
        <v>173</v>
      </c>
      <c r="H42" s="203" t="s">
        <v>173</v>
      </c>
      <c r="I42" s="203" t="s">
        <v>173</v>
      </c>
      <c r="J42" s="207" t="s">
        <v>173</v>
      </c>
      <c r="K42" s="186"/>
      <c r="L42" s="186"/>
      <c r="M42" s="186"/>
      <c r="N42" s="186"/>
      <c r="O42" s="186"/>
      <c r="P42" s="186"/>
    </row>
    <row r="43" spans="1:16" ht="39" customHeight="1">
      <c r="A43" s="186"/>
      <c r="B43" s="191"/>
      <c r="C43" s="1061" t="s">
        <v>530</v>
      </c>
      <c r="D43" s="1061"/>
      <c r="E43" s="1062"/>
      <c r="F43" s="199">
        <v>0.09</v>
      </c>
      <c r="G43" s="204" t="s">
        <v>173</v>
      </c>
      <c r="H43" s="204" t="s">
        <v>173</v>
      </c>
      <c r="I43" s="204" t="s">
        <v>173</v>
      </c>
      <c r="J43" s="208" t="s">
        <v>173</v>
      </c>
      <c r="K43" s="186"/>
      <c r="L43" s="186"/>
      <c r="M43" s="186"/>
      <c r="N43" s="186"/>
      <c r="O43" s="186"/>
      <c r="P43" s="186"/>
    </row>
    <row r="44" spans="1:16" ht="39" customHeight="1">
      <c r="A44" s="186"/>
      <c r="B44" s="192" t="s">
        <v>23</v>
      </c>
      <c r="C44" s="194"/>
      <c r="D44" s="194"/>
      <c r="E44" s="194"/>
      <c r="F44" s="200"/>
      <c r="G44" s="200"/>
      <c r="H44" s="200"/>
      <c r="I44" s="200"/>
      <c r="J44" s="200"/>
      <c r="K44" s="186"/>
      <c r="L44" s="186"/>
      <c r="M44" s="186"/>
      <c r="N44" s="186"/>
      <c r="O44" s="186"/>
      <c r="P44" s="186"/>
    </row>
    <row r="45" spans="1:16" ht="16.5">
      <c r="A45" s="186"/>
      <c r="B45" s="186"/>
      <c r="C45" s="186"/>
      <c r="D45" s="186"/>
      <c r="E45" s="186"/>
      <c r="F45" s="186"/>
      <c r="G45" s="186"/>
      <c r="H45" s="186"/>
      <c r="I45" s="186"/>
      <c r="J45" s="186"/>
      <c r="K45" s="186"/>
      <c r="L45" s="186"/>
      <c r="M45" s="186"/>
      <c r="N45" s="186"/>
      <c r="O45" s="186"/>
      <c r="P45" s="186"/>
    </row>
  </sheetData>
  <sheetProtection algorithmName="SHA-512" hashValue="adBo/t6TJjXfBTM1Vmf6Hx4aD9pG2WcQNJc1zdKlgLa1T6rPcJWElF3lp8kEpbV+6V5DhhVZscE5O56NMpnP8g==" saltValue="XJs319JRngIsXPtCVewZb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U64"/>
  <sheetViews>
    <sheetView showGridLines="0" zoomScaleSheetLayoutView="55" workbookViewId="0"/>
  </sheetViews>
  <sheetFormatPr defaultColWidth="0" defaultRowHeight="12.65" customHeight="1" zeroHeight="1"/>
  <cols>
    <col min="1" max="1" width="6.6328125" style="46" customWidth="1"/>
    <col min="2" max="3" width="10.90625" style="46" customWidth="1"/>
    <col min="4" max="4" width="10" style="46" customWidth="1"/>
    <col min="5" max="10" width="11" style="46" customWidth="1"/>
    <col min="11" max="15" width="13.08984375" style="46" customWidth="1"/>
    <col min="16" max="21" width="11.453125" style="46" customWidth="1"/>
    <col min="22" max="22" width="0" style="46" hidden="1" customWidth="1"/>
    <col min="23" max="16384" width="0" style="46" hidden="1"/>
  </cols>
  <sheetData>
    <row r="1" spans="1:21" ht="13.5" customHeight="1">
      <c r="A1" s="85"/>
      <c r="B1" s="85"/>
      <c r="C1" s="85"/>
      <c r="D1" s="85"/>
      <c r="E1" s="85"/>
      <c r="F1" s="85"/>
      <c r="G1" s="85"/>
      <c r="H1" s="85"/>
      <c r="I1" s="85"/>
      <c r="J1" s="85"/>
      <c r="K1" s="85"/>
      <c r="L1" s="85"/>
      <c r="M1" s="85"/>
      <c r="N1" s="85"/>
      <c r="O1" s="85"/>
      <c r="P1" s="85"/>
      <c r="Q1" s="85"/>
      <c r="R1" s="85"/>
      <c r="S1" s="85"/>
      <c r="T1" s="85"/>
      <c r="U1" s="85"/>
    </row>
    <row r="2" spans="1:21" ht="13.5" customHeight="1">
      <c r="A2" s="85"/>
      <c r="B2" s="85"/>
      <c r="C2" s="85"/>
      <c r="D2" s="85"/>
      <c r="E2" s="85"/>
      <c r="F2" s="85"/>
      <c r="G2" s="85"/>
      <c r="H2" s="85"/>
      <c r="I2" s="85"/>
      <c r="J2" s="85"/>
      <c r="K2" s="85"/>
      <c r="L2" s="85"/>
      <c r="M2" s="85"/>
      <c r="N2" s="85"/>
      <c r="O2" s="85"/>
      <c r="P2" s="85"/>
      <c r="Q2" s="85"/>
      <c r="R2" s="85"/>
      <c r="S2" s="85"/>
      <c r="T2" s="85"/>
      <c r="U2" s="85"/>
    </row>
    <row r="3" spans="1:21" ht="13.5" customHeight="1">
      <c r="A3" s="85"/>
      <c r="B3" s="85"/>
      <c r="C3" s="85"/>
      <c r="D3" s="85"/>
      <c r="E3" s="85"/>
      <c r="F3" s="85"/>
      <c r="G3" s="85"/>
      <c r="H3" s="85"/>
      <c r="I3" s="85"/>
      <c r="J3" s="85"/>
      <c r="K3" s="85"/>
      <c r="L3" s="85"/>
      <c r="M3" s="85"/>
      <c r="N3" s="85"/>
      <c r="O3" s="85"/>
      <c r="P3" s="85"/>
      <c r="Q3" s="85"/>
      <c r="R3" s="85"/>
      <c r="S3" s="85"/>
      <c r="T3" s="85"/>
      <c r="U3" s="85"/>
    </row>
    <row r="4" spans="1:21" ht="13.5" customHeight="1">
      <c r="A4" s="85"/>
      <c r="B4" s="85"/>
      <c r="C4" s="85"/>
      <c r="D4" s="85"/>
      <c r="E4" s="85"/>
      <c r="F4" s="85"/>
      <c r="G4" s="85"/>
      <c r="H4" s="85"/>
      <c r="I4" s="85"/>
      <c r="J4" s="85"/>
      <c r="K4" s="85"/>
      <c r="L4" s="85"/>
      <c r="M4" s="85"/>
      <c r="N4" s="85"/>
      <c r="O4" s="85"/>
      <c r="P4" s="85"/>
      <c r="Q4" s="85"/>
      <c r="R4" s="85"/>
      <c r="S4" s="85"/>
      <c r="T4" s="85"/>
      <c r="U4" s="85"/>
    </row>
    <row r="5" spans="1:21" ht="13.5" customHeight="1">
      <c r="A5" s="85"/>
      <c r="B5" s="85"/>
      <c r="C5" s="85"/>
      <c r="D5" s="85"/>
      <c r="E5" s="85"/>
      <c r="F5" s="85"/>
      <c r="G5" s="85"/>
      <c r="H5" s="85"/>
      <c r="I5" s="85"/>
      <c r="J5" s="85"/>
      <c r="K5" s="85"/>
      <c r="L5" s="85"/>
      <c r="M5" s="85"/>
      <c r="N5" s="85"/>
      <c r="O5" s="85"/>
      <c r="P5" s="85"/>
      <c r="Q5" s="85"/>
      <c r="R5" s="85"/>
      <c r="S5" s="85"/>
      <c r="T5" s="85"/>
      <c r="U5" s="85"/>
    </row>
    <row r="6" spans="1:21" ht="13.5" customHeight="1">
      <c r="A6" s="85"/>
      <c r="B6" s="85"/>
      <c r="C6" s="85"/>
      <c r="D6" s="85"/>
      <c r="E6" s="85"/>
      <c r="F6" s="85"/>
      <c r="G6" s="85"/>
      <c r="H6" s="85"/>
      <c r="I6" s="85"/>
      <c r="J6" s="85"/>
      <c r="K6" s="85"/>
      <c r="L6" s="85"/>
      <c r="M6" s="85"/>
      <c r="N6" s="85"/>
      <c r="O6" s="85"/>
      <c r="P6" s="85"/>
      <c r="Q6" s="85"/>
      <c r="R6" s="85"/>
      <c r="S6" s="85"/>
      <c r="T6" s="85"/>
      <c r="U6" s="85"/>
    </row>
    <row r="7" spans="1:21" ht="13.5" customHeight="1">
      <c r="A7" s="85"/>
      <c r="B7" s="85"/>
      <c r="C7" s="85"/>
      <c r="D7" s="85"/>
      <c r="E7" s="85"/>
      <c r="F7" s="85"/>
      <c r="G7" s="85"/>
      <c r="H7" s="85"/>
      <c r="I7" s="85"/>
      <c r="J7" s="85"/>
      <c r="K7" s="85"/>
      <c r="L7" s="85"/>
      <c r="M7" s="85"/>
      <c r="N7" s="85"/>
      <c r="O7" s="85"/>
      <c r="P7" s="85"/>
      <c r="Q7" s="85"/>
      <c r="R7" s="85"/>
      <c r="S7" s="85"/>
      <c r="T7" s="85"/>
      <c r="U7" s="85"/>
    </row>
    <row r="8" spans="1:21" ht="13.5" customHeight="1">
      <c r="A8" s="85"/>
      <c r="B8" s="85"/>
      <c r="C8" s="85"/>
      <c r="D8" s="85"/>
      <c r="E8" s="85"/>
      <c r="F8" s="85"/>
      <c r="G8" s="85"/>
      <c r="H8" s="85"/>
      <c r="I8" s="85"/>
      <c r="J8" s="85"/>
      <c r="K8" s="85"/>
      <c r="L8" s="85"/>
      <c r="M8" s="85"/>
      <c r="N8" s="85"/>
      <c r="O8" s="85"/>
      <c r="P8" s="85"/>
      <c r="Q8" s="85"/>
      <c r="R8" s="85"/>
      <c r="S8" s="85"/>
      <c r="T8" s="85"/>
      <c r="U8" s="85"/>
    </row>
    <row r="9" spans="1:21" ht="13.5" customHeight="1">
      <c r="A9" s="85"/>
      <c r="B9" s="85"/>
      <c r="C9" s="85"/>
      <c r="D9" s="85"/>
      <c r="E9" s="85"/>
      <c r="F9" s="85"/>
      <c r="G9" s="85"/>
      <c r="H9" s="85"/>
      <c r="I9" s="85"/>
      <c r="J9" s="85"/>
      <c r="K9" s="85"/>
      <c r="L9" s="85"/>
      <c r="M9" s="85"/>
      <c r="N9" s="85"/>
      <c r="O9" s="85"/>
      <c r="P9" s="85"/>
      <c r="Q9" s="85"/>
      <c r="R9" s="85"/>
      <c r="S9" s="85"/>
      <c r="T9" s="85"/>
      <c r="U9" s="85"/>
    </row>
    <row r="10" spans="1:21" ht="13.5" customHeight="1">
      <c r="A10" s="85"/>
      <c r="B10" s="85"/>
      <c r="C10" s="85"/>
      <c r="D10" s="85"/>
      <c r="E10" s="85"/>
      <c r="F10" s="85"/>
      <c r="G10" s="85"/>
      <c r="H10" s="85"/>
      <c r="I10" s="85"/>
      <c r="J10" s="85"/>
      <c r="K10" s="85"/>
      <c r="L10" s="85"/>
      <c r="M10" s="85"/>
      <c r="N10" s="85"/>
      <c r="O10" s="85"/>
      <c r="P10" s="85"/>
      <c r="Q10" s="85"/>
      <c r="R10" s="85"/>
      <c r="S10" s="85"/>
      <c r="T10" s="85"/>
      <c r="U10" s="85"/>
    </row>
    <row r="11" spans="1:21" ht="13.5" customHeight="1">
      <c r="A11" s="85"/>
      <c r="B11" s="85"/>
      <c r="C11" s="85"/>
      <c r="D11" s="85"/>
      <c r="E11" s="85"/>
      <c r="F11" s="85"/>
      <c r="G11" s="85"/>
      <c r="H11" s="85"/>
      <c r="I11" s="85"/>
      <c r="J11" s="85"/>
      <c r="K11" s="85"/>
      <c r="L11" s="85"/>
      <c r="M11" s="85"/>
      <c r="N11" s="85"/>
      <c r="O11" s="85"/>
      <c r="P11" s="85"/>
      <c r="Q11" s="85"/>
      <c r="R11" s="85"/>
      <c r="S11" s="85"/>
      <c r="T11" s="85"/>
      <c r="U11" s="85"/>
    </row>
    <row r="12" spans="1:21" ht="13.5" customHeight="1">
      <c r="A12" s="85"/>
      <c r="B12" s="85"/>
      <c r="C12" s="85"/>
      <c r="D12" s="85"/>
      <c r="E12" s="85"/>
      <c r="F12" s="85"/>
      <c r="G12" s="85"/>
      <c r="H12" s="85"/>
      <c r="I12" s="85"/>
      <c r="J12" s="85"/>
      <c r="K12" s="85"/>
      <c r="L12" s="85"/>
      <c r="M12" s="85"/>
      <c r="N12" s="85"/>
      <c r="O12" s="85"/>
      <c r="P12" s="85"/>
      <c r="Q12" s="85"/>
      <c r="R12" s="85"/>
      <c r="S12" s="85"/>
      <c r="T12" s="85"/>
      <c r="U12" s="85"/>
    </row>
    <row r="13" spans="1:21" ht="13.5" customHeight="1">
      <c r="A13" s="85"/>
      <c r="B13" s="85"/>
      <c r="C13" s="85"/>
      <c r="D13" s="85"/>
      <c r="E13" s="85"/>
      <c r="F13" s="85"/>
      <c r="G13" s="85"/>
      <c r="H13" s="85"/>
      <c r="I13" s="85"/>
      <c r="J13" s="85"/>
      <c r="K13" s="85"/>
      <c r="L13" s="85"/>
      <c r="M13" s="85"/>
      <c r="N13" s="85"/>
      <c r="O13" s="85"/>
      <c r="P13" s="85"/>
      <c r="Q13" s="85"/>
      <c r="R13" s="85"/>
      <c r="S13" s="85"/>
      <c r="T13" s="85"/>
      <c r="U13" s="85"/>
    </row>
    <row r="14" spans="1:21" ht="13.5" customHeight="1">
      <c r="A14" s="85"/>
      <c r="B14" s="85"/>
      <c r="C14" s="85"/>
      <c r="D14" s="85"/>
      <c r="E14" s="85"/>
      <c r="F14" s="85"/>
      <c r="G14" s="85"/>
      <c r="H14" s="85"/>
      <c r="I14" s="85"/>
      <c r="J14" s="85"/>
      <c r="K14" s="85"/>
      <c r="L14" s="85"/>
      <c r="M14" s="85"/>
      <c r="N14" s="85"/>
      <c r="O14" s="85"/>
      <c r="P14" s="85"/>
      <c r="Q14" s="85"/>
      <c r="R14" s="85"/>
      <c r="S14" s="85"/>
      <c r="T14" s="85"/>
      <c r="U14" s="85"/>
    </row>
    <row r="15" spans="1:21" ht="13.5" customHeight="1">
      <c r="A15" s="85"/>
      <c r="B15" s="85"/>
      <c r="C15" s="85"/>
      <c r="D15" s="85"/>
      <c r="E15" s="85"/>
      <c r="F15" s="85"/>
      <c r="G15" s="85"/>
      <c r="H15" s="85"/>
      <c r="I15" s="85"/>
      <c r="J15" s="85"/>
      <c r="K15" s="85"/>
      <c r="L15" s="85"/>
      <c r="M15" s="85"/>
      <c r="N15" s="85"/>
      <c r="O15" s="85"/>
      <c r="P15" s="85"/>
      <c r="Q15" s="85"/>
      <c r="R15" s="85"/>
      <c r="S15" s="85"/>
      <c r="T15" s="85"/>
      <c r="U15" s="85"/>
    </row>
    <row r="16" spans="1:21" ht="13.5" customHeight="1">
      <c r="A16" s="85"/>
      <c r="B16" s="85"/>
      <c r="C16" s="85"/>
      <c r="D16" s="85"/>
      <c r="E16" s="85"/>
      <c r="F16" s="85"/>
      <c r="G16" s="85"/>
      <c r="H16" s="85"/>
      <c r="I16" s="85"/>
      <c r="J16" s="85"/>
      <c r="K16" s="85"/>
      <c r="L16" s="85"/>
      <c r="M16" s="85"/>
      <c r="N16" s="85"/>
      <c r="O16" s="85"/>
      <c r="P16" s="85"/>
      <c r="Q16" s="85"/>
      <c r="R16" s="85"/>
      <c r="S16" s="85"/>
      <c r="T16" s="85"/>
      <c r="U16" s="85"/>
    </row>
    <row r="17" spans="1:21" ht="13.5" customHeight="1">
      <c r="A17" s="85"/>
      <c r="B17" s="85"/>
      <c r="C17" s="85"/>
      <c r="D17" s="85"/>
      <c r="E17" s="85"/>
      <c r="F17" s="85"/>
      <c r="G17" s="85"/>
      <c r="H17" s="85"/>
      <c r="I17" s="85"/>
      <c r="J17" s="85"/>
      <c r="K17" s="85"/>
      <c r="L17" s="85"/>
      <c r="M17" s="85"/>
      <c r="N17" s="85"/>
      <c r="O17" s="85"/>
      <c r="P17" s="85"/>
      <c r="Q17" s="85"/>
      <c r="R17" s="85"/>
      <c r="S17" s="85"/>
      <c r="T17" s="85"/>
      <c r="U17" s="85"/>
    </row>
    <row r="18" spans="1:21" ht="13.5" customHeight="1">
      <c r="A18" s="85"/>
      <c r="B18" s="85"/>
      <c r="C18" s="85"/>
      <c r="D18" s="85"/>
      <c r="E18" s="85"/>
      <c r="F18" s="85"/>
      <c r="G18" s="85"/>
      <c r="H18" s="85"/>
      <c r="I18" s="85"/>
      <c r="J18" s="85"/>
      <c r="K18" s="85"/>
      <c r="L18" s="85"/>
      <c r="M18" s="85"/>
      <c r="N18" s="85"/>
      <c r="O18" s="85"/>
      <c r="P18" s="85"/>
      <c r="Q18" s="85"/>
      <c r="R18" s="85"/>
      <c r="S18" s="85"/>
      <c r="T18" s="85"/>
      <c r="U18" s="85"/>
    </row>
    <row r="19" spans="1:21" ht="13.5" customHeight="1">
      <c r="A19" s="85"/>
      <c r="B19" s="85"/>
      <c r="C19" s="85"/>
      <c r="D19" s="85"/>
      <c r="E19" s="85"/>
      <c r="F19" s="85"/>
      <c r="G19" s="85"/>
      <c r="H19" s="85"/>
      <c r="I19" s="85"/>
      <c r="J19" s="85"/>
      <c r="K19" s="85"/>
      <c r="L19" s="85"/>
      <c r="M19" s="85"/>
      <c r="N19" s="85"/>
      <c r="O19" s="85"/>
      <c r="P19" s="85"/>
      <c r="Q19" s="85"/>
      <c r="R19" s="85"/>
      <c r="S19" s="85"/>
      <c r="T19" s="85"/>
      <c r="U19" s="85"/>
    </row>
    <row r="20" spans="1:21" ht="13.5" customHeight="1">
      <c r="A20" s="85"/>
      <c r="B20" s="85"/>
      <c r="C20" s="85"/>
      <c r="D20" s="85"/>
      <c r="E20" s="85"/>
      <c r="F20" s="85"/>
      <c r="G20" s="85"/>
      <c r="H20" s="85"/>
      <c r="I20" s="85"/>
      <c r="J20" s="85"/>
      <c r="K20" s="85"/>
      <c r="L20" s="85"/>
      <c r="M20" s="85"/>
      <c r="N20" s="85"/>
      <c r="O20" s="85"/>
      <c r="P20" s="85"/>
      <c r="Q20" s="85"/>
      <c r="R20" s="85"/>
      <c r="S20" s="85"/>
      <c r="T20" s="85"/>
      <c r="U20" s="85"/>
    </row>
    <row r="21" spans="1:21" ht="13.5" customHeight="1">
      <c r="A21" s="85"/>
      <c r="B21" s="85"/>
      <c r="C21" s="85"/>
      <c r="D21" s="85"/>
      <c r="E21" s="85"/>
      <c r="F21" s="85"/>
      <c r="G21" s="85"/>
      <c r="H21" s="85"/>
      <c r="I21" s="85"/>
      <c r="J21" s="85"/>
      <c r="K21" s="85"/>
      <c r="L21" s="85"/>
      <c r="M21" s="85"/>
      <c r="N21" s="85"/>
      <c r="O21" s="85"/>
      <c r="P21" s="85"/>
      <c r="Q21" s="85"/>
      <c r="R21" s="85"/>
      <c r="S21" s="85"/>
      <c r="T21" s="85"/>
      <c r="U21" s="85"/>
    </row>
    <row r="22" spans="1:21" ht="13.5" customHeight="1">
      <c r="A22" s="85"/>
      <c r="B22" s="85"/>
      <c r="C22" s="85"/>
      <c r="D22" s="85"/>
      <c r="E22" s="85"/>
      <c r="F22" s="85"/>
      <c r="G22" s="85"/>
      <c r="H22" s="85"/>
      <c r="I22" s="85"/>
      <c r="J22" s="85"/>
      <c r="K22" s="85"/>
      <c r="L22" s="85"/>
      <c r="M22" s="85"/>
      <c r="N22" s="85"/>
      <c r="O22" s="85"/>
      <c r="P22" s="85"/>
      <c r="Q22" s="85"/>
      <c r="R22" s="85"/>
      <c r="S22" s="85"/>
      <c r="T22" s="85"/>
      <c r="U22" s="85"/>
    </row>
    <row r="23" spans="1:21" ht="13.5" customHeight="1">
      <c r="A23" s="85"/>
      <c r="B23" s="85"/>
      <c r="C23" s="85"/>
      <c r="D23" s="85"/>
      <c r="E23" s="85"/>
      <c r="F23" s="85"/>
      <c r="G23" s="85"/>
      <c r="H23" s="85"/>
      <c r="I23" s="85"/>
      <c r="J23" s="85"/>
      <c r="K23" s="85"/>
      <c r="L23" s="85"/>
      <c r="M23" s="85"/>
      <c r="N23" s="85"/>
      <c r="O23" s="85"/>
      <c r="P23" s="85"/>
      <c r="Q23" s="85"/>
      <c r="R23" s="85"/>
      <c r="S23" s="85"/>
      <c r="T23" s="85"/>
      <c r="U23" s="85"/>
    </row>
    <row r="24" spans="1:21" ht="13.5" customHeight="1">
      <c r="A24" s="85"/>
      <c r="B24" s="85"/>
      <c r="C24" s="85"/>
      <c r="D24" s="85"/>
      <c r="E24" s="85"/>
      <c r="F24" s="85"/>
      <c r="G24" s="85"/>
      <c r="H24" s="85"/>
      <c r="I24" s="85"/>
      <c r="J24" s="85"/>
      <c r="K24" s="85"/>
      <c r="L24" s="85"/>
      <c r="M24" s="85"/>
      <c r="N24" s="85"/>
      <c r="O24" s="85"/>
      <c r="P24" s="85"/>
      <c r="Q24" s="85"/>
      <c r="R24" s="85"/>
      <c r="S24" s="85"/>
      <c r="T24" s="85"/>
      <c r="U24" s="85"/>
    </row>
    <row r="25" spans="1:21" ht="13.5" customHeight="1">
      <c r="A25" s="85"/>
      <c r="B25" s="85"/>
      <c r="C25" s="85"/>
      <c r="D25" s="85"/>
      <c r="E25" s="85"/>
      <c r="F25" s="85"/>
      <c r="G25" s="85"/>
      <c r="H25" s="85"/>
      <c r="I25" s="85"/>
      <c r="J25" s="85"/>
      <c r="K25" s="85"/>
      <c r="L25" s="85"/>
      <c r="M25" s="85"/>
      <c r="N25" s="85"/>
      <c r="O25" s="85"/>
      <c r="P25" s="85"/>
      <c r="Q25" s="85"/>
      <c r="R25" s="85"/>
      <c r="S25" s="85"/>
      <c r="T25" s="85"/>
      <c r="U25" s="85"/>
    </row>
    <row r="26" spans="1:21" ht="13.5" customHeight="1">
      <c r="A26" s="85"/>
      <c r="B26" s="85"/>
      <c r="C26" s="85"/>
      <c r="D26" s="85"/>
      <c r="E26" s="85"/>
      <c r="F26" s="85"/>
      <c r="G26" s="85"/>
      <c r="H26" s="85"/>
      <c r="I26" s="85"/>
      <c r="J26" s="85"/>
      <c r="K26" s="85"/>
      <c r="L26" s="85"/>
      <c r="M26" s="85"/>
      <c r="N26" s="85"/>
      <c r="O26" s="85"/>
      <c r="P26" s="85"/>
      <c r="Q26" s="85"/>
      <c r="R26" s="85"/>
      <c r="S26" s="85"/>
      <c r="T26" s="85"/>
      <c r="U26" s="85"/>
    </row>
    <row r="27" spans="1:21" ht="13.5" customHeight="1">
      <c r="A27" s="85"/>
      <c r="B27" s="85"/>
      <c r="C27" s="85"/>
      <c r="D27" s="85"/>
      <c r="E27" s="85"/>
      <c r="F27" s="85"/>
      <c r="G27" s="85"/>
      <c r="H27" s="85"/>
      <c r="I27" s="85"/>
      <c r="J27" s="85"/>
      <c r="K27" s="85"/>
      <c r="L27" s="85"/>
      <c r="M27" s="85"/>
      <c r="N27" s="85"/>
      <c r="O27" s="85"/>
      <c r="P27" s="85"/>
      <c r="Q27" s="85"/>
      <c r="R27" s="85"/>
      <c r="S27" s="85"/>
      <c r="T27" s="85"/>
      <c r="U27" s="85"/>
    </row>
    <row r="28" spans="1:21" ht="13.5" customHeight="1">
      <c r="A28" s="85"/>
      <c r="B28" s="85"/>
      <c r="C28" s="85"/>
      <c r="D28" s="85"/>
      <c r="E28" s="85"/>
      <c r="F28" s="85"/>
      <c r="G28" s="85"/>
      <c r="H28" s="85"/>
      <c r="I28" s="85"/>
      <c r="J28" s="85"/>
      <c r="K28" s="85"/>
      <c r="L28" s="85"/>
      <c r="M28" s="85"/>
      <c r="N28" s="85"/>
      <c r="O28" s="85"/>
      <c r="P28" s="85"/>
      <c r="Q28" s="85"/>
      <c r="R28" s="85"/>
      <c r="S28" s="85"/>
      <c r="T28" s="85"/>
      <c r="U28" s="85"/>
    </row>
    <row r="29" spans="1:21" ht="13.5" customHeight="1">
      <c r="A29" s="85"/>
      <c r="B29" s="85"/>
      <c r="C29" s="85"/>
      <c r="D29" s="85"/>
      <c r="E29" s="85"/>
      <c r="F29" s="85"/>
      <c r="G29" s="85"/>
      <c r="H29" s="85"/>
      <c r="I29" s="85"/>
      <c r="J29" s="85"/>
      <c r="K29" s="85"/>
      <c r="L29" s="85"/>
      <c r="M29" s="85"/>
      <c r="N29" s="85"/>
      <c r="O29" s="85"/>
      <c r="P29" s="85"/>
      <c r="Q29" s="85"/>
      <c r="R29" s="85"/>
      <c r="S29" s="85"/>
      <c r="T29" s="85"/>
      <c r="U29" s="85"/>
    </row>
    <row r="30" spans="1:21" ht="13.5" customHeight="1">
      <c r="A30" s="85"/>
      <c r="B30" s="85"/>
      <c r="C30" s="85"/>
      <c r="D30" s="85"/>
      <c r="E30" s="85"/>
      <c r="F30" s="85"/>
      <c r="G30" s="85"/>
      <c r="H30" s="85"/>
      <c r="I30" s="85"/>
      <c r="J30" s="85"/>
      <c r="K30" s="85"/>
      <c r="L30" s="85"/>
      <c r="M30" s="85"/>
      <c r="N30" s="85"/>
      <c r="O30" s="85"/>
      <c r="P30" s="85"/>
      <c r="Q30" s="85"/>
      <c r="R30" s="85"/>
      <c r="S30" s="85"/>
      <c r="T30" s="85"/>
      <c r="U30" s="85"/>
    </row>
    <row r="31" spans="1:21" ht="13.5" customHeight="1">
      <c r="A31" s="85"/>
      <c r="B31" s="85"/>
      <c r="C31" s="85"/>
      <c r="D31" s="85"/>
      <c r="E31" s="85"/>
      <c r="F31" s="85"/>
      <c r="G31" s="85"/>
      <c r="H31" s="85"/>
      <c r="I31" s="85"/>
      <c r="J31" s="85"/>
      <c r="K31" s="85"/>
      <c r="L31" s="85"/>
      <c r="M31" s="85"/>
      <c r="N31" s="85"/>
      <c r="O31" s="85"/>
      <c r="P31" s="85"/>
      <c r="Q31" s="85"/>
      <c r="R31" s="85"/>
      <c r="S31" s="85"/>
      <c r="T31" s="85"/>
      <c r="U31" s="85"/>
    </row>
    <row r="32" spans="1:21" ht="13.5" customHeight="1">
      <c r="A32" s="85"/>
      <c r="B32" s="85"/>
      <c r="C32" s="85"/>
      <c r="D32" s="85"/>
      <c r="E32" s="85"/>
      <c r="F32" s="85"/>
      <c r="G32" s="85"/>
      <c r="H32" s="85"/>
      <c r="I32" s="85"/>
      <c r="J32" s="85"/>
      <c r="K32" s="85"/>
      <c r="L32" s="85"/>
      <c r="M32" s="85"/>
      <c r="N32" s="85"/>
      <c r="O32" s="85"/>
      <c r="P32" s="85"/>
      <c r="Q32" s="85"/>
      <c r="R32" s="85"/>
      <c r="S32" s="85"/>
      <c r="T32" s="85"/>
      <c r="U32" s="85"/>
    </row>
    <row r="33" spans="1:21" ht="13.5" customHeight="1">
      <c r="A33" s="85"/>
      <c r="B33" s="85"/>
      <c r="C33" s="85"/>
      <c r="D33" s="85"/>
      <c r="E33" s="85"/>
      <c r="F33" s="85"/>
      <c r="G33" s="85"/>
      <c r="H33" s="85"/>
      <c r="I33" s="85"/>
      <c r="J33" s="85"/>
      <c r="K33" s="85"/>
      <c r="L33" s="85"/>
      <c r="M33" s="85"/>
      <c r="N33" s="85"/>
      <c r="O33" s="85"/>
      <c r="P33" s="85"/>
      <c r="Q33" s="85"/>
      <c r="R33" s="85"/>
      <c r="S33" s="85"/>
      <c r="T33" s="85"/>
      <c r="U33" s="85"/>
    </row>
    <row r="34" spans="1:21" ht="13.5" customHeight="1">
      <c r="A34" s="85"/>
      <c r="B34" s="85"/>
      <c r="C34" s="85"/>
      <c r="D34" s="85"/>
      <c r="E34" s="85"/>
      <c r="F34" s="85"/>
      <c r="G34" s="85"/>
      <c r="H34" s="85"/>
      <c r="I34" s="85"/>
      <c r="J34" s="85"/>
      <c r="K34" s="85"/>
      <c r="L34" s="85"/>
      <c r="M34" s="85"/>
      <c r="N34" s="85"/>
      <c r="O34" s="85"/>
      <c r="P34" s="85"/>
      <c r="Q34" s="85"/>
      <c r="R34" s="85"/>
      <c r="S34" s="85"/>
      <c r="T34" s="85"/>
      <c r="U34" s="85"/>
    </row>
    <row r="35" spans="1:21" ht="13.5" customHeight="1">
      <c r="A35" s="85"/>
      <c r="B35" s="85"/>
      <c r="C35" s="85"/>
      <c r="D35" s="85"/>
      <c r="E35" s="85"/>
      <c r="F35" s="85"/>
      <c r="G35" s="85"/>
      <c r="H35" s="85"/>
      <c r="I35" s="85"/>
      <c r="J35" s="85"/>
      <c r="K35" s="85"/>
      <c r="L35" s="85"/>
      <c r="M35" s="85"/>
      <c r="N35" s="85"/>
      <c r="O35" s="85"/>
      <c r="P35" s="85"/>
      <c r="Q35" s="85"/>
      <c r="R35" s="85"/>
      <c r="S35" s="85"/>
      <c r="T35" s="85"/>
      <c r="U35" s="85"/>
    </row>
    <row r="36" spans="1:21" ht="13.5" customHeight="1">
      <c r="A36" s="85"/>
      <c r="B36" s="85"/>
      <c r="C36" s="85"/>
      <c r="D36" s="85"/>
      <c r="E36" s="85"/>
      <c r="F36" s="85"/>
      <c r="G36" s="85"/>
      <c r="H36" s="85"/>
      <c r="I36" s="85"/>
      <c r="J36" s="85"/>
      <c r="K36" s="85"/>
      <c r="L36" s="85"/>
      <c r="M36" s="85"/>
      <c r="N36" s="85"/>
      <c r="O36" s="85"/>
      <c r="P36" s="85"/>
      <c r="Q36" s="85"/>
      <c r="R36" s="85"/>
      <c r="S36" s="85"/>
      <c r="T36" s="85"/>
      <c r="U36" s="85"/>
    </row>
    <row r="37" spans="1:21" ht="13.5" customHeight="1">
      <c r="A37" s="85"/>
      <c r="B37" s="85"/>
      <c r="C37" s="85"/>
      <c r="D37" s="85"/>
      <c r="E37" s="85"/>
      <c r="F37" s="85"/>
      <c r="G37" s="85"/>
      <c r="H37" s="85"/>
      <c r="I37" s="85"/>
      <c r="J37" s="85"/>
      <c r="K37" s="85"/>
      <c r="L37" s="85"/>
      <c r="M37" s="85"/>
      <c r="N37" s="85"/>
      <c r="O37" s="85"/>
      <c r="P37" s="85"/>
      <c r="Q37" s="85"/>
      <c r="R37" s="85"/>
      <c r="S37" s="85"/>
      <c r="T37" s="85"/>
      <c r="U37" s="85"/>
    </row>
    <row r="38" spans="1:21" ht="13.5" customHeight="1">
      <c r="A38" s="85"/>
      <c r="B38" s="85"/>
      <c r="C38" s="85"/>
      <c r="D38" s="85"/>
      <c r="E38" s="85"/>
      <c r="F38" s="85"/>
      <c r="G38" s="85"/>
      <c r="H38" s="85"/>
      <c r="I38" s="85"/>
      <c r="J38" s="85"/>
      <c r="K38" s="85"/>
      <c r="L38" s="85"/>
      <c r="M38" s="85"/>
      <c r="N38" s="85"/>
      <c r="O38" s="85"/>
      <c r="P38" s="85"/>
      <c r="Q38" s="85"/>
      <c r="R38" s="85"/>
      <c r="S38" s="85"/>
      <c r="T38" s="85"/>
      <c r="U38" s="85"/>
    </row>
    <row r="39" spans="1:21" ht="13.5" customHeight="1">
      <c r="A39" s="85"/>
      <c r="B39" s="85"/>
      <c r="C39" s="85"/>
      <c r="D39" s="85"/>
      <c r="E39" s="85"/>
      <c r="F39" s="85"/>
      <c r="G39" s="85"/>
      <c r="H39" s="85"/>
      <c r="I39" s="85"/>
      <c r="J39" s="85"/>
      <c r="K39" s="85"/>
      <c r="L39" s="85"/>
      <c r="M39" s="85"/>
      <c r="N39" s="85"/>
      <c r="O39" s="85"/>
      <c r="P39" s="85"/>
      <c r="Q39" s="85"/>
      <c r="R39" s="85"/>
      <c r="S39" s="85"/>
      <c r="T39" s="85"/>
      <c r="U39" s="85"/>
    </row>
    <row r="40" spans="1:21" ht="13.5" customHeight="1">
      <c r="A40" s="85"/>
      <c r="B40" s="85"/>
      <c r="C40" s="85"/>
      <c r="D40" s="85"/>
      <c r="E40" s="85"/>
      <c r="F40" s="85"/>
      <c r="G40" s="85"/>
      <c r="H40" s="85"/>
      <c r="I40" s="85"/>
      <c r="J40" s="85"/>
      <c r="K40" s="85"/>
      <c r="L40" s="85"/>
      <c r="M40" s="85"/>
      <c r="N40" s="85"/>
      <c r="O40" s="85"/>
      <c r="P40" s="85"/>
      <c r="Q40" s="85"/>
      <c r="R40" s="85"/>
      <c r="S40" s="85"/>
      <c r="T40" s="85"/>
      <c r="U40" s="85"/>
    </row>
    <row r="41" spans="1:21" ht="13.5" customHeight="1">
      <c r="A41" s="85"/>
      <c r="B41" s="85"/>
      <c r="C41" s="85"/>
      <c r="D41" s="85"/>
      <c r="E41" s="85"/>
      <c r="F41" s="85"/>
      <c r="G41" s="85"/>
      <c r="H41" s="85"/>
      <c r="I41" s="85"/>
      <c r="J41" s="85"/>
      <c r="K41" s="85"/>
      <c r="L41" s="85"/>
      <c r="M41" s="85"/>
      <c r="N41" s="85"/>
      <c r="O41" s="85"/>
      <c r="P41" s="85"/>
      <c r="Q41" s="85"/>
      <c r="R41" s="85"/>
      <c r="S41" s="85"/>
      <c r="T41" s="85"/>
      <c r="U41" s="85"/>
    </row>
    <row r="42" spans="1:21" ht="13.5" customHeight="1">
      <c r="A42" s="85"/>
      <c r="B42" s="85"/>
      <c r="C42" s="85"/>
      <c r="D42" s="85"/>
      <c r="E42" s="85"/>
      <c r="F42" s="85"/>
      <c r="G42" s="85"/>
      <c r="H42" s="85"/>
      <c r="I42" s="85"/>
      <c r="J42" s="85"/>
      <c r="K42" s="85"/>
      <c r="L42" s="85"/>
      <c r="M42" s="85"/>
      <c r="N42" s="85"/>
      <c r="O42" s="85"/>
      <c r="P42" s="85"/>
      <c r="Q42" s="85"/>
      <c r="R42" s="85"/>
      <c r="S42" s="85"/>
      <c r="T42" s="85"/>
      <c r="U42" s="85"/>
    </row>
    <row r="43" spans="1:21" ht="30.75" customHeight="1">
      <c r="A43" s="85"/>
      <c r="B43" s="85"/>
      <c r="C43" s="85"/>
      <c r="D43" s="85"/>
      <c r="E43" s="85"/>
      <c r="F43" s="85"/>
      <c r="G43" s="85"/>
      <c r="H43" s="85"/>
      <c r="I43" s="85"/>
      <c r="J43" s="85"/>
      <c r="K43" s="85"/>
      <c r="L43" s="85"/>
      <c r="M43" s="85"/>
      <c r="N43" s="85"/>
      <c r="O43" s="245" t="s">
        <v>24</v>
      </c>
      <c r="P43" s="85"/>
      <c r="Q43" s="85"/>
      <c r="R43" s="85"/>
      <c r="S43" s="85"/>
      <c r="T43" s="85"/>
      <c r="U43" s="85"/>
    </row>
    <row r="44" spans="1:21" ht="30.75" customHeight="1">
      <c r="A44" s="85"/>
      <c r="B44" s="209" t="s">
        <v>25</v>
      </c>
      <c r="C44" s="215"/>
      <c r="D44" s="215"/>
      <c r="E44" s="223"/>
      <c r="F44" s="223"/>
      <c r="G44" s="223"/>
      <c r="H44" s="223"/>
      <c r="I44" s="223"/>
      <c r="J44" s="226" t="s">
        <v>5</v>
      </c>
      <c r="K44" s="228" t="s">
        <v>521</v>
      </c>
      <c r="L44" s="237" t="s">
        <v>522</v>
      </c>
      <c r="M44" s="237" t="s">
        <v>523</v>
      </c>
      <c r="N44" s="237" t="s">
        <v>524</v>
      </c>
      <c r="O44" s="246" t="s">
        <v>525</v>
      </c>
      <c r="P44" s="85"/>
      <c r="Q44" s="85"/>
      <c r="R44" s="85"/>
      <c r="S44" s="85"/>
      <c r="T44" s="85"/>
      <c r="U44" s="85"/>
    </row>
    <row r="45" spans="1:21" ht="30.75" customHeight="1">
      <c r="A45" s="85"/>
      <c r="B45" s="1078" t="s">
        <v>27</v>
      </c>
      <c r="C45" s="1079"/>
      <c r="D45" s="218"/>
      <c r="E45" s="1092" t="s">
        <v>30</v>
      </c>
      <c r="F45" s="1092"/>
      <c r="G45" s="1092"/>
      <c r="H45" s="1092"/>
      <c r="I45" s="1092"/>
      <c r="J45" s="1093"/>
      <c r="K45" s="229">
        <v>723</v>
      </c>
      <c r="L45" s="238">
        <v>703</v>
      </c>
      <c r="M45" s="238">
        <v>750</v>
      </c>
      <c r="N45" s="238">
        <v>801</v>
      </c>
      <c r="O45" s="247">
        <v>797</v>
      </c>
      <c r="P45" s="85"/>
      <c r="Q45" s="85"/>
      <c r="R45" s="85"/>
      <c r="S45" s="85"/>
      <c r="T45" s="85"/>
      <c r="U45" s="85"/>
    </row>
    <row r="46" spans="1:21" ht="30.75" customHeight="1">
      <c r="A46" s="85"/>
      <c r="B46" s="1080"/>
      <c r="C46" s="1081"/>
      <c r="D46" s="219"/>
      <c r="E46" s="1084" t="s">
        <v>32</v>
      </c>
      <c r="F46" s="1084"/>
      <c r="G46" s="1084"/>
      <c r="H46" s="1084"/>
      <c r="I46" s="1084"/>
      <c r="J46" s="1085"/>
      <c r="K46" s="230" t="s">
        <v>173</v>
      </c>
      <c r="L46" s="239" t="s">
        <v>173</v>
      </c>
      <c r="M46" s="239" t="s">
        <v>173</v>
      </c>
      <c r="N46" s="239" t="s">
        <v>173</v>
      </c>
      <c r="O46" s="248" t="s">
        <v>173</v>
      </c>
      <c r="P46" s="85"/>
      <c r="Q46" s="85"/>
      <c r="R46" s="85"/>
      <c r="S46" s="85"/>
      <c r="T46" s="85"/>
      <c r="U46" s="85"/>
    </row>
    <row r="47" spans="1:21" ht="30.75" customHeight="1">
      <c r="A47" s="85"/>
      <c r="B47" s="1080"/>
      <c r="C47" s="1081"/>
      <c r="D47" s="219"/>
      <c r="E47" s="1084" t="s">
        <v>39</v>
      </c>
      <c r="F47" s="1084"/>
      <c r="G47" s="1084"/>
      <c r="H47" s="1084"/>
      <c r="I47" s="1084"/>
      <c r="J47" s="1085"/>
      <c r="K47" s="230" t="s">
        <v>173</v>
      </c>
      <c r="L47" s="239" t="s">
        <v>173</v>
      </c>
      <c r="M47" s="239" t="s">
        <v>173</v>
      </c>
      <c r="N47" s="239" t="s">
        <v>173</v>
      </c>
      <c r="O47" s="248" t="s">
        <v>173</v>
      </c>
      <c r="P47" s="85"/>
      <c r="Q47" s="85"/>
      <c r="R47" s="85"/>
      <c r="S47" s="85"/>
      <c r="T47" s="85"/>
      <c r="U47" s="85"/>
    </row>
    <row r="48" spans="1:21" ht="30.75" customHeight="1">
      <c r="A48" s="85"/>
      <c r="B48" s="1080"/>
      <c r="C48" s="1081"/>
      <c r="D48" s="219"/>
      <c r="E48" s="1084" t="s">
        <v>12</v>
      </c>
      <c r="F48" s="1084"/>
      <c r="G48" s="1084"/>
      <c r="H48" s="1084"/>
      <c r="I48" s="1084"/>
      <c r="J48" s="1085"/>
      <c r="K48" s="230">
        <v>46</v>
      </c>
      <c r="L48" s="239">
        <v>49</v>
      </c>
      <c r="M48" s="239">
        <v>46</v>
      </c>
      <c r="N48" s="239">
        <v>43</v>
      </c>
      <c r="O48" s="248">
        <v>51</v>
      </c>
      <c r="P48" s="85"/>
      <c r="Q48" s="85"/>
      <c r="R48" s="85"/>
      <c r="S48" s="85"/>
      <c r="T48" s="85"/>
      <c r="U48" s="85"/>
    </row>
    <row r="49" spans="1:21" ht="30.75" customHeight="1">
      <c r="A49" s="85"/>
      <c r="B49" s="1080"/>
      <c r="C49" s="1081"/>
      <c r="D49" s="219"/>
      <c r="E49" s="1084" t="s">
        <v>43</v>
      </c>
      <c r="F49" s="1084"/>
      <c r="G49" s="1084"/>
      <c r="H49" s="1084"/>
      <c r="I49" s="1084"/>
      <c r="J49" s="1085"/>
      <c r="K49" s="230">
        <v>71</v>
      </c>
      <c r="L49" s="239">
        <v>73</v>
      </c>
      <c r="M49" s="239">
        <v>75</v>
      </c>
      <c r="N49" s="239">
        <v>76</v>
      </c>
      <c r="O49" s="248">
        <v>77</v>
      </c>
      <c r="P49" s="85"/>
      <c r="Q49" s="85"/>
      <c r="R49" s="85"/>
      <c r="S49" s="85"/>
      <c r="T49" s="85"/>
      <c r="U49" s="85"/>
    </row>
    <row r="50" spans="1:21" ht="30.75" customHeight="1">
      <c r="A50" s="85"/>
      <c r="B50" s="1080"/>
      <c r="C50" s="1081"/>
      <c r="D50" s="219"/>
      <c r="E50" s="1084" t="s">
        <v>44</v>
      </c>
      <c r="F50" s="1084"/>
      <c r="G50" s="1084"/>
      <c r="H50" s="1084"/>
      <c r="I50" s="1084"/>
      <c r="J50" s="1085"/>
      <c r="K50" s="230" t="s">
        <v>173</v>
      </c>
      <c r="L50" s="239" t="s">
        <v>173</v>
      </c>
      <c r="M50" s="239" t="s">
        <v>173</v>
      </c>
      <c r="N50" s="239" t="s">
        <v>173</v>
      </c>
      <c r="O50" s="248" t="s">
        <v>173</v>
      </c>
      <c r="P50" s="85"/>
      <c r="Q50" s="85"/>
      <c r="R50" s="85"/>
      <c r="S50" s="85"/>
      <c r="T50" s="85"/>
      <c r="U50" s="85"/>
    </row>
    <row r="51" spans="1:21" ht="30.75" customHeight="1">
      <c r="A51" s="85"/>
      <c r="B51" s="1082"/>
      <c r="C51" s="1083"/>
      <c r="D51" s="220"/>
      <c r="E51" s="1084" t="s">
        <v>47</v>
      </c>
      <c r="F51" s="1084"/>
      <c r="G51" s="1084"/>
      <c r="H51" s="1084"/>
      <c r="I51" s="1084"/>
      <c r="J51" s="1085"/>
      <c r="K51" s="230">
        <v>0</v>
      </c>
      <c r="L51" s="239">
        <v>1</v>
      </c>
      <c r="M51" s="239">
        <v>0</v>
      </c>
      <c r="N51" s="239">
        <v>0</v>
      </c>
      <c r="O51" s="248">
        <v>0</v>
      </c>
      <c r="P51" s="85"/>
      <c r="Q51" s="85"/>
      <c r="R51" s="85"/>
      <c r="S51" s="85"/>
      <c r="T51" s="85"/>
      <c r="U51" s="85"/>
    </row>
    <row r="52" spans="1:21" ht="30.75" customHeight="1">
      <c r="A52" s="85"/>
      <c r="B52" s="1086" t="s">
        <v>50</v>
      </c>
      <c r="C52" s="1087"/>
      <c r="D52" s="220"/>
      <c r="E52" s="1084" t="s">
        <v>54</v>
      </c>
      <c r="F52" s="1084"/>
      <c r="G52" s="1084"/>
      <c r="H52" s="1084"/>
      <c r="I52" s="1084"/>
      <c r="J52" s="1085"/>
      <c r="K52" s="230">
        <v>516</v>
      </c>
      <c r="L52" s="239">
        <v>490</v>
      </c>
      <c r="M52" s="239">
        <v>535</v>
      </c>
      <c r="N52" s="239">
        <v>567</v>
      </c>
      <c r="O52" s="248">
        <v>565</v>
      </c>
      <c r="P52" s="85"/>
      <c r="Q52" s="85"/>
      <c r="R52" s="85"/>
      <c r="S52" s="85"/>
      <c r="T52" s="85"/>
      <c r="U52" s="85"/>
    </row>
    <row r="53" spans="1:21" ht="30.75" customHeight="1">
      <c r="A53" s="85"/>
      <c r="B53" s="1088" t="s">
        <v>55</v>
      </c>
      <c r="C53" s="1089"/>
      <c r="D53" s="221"/>
      <c r="E53" s="1090" t="s">
        <v>60</v>
      </c>
      <c r="F53" s="1090"/>
      <c r="G53" s="1090"/>
      <c r="H53" s="1090"/>
      <c r="I53" s="1090"/>
      <c r="J53" s="1091"/>
      <c r="K53" s="231">
        <v>324</v>
      </c>
      <c r="L53" s="240">
        <v>336</v>
      </c>
      <c r="M53" s="240">
        <v>336</v>
      </c>
      <c r="N53" s="240">
        <v>353</v>
      </c>
      <c r="O53" s="249">
        <v>360</v>
      </c>
      <c r="P53" s="85"/>
      <c r="Q53" s="85"/>
      <c r="R53" s="85"/>
      <c r="S53" s="85"/>
      <c r="T53" s="85"/>
      <c r="U53" s="85"/>
    </row>
    <row r="54" spans="1:21" ht="24" customHeight="1">
      <c r="A54" s="85"/>
      <c r="B54" s="210" t="s">
        <v>63</v>
      </c>
      <c r="C54" s="85"/>
      <c r="D54" s="85"/>
      <c r="E54" s="85"/>
      <c r="F54" s="85"/>
      <c r="G54" s="85"/>
      <c r="H54" s="85"/>
      <c r="I54" s="85"/>
      <c r="J54" s="85"/>
      <c r="K54" s="85"/>
      <c r="L54" s="85"/>
      <c r="M54" s="85"/>
      <c r="N54" s="85"/>
      <c r="O54" s="85"/>
      <c r="P54" s="85"/>
      <c r="Q54" s="85"/>
      <c r="R54" s="85"/>
      <c r="S54" s="85"/>
      <c r="T54" s="85"/>
      <c r="U54" s="85"/>
    </row>
    <row r="55" spans="1:21" ht="24" customHeight="1">
      <c r="A55" s="85"/>
      <c r="B55" s="210" t="s">
        <v>68</v>
      </c>
      <c r="C55" s="85"/>
      <c r="D55" s="85"/>
      <c r="E55" s="85"/>
      <c r="F55" s="85"/>
      <c r="G55" s="85"/>
      <c r="H55" s="85"/>
      <c r="I55" s="85"/>
      <c r="J55" s="85"/>
      <c r="K55" s="85"/>
      <c r="L55" s="85"/>
      <c r="M55" s="85"/>
      <c r="N55" s="85"/>
      <c r="O55" s="85"/>
      <c r="P55" s="85"/>
      <c r="Q55" s="85"/>
      <c r="R55" s="85"/>
      <c r="S55" s="85"/>
      <c r="T55" s="85"/>
      <c r="U55" s="85"/>
    </row>
    <row r="56" spans="1:21" ht="24" customHeight="1">
      <c r="A56" s="85"/>
      <c r="B56" s="211" t="s">
        <v>71</v>
      </c>
      <c r="C56" s="216"/>
      <c r="D56" s="216"/>
      <c r="E56" s="216"/>
      <c r="F56" s="216"/>
      <c r="G56" s="216"/>
      <c r="H56" s="216"/>
      <c r="I56" s="216"/>
      <c r="J56" s="216"/>
      <c r="K56" s="232"/>
      <c r="L56" s="232"/>
      <c r="M56" s="232"/>
      <c r="N56" s="232"/>
      <c r="O56" s="250" t="s">
        <v>18</v>
      </c>
      <c r="P56" s="85"/>
      <c r="Q56" s="85"/>
      <c r="R56" s="85"/>
      <c r="S56" s="85"/>
      <c r="T56" s="85"/>
      <c r="U56" s="85"/>
    </row>
    <row r="57" spans="1:21" ht="31.5" customHeight="1">
      <c r="A57" s="85"/>
      <c r="B57" s="212"/>
      <c r="C57" s="217"/>
      <c r="D57" s="217"/>
      <c r="E57" s="224"/>
      <c r="F57" s="224"/>
      <c r="G57" s="224"/>
      <c r="H57" s="224"/>
      <c r="I57" s="224"/>
      <c r="J57" s="227" t="s">
        <v>5</v>
      </c>
      <c r="K57" s="233" t="s">
        <v>521</v>
      </c>
      <c r="L57" s="241" t="s">
        <v>522</v>
      </c>
      <c r="M57" s="241" t="s">
        <v>523</v>
      </c>
      <c r="N57" s="241" t="s">
        <v>524</v>
      </c>
      <c r="O57" s="251" t="s">
        <v>525</v>
      </c>
      <c r="P57" s="85"/>
      <c r="Q57" s="85"/>
      <c r="R57" s="85"/>
      <c r="S57" s="85"/>
      <c r="T57" s="85"/>
      <c r="U57" s="85"/>
    </row>
    <row r="58" spans="1:21" ht="31.5" customHeight="1">
      <c r="B58" s="1072" t="s">
        <v>29</v>
      </c>
      <c r="C58" s="1073"/>
      <c r="D58" s="1063" t="s">
        <v>78</v>
      </c>
      <c r="E58" s="1064"/>
      <c r="F58" s="1064"/>
      <c r="G58" s="1064"/>
      <c r="H58" s="1064"/>
      <c r="I58" s="1064"/>
      <c r="J58" s="1065"/>
      <c r="K58" s="234"/>
      <c r="L58" s="242"/>
      <c r="M58" s="242"/>
      <c r="N58" s="242"/>
      <c r="O58" s="252"/>
    </row>
    <row r="59" spans="1:21" ht="31.5" customHeight="1">
      <c r="B59" s="1074"/>
      <c r="C59" s="1075"/>
      <c r="D59" s="1066" t="s">
        <v>37</v>
      </c>
      <c r="E59" s="1067"/>
      <c r="F59" s="1067"/>
      <c r="G59" s="1067"/>
      <c r="H59" s="1067"/>
      <c r="I59" s="1067"/>
      <c r="J59" s="1068"/>
      <c r="K59" s="235"/>
      <c r="L59" s="243"/>
      <c r="M59" s="243"/>
      <c r="N59" s="243"/>
      <c r="O59" s="253"/>
    </row>
    <row r="60" spans="1:21" ht="31.5" customHeight="1">
      <c r="B60" s="1076"/>
      <c r="C60" s="1077"/>
      <c r="D60" s="1069" t="s">
        <v>48</v>
      </c>
      <c r="E60" s="1070"/>
      <c r="F60" s="1070"/>
      <c r="G60" s="1070"/>
      <c r="H60" s="1070"/>
      <c r="I60" s="1070"/>
      <c r="J60" s="1071"/>
      <c r="K60" s="236"/>
      <c r="L60" s="244"/>
      <c r="M60" s="244"/>
      <c r="N60" s="244"/>
      <c r="O60" s="254"/>
    </row>
    <row r="61" spans="1:21" ht="24" customHeight="1">
      <c r="B61" s="213"/>
      <c r="C61" s="213"/>
      <c r="D61" s="222" t="s">
        <v>82</v>
      </c>
      <c r="E61" s="225"/>
      <c r="F61" s="225"/>
      <c r="G61" s="225"/>
      <c r="H61" s="225"/>
      <c r="I61" s="225"/>
      <c r="J61" s="225"/>
      <c r="K61" s="225"/>
      <c r="L61" s="225"/>
      <c r="M61" s="225"/>
      <c r="N61" s="225"/>
      <c r="O61" s="225"/>
    </row>
    <row r="62" spans="1:21" ht="24" customHeight="1">
      <c r="B62" s="214"/>
      <c r="C62" s="214"/>
      <c r="D62" s="222" t="s">
        <v>83</v>
      </c>
      <c r="E62" s="225"/>
      <c r="F62" s="225"/>
      <c r="G62" s="225"/>
      <c r="H62" s="225"/>
      <c r="I62" s="225"/>
      <c r="J62" s="225"/>
      <c r="K62" s="225"/>
      <c r="L62" s="225"/>
      <c r="M62" s="225"/>
      <c r="N62" s="225"/>
      <c r="O62" s="225"/>
    </row>
    <row r="63" spans="1:21" ht="24" customHeight="1">
      <c r="A63" s="85"/>
      <c r="B63" s="210"/>
      <c r="C63" s="85"/>
      <c r="D63" s="85"/>
      <c r="E63" s="85"/>
      <c r="F63" s="85"/>
      <c r="G63" s="85"/>
      <c r="H63" s="85"/>
      <c r="I63" s="85"/>
      <c r="J63" s="85"/>
      <c r="K63" s="85"/>
      <c r="L63" s="85"/>
      <c r="M63" s="85"/>
      <c r="N63" s="85"/>
      <c r="O63" s="85"/>
      <c r="P63" s="85"/>
      <c r="Q63" s="85"/>
      <c r="R63" s="85"/>
      <c r="S63" s="85"/>
      <c r="T63" s="85"/>
      <c r="U63" s="85"/>
    </row>
    <row r="64" spans="1:21" ht="24" customHeight="1">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1df4rUwqd1zlsAnb3LFijfrO261NyjdtTJQ9JYLIrEKsmwRFZn8JYyVEvRPoy/GjnHiDL8OEFsIM6lW4q4hchg==" saltValue="Ju4t+ZbCWRUVS2QmY9Mxh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88"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55"/>
  <sheetViews>
    <sheetView showGridLines="0" zoomScaleSheetLayoutView="100" workbookViewId="0"/>
  </sheetViews>
  <sheetFormatPr defaultColWidth="0" defaultRowHeight="13.5" customHeight="1" zeroHeight="1"/>
  <cols>
    <col min="1" max="1" width="6.6328125" style="46" customWidth="1"/>
    <col min="2" max="3" width="12.6328125" style="46" customWidth="1"/>
    <col min="4" max="4" width="11.6328125" style="46" customWidth="1"/>
    <col min="5" max="8" width="10.36328125" style="46" customWidth="1"/>
    <col min="9" max="13" width="16.36328125" style="46" customWidth="1"/>
    <col min="14" max="19" width="12.6328125" style="46" customWidth="1"/>
    <col min="20" max="20" width="0" style="46" hidden="1" customWidth="1"/>
    <col min="21" max="16384" width="0" style="4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245" t="s">
        <v>24</v>
      </c>
    </row>
    <row r="40" spans="2:13" ht="27.75" customHeight="1">
      <c r="B40" s="209" t="s">
        <v>25</v>
      </c>
      <c r="C40" s="215"/>
      <c r="D40" s="215"/>
      <c r="E40" s="223"/>
      <c r="F40" s="223"/>
      <c r="G40" s="223"/>
      <c r="H40" s="226" t="s">
        <v>5</v>
      </c>
      <c r="I40" s="228" t="s">
        <v>521</v>
      </c>
      <c r="J40" s="237" t="s">
        <v>522</v>
      </c>
      <c r="K40" s="237" t="s">
        <v>523</v>
      </c>
      <c r="L40" s="237" t="s">
        <v>524</v>
      </c>
      <c r="M40" s="266" t="s">
        <v>525</v>
      </c>
    </row>
    <row r="41" spans="2:13" ht="27.75" customHeight="1">
      <c r="B41" s="1078" t="s">
        <v>19</v>
      </c>
      <c r="C41" s="1079"/>
      <c r="D41" s="218"/>
      <c r="E41" s="1103" t="s">
        <v>4</v>
      </c>
      <c r="F41" s="1103"/>
      <c r="G41" s="1103"/>
      <c r="H41" s="1104"/>
      <c r="I41" s="259">
        <v>6315</v>
      </c>
      <c r="J41" s="263">
        <v>6319</v>
      </c>
      <c r="K41" s="263">
        <v>6207</v>
      </c>
      <c r="L41" s="263">
        <v>5935</v>
      </c>
      <c r="M41" s="267">
        <v>5637</v>
      </c>
    </row>
    <row r="42" spans="2:13" ht="27.75" customHeight="1">
      <c r="B42" s="1080"/>
      <c r="C42" s="1081"/>
      <c r="D42" s="219"/>
      <c r="E42" s="1094" t="s">
        <v>64</v>
      </c>
      <c r="F42" s="1094"/>
      <c r="G42" s="1094"/>
      <c r="H42" s="1095"/>
      <c r="I42" s="260" t="s">
        <v>173</v>
      </c>
      <c r="J42" s="264" t="s">
        <v>173</v>
      </c>
      <c r="K42" s="264" t="s">
        <v>173</v>
      </c>
      <c r="L42" s="264" t="s">
        <v>173</v>
      </c>
      <c r="M42" s="268" t="s">
        <v>173</v>
      </c>
    </row>
    <row r="43" spans="2:13" ht="27.75" customHeight="1">
      <c r="B43" s="1080"/>
      <c r="C43" s="1081"/>
      <c r="D43" s="219"/>
      <c r="E43" s="1094" t="s">
        <v>62</v>
      </c>
      <c r="F43" s="1094"/>
      <c r="G43" s="1094"/>
      <c r="H43" s="1095"/>
      <c r="I43" s="260">
        <v>664</v>
      </c>
      <c r="J43" s="264">
        <v>642</v>
      </c>
      <c r="K43" s="264">
        <v>653</v>
      </c>
      <c r="L43" s="264">
        <v>620</v>
      </c>
      <c r="M43" s="268">
        <v>598</v>
      </c>
    </row>
    <row r="44" spans="2:13" ht="27.75" customHeight="1">
      <c r="B44" s="1080"/>
      <c r="C44" s="1081"/>
      <c r="D44" s="219"/>
      <c r="E44" s="1094" t="s">
        <v>74</v>
      </c>
      <c r="F44" s="1094"/>
      <c r="G44" s="1094"/>
      <c r="H44" s="1095"/>
      <c r="I44" s="260">
        <v>1109</v>
      </c>
      <c r="J44" s="264">
        <v>1041</v>
      </c>
      <c r="K44" s="264">
        <v>967</v>
      </c>
      <c r="L44" s="264">
        <v>893</v>
      </c>
      <c r="M44" s="268">
        <v>1001</v>
      </c>
    </row>
    <row r="45" spans="2:13" ht="27.75" customHeight="1">
      <c r="B45" s="1080"/>
      <c r="C45" s="1081"/>
      <c r="D45" s="219"/>
      <c r="E45" s="1094" t="s">
        <v>73</v>
      </c>
      <c r="F45" s="1094"/>
      <c r="G45" s="1094"/>
      <c r="H45" s="1095"/>
      <c r="I45" s="260">
        <v>941</v>
      </c>
      <c r="J45" s="264">
        <v>944</v>
      </c>
      <c r="K45" s="264">
        <v>904</v>
      </c>
      <c r="L45" s="264">
        <v>932</v>
      </c>
      <c r="M45" s="268">
        <v>956</v>
      </c>
    </row>
    <row r="46" spans="2:13" ht="27.75" customHeight="1">
      <c r="B46" s="1080"/>
      <c r="C46" s="1081"/>
      <c r="D46" s="220"/>
      <c r="E46" s="1094" t="s">
        <v>85</v>
      </c>
      <c r="F46" s="1094"/>
      <c r="G46" s="1094"/>
      <c r="H46" s="1095"/>
      <c r="I46" s="260">
        <v>12</v>
      </c>
      <c r="J46" s="264">
        <v>10</v>
      </c>
      <c r="K46" s="264">
        <v>8</v>
      </c>
      <c r="L46" s="264">
        <v>6</v>
      </c>
      <c r="M46" s="268">
        <v>5</v>
      </c>
    </row>
    <row r="47" spans="2:13" ht="27.75" customHeight="1">
      <c r="B47" s="1080"/>
      <c r="C47" s="1081"/>
      <c r="D47" s="256"/>
      <c r="E47" s="1100" t="s">
        <v>86</v>
      </c>
      <c r="F47" s="1101"/>
      <c r="G47" s="1101"/>
      <c r="H47" s="1102"/>
      <c r="I47" s="260" t="s">
        <v>173</v>
      </c>
      <c r="J47" s="264" t="s">
        <v>173</v>
      </c>
      <c r="K47" s="264" t="s">
        <v>173</v>
      </c>
      <c r="L47" s="264" t="s">
        <v>173</v>
      </c>
      <c r="M47" s="268" t="s">
        <v>173</v>
      </c>
    </row>
    <row r="48" spans="2:13" ht="27.75" customHeight="1">
      <c r="B48" s="1080"/>
      <c r="C48" s="1081"/>
      <c r="D48" s="219"/>
      <c r="E48" s="1094" t="s">
        <v>57</v>
      </c>
      <c r="F48" s="1094"/>
      <c r="G48" s="1094"/>
      <c r="H48" s="1095"/>
      <c r="I48" s="260" t="s">
        <v>173</v>
      </c>
      <c r="J48" s="264" t="s">
        <v>173</v>
      </c>
      <c r="K48" s="264" t="s">
        <v>173</v>
      </c>
      <c r="L48" s="264" t="s">
        <v>173</v>
      </c>
      <c r="M48" s="268" t="s">
        <v>173</v>
      </c>
    </row>
    <row r="49" spans="2:13" ht="27.75" customHeight="1">
      <c r="B49" s="1082"/>
      <c r="C49" s="1083"/>
      <c r="D49" s="219"/>
      <c r="E49" s="1094" t="s">
        <v>46</v>
      </c>
      <c r="F49" s="1094"/>
      <c r="G49" s="1094"/>
      <c r="H49" s="1095"/>
      <c r="I49" s="260" t="s">
        <v>173</v>
      </c>
      <c r="J49" s="264">
        <v>3</v>
      </c>
      <c r="K49" s="264" t="s">
        <v>173</v>
      </c>
      <c r="L49" s="264" t="s">
        <v>173</v>
      </c>
      <c r="M49" s="268" t="s">
        <v>173</v>
      </c>
    </row>
    <row r="50" spans="2:13" ht="27.75" customHeight="1">
      <c r="B50" s="1098" t="s">
        <v>87</v>
      </c>
      <c r="C50" s="1099"/>
      <c r="D50" s="257"/>
      <c r="E50" s="1094" t="s">
        <v>89</v>
      </c>
      <c r="F50" s="1094"/>
      <c r="G50" s="1094"/>
      <c r="H50" s="1095"/>
      <c r="I50" s="260">
        <v>2448</v>
      </c>
      <c r="J50" s="264">
        <v>2229</v>
      </c>
      <c r="K50" s="264">
        <v>2233</v>
      </c>
      <c r="L50" s="264">
        <v>2610</v>
      </c>
      <c r="M50" s="268">
        <v>2875</v>
      </c>
    </row>
    <row r="51" spans="2:13" ht="27.75" customHeight="1">
      <c r="B51" s="1080"/>
      <c r="C51" s="1081"/>
      <c r="D51" s="219"/>
      <c r="E51" s="1094" t="s">
        <v>90</v>
      </c>
      <c r="F51" s="1094"/>
      <c r="G51" s="1094"/>
      <c r="H51" s="1095"/>
      <c r="I51" s="260" t="s">
        <v>173</v>
      </c>
      <c r="J51" s="264" t="s">
        <v>173</v>
      </c>
      <c r="K51" s="264" t="s">
        <v>173</v>
      </c>
      <c r="L51" s="264" t="s">
        <v>173</v>
      </c>
      <c r="M51" s="268" t="s">
        <v>173</v>
      </c>
    </row>
    <row r="52" spans="2:13" ht="27.75" customHeight="1">
      <c r="B52" s="1082"/>
      <c r="C52" s="1083"/>
      <c r="D52" s="219"/>
      <c r="E52" s="1094" t="s">
        <v>97</v>
      </c>
      <c r="F52" s="1094"/>
      <c r="G52" s="1094"/>
      <c r="H52" s="1095"/>
      <c r="I52" s="260">
        <v>5710</v>
      </c>
      <c r="J52" s="264">
        <v>5683</v>
      </c>
      <c r="K52" s="264">
        <v>5590</v>
      </c>
      <c r="L52" s="264">
        <v>5182</v>
      </c>
      <c r="M52" s="268">
        <v>5002</v>
      </c>
    </row>
    <row r="53" spans="2:13" ht="27.75" customHeight="1">
      <c r="B53" s="1088" t="s">
        <v>55</v>
      </c>
      <c r="C53" s="1089"/>
      <c r="D53" s="221"/>
      <c r="E53" s="1096" t="s">
        <v>99</v>
      </c>
      <c r="F53" s="1096"/>
      <c r="G53" s="1096"/>
      <c r="H53" s="1097"/>
      <c r="I53" s="261">
        <v>883</v>
      </c>
      <c r="J53" s="265">
        <v>1047</v>
      </c>
      <c r="K53" s="265">
        <v>914</v>
      </c>
      <c r="L53" s="265">
        <v>594</v>
      </c>
      <c r="M53" s="269">
        <v>320</v>
      </c>
    </row>
    <row r="54" spans="2:13" ht="27.75" customHeight="1">
      <c r="B54" s="255" t="s">
        <v>94</v>
      </c>
      <c r="C54" s="192"/>
      <c r="D54" s="192"/>
      <c r="E54" s="258"/>
      <c r="F54" s="258"/>
      <c r="G54" s="258"/>
      <c r="H54" s="258"/>
      <c r="I54" s="262"/>
      <c r="J54" s="262"/>
      <c r="K54" s="262"/>
      <c r="L54" s="262"/>
      <c r="M54" s="262"/>
    </row>
    <row r="55" spans="2:13" ht="13"/>
  </sheetData>
  <sheetProtection algorithmName="SHA-512" hashValue="sDaYFDK+M10RZQlBuQonRaE7tKBFWaQtyPrt8Kv3gvbjjKezBLbVMp8xftMzRt3Fs9t1VpmI66Ah80R+M8i2IQ==" saltValue="VAionxynS1aJipFfFfadA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6953125" style="46" customWidth="1"/>
    <col min="2" max="2" width="16.36328125" style="46" customWidth="1"/>
    <col min="3" max="5" width="26.26953125" style="46" customWidth="1"/>
    <col min="6" max="8" width="24.26953125" style="46" customWidth="1"/>
    <col min="9" max="14" width="26" style="46" customWidth="1"/>
    <col min="15" max="15" width="6.08984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85"/>
      <c r="C53" s="85"/>
      <c r="D53" s="85"/>
      <c r="E53" s="85"/>
      <c r="F53" s="85"/>
      <c r="G53" s="85"/>
      <c r="H53" s="285" t="s">
        <v>70</v>
      </c>
    </row>
    <row r="54" spans="2:8" ht="29.25" customHeight="1">
      <c r="B54" s="270" t="s">
        <v>0</v>
      </c>
      <c r="C54" s="276"/>
      <c r="D54" s="276"/>
      <c r="E54" s="277" t="s">
        <v>5</v>
      </c>
      <c r="F54" s="278" t="s">
        <v>523</v>
      </c>
      <c r="G54" s="278" t="s">
        <v>524</v>
      </c>
      <c r="H54" s="286" t="s">
        <v>525</v>
      </c>
    </row>
    <row r="55" spans="2:8" ht="52.5" customHeight="1">
      <c r="B55" s="271"/>
      <c r="C55" s="1113" t="s">
        <v>28</v>
      </c>
      <c r="D55" s="1113"/>
      <c r="E55" s="1114"/>
      <c r="F55" s="279">
        <v>883</v>
      </c>
      <c r="G55" s="279">
        <v>1026</v>
      </c>
      <c r="H55" s="287">
        <v>1053</v>
      </c>
    </row>
    <row r="56" spans="2:8" ht="52.5" customHeight="1">
      <c r="B56" s="272"/>
      <c r="C56" s="1115" t="s">
        <v>3</v>
      </c>
      <c r="D56" s="1115"/>
      <c r="E56" s="1116"/>
      <c r="F56" s="280">
        <v>424</v>
      </c>
      <c r="G56" s="280">
        <v>474</v>
      </c>
      <c r="H56" s="288">
        <v>474</v>
      </c>
    </row>
    <row r="57" spans="2:8" ht="53.25" customHeight="1">
      <c r="B57" s="272"/>
      <c r="C57" s="1117" t="s">
        <v>91</v>
      </c>
      <c r="D57" s="1117"/>
      <c r="E57" s="1118"/>
      <c r="F57" s="281">
        <v>754</v>
      </c>
      <c r="G57" s="281">
        <v>935</v>
      </c>
      <c r="H57" s="289">
        <v>1159</v>
      </c>
    </row>
    <row r="58" spans="2:8" ht="45.75" customHeight="1">
      <c r="B58" s="273"/>
      <c r="C58" s="1105" t="s">
        <v>533</v>
      </c>
      <c r="D58" s="1106"/>
      <c r="E58" s="1107"/>
      <c r="F58" s="282">
        <v>254</v>
      </c>
      <c r="G58" s="282">
        <v>254</v>
      </c>
      <c r="H58" s="290">
        <v>331</v>
      </c>
    </row>
    <row r="59" spans="2:8" ht="45.75" customHeight="1">
      <c r="B59" s="273"/>
      <c r="C59" s="1105" t="s">
        <v>373</v>
      </c>
      <c r="D59" s="1106"/>
      <c r="E59" s="1107"/>
      <c r="F59" s="282" t="s">
        <v>173</v>
      </c>
      <c r="G59" s="282">
        <v>245</v>
      </c>
      <c r="H59" s="290">
        <v>245</v>
      </c>
    </row>
    <row r="60" spans="2:8" ht="45.75" customHeight="1">
      <c r="B60" s="273"/>
      <c r="C60" s="1105" t="s">
        <v>150</v>
      </c>
      <c r="D60" s="1106"/>
      <c r="E60" s="1107"/>
      <c r="F60" s="282">
        <v>1</v>
      </c>
      <c r="G60" s="282">
        <v>131</v>
      </c>
      <c r="H60" s="290">
        <v>151</v>
      </c>
    </row>
    <row r="61" spans="2:8" ht="45.75" customHeight="1">
      <c r="B61" s="273"/>
      <c r="C61" s="1105" t="s">
        <v>534</v>
      </c>
      <c r="D61" s="1106"/>
      <c r="E61" s="1107"/>
      <c r="F61" s="282">
        <v>150</v>
      </c>
      <c r="G61" s="282">
        <v>150</v>
      </c>
      <c r="H61" s="290">
        <v>150</v>
      </c>
    </row>
    <row r="62" spans="2:8" ht="45.75" customHeight="1">
      <c r="B62" s="274"/>
      <c r="C62" s="1108" t="s">
        <v>474</v>
      </c>
      <c r="D62" s="1109"/>
      <c r="E62" s="1110"/>
      <c r="F62" s="283">
        <v>39</v>
      </c>
      <c r="G62" s="283">
        <v>98</v>
      </c>
      <c r="H62" s="291">
        <v>142</v>
      </c>
    </row>
    <row r="63" spans="2:8" ht="52.5" customHeight="1">
      <c r="B63" s="275"/>
      <c r="C63" s="1111" t="s">
        <v>100</v>
      </c>
      <c r="D63" s="1111"/>
      <c r="E63" s="1112"/>
      <c r="F63" s="284">
        <v>2060</v>
      </c>
      <c r="G63" s="284">
        <v>2435</v>
      </c>
      <c r="H63" s="292">
        <v>2686</v>
      </c>
    </row>
    <row r="64" spans="2:8" ht="13"/>
  </sheetData>
  <sheetProtection algorithmName="SHA-512" hashValue="woZgFZsFE29B8zCNAAkHHxj8hlEvOElvz4CIbw1TCjNp9Uf7BgbUbde3OeraxV3XZl+BPmI3LHyM90c7dFVL4w==" saltValue="Q42LkOJz3mu6w/vQjsw/2Q=="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54F6F-397C-422B-9259-FB5AA39A2BF9}">
  <sheetPr>
    <pageSetUpPr fitToPage="1"/>
  </sheetPr>
  <dimension ref="A1:DE85"/>
  <sheetViews>
    <sheetView showGridLines="0" zoomScaleNormal="100" zoomScaleSheetLayoutView="55" workbookViewId="0"/>
  </sheetViews>
  <sheetFormatPr defaultColWidth="0" defaultRowHeight="13.5" customHeight="1" zeroHeight="1"/>
  <cols>
    <col min="1" max="1" width="6.36328125" style="318" customWidth="1"/>
    <col min="2" max="107" width="2.453125" style="318" customWidth="1"/>
    <col min="108" max="108" width="6.08984375" style="325" customWidth="1"/>
    <col min="109" max="109" width="5.90625" style="324" customWidth="1"/>
    <col min="110" max="16384" width="8.6328125" style="318" hidden="1"/>
  </cols>
  <sheetData>
    <row r="1" spans="1:109" ht="42.75" customHeight="1">
      <c r="A1" s="316"/>
      <c r="B1" s="317"/>
      <c r="DD1" s="318"/>
      <c r="DE1" s="318"/>
    </row>
    <row r="2" spans="1:109" ht="25.5" customHeight="1">
      <c r="A2" s="319"/>
      <c r="C2" s="319"/>
      <c r="O2" s="319"/>
      <c r="P2" s="319"/>
      <c r="Q2" s="319"/>
      <c r="R2" s="319"/>
      <c r="S2" s="319"/>
      <c r="T2" s="319"/>
      <c r="U2" s="319"/>
      <c r="V2" s="319"/>
      <c r="W2" s="319"/>
      <c r="X2" s="319"/>
      <c r="Y2" s="319"/>
      <c r="Z2" s="319"/>
      <c r="AA2" s="319"/>
      <c r="AB2" s="319"/>
      <c r="AC2" s="319"/>
      <c r="AD2" s="319"/>
      <c r="AE2" s="319"/>
      <c r="AF2" s="319"/>
      <c r="AG2" s="319"/>
      <c r="AH2" s="319"/>
      <c r="AI2" s="319"/>
      <c r="AU2" s="319"/>
      <c r="BG2" s="319"/>
      <c r="BS2" s="319"/>
      <c r="CE2" s="319"/>
      <c r="CQ2" s="319"/>
      <c r="DD2" s="318"/>
      <c r="DE2" s="318"/>
    </row>
    <row r="3" spans="1:109" ht="25.5" customHeight="1">
      <c r="A3" s="319"/>
      <c r="C3" s="319"/>
      <c r="O3" s="319"/>
      <c r="P3" s="319"/>
      <c r="Q3" s="319"/>
      <c r="R3" s="319"/>
      <c r="S3" s="319"/>
      <c r="T3" s="319"/>
      <c r="U3" s="319"/>
      <c r="V3" s="319"/>
      <c r="W3" s="319"/>
      <c r="X3" s="319"/>
      <c r="Y3" s="319"/>
      <c r="Z3" s="319"/>
      <c r="AA3" s="319"/>
      <c r="AB3" s="319"/>
      <c r="AC3" s="319"/>
      <c r="AD3" s="319"/>
      <c r="AE3" s="319"/>
      <c r="AF3" s="319"/>
      <c r="AG3" s="319"/>
      <c r="AH3" s="319"/>
      <c r="AI3" s="319"/>
      <c r="AU3" s="319"/>
      <c r="BG3" s="319"/>
      <c r="BS3" s="319"/>
      <c r="CE3" s="319"/>
      <c r="CQ3" s="319"/>
      <c r="DD3" s="318"/>
      <c r="DE3" s="318"/>
    </row>
    <row r="4" spans="1:109" s="78" customFormat="1" ht="13">
      <c r="A4" s="319"/>
      <c r="B4" s="319"/>
      <c r="C4" s="319"/>
      <c r="D4" s="319"/>
      <c r="E4" s="319"/>
      <c r="F4" s="319"/>
      <c r="G4" s="319"/>
      <c r="H4" s="319"/>
      <c r="I4" s="319"/>
      <c r="J4" s="319"/>
      <c r="K4" s="319"/>
      <c r="L4" s="319"/>
      <c r="M4" s="319"/>
      <c r="N4" s="319"/>
      <c r="O4" s="319"/>
      <c r="P4" s="319"/>
      <c r="Q4" s="319"/>
      <c r="R4" s="319"/>
      <c r="S4" s="319"/>
      <c r="T4" s="319"/>
      <c r="U4" s="319"/>
      <c r="V4" s="319"/>
      <c r="W4" s="319"/>
      <c r="X4" s="319"/>
      <c r="Y4" s="319"/>
      <c r="Z4" s="319"/>
      <c r="AA4" s="319"/>
      <c r="AB4" s="319"/>
      <c r="AC4" s="319"/>
      <c r="AD4" s="319"/>
      <c r="AE4" s="319"/>
      <c r="AF4" s="319"/>
      <c r="AG4" s="319"/>
      <c r="AH4" s="319"/>
      <c r="AI4" s="319"/>
      <c r="AJ4" s="319"/>
      <c r="AK4" s="319"/>
      <c r="AL4" s="319"/>
      <c r="AM4" s="319"/>
      <c r="AN4" s="319"/>
      <c r="AO4" s="319"/>
      <c r="AP4" s="319"/>
      <c r="AQ4" s="319"/>
      <c r="AR4" s="319"/>
      <c r="AS4" s="319"/>
      <c r="AT4" s="319"/>
      <c r="AU4" s="319"/>
      <c r="AV4" s="319"/>
      <c r="AW4" s="319"/>
      <c r="AX4" s="319"/>
      <c r="AY4" s="319"/>
      <c r="AZ4" s="319"/>
      <c r="BA4" s="319"/>
      <c r="BB4" s="319"/>
      <c r="BC4" s="319"/>
      <c r="BD4" s="319"/>
      <c r="BE4" s="319"/>
      <c r="BF4" s="319"/>
      <c r="BG4" s="319"/>
      <c r="BH4" s="319"/>
      <c r="BI4" s="319"/>
      <c r="BJ4" s="319"/>
      <c r="BK4" s="319"/>
      <c r="BL4" s="319"/>
      <c r="BM4" s="319"/>
      <c r="BN4" s="319"/>
      <c r="BO4" s="319"/>
      <c r="BP4" s="319"/>
      <c r="BQ4" s="319"/>
      <c r="BR4" s="319"/>
      <c r="BS4" s="319"/>
      <c r="BT4" s="319"/>
      <c r="BU4" s="319"/>
      <c r="BV4" s="319"/>
      <c r="BW4" s="319"/>
      <c r="BX4" s="319"/>
      <c r="BY4" s="319"/>
      <c r="BZ4" s="319"/>
      <c r="CA4" s="319"/>
      <c r="CB4" s="319"/>
      <c r="CC4" s="319"/>
      <c r="CD4" s="319"/>
      <c r="CE4" s="319"/>
      <c r="CF4" s="319"/>
      <c r="CG4" s="319"/>
      <c r="CH4" s="319"/>
      <c r="CI4" s="319"/>
      <c r="CJ4" s="319"/>
      <c r="CK4" s="319"/>
      <c r="CL4" s="319"/>
      <c r="CM4" s="319"/>
      <c r="CN4" s="319"/>
      <c r="CO4" s="319"/>
      <c r="CP4" s="319"/>
      <c r="CQ4" s="319"/>
      <c r="CR4" s="319"/>
      <c r="CS4" s="319"/>
      <c r="CT4" s="319"/>
      <c r="CU4" s="319"/>
      <c r="CV4" s="319"/>
      <c r="CW4" s="319"/>
      <c r="CX4" s="319"/>
      <c r="CY4" s="319"/>
      <c r="CZ4" s="319"/>
      <c r="DA4" s="319"/>
      <c r="DB4" s="319"/>
      <c r="DC4" s="319"/>
      <c r="DD4" s="319"/>
      <c r="DE4" s="319"/>
    </row>
    <row r="5" spans="1:109" s="78" customFormat="1" ht="13">
      <c r="A5" s="319"/>
      <c r="B5" s="319"/>
      <c r="C5" s="319"/>
      <c r="D5" s="319"/>
      <c r="E5" s="319"/>
      <c r="F5" s="319"/>
      <c r="G5" s="319"/>
      <c r="H5" s="319"/>
      <c r="I5" s="319"/>
      <c r="J5" s="319"/>
      <c r="K5" s="319"/>
      <c r="L5" s="319"/>
      <c r="M5" s="319"/>
      <c r="N5" s="319"/>
      <c r="O5" s="319"/>
      <c r="P5" s="319"/>
      <c r="Q5" s="319"/>
      <c r="R5" s="319"/>
      <c r="S5" s="319"/>
      <c r="T5" s="319"/>
      <c r="U5" s="319"/>
      <c r="V5" s="319"/>
      <c r="W5" s="319"/>
      <c r="X5" s="319"/>
      <c r="Y5" s="319"/>
      <c r="Z5" s="319"/>
      <c r="AA5" s="319"/>
      <c r="AB5" s="319"/>
      <c r="AC5" s="319"/>
      <c r="AD5" s="319"/>
      <c r="AE5" s="319"/>
      <c r="AF5" s="319"/>
      <c r="AG5" s="319"/>
      <c r="AH5" s="319"/>
      <c r="AI5" s="319"/>
      <c r="AJ5" s="319"/>
      <c r="AK5" s="319"/>
      <c r="AL5" s="319"/>
      <c r="AM5" s="319"/>
      <c r="AN5" s="319"/>
      <c r="AO5" s="319"/>
      <c r="AP5" s="319"/>
      <c r="AQ5" s="319"/>
      <c r="AR5" s="319"/>
      <c r="AS5" s="319"/>
      <c r="AT5" s="319"/>
      <c r="AU5" s="319"/>
      <c r="AV5" s="319"/>
      <c r="AW5" s="319"/>
      <c r="AX5" s="319"/>
      <c r="AY5" s="319"/>
      <c r="AZ5" s="319"/>
      <c r="BA5" s="319"/>
      <c r="BB5" s="319"/>
      <c r="BC5" s="319"/>
      <c r="BD5" s="319"/>
      <c r="BE5" s="319"/>
      <c r="BF5" s="319"/>
      <c r="BG5" s="319"/>
      <c r="BH5" s="319"/>
      <c r="BI5" s="319"/>
      <c r="BJ5" s="319"/>
      <c r="BK5" s="319"/>
      <c r="BL5" s="319"/>
      <c r="BM5" s="319"/>
      <c r="BN5" s="319"/>
      <c r="BO5" s="319"/>
      <c r="BP5" s="319"/>
      <c r="BQ5" s="319"/>
      <c r="BR5" s="319"/>
      <c r="BS5" s="319"/>
      <c r="BT5" s="319"/>
      <c r="BU5" s="319"/>
      <c r="BV5" s="319"/>
      <c r="BW5" s="319"/>
      <c r="BX5" s="319"/>
      <c r="BY5" s="319"/>
      <c r="BZ5" s="319"/>
      <c r="CA5" s="319"/>
      <c r="CB5" s="319"/>
      <c r="CC5" s="319"/>
      <c r="CD5" s="319"/>
      <c r="CE5" s="319"/>
      <c r="CF5" s="319"/>
      <c r="CG5" s="319"/>
      <c r="CH5" s="319"/>
      <c r="CI5" s="319"/>
      <c r="CJ5" s="319"/>
      <c r="CK5" s="319"/>
      <c r="CL5" s="319"/>
      <c r="CM5" s="319"/>
      <c r="CN5" s="319"/>
      <c r="CO5" s="319"/>
      <c r="CP5" s="319"/>
      <c r="CQ5" s="319"/>
      <c r="CR5" s="319"/>
      <c r="CS5" s="319"/>
      <c r="CT5" s="319"/>
      <c r="CU5" s="319"/>
      <c r="CV5" s="319"/>
      <c r="CW5" s="319"/>
      <c r="CX5" s="319"/>
      <c r="CY5" s="319"/>
      <c r="CZ5" s="319"/>
      <c r="DA5" s="319"/>
      <c r="DB5" s="319"/>
      <c r="DC5" s="319"/>
      <c r="DD5" s="319"/>
      <c r="DE5" s="319"/>
    </row>
    <row r="6" spans="1:109" s="78" customFormat="1" ht="13">
      <c r="A6" s="319"/>
      <c r="B6" s="319"/>
      <c r="C6" s="319"/>
      <c r="D6" s="319"/>
      <c r="E6" s="319"/>
      <c r="F6" s="319"/>
      <c r="G6" s="319"/>
      <c r="H6" s="319"/>
      <c r="I6" s="319"/>
      <c r="J6" s="319"/>
      <c r="K6" s="319"/>
      <c r="L6" s="319"/>
      <c r="M6" s="319"/>
      <c r="N6" s="319"/>
      <c r="O6" s="319"/>
      <c r="P6" s="319"/>
      <c r="Q6" s="319"/>
      <c r="R6" s="319"/>
      <c r="S6" s="319"/>
      <c r="T6" s="319"/>
      <c r="U6" s="319"/>
      <c r="V6" s="319"/>
      <c r="W6" s="319"/>
      <c r="X6" s="319"/>
      <c r="Y6" s="319"/>
      <c r="Z6" s="319"/>
      <c r="AA6" s="319"/>
      <c r="AB6" s="319"/>
      <c r="AC6" s="319"/>
      <c r="AD6" s="319"/>
      <c r="AE6" s="319"/>
      <c r="AF6" s="319"/>
      <c r="AG6" s="319"/>
      <c r="AH6" s="319"/>
      <c r="AI6" s="319"/>
      <c r="AJ6" s="319"/>
      <c r="AK6" s="319"/>
      <c r="AL6" s="319"/>
      <c r="AM6" s="319"/>
      <c r="AN6" s="319"/>
      <c r="AO6" s="319"/>
      <c r="AP6" s="319"/>
      <c r="AQ6" s="319"/>
      <c r="AR6" s="319"/>
      <c r="AS6" s="319"/>
      <c r="AT6" s="319"/>
      <c r="AU6" s="319"/>
      <c r="AV6" s="319"/>
      <c r="AW6" s="319"/>
      <c r="AX6" s="319"/>
      <c r="AY6" s="319"/>
      <c r="AZ6" s="319"/>
      <c r="BA6" s="319"/>
      <c r="BB6" s="319"/>
      <c r="BC6" s="319"/>
      <c r="BD6" s="319"/>
      <c r="BE6" s="319"/>
      <c r="BF6" s="319"/>
      <c r="BG6" s="319"/>
      <c r="BH6" s="319"/>
      <c r="BI6" s="319"/>
      <c r="BJ6" s="319"/>
      <c r="BK6" s="319"/>
      <c r="BL6" s="319"/>
      <c r="BM6" s="319"/>
      <c r="BN6" s="319"/>
      <c r="BO6" s="319"/>
      <c r="BP6" s="319"/>
      <c r="BQ6" s="319"/>
      <c r="BR6" s="319"/>
      <c r="BS6" s="319"/>
      <c r="BT6" s="319"/>
      <c r="BU6" s="319"/>
      <c r="BV6" s="319"/>
      <c r="BW6" s="319"/>
      <c r="BX6" s="319"/>
      <c r="BY6" s="319"/>
      <c r="BZ6" s="319"/>
      <c r="CA6" s="319"/>
      <c r="CB6" s="319"/>
      <c r="CC6" s="319"/>
      <c r="CD6" s="319"/>
      <c r="CE6" s="319"/>
      <c r="CF6" s="319"/>
      <c r="CG6" s="319"/>
      <c r="CH6" s="319"/>
      <c r="CI6" s="319"/>
      <c r="CJ6" s="319"/>
      <c r="CK6" s="319"/>
      <c r="CL6" s="319"/>
      <c r="CM6" s="319"/>
      <c r="CN6" s="319"/>
      <c r="CO6" s="319"/>
      <c r="CP6" s="319"/>
      <c r="CQ6" s="319"/>
      <c r="CR6" s="319"/>
      <c r="CS6" s="319"/>
      <c r="CT6" s="319"/>
      <c r="CU6" s="319"/>
      <c r="CV6" s="319"/>
      <c r="CW6" s="319"/>
      <c r="CX6" s="319"/>
      <c r="CY6" s="319"/>
      <c r="CZ6" s="319"/>
      <c r="DA6" s="319"/>
      <c r="DB6" s="319"/>
      <c r="DC6" s="319"/>
      <c r="DD6" s="319"/>
      <c r="DE6" s="319"/>
    </row>
    <row r="7" spans="1:109" s="78" customFormat="1" ht="13">
      <c r="A7" s="319"/>
      <c r="B7" s="319"/>
      <c r="C7" s="319"/>
      <c r="D7" s="319"/>
      <c r="E7" s="319"/>
      <c r="F7" s="319"/>
      <c r="G7" s="319"/>
      <c r="H7" s="319"/>
      <c r="I7" s="319"/>
      <c r="J7" s="319"/>
      <c r="K7" s="319"/>
      <c r="L7" s="319"/>
      <c r="M7" s="319"/>
      <c r="N7" s="319"/>
      <c r="O7" s="319"/>
      <c r="P7" s="319"/>
      <c r="Q7" s="319"/>
      <c r="R7" s="319"/>
      <c r="S7" s="319"/>
      <c r="T7" s="319"/>
      <c r="U7" s="319"/>
      <c r="V7" s="319"/>
      <c r="W7" s="319"/>
      <c r="X7" s="319"/>
      <c r="Y7" s="319"/>
      <c r="Z7" s="319"/>
      <c r="AA7" s="319"/>
      <c r="AB7" s="319"/>
      <c r="AC7" s="319"/>
      <c r="AD7" s="319"/>
      <c r="AE7" s="319"/>
      <c r="AF7" s="319"/>
      <c r="AG7" s="319"/>
      <c r="AH7" s="319"/>
      <c r="AI7" s="319"/>
      <c r="AJ7" s="319"/>
      <c r="AK7" s="319"/>
      <c r="AL7" s="319"/>
      <c r="AM7" s="319"/>
      <c r="AN7" s="319"/>
      <c r="AO7" s="319"/>
      <c r="AP7" s="319"/>
      <c r="AQ7" s="319"/>
      <c r="AR7" s="319"/>
      <c r="AS7" s="319"/>
      <c r="AT7" s="319"/>
      <c r="AU7" s="319"/>
      <c r="AV7" s="319"/>
      <c r="AW7" s="319"/>
      <c r="AX7" s="319"/>
      <c r="AY7" s="319"/>
      <c r="AZ7" s="319"/>
      <c r="BA7" s="319"/>
      <c r="BB7" s="319"/>
      <c r="BC7" s="319"/>
      <c r="BD7" s="319"/>
      <c r="BE7" s="319"/>
      <c r="BF7" s="319"/>
      <c r="BG7" s="319"/>
      <c r="BH7" s="319"/>
      <c r="BI7" s="319"/>
      <c r="BJ7" s="319"/>
      <c r="BK7" s="319"/>
      <c r="BL7" s="319"/>
      <c r="BM7" s="319"/>
      <c r="BN7" s="319"/>
      <c r="BO7" s="319"/>
      <c r="BP7" s="319"/>
      <c r="BQ7" s="319"/>
      <c r="BR7" s="319"/>
      <c r="BS7" s="319"/>
      <c r="BT7" s="319"/>
      <c r="BU7" s="319"/>
      <c r="BV7" s="319"/>
      <c r="BW7" s="319"/>
      <c r="BX7" s="319"/>
      <c r="BY7" s="319"/>
      <c r="BZ7" s="319"/>
      <c r="CA7" s="319"/>
      <c r="CB7" s="319"/>
      <c r="CC7" s="319"/>
      <c r="CD7" s="319"/>
      <c r="CE7" s="319"/>
      <c r="CF7" s="319"/>
      <c r="CG7" s="319"/>
      <c r="CH7" s="319"/>
      <c r="CI7" s="319"/>
      <c r="CJ7" s="319"/>
      <c r="CK7" s="319"/>
      <c r="CL7" s="319"/>
      <c r="CM7" s="319"/>
      <c r="CN7" s="319"/>
      <c r="CO7" s="319"/>
      <c r="CP7" s="319"/>
      <c r="CQ7" s="319"/>
      <c r="CR7" s="319"/>
      <c r="CS7" s="319"/>
      <c r="CT7" s="319"/>
      <c r="CU7" s="319"/>
      <c r="CV7" s="319"/>
      <c r="CW7" s="319"/>
      <c r="CX7" s="319"/>
      <c r="CY7" s="319"/>
      <c r="CZ7" s="319"/>
      <c r="DA7" s="319"/>
      <c r="DB7" s="319"/>
      <c r="DC7" s="319"/>
      <c r="DD7" s="319"/>
      <c r="DE7" s="319"/>
    </row>
    <row r="8" spans="1:109" s="78" customFormat="1" ht="13">
      <c r="A8" s="319"/>
      <c r="B8" s="319"/>
      <c r="C8" s="319"/>
      <c r="D8" s="319"/>
      <c r="E8" s="319"/>
      <c r="F8" s="319"/>
      <c r="G8" s="319"/>
      <c r="H8" s="319"/>
      <c r="I8" s="319"/>
      <c r="J8" s="319"/>
      <c r="K8" s="319"/>
      <c r="L8" s="319"/>
      <c r="M8" s="319"/>
      <c r="N8" s="319"/>
      <c r="O8" s="319"/>
      <c r="P8" s="319"/>
      <c r="Q8" s="319"/>
      <c r="R8" s="319"/>
      <c r="S8" s="319"/>
      <c r="T8" s="319"/>
      <c r="U8" s="319"/>
      <c r="V8" s="319"/>
      <c r="W8" s="319"/>
      <c r="X8" s="319"/>
      <c r="Y8" s="319"/>
      <c r="Z8" s="319"/>
      <c r="AA8" s="319"/>
      <c r="AB8" s="319"/>
      <c r="AC8" s="319"/>
      <c r="AD8" s="319"/>
      <c r="AE8" s="319"/>
      <c r="AF8" s="319"/>
      <c r="AG8" s="319"/>
      <c r="AH8" s="319"/>
      <c r="AI8" s="319"/>
      <c r="AJ8" s="319"/>
      <c r="AK8" s="319"/>
      <c r="AL8" s="319"/>
      <c r="AM8" s="319"/>
      <c r="AN8" s="319"/>
      <c r="AO8" s="319"/>
      <c r="AP8" s="319"/>
      <c r="AQ8" s="319"/>
      <c r="AR8" s="319"/>
      <c r="AS8" s="319"/>
      <c r="AT8" s="319"/>
      <c r="AU8" s="319"/>
      <c r="AV8" s="319"/>
      <c r="AW8" s="319"/>
      <c r="AX8" s="319"/>
      <c r="AY8" s="319"/>
      <c r="AZ8" s="319"/>
      <c r="BA8" s="319"/>
      <c r="BB8" s="319"/>
      <c r="BC8" s="319"/>
      <c r="BD8" s="319"/>
      <c r="BE8" s="319"/>
      <c r="BF8" s="319"/>
      <c r="BG8" s="319"/>
      <c r="BH8" s="319"/>
      <c r="BI8" s="319"/>
      <c r="BJ8" s="319"/>
      <c r="BK8" s="319"/>
      <c r="BL8" s="319"/>
      <c r="BM8" s="319"/>
      <c r="BN8" s="319"/>
      <c r="BO8" s="319"/>
      <c r="BP8" s="319"/>
      <c r="BQ8" s="319"/>
      <c r="BR8" s="319"/>
      <c r="BS8" s="319"/>
      <c r="BT8" s="319"/>
      <c r="BU8" s="319"/>
      <c r="BV8" s="319"/>
      <c r="BW8" s="319"/>
      <c r="BX8" s="319"/>
      <c r="BY8" s="319"/>
      <c r="BZ8" s="319"/>
      <c r="CA8" s="319"/>
      <c r="CB8" s="319"/>
      <c r="CC8" s="319"/>
      <c r="CD8" s="319"/>
      <c r="CE8" s="319"/>
      <c r="CF8" s="319"/>
      <c r="CG8" s="319"/>
      <c r="CH8" s="319"/>
      <c r="CI8" s="319"/>
      <c r="CJ8" s="319"/>
      <c r="CK8" s="319"/>
      <c r="CL8" s="319"/>
      <c r="CM8" s="319"/>
      <c r="CN8" s="319"/>
      <c r="CO8" s="319"/>
      <c r="CP8" s="319"/>
      <c r="CQ8" s="319"/>
      <c r="CR8" s="319"/>
      <c r="CS8" s="319"/>
      <c r="CT8" s="319"/>
      <c r="CU8" s="319"/>
      <c r="CV8" s="319"/>
      <c r="CW8" s="319"/>
      <c r="CX8" s="319"/>
      <c r="CY8" s="319"/>
      <c r="CZ8" s="319"/>
      <c r="DA8" s="319"/>
      <c r="DB8" s="319"/>
      <c r="DC8" s="319"/>
      <c r="DD8" s="319"/>
      <c r="DE8" s="319"/>
    </row>
    <row r="9" spans="1:109" s="78" customFormat="1" ht="13">
      <c r="A9" s="319"/>
      <c r="B9" s="319"/>
      <c r="C9" s="319"/>
      <c r="D9" s="319"/>
      <c r="E9" s="319"/>
      <c r="F9" s="319"/>
      <c r="G9" s="319"/>
      <c r="H9" s="319"/>
      <c r="I9" s="319"/>
      <c r="J9" s="319"/>
      <c r="K9" s="319"/>
      <c r="L9" s="319"/>
      <c r="M9" s="319"/>
      <c r="N9" s="319"/>
      <c r="O9" s="319"/>
      <c r="P9" s="319"/>
      <c r="Q9" s="319"/>
      <c r="R9" s="319"/>
      <c r="S9" s="319"/>
      <c r="T9" s="319"/>
      <c r="U9" s="319"/>
      <c r="V9" s="319"/>
      <c r="W9" s="319"/>
      <c r="X9" s="319"/>
      <c r="Y9" s="319"/>
      <c r="Z9" s="319"/>
      <c r="AA9" s="319"/>
      <c r="AB9" s="319"/>
      <c r="AC9" s="319"/>
      <c r="AD9" s="319"/>
      <c r="AE9" s="319"/>
      <c r="AF9" s="319"/>
      <c r="AG9" s="319"/>
      <c r="AH9" s="319"/>
      <c r="AI9" s="319"/>
      <c r="AJ9" s="319"/>
      <c r="AK9" s="319"/>
      <c r="AL9" s="319"/>
      <c r="AM9" s="319"/>
      <c r="AN9" s="319"/>
      <c r="AO9" s="319"/>
      <c r="AP9" s="319"/>
      <c r="AQ9" s="319"/>
      <c r="AR9" s="319"/>
      <c r="AS9" s="319"/>
      <c r="AT9" s="319"/>
      <c r="AU9" s="319"/>
      <c r="AV9" s="319"/>
      <c r="AW9" s="319"/>
      <c r="AX9" s="319"/>
      <c r="AY9" s="319"/>
      <c r="AZ9" s="319"/>
      <c r="BA9" s="319"/>
      <c r="BB9" s="319"/>
      <c r="BC9" s="319"/>
      <c r="BD9" s="319"/>
      <c r="BE9" s="319"/>
      <c r="BF9" s="319"/>
      <c r="BG9" s="319"/>
      <c r="BH9" s="319"/>
      <c r="BI9" s="319"/>
      <c r="BJ9" s="319"/>
      <c r="BK9" s="319"/>
      <c r="BL9" s="319"/>
      <c r="BM9" s="319"/>
      <c r="BN9" s="319"/>
      <c r="BO9" s="319"/>
      <c r="BP9" s="319"/>
      <c r="BQ9" s="319"/>
      <c r="BR9" s="319"/>
      <c r="BS9" s="319"/>
      <c r="BT9" s="319"/>
      <c r="BU9" s="319"/>
      <c r="BV9" s="319"/>
      <c r="BW9" s="319"/>
      <c r="BX9" s="319"/>
      <c r="BY9" s="319"/>
      <c r="BZ9" s="319"/>
      <c r="CA9" s="319"/>
      <c r="CB9" s="319"/>
      <c r="CC9" s="319"/>
      <c r="CD9" s="319"/>
      <c r="CE9" s="319"/>
      <c r="CF9" s="319"/>
      <c r="CG9" s="319"/>
      <c r="CH9" s="319"/>
      <c r="CI9" s="319"/>
      <c r="CJ9" s="319"/>
      <c r="CK9" s="319"/>
      <c r="CL9" s="319"/>
      <c r="CM9" s="319"/>
      <c r="CN9" s="319"/>
      <c r="CO9" s="319"/>
      <c r="CP9" s="319"/>
      <c r="CQ9" s="319"/>
      <c r="CR9" s="319"/>
      <c r="CS9" s="319"/>
      <c r="CT9" s="319"/>
      <c r="CU9" s="319"/>
      <c r="CV9" s="319"/>
      <c r="CW9" s="319"/>
      <c r="CX9" s="319"/>
      <c r="CY9" s="319"/>
      <c r="CZ9" s="319"/>
      <c r="DA9" s="319"/>
      <c r="DB9" s="319"/>
      <c r="DC9" s="319"/>
      <c r="DD9" s="319"/>
      <c r="DE9" s="319"/>
    </row>
    <row r="10" spans="1:109" s="78" customFormat="1" ht="13">
      <c r="A10" s="319"/>
      <c r="B10" s="319"/>
      <c r="C10" s="319"/>
      <c r="D10" s="319"/>
      <c r="E10" s="319"/>
      <c r="F10" s="319"/>
      <c r="G10" s="319"/>
      <c r="H10" s="319"/>
      <c r="I10" s="319"/>
      <c r="J10" s="319"/>
      <c r="K10" s="319"/>
      <c r="L10" s="319"/>
      <c r="M10" s="319"/>
      <c r="N10" s="319"/>
      <c r="O10" s="319"/>
      <c r="P10" s="319"/>
      <c r="Q10" s="319"/>
      <c r="R10" s="319"/>
      <c r="S10" s="319"/>
      <c r="T10" s="319"/>
      <c r="U10" s="319"/>
      <c r="V10" s="319"/>
      <c r="W10" s="319"/>
      <c r="X10" s="319"/>
      <c r="Y10" s="319"/>
      <c r="Z10" s="319"/>
      <c r="AA10" s="319"/>
      <c r="AB10" s="319"/>
      <c r="AC10" s="319"/>
      <c r="AD10" s="319"/>
      <c r="AE10" s="319"/>
      <c r="AF10" s="319"/>
      <c r="AG10" s="319"/>
      <c r="AH10" s="319"/>
      <c r="AI10" s="319"/>
      <c r="AJ10" s="319"/>
      <c r="AK10" s="319"/>
      <c r="AL10" s="319"/>
      <c r="AM10" s="319"/>
      <c r="AN10" s="319"/>
      <c r="AO10" s="319"/>
      <c r="AP10" s="319"/>
      <c r="AQ10" s="319"/>
      <c r="AR10" s="319"/>
      <c r="AS10" s="319"/>
      <c r="AT10" s="319"/>
      <c r="AU10" s="319"/>
      <c r="AV10" s="319"/>
      <c r="AW10" s="319"/>
      <c r="AX10" s="319"/>
      <c r="AY10" s="319"/>
      <c r="AZ10" s="319"/>
      <c r="BA10" s="319"/>
      <c r="BB10" s="319"/>
      <c r="BC10" s="319"/>
      <c r="BD10" s="319"/>
      <c r="BE10" s="319"/>
      <c r="BF10" s="319"/>
      <c r="BG10" s="319"/>
      <c r="BH10" s="319"/>
      <c r="BI10" s="319"/>
      <c r="BJ10" s="319"/>
      <c r="BK10" s="319"/>
      <c r="BL10" s="319"/>
      <c r="BM10" s="319"/>
      <c r="BN10" s="319"/>
      <c r="BO10" s="319"/>
      <c r="BP10" s="319"/>
      <c r="BQ10" s="319"/>
      <c r="BR10" s="319"/>
      <c r="BS10" s="319"/>
      <c r="BT10" s="319"/>
      <c r="BU10" s="319"/>
      <c r="BV10" s="319"/>
      <c r="BW10" s="319"/>
      <c r="BX10" s="319"/>
      <c r="BY10" s="319"/>
      <c r="BZ10" s="319"/>
      <c r="CA10" s="319"/>
      <c r="CB10" s="319"/>
      <c r="CC10" s="319"/>
      <c r="CD10" s="319"/>
      <c r="CE10" s="319"/>
      <c r="CF10" s="319"/>
      <c r="CG10" s="319"/>
      <c r="CH10" s="319"/>
      <c r="CI10" s="319"/>
      <c r="CJ10" s="319"/>
      <c r="CK10" s="319"/>
      <c r="CL10" s="319"/>
      <c r="CM10" s="319"/>
      <c r="CN10" s="319"/>
      <c r="CO10" s="319"/>
      <c r="CP10" s="319"/>
      <c r="CQ10" s="319"/>
      <c r="CR10" s="319"/>
      <c r="CS10" s="319"/>
      <c r="CT10" s="319"/>
      <c r="CU10" s="319"/>
      <c r="CV10" s="319"/>
      <c r="CW10" s="319"/>
      <c r="CX10" s="319"/>
      <c r="CY10" s="319"/>
      <c r="CZ10" s="319"/>
      <c r="DA10" s="319"/>
      <c r="DB10" s="319"/>
      <c r="DC10" s="319"/>
      <c r="DD10" s="319"/>
      <c r="DE10" s="319"/>
    </row>
    <row r="11" spans="1:109" s="78" customFormat="1" ht="13">
      <c r="A11" s="319"/>
      <c r="B11" s="319"/>
      <c r="C11" s="319"/>
      <c r="D11" s="319"/>
      <c r="E11" s="319"/>
      <c r="F11" s="319"/>
      <c r="G11" s="319"/>
      <c r="H11" s="319"/>
      <c r="I11" s="319"/>
      <c r="J11" s="319"/>
      <c r="K11" s="319"/>
      <c r="L11" s="319"/>
      <c r="M11" s="319"/>
      <c r="N11" s="319"/>
      <c r="O11" s="319"/>
      <c r="P11" s="319"/>
      <c r="Q11" s="319"/>
      <c r="R11" s="319"/>
      <c r="S11" s="319"/>
      <c r="T11" s="319"/>
      <c r="U11" s="319"/>
      <c r="V11" s="319"/>
      <c r="W11" s="319"/>
      <c r="X11" s="319"/>
      <c r="Y11" s="319"/>
      <c r="Z11" s="319"/>
      <c r="AA11" s="319"/>
      <c r="AB11" s="319"/>
      <c r="AC11" s="319"/>
      <c r="AD11" s="319"/>
      <c r="AE11" s="319"/>
      <c r="AF11" s="319"/>
      <c r="AG11" s="319"/>
      <c r="AH11" s="319"/>
      <c r="AI11" s="319"/>
      <c r="AJ11" s="319"/>
      <c r="AK11" s="319"/>
      <c r="AL11" s="319"/>
      <c r="AM11" s="319"/>
      <c r="AN11" s="319"/>
      <c r="AO11" s="319"/>
      <c r="AP11" s="319"/>
      <c r="AQ11" s="319"/>
      <c r="AR11" s="319"/>
      <c r="AS11" s="319"/>
      <c r="AT11" s="319"/>
      <c r="AU11" s="319"/>
      <c r="AV11" s="319"/>
      <c r="AW11" s="319"/>
      <c r="AX11" s="319"/>
      <c r="AY11" s="319"/>
      <c r="AZ11" s="319"/>
      <c r="BA11" s="319"/>
      <c r="BB11" s="319"/>
      <c r="BC11" s="319"/>
      <c r="BD11" s="319"/>
      <c r="BE11" s="319"/>
      <c r="BF11" s="319"/>
      <c r="BG11" s="319"/>
      <c r="BH11" s="319"/>
      <c r="BI11" s="319"/>
      <c r="BJ11" s="319"/>
      <c r="BK11" s="319"/>
      <c r="BL11" s="319"/>
      <c r="BM11" s="319"/>
      <c r="BN11" s="319"/>
      <c r="BO11" s="319"/>
      <c r="BP11" s="319"/>
      <c r="BQ11" s="319"/>
      <c r="BR11" s="319"/>
      <c r="BS11" s="319"/>
      <c r="BT11" s="319"/>
      <c r="BU11" s="319"/>
      <c r="BV11" s="319"/>
      <c r="BW11" s="319"/>
      <c r="BX11" s="319"/>
      <c r="BY11" s="319"/>
      <c r="BZ11" s="319"/>
      <c r="CA11" s="319"/>
      <c r="CB11" s="319"/>
      <c r="CC11" s="319"/>
      <c r="CD11" s="319"/>
      <c r="CE11" s="319"/>
      <c r="CF11" s="319"/>
      <c r="CG11" s="319"/>
      <c r="CH11" s="319"/>
      <c r="CI11" s="319"/>
      <c r="CJ11" s="319"/>
      <c r="CK11" s="319"/>
      <c r="CL11" s="319"/>
      <c r="CM11" s="319"/>
      <c r="CN11" s="319"/>
      <c r="CO11" s="319"/>
      <c r="CP11" s="319"/>
      <c r="CQ11" s="319"/>
      <c r="CR11" s="319"/>
      <c r="CS11" s="319"/>
      <c r="CT11" s="319"/>
      <c r="CU11" s="319"/>
      <c r="CV11" s="319"/>
      <c r="CW11" s="319"/>
      <c r="CX11" s="319"/>
      <c r="CY11" s="319"/>
      <c r="CZ11" s="319"/>
      <c r="DA11" s="319"/>
      <c r="DB11" s="319"/>
      <c r="DC11" s="319"/>
      <c r="DD11" s="319"/>
      <c r="DE11" s="319"/>
    </row>
    <row r="12" spans="1:109" s="78" customFormat="1" ht="13">
      <c r="A12" s="319"/>
      <c r="B12" s="319"/>
      <c r="C12" s="319"/>
      <c r="D12" s="319"/>
      <c r="E12" s="319"/>
      <c r="F12" s="319"/>
      <c r="G12" s="319"/>
      <c r="H12" s="319"/>
      <c r="I12" s="319"/>
      <c r="J12" s="319"/>
      <c r="K12" s="319"/>
      <c r="L12" s="319"/>
      <c r="M12" s="319"/>
      <c r="N12" s="319"/>
      <c r="O12" s="319"/>
      <c r="P12" s="319"/>
      <c r="Q12" s="319"/>
      <c r="R12" s="319"/>
      <c r="S12" s="319"/>
      <c r="T12" s="319"/>
      <c r="U12" s="319"/>
      <c r="V12" s="319"/>
      <c r="W12" s="319"/>
      <c r="X12" s="319"/>
      <c r="Y12" s="319"/>
      <c r="Z12" s="319"/>
      <c r="AA12" s="319"/>
      <c r="AB12" s="319"/>
      <c r="AC12" s="319"/>
      <c r="AD12" s="319"/>
      <c r="AE12" s="319"/>
      <c r="AF12" s="319"/>
      <c r="AG12" s="319"/>
      <c r="AH12" s="319"/>
      <c r="AI12" s="319"/>
      <c r="AJ12" s="319"/>
      <c r="AK12" s="319"/>
      <c r="AL12" s="319"/>
      <c r="AM12" s="319"/>
      <c r="AN12" s="319"/>
      <c r="AO12" s="319"/>
      <c r="AP12" s="319"/>
      <c r="AQ12" s="319"/>
      <c r="AR12" s="319"/>
      <c r="AS12" s="319"/>
      <c r="AT12" s="319"/>
      <c r="AU12" s="319"/>
      <c r="AV12" s="319"/>
      <c r="AW12" s="319"/>
      <c r="AX12" s="319"/>
      <c r="AY12" s="319"/>
      <c r="AZ12" s="319"/>
      <c r="BA12" s="319"/>
      <c r="BB12" s="319"/>
      <c r="BC12" s="319"/>
      <c r="BD12" s="319"/>
      <c r="BE12" s="319"/>
      <c r="BF12" s="319"/>
      <c r="BG12" s="319"/>
      <c r="BH12" s="319"/>
      <c r="BI12" s="319"/>
      <c r="BJ12" s="319"/>
      <c r="BK12" s="319"/>
      <c r="BL12" s="319"/>
      <c r="BM12" s="319"/>
      <c r="BN12" s="319"/>
      <c r="BO12" s="319"/>
      <c r="BP12" s="319"/>
      <c r="BQ12" s="319"/>
      <c r="BR12" s="319"/>
      <c r="BS12" s="319"/>
      <c r="BT12" s="319"/>
      <c r="BU12" s="319"/>
      <c r="BV12" s="319"/>
      <c r="BW12" s="319"/>
      <c r="BX12" s="319"/>
      <c r="BY12" s="319"/>
      <c r="BZ12" s="319"/>
      <c r="CA12" s="319"/>
      <c r="CB12" s="319"/>
      <c r="CC12" s="319"/>
      <c r="CD12" s="319"/>
      <c r="CE12" s="319"/>
      <c r="CF12" s="319"/>
      <c r="CG12" s="319"/>
      <c r="CH12" s="319"/>
      <c r="CI12" s="319"/>
      <c r="CJ12" s="319"/>
      <c r="CK12" s="319"/>
      <c r="CL12" s="319"/>
      <c r="CM12" s="319"/>
      <c r="CN12" s="319"/>
      <c r="CO12" s="319"/>
      <c r="CP12" s="319"/>
      <c r="CQ12" s="319"/>
      <c r="CR12" s="319"/>
      <c r="CS12" s="319"/>
      <c r="CT12" s="319"/>
      <c r="CU12" s="319"/>
      <c r="CV12" s="319"/>
      <c r="CW12" s="319"/>
      <c r="CX12" s="319"/>
      <c r="CY12" s="319"/>
      <c r="CZ12" s="319"/>
      <c r="DA12" s="319"/>
      <c r="DB12" s="319"/>
      <c r="DC12" s="319"/>
      <c r="DD12" s="319"/>
      <c r="DE12" s="319"/>
    </row>
    <row r="13" spans="1:109" s="78" customFormat="1" ht="13">
      <c r="A13" s="319"/>
      <c r="B13" s="319"/>
      <c r="C13" s="319"/>
      <c r="D13" s="319"/>
      <c r="E13" s="319"/>
      <c r="F13" s="319"/>
      <c r="G13" s="319"/>
      <c r="H13" s="319"/>
      <c r="I13" s="319"/>
      <c r="J13" s="319"/>
      <c r="K13" s="319"/>
      <c r="L13" s="319"/>
      <c r="M13" s="319"/>
      <c r="N13" s="319"/>
      <c r="O13" s="319"/>
      <c r="P13" s="319"/>
      <c r="Q13" s="319"/>
      <c r="R13" s="319"/>
      <c r="S13" s="319"/>
      <c r="T13" s="319"/>
      <c r="U13" s="319"/>
      <c r="V13" s="319"/>
      <c r="W13" s="319"/>
      <c r="X13" s="319"/>
      <c r="Y13" s="319"/>
      <c r="Z13" s="319"/>
      <c r="AA13" s="319"/>
      <c r="AB13" s="319"/>
      <c r="AC13" s="319"/>
      <c r="AD13" s="319"/>
      <c r="AE13" s="319"/>
      <c r="AF13" s="319"/>
      <c r="AG13" s="319"/>
      <c r="AH13" s="319"/>
      <c r="AI13" s="319"/>
      <c r="AJ13" s="319"/>
      <c r="AK13" s="319"/>
      <c r="AL13" s="319"/>
      <c r="AM13" s="319"/>
      <c r="AN13" s="319"/>
      <c r="AO13" s="319"/>
      <c r="AP13" s="319"/>
      <c r="AQ13" s="319"/>
      <c r="AR13" s="319"/>
      <c r="AS13" s="319"/>
      <c r="AT13" s="319"/>
      <c r="AU13" s="319"/>
      <c r="AV13" s="319"/>
      <c r="AW13" s="319"/>
      <c r="AX13" s="319"/>
      <c r="AY13" s="319"/>
      <c r="AZ13" s="319"/>
      <c r="BA13" s="319"/>
      <c r="BB13" s="319"/>
      <c r="BC13" s="319"/>
      <c r="BD13" s="319"/>
      <c r="BE13" s="319"/>
      <c r="BF13" s="319"/>
      <c r="BG13" s="319"/>
      <c r="BH13" s="319"/>
      <c r="BI13" s="319"/>
      <c r="BJ13" s="319"/>
      <c r="BK13" s="319"/>
      <c r="BL13" s="319"/>
      <c r="BM13" s="319"/>
      <c r="BN13" s="319"/>
      <c r="BO13" s="319"/>
      <c r="BP13" s="319"/>
      <c r="BQ13" s="319"/>
      <c r="BR13" s="319"/>
      <c r="BS13" s="319"/>
      <c r="BT13" s="319"/>
      <c r="BU13" s="319"/>
      <c r="BV13" s="319"/>
      <c r="BW13" s="319"/>
      <c r="BX13" s="319"/>
      <c r="BY13" s="319"/>
      <c r="BZ13" s="319"/>
      <c r="CA13" s="319"/>
      <c r="CB13" s="319"/>
      <c r="CC13" s="319"/>
      <c r="CD13" s="319"/>
      <c r="CE13" s="319"/>
      <c r="CF13" s="319"/>
      <c r="CG13" s="319"/>
      <c r="CH13" s="319"/>
      <c r="CI13" s="319"/>
      <c r="CJ13" s="319"/>
      <c r="CK13" s="319"/>
      <c r="CL13" s="319"/>
      <c r="CM13" s="319"/>
      <c r="CN13" s="319"/>
      <c r="CO13" s="319"/>
      <c r="CP13" s="319"/>
      <c r="CQ13" s="319"/>
      <c r="CR13" s="319"/>
      <c r="CS13" s="319"/>
      <c r="CT13" s="319"/>
      <c r="CU13" s="319"/>
      <c r="CV13" s="319"/>
      <c r="CW13" s="319"/>
      <c r="CX13" s="319"/>
      <c r="CY13" s="319"/>
      <c r="CZ13" s="319"/>
      <c r="DA13" s="319"/>
      <c r="DB13" s="319"/>
      <c r="DC13" s="319"/>
      <c r="DD13" s="319"/>
      <c r="DE13" s="319"/>
    </row>
    <row r="14" spans="1:109" s="78" customFormat="1" ht="13">
      <c r="A14" s="319"/>
      <c r="B14" s="319"/>
      <c r="C14" s="319"/>
      <c r="D14" s="319"/>
      <c r="E14" s="319"/>
      <c r="F14" s="319"/>
      <c r="G14" s="319"/>
      <c r="H14" s="319"/>
      <c r="I14" s="319"/>
      <c r="J14" s="319"/>
      <c r="K14" s="319"/>
      <c r="L14" s="319"/>
      <c r="M14" s="319"/>
      <c r="N14" s="319"/>
      <c r="O14" s="319"/>
      <c r="P14" s="319"/>
      <c r="Q14" s="319"/>
      <c r="R14" s="319"/>
      <c r="S14" s="319"/>
      <c r="T14" s="319"/>
      <c r="U14" s="319"/>
      <c r="V14" s="319"/>
      <c r="W14" s="319"/>
      <c r="X14" s="319"/>
      <c r="Y14" s="319"/>
      <c r="Z14" s="319"/>
      <c r="AA14" s="319"/>
      <c r="AB14" s="319"/>
      <c r="AC14" s="319"/>
      <c r="AD14" s="319"/>
      <c r="AE14" s="319"/>
      <c r="AF14" s="319"/>
      <c r="AG14" s="319"/>
      <c r="AH14" s="319"/>
      <c r="AI14" s="319"/>
      <c r="AJ14" s="319"/>
      <c r="AK14" s="319"/>
      <c r="AL14" s="319"/>
      <c r="AM14" s="319"/>
      <c r="AN14" s="319"/>
      <c r="AO14" s="319"/>
      <c r="AP14" s="319"/>
      <c r="AQ14" s="319"/>
      <c r="AR14" s="319"/>
      <c r="AS14" s="319"/>
      <c r="AT14" s="319"/>
      <c r="AU14" s="319"/>
      <c r="AV14" s="319"/>
      <c r="AW14" s="319"/>
      <c r="AX14" s="319"/>
      <c r="AY14" s="319"/>
      <c r="AZ14" s="319"/>
      <c r="BA14" s="319"/>
      <c r="BB14" s="319"/>
      <c r="BC14" s="319"/>
      <c r="BD14" s="319"/>
      <c r="BE14" s="319"/>
      <c r="BF14" s="319"/>
      <c r="BG14" s="319"/>
      <c r="BH14" s="319"/>
      <c r="BI14" s="319"/>
      <c r="BJ14" s="319"/>
      <c r="BK14" s="319"/>
      <c r="BL14" s="319"/>
      <c r="BM14" s="319"/>
      <c r="BN14" s="319"/>
      <c r="BO14" s="319"/>
      <c r="BP14" s="319"/>
      <c r="BQ14" s="319"/>
      <c r="BR14" s="319"/>
      <c r="BS14" s="319"/>
      <c r="BT14" s="319"/>
      <c r="BU14" s="319"/>
      <c r="BV14" s="319"/>
      <c r="BW14" s="319"/>
      <c r="BX14" s="319"/>
      <c r="BY14" s="319"/>
      <c r="BZ14" s="319"/>
      <c r="CA14" s="319"/>
      <c r="CB14" s="319"/>
      <c r="CC14" s="319"/>
      <c r="CD14" s="319"/>
      <c r="CE14" s="319"/>
      <c r="CF14" s="319"/>
      <c r="CG14" s="319"/>
      <c r="CH14" s="319"/>
      <c r="CI14" s="319"/>
      <c r="CJ14" s="319"/>
      <c r="CK14" s="319"/>
      <c r="CL14" s="319"/>
      <c r="CM14" s="319"/>
      <c r="CN14" s="319"/>
      <c r="CO14" s="319"/>
      <c r="CP14" s="319"/>
      <c r="CQ14" s="319"/>
      <c r="CR14" s="319"/>
      <c r="CS14" s="319"/>
      <c r="CT14" s="319"/>
      <c r="CU14" s="319"/>
      <c r="CV14" s="319"/>
      <c r="CW14" s="319"/>
      <c r="CX14" s="319"/>
      <c r="CY14" s="319"/>
      <c r="CZ14" s="319"/>
      <c r="DA14" s="319"/>
      <c r="DB14" s="319"/>
      <c r="DC14" s="319"/>
      <c r="DD14" s="319"/>
      <c r="DE14" s="319"/>
    </row>
    <row r="15" spans="1:109" s="78" customFormat="1" ht="13">
      <c r="A15" s="318"/>
      <c r="B15" s="319"/>
      <c r="C15" s="319"/>
      <c r="D15" s="319"/>
      <c r="E15" s="319"/>
      <c r="F15" s="319"/>
      <c r="G15" s="319"/>
      <c r="H15" s="319"/>
      <c r="I15" s="319"/>
      <c r="J15" s="319"/>
      <c r="K15" s="319"/>
      <c r="L15" s="319"/>
      <c r="M15" s="319"/>
      <c r="N15" s="319"/>
      <c r="O15" s="319"/>
      <c r="P15" s="319"/>
      <c r="Q15" s="319"/>
      <c r="R15" s="319"/>
      <c r="S15" s="319"/>
      <c r="T15" s="319"/>
      <c r="U15" s="319"/>
      <c r="V15" s="319"/>
      <c r="W15" s="319"/>
      <c r="X15" s="319"/>
      <c r="Y15" s="319"/>
      <c r="Z15" s="319"/>
      <c r="AA15" s="319"/>
      <c r="AB15" s="319"/>
      <c r="AC15" s="319"/>
      <c r="AD15" s="319"/>
      <c r="AE15" s="319"/>
      <c r="AF15" s="319"/>
      <c r="AG15" s="319"/>
      <c r="AH15" s="319"/>
      <c r="AI15" s="319"/>
      <c r="AJ15" s="319"/>
      <c r="AK15" s="319"/>
      <c r="AL15" s="319"/>
      <c r="AM15" s="319"/>
      <c r="AN15" s="319"/>
      <c r="AO15" s="319"/>
      <c r="AP15" s="319"/>
      <c r="AQ15" s="319"/>
      <c r="AR15" s="319"/>
      <c r="AS15" s="319"/>
      <c r="AT15" s="319"/>
      <c r="AU15" s="319"/>
      <c r="AV15" s="319"/>
      <c r="AW15" s="319"/>
      <c r="AX15" s="319"/>
      <c r="AY15" s="319"/>
      <c r="AZ15" s="319"/>
      <c r="BA15" s="319"/>
      <c r="BB15" s="319"/>
      <c r="BC15" s="319"/>
      <c r="BD15" s="319"/>
      <c r="BE15" s="319"/>
      <c r="BF15" s="319"/>
      <c r="BG15" s="319"/>
      <c r="BH15" s="319"/>
      <c r="BI15" s="319"/>
      <c r="BJ15" s="319"/>
      <c r="BK15" s="319"/>
      <c r="BL15" s="319"/>
      <c r="BM15" s="319"/>
      <c r="BN15" s="319"/>
      <c r="BO15" s="319"/>
      <c r="BP15" s="319"/>
      <c r="BQ15" s="319"/>
      <c r="BR15" s="319"/>
      <c r="BS15" s="319"/>
      <c r="BT15" s="319"/>
      <c r="BU15" s="319"/>
      <c r="BV15" s="319"/>
      <c r="BW15" s="319"/>
      <c r="BX15" s="319"/>
      <c r="BY15" s="319"/>
      <c r="BZ15" s="319"/>
      <c r="CA15" s="319"/>
      <c r="CB15" s="319"/>
      <c r="CC15" s="319"/>
      <c r="CD15" s="319"/>
      <c r="CE15" s="319"/>
      <c r="CF15" s="319"/>
      <c r="CG15" s="319"/>
      <c r="CH15" s="319"/>
      <c r="CI15" s="319"/>
      <c r="CJ15" s="319"/>
      <c r="CK15" s="319"/>
      <c r="CL15" s="319"/>
      <c r="CM15" s="319"/>
      <c r="CN15" s="319"/>
      <c r="CO15" s="319"/>
      <c r="CP15" s="319"/>
      <c r="CQ15" s="319"/>
      <c r="CR15" s="319"/>
      <c r="CS15" s="319"/>
      <c r="CT15" s="319"/>
      <c r="CU15" s="319"/>
      <c r="CV15" s="319"/>
      <c r="CW15" s="319"/>
      <c r="CX15" s="319"/>
      <c r="CY15" s="319"/>
      <c r="CZ15" s="319"/>
      <c r="DA15" s="319"/>
      <c r="DB15" s="319"/>
      <c r="DC15" s="319"/>
      <c r="DD15" s="319"/>
      <c r="DE15" s="319"/>
    </row>
    <row r="16" spans="1:109" s="78" customFormat="1" ht="13">
      <c r="A16" s="318"/>
      <c r="B16" s="319"/>
      <c r="C16" s="319"/>
      <c r="D16" s="319"/>
      <c r="E16" s="319"/>
      <c r="F16" s="319"/>
      <c r="G16" s="319"/>
      <c r="H16" s="319"/>
      <c r="I16" s="319"/>
      <c r="J16" s="319"/>
      <c r="K16" s="319"/>
      <c r="L16" s="319"/>
      <c r="M16" s="319"/>
      <c r="N16" s="319"/>
      <c r="O16" s="319"/>
      <c r="P16" s="319"/>
      <c r="Q16" s="319"/>
      <c r="R16" s="319"/>
      <c r="S16" s="319"/>
      <c r="T16" s="319"/>
      <c r="U16" s="319"/>
      <c r="V16" s="319"/>
      <c r="W16" s="319"/>
      <c r="X16" s="319"/>
      <c r="Y16" s="319"/>
      <c r="Z16" s="319"/>
      <c r="AA16" s="319"/>
      <c r="AB16" s="319"/>
      <c r="AC16" s="319"/>
      <c r="AD16" s="319"/>
      <c r="AE16" s="319"/>
      <c r="AF16" s="319"/>
      <c r="AG16" s="319"/>
      <c r="AH16" s="319"/>
      <c r="AI16" s="319"/>
      <c r="AJ16" s="319"/>
      <c r="AK16" s="319"/>
      <c r="AL16" s="319"/>
      <c r="AM16" s="319"/>
      <c r="AN16" s="319"/>
      <c r="AO16" s="319"/>
      <c r="AP16" s="319"/>
      <c r="AQ16" s="319"/>
      <c r="AR16" s="319"/>
      <c r="AS16" s="319"/>
      <c r="AT16" s="319"/>
      <c r="AU16" s="319"/>
      <c r="AV16" s="319"/>
      <c r="AW16" s="319"/>
      <c r="AX16" s="319"/>
      <c r="AY16" s="319"/>
      <c r="AZ16" s="319"/>
      <c r="BA16" s="319"/>
      <c r="BB16" s="319"/>
      <c r="BC16" s="319"/>
      <c r="BD16" s="319"/>
      <c r="BE16" s="319"/>
      <c r="BF16" s="319"/>
      <c r="BG16" s="319"/>
      <c r="BH16" s="319"/>
      <c r="BI16" s="319"/>
      <c r="BJ16" s="319"/>
      <c r="BK16" s="319"/>
      <c r="BL16" s="319"/>
      <c r="BM16" s="319"/>
      <c r="BN16" s="319"/>
      <c r="BO16" s="319"/>
      <c r="BP16" s="319"/>
      <c r="BQ16" s="319"/>
      <c r="BR16" s="319"/>
      <c r="BS16" s="319"/>
      <c r="BT16" s="319"/>
      <c r="BU16" s="319"/>
      <c r="BV16" s="319"/>
      <c r="BW16" s="319"/>
      <c r="BX16" s="319"/>
      <c r="BY16" s="319"/>
      <c r="BZ16" s="319"/>
      <c r="CA16" s="319"/>
      <c r="CB16" s="319"/>
      <c r="CC16" s="319"/>
      <c r="CD16" s="319"/>
      <c r="CE16" s="319"/>
      <c r="CF16" s="319"/>
      <c r="CG16" s="319"/>
      <c r="CH16" s="319"/>
      <c r="CI16" s="319"/>
      <c r="CJ16" s="319"/>
      <c r="CK16" s="319"/>
      <c r="CL16" s="319"/>
      <c r="CM16" s="319"/>
      <c r="CN16" s="319"/>
      <c r="CO16" s="319"/>
      <c r="CP16" s="319"/>
      <c r="CQ16" s="319"/>
      <c r="CR16" s="319"/>
      <c r="CS16" s="319"/>
      <c r="CT16" s="319"/>
      <c r="CU16" s="319"/>
      <c r="CV16" s="319"/>
      <c r="CW16" s="319"/>
      <c r="CX16" s="319"/>
      <c r="CY16" s="319"/>
      <c r="CZ16" s="319"/>
      <c r="DA16" s="319"/>
      <c r="DB16" s="319"/>
      <c r="DC16" s="319"/>
      <c r="DD16" s="319"/>
      <c r="DE16" s="319"/>
    </row>
    <row r="17" spans="1:109" s="78" customFormat="1" ht="13">
      <c r="A17" s="318"/>
      <c r="B17" s="319"/>
      <c r="C17" s="319"/>
      <c r="D17" s="319"/>
      <c r="E17" s="319"/>
      <c r="F17" s="319"/>
      <c r="G17" s="319"/>
      <c r="H17" s="319"/>
      <c r="I17" s="319"/>
      <c r="J17" s="319"/>
      <c r="K17" s="319"/>
      <c r="L17" s="319"/>
      <c r="M17" s="319"/>
      <c r="N17" s="319"/>
      <c r="O17" s="319"/>
      <c r="P17" s="319"/>
      <c r="Q17" s="319"/>
      <c r="R17" s="319"/>
      <c r="S17" s="319"/>
      <c r="T17" s="319"/>
      <c r="U17" s="319"/>
      <c r="V17" s="319"/>
      <c r="W17" s="319"/>
      <c r="X17" s="319"/>
      <c r="Y17" s="319"/>
      <c r="Z17" s="319"/>
      <c r="AA17" s="319"/>
      <c r="AB17" s="319"/>
      <c r="AC17" s="319"/>
      <c r="AD17" s="319"/>
      <c r="AE17" s="319"/>
      <c r="AF17" s="319"/>
      <c r="AG17" s="319"/>
      <c r="AH17" s="319"/>
      <c r="AI17" s="319"/>
      <c r="AJ17" s="319"/>
      <c r="AK17" s="319"/>
      <c r="AL17" s="319"/>
      <c r="AM17" s="319"/>
      <c r="AN17" s="319"/>
      <c r="AO17" s="319"/>
      <c r="AP17" s="319"/>
      <c r="AQ17" s="319"/>
      <c r="AR17" s="319"/>
      <c r="AS17" s="319"/>
      <c r="AT17" s="319"/>
      <c r="AU17" s="319"/>
      <c r="AV17" s="319"/>
      <c r="AW17" s="319"/>
      <c r="AX17" s="319"/>
      <c r="AY17" s="319"/>
      <c r="AZ17" s="319"/>
      <c r="BA17" s="319"/>
      <c r="BB17" s="319"/>
      <c r="BC17" s="319"/>
      <c r="BD17" s="319"/>
      <c r="BE17" s="319"/>
      <c r="BF17" s="319"/>
      <c r="BG17" s="319"/>
      <c r="BH17" s="319"/>
      <c r="BI17" s="319"/>
      <c r="BJ17" s="319"/>
      <c r="BK17" s="319"/>
      <c r="BL17" s="319"/>
      <c r="BM17" s="319"/>
      <c r="BN17" s="319"/>
      <c r="BO17" s="319"/>
      <c r="BP17" s="319"/>
      <c r="BQ17" s="319"/>
      <c r="BR17" s="319"/>
      <c r="BS17" s="319"/>
      <c r="BT17" s="319"/>
      <c r="BU17" s="319"/>
      <c r="BV17" s="319"/>
      <c r="BW17" s="319"/>
      <c r="BX17" s="319"/>
      <c r="BY17" s="319"/>
      <c r="BZ17" s="319"/>
      <c r="CA17" s="319"/>
      <c r="CB17" s="319"/>
      <c r="CC17" s="319"/>
      <c r="CD17" s="319"/>
      <c r="CE17" s="319"/>
      <c r="CF17" s="319"/>
      <c r="CG17" s="319"/>
      <c r="CH17" s="319"/>
      <c r="CI17" s="319"/>
      <c r="CJ17" s="319"/>
      <c r="CK17" s="319"/>
      <c r="CL17" s="319"/>
      <c r="CM17" s="319"/>
      <c r="CN17" s="319"/>
      <c r="CO17" s="319"/>
      <c r="CP17" s="319"/>
      <c r="CQ17" s="319"/>
      <c r="CR17" s="319"/>
      <c r="CS17" s="319"/>
      <c r="CT17" s="319"/>
      <c r="CU17" s="319"/>
      <c r="CV17" s="319"/>
      <c r="CW17" s="319"/>
      <c r="CX17" s="319"/>
      <c r="CY17" s="319"/>
      <c r="CZ17" s="319"/>
      <c r="DA17" s="319"/>
      <c r="DB17" s="319"/>
      <c r="DC17" s="319"/>
      <c r="DD17" s="319"/>
      <c r="DE17" s="319"/>
    </row>
    <row r="18" spans="1:109" s="78" customFormat="1" ht="13">
      <c r="A18" s="318"/>
      <c r="B18" s="319"/>
      <c r="C18" s="319"/>
      <c r="D18" s="319"/>
      <c r="E18" s="319"/>
      <c r="F18" s="319"/>
      <c r="G18" s="319"/>
      <c r="H18" s="319"/>
      <c r="I18" s="319"/>
      <c r="J18" s="319"/>
      <c r="K18" s="319"/>
      <c r="L18" s="319"/>
      <c r="M18" s="319"/>
      <c r="N18" s="319"/>
      <c r="O18" s="319"/>
      <c r="P18" s="319"/>
      <c r="Q18" s="319"/>
      <c r="R18" s="319"/>
      <c r="S18" s="319"/>
      <c r="T18" s="319"/>
      <c r="U18" s="319"/>
      <c r="V18" s="319"/>
      <c r="W18" s="319"/>
      <c r="X18" s="319"/>
      <c r="Y18" s="319"/>
      <c r="Z18" s="319"/>
      <c r="AA18" s="319"/>
      <c r="AB18" s="319"/>
      <c r="AC18" s="319"/>
      <c r="AD18" s="319"/>
      <c r="AE18" s="319"/>
      <c r="AF18" s="319"/>
      <c r="AG18" s="319"/>
      <c r="AH18" s="319"/>
      <c r="AI18" s="319"/>
      <c r="AJ18" s="319"/>
      <c r="AK18" s="319"/>
      <c r="AL18" s="319"/>
      <c r="AM18" s="319"/>
      <c r="AN18" s="319"/>
      <c r="AO18" s="319"/>
      <c r="AP18" s="319"/>
      <c r="AQ18" s="319"/>
      <c r="AR18" s="319"/>
      <c r="AS18" s="319"/>
      <c r="AT18" s="319"/>
      <c r="AU18" s="319"/>
      <c r="AV18" s="319"/>
      <c r="AW18" s="319"/>
      <c r="AX18" s="319"/>
      <c r="AY18" s="319"/>
      <c r="AZ18" s="319"/>
      <c r="BA18" s="319"/>
      <c r="BB18" s="319"/>
      <c r="BC18" s="319"/>
      <c r="BD18" s="319"/>
      <c r="BE18" s="319"/>
      <c r="BF18" s="319"/>
      <c r="BG18" s="319"/>
      <c r="BH18" s="319"/>
      <c r="BI18" s="319"/>
      <c r="BJ18" s="319"/>
      <c r="BK18" s="319"/>
      <c r="BL18" s="319"/>
      <c r="BM18" s="319"/>
      <c r="BN18" s="319"/>
      <c r="BO18" s="319"/>
      <c r="BP18" s="319"/>
      <c r="BQ18" s="319"/>
      <c r="BR18" s="319"/>
      <c r="BS18" s="319"/>
      <c r="BT18" s="319"/>
      <c r="BU18" s="319"/>
      <c r="BV18" s="319"/>
      <c r="BW18" s="319"/>
      <c r="BX18" s="319"/>
      <c r="BY18" s="319"/>
      <c r="BZ18" s="319"/>
      <c r="CA18" s="319"/>
      <c r="CB18" s="319"/>
      <c r="CC18" s="319"/>
      <c r="CD18" s="319"/>
      <c r="CE18" s="319"/>
      <c r="CF18" s="319"/>
      <c r="CG18" s="319"/>
      <c r="CH18" s="319"/>
      <c r="CI18" s="319"/>
      <c r="CJ18" s="319"/>
      <c r="CK18" s="319"/>
      <c r="CL18" s="319"/>
      <c r="CM18" s="319"/>
      <c r="CN18" s="319"/>
      <c r="CO18" s="319"/>
      <c r="CP18" s="319"/>
      <c r="CQ18" s="319"/>
      <c r="CR18" s="319"/>
      <c r="CS18" s="319"/>
      <c r="CT18" s="319"/>
      <c r="CU18" s="319"/>
      <c r="CV18" s="319"/>
      <c r="CW18" s="319"/>
      <c r="CX18" s="319"/>
      <c r="CY18" s="319"/>
      <c r="CZ18" s="319"/>
      <c r="DA18" s="319"/>
      <c r="DB18" s="319"/>
      <c r="DC18" s="319"/>
      <c r="DD18" s="319"/>
      <c r="DE18" s="319"/>
    </row>
    <row r="19" spans="1:109" ht="13">
      <c r="DD19" s="318"/>
      <c r="DE19" s="318"/>
    </row>
    <row r="20" spans="1:109" ht="13">
      <c r="DD20" s="318"/>
      <c r="DE20" s="318"/>
    </row>
    <row r="21" spans="1:109" ht="17.25" customHeight="1">
      <c r="B21" s="320"/>
      <c r="C21" s="321"/>
      <c r="D21" s="321"/>
      <c r="E21" s="321"/>
      <c r="F21" s="321"/>
      <c r="G21" s="321"/>
      <c r="H21" s="321"/>
      <c r="I21" s="321"/>
      <c r="J21" s="321"/>
      <c r="K21" s="321"/>
      <c r="L21" s="321"/>
      <c r="M21" s="321"/>
      <c r="N21" s="322"/>
      <c r="O21" s="321"/>
      <c r="P21" s="321"/>
      <c r="Q21" s="321"/>
      <c r="R21" s="321"/>
      <c r="S21" s="321"/>
      <c r="T21" s="321"/>
      <c r="U21" s="321"/>
      <c r="V21" s="321"/>
      <c r="W21" s="321"/>
      <c r="X21" s="321"/>
      <c r="Y21" s="321"/>
      <c r="Z21" s="321"/>
      <c r="AA21" s="321"/>
      <c r="AB21" s="321"/>
      <c r="AC21" s="321"/>
      <c r="AD21" s="321"/>
      <c r="AE21" s="321"/>
      <c r="AF21" s="321"/>
      <c r="AG21" s="321"/>
      <c r="AH21" s="321"/>
      <c r="AI21" s="321"/>
      <c r="AJ21" s="321"/>
      <c r="AK21" s="321"/>
      <c r="AL21" s="321"/>
      <c r="AM21" s="321"/>
      <c r="AN21" s="321"/>
      <c r="AO21" s="321"/>
      <c r="AP21" s="321"/>
      <c r="AQ21" s="321"/>
      <c r="AR21" s="321"/>
      <c r="AS21" s="321"/>
      <c r="AT21" s="322"/>
      <c r="AU21" s="321"/>
      <c r="AV21" s="321"/>
      <c r="AW21" s="321"/>
      <c r="AX21" s="321"/>
      <c r="AY21" s="321"/>
      <c r="AZ21" s="321"/>
      <c r="BA21" s="321"/>
      <c r="BB21" s="321"/>
      <c r="BC21" s="321"/>
      <c r="BD21" s="321"/>
      <c r="BE21" s="321"/>
      <c r="BF21" s="322"/>
      <c r="BG21" s="321"/>
      <c r="BH21" s="321"/>
      <c r="BI21" s="321"/>
      <c r="BJ21" s="321"/>
      <c r="BK21" s="321"/>
      <c r="BL21" s="321"/>
      <c r="BM21" s="321"/>
      <c r="BN21" s="321"/>
      <c r="BO21" s="321"/>
      <c r="BP21" s="321"/>
      <c r="BQ21" s="321"/>
      <c r="BR21" s="322"/>
      <c r="BS21" s="321"/>
      <c r="BT21" s="321"/>
      <c r="BU21" s="321"/>
      <c r="BV21" s="321"/>
      <c r="BW21" s="321"/>
      <c r="BX21" s="321"/>
      <c r="BY21" s="321"/>
      <c r="BZ21" s="321"/>
      <c r="CA21" s="321"/>
      <c r="CB21" s="321"/>
      <c r="CC21" s="321"/>
      <c r="CD21" s="322"/>
      <c r="CE21" s="321"/>
      <c r="CF21" s="321"/>
      <c r="CG21" s="321"/>
      <c r="CH21" s="321"/>
      <c r="CI21" s="321"/>
      <c r="CJ21" s="321"/>
      <c r="CK21" s="321"/>
      <c r="CL21" s="321"/>
      <c r="CM21" s="321"/>
      <c r="CN21" s="321"/>
      <c r="CO21" s="321"/>
      <c r="CP21" s="322"/>
      <c r="CQ21" s="321"/>
      <c r="CR21" s="321"/>
      <c r="CS21" s="321"/>
      <c r="CT21" s="321"/>
      <c r="CU21" s="321"/>
      <c r="CV21" s="321"/>
      <c r="CW21" s="321"/>
      <c r="CX21" s="321"/>
      <c r="CY21" s="321"/>
      <c r="CZ21" s="321"/>
      <c r="DA21" s="321"/>
      <c r="DB21" s="322"/>
      <c r="DC21" s="321"/>
      <c r="DD21" s="323"/>
      <c r="DE21" s="318"/>
    </row>
    <row r="22" spans="1:109" ht="17.25" customHeight="1">
      <c r="B22" s="324"/>
    </row>
    <row r="23" spans="1:109" ht="13">
      <c r="B23" s="324"/>
    </row>
    <row r="24" spans="1:109" ht="13">
      <c r="B24" s="324"/>
    </row>
    <row r="25" spans="1:109" ht="13">
      <c r="B25" s="324"/>
    </row>
    <row r="26" spans="1:109" ht="13">
      <c r="B26" s="324"/>
    </row>
    <row r="27" spans="1:109" ht="13">
      <c r="B27" s="324"/>
    </row>
    <row r="28" spans="1:109" ht="13">
      <c r="B28" s="324"/>
    </row>
    <row r="29" spans="1:109" ht="13">
      <c r="B29" s="324"/>
    </row>
    <row r="30" spans="1:109" ht="13">
      <c r="B30" s="324"/>
    </row>
    <row r="31" spans="1:109" ht="13">
      <c r="B31" s="324"/>
    </row>
    <row r="32" spans="1:109" ht="13">
      <c r="B32" s="324"/>
    </row>
    <row r="33" spans="2:109" ht="13">
      <c r="B33" s="324"/>
    </row>
    <row r="34" spans="2:109" ht="13">
      <c r="B34" s="324"/>
    </row>
    <row r="35" spans="2:109" ht="13">
      <c r="B35" s="324"/>
    </row>
    <row r="36" spans="2:109" ht="13">
      <c r="B36" s="324"/>
    </row>
    <row r="37" spans="2:109" ht="13">
      <c r="B37" s="324"/>
    </row>
    <row r="38" spans="2:109" ht="13">
      <c r="B38" s="324"/>
    </row>
    <row r="39" spans="2:109" ht="13">
      <c r="B39" s="326"/>
      <c r="C39" s="327"/>
      <c r="D39" s="327"/>
      <c r="E39" s="327"/>
      <c r="F39" s="327"/>
      <c r="G39" s="327"/>
      <c r="H39" s="327"/>
      <c r="I39" s="327"/>
      <c r="J39" s="327"/>
      <c r="K39" s="327"/>
      <c r="L39" s="327"/>
      <c r="M39" s="327"/>
      <c r="N39" s="327"/>
      <c r="O39" s="327"/>
      <c r="P39" s="327"/>
      <c r="Q39" s="327"/>
      <c r="R39" s="327"/>
      <c r="S39" s="327"/>
      <c r="T39" s="327"/>
      <c r="U39" s="327"/>
      <c r="V39" s="327"/>
      <c r="W39" s="327"/>
      <c r="X39" s="327"/>
      <c r="Y39" s="327"/>
      <c r="Z39" s="327"/>
      <c r="AA39" s="327"/>
      <c r="AB39" s="327"/>
      <c r="AC39" s="327"/>
      <c r="AD39" s="327"/>
      <c r="AE39" s="327"/>
      <c r="AF39" s="327"/>
      <c r="AG39" s="327"/>
      <c r="AH39" s="327"/>
      <c r="AI39" s="327"/>
      <c r="AJ39" s="327"/>
      <c r="AK39" s="327"/>
      <c r="AL39" s="327"/>
      <c r="AM39" s="327"/>
      <c r="AN39" s="327"/>
      <c r="AO39" s="327"/>
      <c r="AP39" s="327"/>
      <c r="AQ39" s="327"/>
      <c r="AR39" s="327"/>
      <c r="AS39" s="327"/>
      <c r="AT39" s="327"/>
      <c r="AU39" s="327"/>
      <c r="AV39" s="327"/>
      <c r="AW39" s="327"/>
      <c r="AX39" s="327"/>
      <c r="AY39" s="327"/>
      <c r="AZ39" s="327"/>
      <c r="BA39" s="327"/>
      <c r="BB39" s="327"/>
      <c r="BC39" s="327"/>
      <c r="BD39" s="327"/>
      <c r="BE39" s="327"/>
      <c r="BF39" s="327"/>
      <c r="BG39" s="327"/>
      <c r="BH39" s="327"/>
      <c r="BI39" s="327"/>
      <c r="BJ39" s="327"/>
      <c r="BK39" s="327"/>
      <c r="BL39" s="327"/>
      <c r="BM39" s="327"/>
      <c r="BN39" s="327"/>
      <c r="BO39" s="327"/>
      <c r="BP39" s="327"/>
      <c r="BQ39" s="327"/>
      <c r="BR39" s="327"/>
      <c r="BS39" s="327"/>
      <c r="BT39" s="327"/>
      <c r="BU39" s="327"/>
      <c r="BV39" s="327"/>
      <c r="BW39" s="327"/>
      <c r="BX39" s="327"/>
      <c r="BY39" s="327"/>
      <c r="BZ39" s="327"/>
      <c r="CA39" s="327"/>
      <c r="CB39" s="327"/>
      <c r="CC39" s="327"/>
      <c r="CD39" s="327"/>
      <c r="CE39" s="327"/>
      <c r="CF39" s="327"/>
      <c r="CG39" s="327"/>
      <c r="CH39" s="327"/>
      <c r="CI39" s="327"/>
      <c r="CJ39" s="327"/>
      <c r="CK39" s="327"/>
      <c r="CL39" s="327"/>
      <c r="CM39" s="327"/>
      <c r="CN39" s="327"/>
      <c r="CO39" s="327"/>
      <c r="CP39" s="327"/>
      <c r="CQ39" s="327"/>
      <c r="CR39" s="327"/>
      <c r="CS39" s="327"/>
      <c r="CT39" s="327"/>
      <c r="CU39" s="327"/>
      <c r="CV39" s="327"/>
      <c r="CW39" s="327"/>
      <c r="CX39" s="327"/>
      <c r="CY39" s="327"/>
      <c r="CZ39" s="327"/>
      <c r="DA39" s="327"/>
      <c r="DB39" s="327"/>
      <c r="DC39" s="327"/>
      <c r="DD39" s="328"/>
    </row>
    <row r="40" spans="2:109" ht="13">
      <c r="B40" s="329"/>
      <c r="DD40" s="329"/>
      <c r="DE40" s="318"/>
    </row>
    <row r="41" spans="2:109" ht="16.5">
      <c r="B41" s="330" t="s">
        <v>536</v>
      </c>
      <c r="C41" s="321"/>
      <c r="D41" s="321"/>
      <c r="E41" s="321"/>
      <c r="F41" s="321"/>
      <c r="G41" s="321"/>
      <c r="H41" s="321"/>
      <c r="I41" s="321"/>
      <c r="J41" s="321"/>
      <c r="K41" s="321"/>
      <c r="L41" s="321"/>
      <c r="M41" s="321"/>
      <c r="N41" s="321"/>
      <c r="O41" s="321"/>
      <c r="P41" s="321"/>
      <c r="Q41" s="321"/>
      <c r="R41" s="321"/>
      <c r="S41" s="321"/>
      <c r="T41" s="321"/>
      <c r="U41" s="321"/>
      <c r="V41" s="321"/>
      <c r="W41" s="321"/>
      <c r="X41" s="321"/>
      <c r="Y41" s="321"/>
      <c r="Z41" s="321"/>
      <c r="AA41" s="321"/>
      <c r="AB41" s="321"/>
      <c r="AC41" s="321"/>
      <c r="AD41" s="321"/>
      <c r="AE41" s="321"/>
      <c r="AF41" s="321"/>
      <c r="AG41" s="321"/>
      <c r="AH41" s="321"/>
      <c r="AI41" s="321"/>
      <c r="AJ41" s="321"/>
      <c r="AK41" s="321"/>
      <c r="AL41" s="321"/>
      <c r="AM41" s="321"/>
      <c r="AN41" s="321"/>
      <c r="AO41" s="321"/>
      <c r="AP41" s="321"/>
      <c r="AQ41" s="321"/>
      <c r="AR41" s="321"/>
      <c r="AS41" s="321"/>
      <c r="AT41" s="321"/>
      <c r="AU41" s="321"/>
      <c r="AV41" s="321"/>
      <c r="AW41" s="321"/>
      <c r="AX41" s="321"/>
      <c r="AY41" s="321"/>
      <c r="AZ41" s="321"/>
      <c r="BA41" s="321"/>
      <c r="BB41" s="321"/>
      <c r="BC41" s="321"/>
      <c r="BD41" s="321"/>
      <c r="BE41" s="321"/>
      <c r="BF41" s="321"/>
      <c r="BG41" s="321"/>
      <c r="BH41" s="321"/>
      <c r="BI41" s="321"/>
      <c r="BJ41" s="321"/>
      <c r="BK41" s="321"/>
      <c r="BL41" s="321"/>
      <c r="BM41" s="321"/>
      <c r="BN41" s="321"/>
      <c r="BO41" s="321"/>
      <c r="BP41" s="321"/>
      <c r="BQ41" s="321"/>
      <c r="BR41" s="321"/>
      <c r="BS41" s="321"/>
      <c r="BT41" s="321"/>
      <c r="BU41" s="321"/>
      <c r="BV41" s="321"/>
      <c r="BW41" s="321"/>
      <c r="BX41" s="321"/>
      <c r="BY41" s="321"/>
      <c r="BZ41" s="321"/>
      <c r="CA41" s="321"/>
      <c r="CB41" s="321"/>
      <c r="CC41" s="321"/>
      <c r="CD41" s="321"/>
      <c r="CE41" s="321"/>
      <c r="CF41" s="321"/>
      <c r="CG41" s="321"/>
      <c r="CH41" s="321"/>
      <c r="CI41" s="321"/>
      <c r="CJ41" s="321"/>
      <c r="CK41" s="321"/>
      <c r="CL41" s="321"/>
      <c r="CM41" s="321"/>
      <c r="CN41" s="321"/>
      <c r="CO41" s="321"/>
      <c r="CP41" s="321"/>
      <c r="CQ41" s="321"/>
      <c r="CR41" s="321"/>
      <c r="CS41" s="321"/>
      <c r="CT41" s="321"/>
      <c r="CU41" s="321"/>
      <c r="CV41" s="321"/>
      <c r="CW41" s="321"/>
      <c r="CX41" s="321"/>
      <c r="CY41" s="321"/>
      <c r="CZ41" s="321"/>
      <c r="DA41" s="321"/>
      <c r="DB41" s="321"/>
      <c r="DC41" s="321"/>
      <c r="DD41" s="323"/>
    </row>
    <row r="42" spans="2:109" ht="13">
      <c r="B42" s="324"/>
      <c r="G42" s="331"/>
      <c r="I42" s="332"/>
      <c r="J42" s="332"/>
      <c r="K42" s="332"/>
      <c r="AM42" s="331"/>
      <c r="AN42" s="331" t="s">
        <v>537</v>
      </c>
      <c r="AP42" s="332"/>
      <c r="AQ42" s="332"/>
      <c r="AR42" s="332"/>
      <c r="AY42" s="331"/>
      <c r="BA42" s="332"/>
      <c r="BB42" s="332"/>
      <c r="BC42" s="332"/>
      <c r="BK42" s="331"/>
      <c r="BM42" s="332"/>
      <c r="BN42" s="332"/>
      <c r="BO42" s="332"/>
      <c r="BW42" s="331"/>
      <c r="BY42" s="332"/>
      <c r="BZ42" s="332"/>
      <c r="CA42" s="332"/>
      <c r="CI42" s="331"/>
      <c r="CK42" s="332"/>
      <c r="CL42" s="332"/>
      <c r="CM42" s="332"/>
      <c r="CU42" s="331"/>
      <c r="CW42" s="332"/>
      <c r="CX42" s="332"/>
      <c r="CY42" s="332"/>
    </row>
    <row r="43" spans="2:109" ht="13.5" customHeight="1">
      <c r="B43" s="324"/>
      <c r="AN43" s="1126" t="s">
        <v>546</v>
      </c>
      <c r="AO43" s="1127"/>
      <c r="AP43" s="1127"/>
      <c r="AQ43" s="1127"/>
      <c r="AR43" s="1127"/>
      <c r="AS43" s="1127"/>
      <c r="AT43" s="1127"/>
      <c r="AU43" s="1127"/>
      <c r="AV43" s="1127"/>
      <c r="AW43" s="1127"/>
      <c r="AX43" s="1127"/>
      <c r="AY43" s="1127"/>
      <c r="AZ43" s="1127"/>
      <c r="BA43" s="1127"/>
      <c r="BB43" s="1127"/>
      <c r="BC43" s="1127"/>
      <c r="BD43" s="1127"/>
      <c r="BE43" s="1127"/>
      <c r="BF43" s="1127"/>
      <c r="BG43" s="1127"/>
      <c r="BH43" s="1127"/>
      <c r="BI43" s="1127"/>
      <c r="BJ43" s="1127"/>
      <c r="BK43" s="1127"/>
      <c r="BL43" s="1127"/>
      <c r="BM43" s="1127"/>
      <c r="BN43" s="1127"/>
      <c r="BO43" s="1127"/>
      <c r="BP43" s="1127"/>
      <c r="BQ43" s="1127"/>
      <c r="BR43" s="1127"/>
      <c r="BS43" s="1127"/>
      <c r="BT43" s="1127"/>
      <c r="BU43" s="1127"/>
      <c r="BV43" s="1127"/>
      <c r="BW43" s="1127"/>
      <c r="BX43" s="1127"/>
      <c r="BY43" s="1127"/>
      <c r="BZ43" s="1127"/>
      <c r="CA43" s="1127"/>
      <c r="CB43" s="1127"/>
      <c r="CC43" s="1127"/>
      <c r="CD43" s="1127"/>
      <c r="CE43" s="1127"/>
      <c r="CF43" s="1127"/>
      <c r="CG43" s="1127"/>
      <c r="CH43" s="1127"/>
      <c r="CI43" s="1127"/>
      <c r="CJ43" s="1127"/>
      <c r="CK43" s="1127"/>
      <c r="CL43" s="1127"/>
      <c r="CM43" s="1127"/>
      <c r="CN43" s="1127"/>
      <c r="CO43" s="1127"/>
      <c r="CP43" s="1127"/>
      <c r="CQ43" s="1127"/>
      <c r="CR43" s="1127"/>
      <c r="CS43" s="1127"/>
      <c r="CT43" s="1127"/>
      <c r="CU43" s="1127"/>
      <c r="CV43" s="1127"/>
      <c r="CW43" s="1127"/>
      <c r="CX43" s="1127"/>
      <c r="CY43" s="1127"/>
      <c r="CZ43" s="1127"/>
      <c r="DA43" s="1127"/>
      <c r="DB43" s="1127"/>
      <c r="DC43" s="1128"/>
    </row>
    <row r="44" spans="2:109" ht="13">
      <c r="B44" s="324"/>
      <c r="AN44" s="1129"/>
      <c r="AO44" s="1130"/>
      <c r="AP44" s="1130"/>
      <c r="AQ44" s="1130"/>
      <c r="AR44" s="1130"/>
      <c r="AS44" s="1130"/>
      <c r="AT44" s="1130"/>
      <c r="AU44" s="1130"/>
      <c r="AV44" s="1130"/>
      <c r="AW44" s="1130"/>
      <c r="AX44" s="1130"/>
      <c r="AY44" s="1130"/>
      <c r="AZ44" s="1130"/>
      <c r="BA44" s="1130"/>
      <c r="BB44" s="1130"/>
      <c r="BC44" s="1130"/>
      <c r="BD44" s="1130"/>
      <c r="BE44" s="1130"/>
      <c r="BF44" s="1130"/>
      <c r="BG44" s="1130"/>
      <c r="BH44" s="1130"/>
      <c r="BI44" s="1130"/>
      <c r="BJ44" s="1130"/>
      <c r="BK44" s="1130"/>
      <c r="BL44" s="1130"/>
      <c r="BM44" s="1130"/>
      <c r="BN44" s="1130"/>
      <c r="BO44" s="1130"/>
      <c r="BP44" s="1130"/>
      <c r="BQ44" s="1130"/>
      <c r="BR44" s="1130"/>
      <c r="BS44" s="1130"/>
      <c r="BT44" s="1130"/>
      <c r="BU44" s="1130"/>
      <c r="BV44" s="1130"/>
      <c r="BW44" s="1130"/>
      <c r="BX44" s="1130"/>
      <c r="BY44" s="1130"/>
      <c r="BZ44" s="1130"/>
      <c r="CA44" s="1130"/>
      <c r="CB44" s="1130"/>
      <c r="CC44" s="1130"/>
      <c r="CD44" s="1130"/>
      <c r="CE44" s="1130"/>
      <c r="CF44" s="1130"/>
      <c r="CG44" s="1130"/>
      <c r="CH44" s="1130"/>
      <c r="CI44" s="1130"/>
      <c r="CJ44" s="1130"/>
      <c r="CK44" s="1130"/>
      <c r="CL44" s="1130"/>
      <c r="CM44" s="1130"/>
      <c r="CN44" s="1130"/>
      <c r="CO44" s="1130"/>
      <c r="CP44" s="1130"/>
      <c r="CQ44" s="1130"/>
      <c r="CR44" s="1130"/>
      <c r="CS44" s="1130"/>
      <c r="CT44" s="1130"/>
      <c r="CU44" s="1130"/>
      <c r="CV44" s="1130"/>
      <c r="CW44" s="1130"/>
      <c r="CX44" s="1130"/>
      <c r="CY44" s="1130"/>
      <c r="CZ44" s="1130"/>
      <c r="DA44" s="1130"/>
      <c r="DB44" s="1130"/>
      <c r="DC44" s="1131"/>
    </row>
    <row r="45" spans="2:109" ht="13">
      <c r="B45" s="324"/>
      <c r="AN45" s="1129"/>
      <c r="AO45" s="1130"/>
      <c r="AP45" s="1130"/>
      <c r="AQ45" s="1130"/>
      <c r="AR45" s="1130"/>
      <c r="AS45" s="1130"/>
      <c r="AT45" s="1130"/>
      <c r="AU45" s="1130"/>
      <c r="AV45" s="1130"/>
      <c r="AW45" s="1130"/>
      <c r="AX45" s="1130"/>
      <c r="AY45" s="1130"/>
      <c r="AZ45" s="1130"/>
      <c r="BA45" s="1130"/>
      <c r="BB45" s="1130"/>
      <c r="BC45" s="1130"/>
      <c r="BD45" s="1130"/>
      <c r="BE45" s="1130"/>
      <c r="BF45" s="1130"/>
      <c r="BG45" s="1130"/>
      <c r="BH45" s="1130"/>
      <c r="BI45" s="1130"/>
      <c r="BJ45" s="1130"/>
      <c r="BK45" s="1130"/>
      <c r="BL45" s="1130"/>
      <c r="BM45" s="1130"/>
      <c r="BN45" s="1130"/>
      <c r="BO45" s="1130"/>
      <c r="BP45" s="1130"/>
      <c r="BQ45" s="1130"/>
      <c r="BR45" s="1130"/>
      <c r="BS45" s="1130"/>
      <c r="BT45" s="1130"/>
      <c r="BU45" s="1130"/>
      <c r="BV45" s="1130"/>
      <c r="BW45" s="1130"/>
      <c r="BX45" s="1130"/>
      <c r="BY45" s="1130"/>
      <c r="BZ45" s="1130"/>
      <c r="CA45" s="1130"/>
      <c r="CB45" s="1130"/>
      <c r="CC45" s="1130"/>
      <c r="CD45" s="1130"/>
      <c r="CE45" s="1130"/>
      <c r="CF45" s="1130"/>
      <c r="CG45" s="1130"/>
      <c r="CH45" s="1130"/>
      <c r="CI45" s="1130"/>
      <c r="CJ45" s="1130"/>
      <c r="CK45" s="1130"/>
      <c r="CL45" s="1130"/>
      <c r="CM45" s="1130"/>
      <c r="CN45" s="1130"/>
      <c r="CO45" s="1130"/>
      <c r="CP45" s="1130"/>
      <c r="CQ45" s="1130"/>
      <c r="CR45" s="1130"/>
      <c r="CS45" s="1130"/>
      <c r="CT45" s="1130"/>
      <c r="CU45" s="1130"/>
      <c r="CV45" s="1130"/>
      <c r="CW45" s="1130"/>
      <c r="CX45" s="1130"/>
      <c r="CY45" s="1130"/>
      <c r="CZ45" s="1130"/>
      <c r="DA45" s="1130"/>
      <c r="DB45" s="1130"/>
      <c r="DC45" s="1131"/>
    </row>
    <row r="46" spans="2:109" ht="13">
      <c r="B46" s="324"/>
      <c r="AN46" s="1129"/>
      <c r="AO46" s="1130"/>
      <c r="AP46" s="1130"/>
      <c r="AQ46" s="1130"/>
      <c r="AR46" s="1130"/>
      <c r="AS46" s="1130"/>
      <c r="AT46" s="1130"/>
      <c r="AU46" s="1130"/>
      <c r="AV46" s="1130"/>
      <c r="AW46" s="1130"/>
      <c r="AX46" s="1130"/>
      <c r="AY46" s="1130"/>
      <c r="AZ46" s="1130"/>
      <c r="BA46" s="1130"/>
      <c r="BB46" s="1130"/>
      <c r="BC46" s="1130"/>
      <c r="BD46" s="1130"/>
      <c r="BE46" s="1130"/>
      <c r="BF46" s="1130"/>
      <c r="BG46" s="1130"/>
      <c r="BH46" s="1130"/>
      <c r="BI46" s="1130"/>
      <c r="BJ46" s="1130"/>
      <c r="BK46" s="1130"/>
      <c r="BL46" s="1130"/>
      <c r="BM46" s="1130"/>
      <c r="BN46" s="1130"/>
      <c r="BO46" s="1130"/>
      <c r="BP46" s="1130"/>
      <c r="BQ46" s="1130"/>
      <c r="BR46" s="1130"/>
      <c r="BS46" s="1130"/>
      <c r="BT46" s="1130"/>
      <c r="BU46" s="1130"/>
      <c r="BV46" s="1130"/>
      <c r="BW46" s="1130"/>
      <c r="BX46" s="1130"/>
      <c r="BY46" s="1130"/>
      <c r="BZ46" s="1130"/>
      <c r="CA46" s="1130"/>
      <c r="CB46" s="1130"/>
      <c r="CC46" s="1130"/>
      <c r="CD46" s="1130"/>
      <c r="CE46" s="1130"/>
      <c r="CF46" s="1130"/>
      <c r="CG46" s="1130"/>
      <c r="CH46" s="1130"/>
      <c r="CI46" s="1130"/>
      <c r="CJ46" s="1130"/>
      <c r="CK46" s="1130"/>
      <c r="CL46" s="1130"/>
      <c r="CM46" s="1130"/>
      <c r="CN46" s="1130"/>
      <c r="CO46" s="1130"/>
      <c r="CP46" s="1130"/>
      <c r="CQ46" s="1130"/>
      <c r="CR46" s="1130"/>
      <c r="CS46" s="1130"/>
      <c r="CT46" s="1130"/>
      <c r="CU46" s="1130"/>
      <c r="CV46" s="1130"/>
      <c r="CW46" s="1130"/>
      <c r="CX46" s="1130"/>
      <c r="CY46" s="1130"/>
      <c r="CZ46" s="1130"/>
      <c r="DA46" s="1130"/>
      <c r="DB46" s="1130"/>
      <c r="DC46" s="1131"/>
    </row>
    <row r="47" spans="2:109" ht="13">
      <c r="B47" s="324"/>
      <c r="AN47" s="1132"/>
      <c r="AO47" s="1133"/>
      <c r="AP47" s="1133"/>
      <c r="AQ47" s="1133"/>
      <c r="AR47" s="1133"/>
      <c r="AS47" s="1133"/>
      <c r="AT47" s="1133"/>
      <c r="AU47" s="1133"/>
      <c r="AV47" s="1133"/>
      <c r="AW47" s="1133"/>
      <c r="AX47" s="1133"/>
      <c r="AY47" s="1133"/>
      <c r="AZ47" s="1133"/>
      <c r="BA47" s="1133"/>
      <c r="BB47" s="1133"/>
      <c r="BC47" s="1133"/>
      <c r="BD47" s="1133"/>
      <c r="BE47" s="1133"/>
      <c r="BF47" s="1133"/>
      <c r="BG47" s="1133"/>
      <c r="BH47" s="1133"/>
      <c r="BI47" s="1133"/>
      <c r="BJ47" s="1133"/>
      <c r="BK47" s="1133"/>
      <c r="BL47" s="1133"/>
      <c r="BM47" s="1133"/>
      <c r="BN47" s="1133"/>
      <c r="BO47" s="1133"/>
      <c r="BP47" s="1133"/>
      <c r="BQ47" s="1133"/>
      <c r="BR47" s="1133"/>
      <c r="BS47" s="1133"/>
      <c r="BT47" s="1133"/>
      <c r="BU47" s="1133"/>
      <c r="BV47" s="1133"/>
      <c r="BW47" s="1133"/>
      <c r="BX47" s="1133"/>
      <c r="BY47" s="1133"/>
      <c r="BZ47" s="1133"/>
      <c r="CA47" s="1133"/>
      <c r="CB47" s="1133"/>
      <c r="CC47" s="1133"/>
      <c r="CD47" s="1133"/>
      <c r="CE47" s="1133"/>
      <c r="CF47" s="1133"/>
      <c r="CG47" s="1133"/>
      <c r="CH47" s="1133"/>
      <c r="CI47" s="1133"/>
      <c r="CJ47" s="1133"/>
      <c r="CK47" s="1133"/>
      <c r="CL47" s="1133"/>
      <c r="CM47" s="1133"/>
      <c r="CN47" s="1133"/>
      <c r="CO47" s="1133"/>
      <c r="CP47" s="1133"/>
      <c r="CQ47" s="1133"/>
      <c r="CR47" s="1133"/>
      <c r="CS47" s="1133"/>
      <c r="CT47" s="1133"/>
      <c r="CU47" s="1133"/>
      <c r="CV47" s="1133"/>
      <c r="CW47" s="1133"/>
      <c r="CX47" s="1133"/>
      <c r="CY47" s="1133"/>
      <c r="CZ47" s="1133"/>
      <c r="DA47" s="1133"/>
      <c r="DB47" s="1133"/>
      <c r="DC47" s="1134"/>
    </row>
    <row r="48" spans="2:109" ht="13">
      <c r="B48" s="324"/>
      <c r="H48" s="333"/>
      <c r="I48" s="333"/>
      <c r="J48" s="333"/>
      <c r="AN48" s="333"/>
      <c r="AO48" s="333"/>
      <c r="AP48" s="333"/>
      <c r="AZ48" s="333"/>
      <c r="BA48" s="333"/>
      <c r="BB48" s="333"/>
      <c r="BL48" s="333"/>
      <c r="BM48" s="333"/>
      <c r="BN48" s="333"/>
      <c r="BX48" s="333"/>
      <c r="BY48" s="333"/>
      <c r="BZ48" s="333"/>
      <c r="CJ48" s="333"/>
      <c r="CK48" s="333"/>
      <c r="CL48" s="333"/>
      <c r="CV48" s="333"/>
      <c r="CW48" s="333"/>
      <c r="CX48" s="333"/>
    </row>
    <row r="49" spans="1:109" ht="13">
      <c r="B49" s="324"/>
      <c r="AN49" s="318" t="s">
        <v>538</v>
      </c>
    </row>
    <row r="50" spans="1:109" ht="13">
      <c r="B50" s="324"/>
      <c r="G50" s="1119"/>
      <c r="H50" s="1119"/>
      <c r="I50" s="1119"/>
      <c r="J50" s="1119"/>
      <c r="K50" s="334"/>
      <c r="L50" s="334"/>
      <c r="M50" s="335"/>
      <c r="N50" s="335"/>
      <c r="AN50" s="1120"/>
      <c r="AO50" s="1121"/>
      <c r="AP50" s="1121"/>
      <c r="AQ50" s="1121"/>
      <c r="AR50" s="1121"/>
      <c r="AS50" s="1121"/>
      <c r="AT50" s="1121"/>
      <c r="AU50" s="1121"/>
      <c r="AV50" s="1121"/>
      <c r="AW50" s="1121"/>
      <c r="AX50" s="1121"/>
      <c r="AY50" s="1121"/>
      <c r="AZ50" s="1121"/>
      <c r="BA50" s="1121"/>
      <c r="BB50" s="1121"/>
      <c r="BC50" s="1121"/>
      <c r="BD50" s="1121"/>
      <c r="BE50" s="1121"/>
      <c r="BF50" s="1121"/>
      <c r="BG50" s="1121"/>
      <c r="BH50" s="1121"/>
      <c r="BI50" s="1121"/>
      <c r="BJ50" s="1121"/>
      <c r="BK50" s="1121"/>
      <c r="BL50" s="1121"/>
      <c r="BM50" s="1121"/>
      <c r="BN50" s="1121"/>
      <c r="BO50" s="1122"/>
      <c r="BP50" s="1123" t="s">
        <v>521</v>
      </c>
      <c r="BQ50" s="1123"/>
      <c r="BR50" s="1123"/>
      <c r="BS50" s="1123"/>
      <c r="BT50" s="1123"/>
      <c r="BU50" s="1123"/>
      <c r="BV50" s="1123"/>
      <c r="BW50" s="1123"/>
      <c r="BX50" s="1123" t="s">
        <v>522</v>
      </c>
      <c r="BY50" s="1123"/>
      <c r="BZ50" s="1123"/>
      <c r="CA50" s="1123"/>
      <c r="CB50" s="1123"/>
      <c r="CC50" s="1123"/>
      <c r="CD50" s="1123"/>
      <c r="CE50" s="1123"/>
      <c r="CF50" s="1123" t="s">
        <v>523</v>
      </c>
      <c r="CG50" s="1123"/>
      <c r="CH50" s="1123"/>
      <c r="CI50" s="1123"/>
      <c r="CJ50" s="1123"/>
      <c r="CK50" s="1123"/>
      <c r="CL50" s="1123"/>
      <c r="CM50" s="1123"/>
      <c r="CN50" s="1123" t="s">
        <v>524</v>
      </c>
      <c r="CO50" s="1123"/>
      <c r="CP50" s="1123"/>
      <c r="CQ50" s="1123"/>
      <c r="CR50" s="1123"/>
      <c r="CS50" s="1123"/>
      <c r="CT50" s="1123"/>
      <c r="CU50" s="1123"/>
      <c r="CV50" s="1123" t="s">
        <v>525</v>
      </c>
      <c r="CW50" s="1123"/>
      <c r="CX50" s="1123"/>
      <c r="CY50" s="1123"/>
      <c r="CZ50" s="1123"/>
      <c r="DA50" s="1123"/>
      <c r="DB50" s="1123"/>
      <c r="DC50" s="1123"/>
    </row>
    <row r="51" spans="1:109" ht="13.5" customHeight="1">
      <c r="B51" s="324"/>
      <c r="G51" s="1136"/>
      <c r="H51" s="1136"/>
      <c r="I51" s="1137"/>
      <c r="J51" s="1137"/>
      <c r="K51" s="1135"/>
      <c r="L51" s="1135"/>
      <c r="M51" s="1135"/>
      <c r="N51" s="1135"/>
      <c r="AM51" s="333"/>
      <c r="AN51" s="1125" t="s">
        <v>539</v>
      </c>
      <c r="AO51" s="1125"/>
      <c r="AP51" s="1125"/>
      <c r="AQ51" s="1125"/>
      <c r="AR51" s="1125"/>
      <c r="AS51" s="1125"/>
      <c r="AT51" s="1125"/>
      <c r="AU51" s="1125"/>
      <c r="AV51" s="1125"/>
      <c r="AW51" s="1125"/>
      <c r="AX51" s="1125"/>
      <c r="AY51" s="1125"/>
      <c r="AZ51" s="1125"/>
      <c r="BA51" s="1125"/>
      <c r="BB51" s="1125" t="s">
        <v>540</v>
      </c>
      <c r="BC51" s="1125"/>
      <c r="BD51" s="1125"/>
      <c r="BE51" s="1125"/>
      <c r="BF51" s="1125"/>
      <c r="BG51" s="1125"/>
      <c r="BH51" s="1125"/>
      <c r="BI51" s="1125"/>
      <c r="BJ51" s="1125"/>
      <c r="BK51" s="1125"/>
      <c r="BL51" s="1125"/>
      <c r="BM51" s="1125"/>
      <c r="BN51" s="1125"/>
      <c r="BO51" s="1125"/>
      <c r="BP51" s="1124">
        <v>31.9</v>
      </c>
      <c r="BQ51" s="1124"/>
      <c r="BR51" s="1124"/>
      <c r="BS51" s="1124"/>
      <c r="BT51" s="1124"/>
      <c r="BU51" s="1124"/>
      <c r="BV51" s="1124"/>
      <c r="BW51" s="1124"/>
      <c r="BX51" s="1124">
        <v>36.299999999999997</v>
      </c>
      <c r="BY51" s="1124"/>
      <c r="BZ51" s="1124"/>
      <c r="CA51" s="1124"/>
      <c r="CB51" s="1124"/>
      <c r="CC51" s="1124"/>
      <c r="CD51" s="1124"/>
      <c r="CE51" s="1124"/>
      <c r="CF51" s="1124">
        <v>30.4</v>
      </c>
      <c r="CG51" s="1124"/>
      <c r="CH51" s="1124"/>
      <c r="CI51" s="1124"/>
      <c r="CJ51" s="1124"/>
      <c r="CK51" s="1124"/>
      <c r="CL51" s="1124"/>
      <c r="CM51" s="1124"/>
      <c r="CN51" s="1124">
        <v>18.2</v>
      </c>
      <c r="CO51" s="1124"/>
      <c r="CP51" s="1124"/>
      <c r="CQ51" s="1124"/>
      <c r="CR51" s="1124"/>
      <c r="CS51" s="1124"/>
      <c r="CT51" s="1124"/>
      <c r="CU51" s="1124"/>
      <c r="CV51" s="1124">
        <v>10</v>
      </c>
      <c r="CW51" s="1124"/>
      <c r="CX51" s="1124"/>
      <c r="CY51" s="1124"/>
      <c r="CZ51" s="1124"/>
      <c r="DA51" s="1124"/>
      <c r="DB51" s="1124"/>
      <c r="DC51" s="1124"/>
    </row>
    <row r="52" spans="1:109" ht="13">
      <c r="B52" s="324"/>
      <c r="G52" s="1136"/>
      <c r="H52" s="1136"/>
      <c r="I52" s="1137"/>
      <c r="J52" s="1137"/>
      <c r="K52" s="1135"/>
      <c r="L52" s="1135"/>
      <c r="M52" s="1135"/>
      <c r="N52" s="1135"/>
      <c r="AM52" s="333"/>
      <c r="AN52" s="1125"/>
      <c r="AO52" s="1125"/>
      <c r="AP52" s="1125"/>
      <c r="AQ52" s="1125"/>
      <c r="AR52" s="1125"/>
      <c r="AS52" s="1125"/>
      <c r="AT52" s="1125"/>
      <c r="AU52" s="1125"/>
      <c r="AV52" s="1125"/>
      <c r="AW52" s="1125"/>
      <c r="AX52" s="1125"/>
      <c r="AY52" s="1125"/>
      <c r="AZ52" s="1125"/>
      <c r="BA52" s="1125"/>
      <c r="BB52" s="1125"/>
      <c r="BC52" s="1125"/>
      <c r="BD52" s="1125"/>
      <c r="BE52" s="1125"/>
      <c r="BF52" s="1125"/>
      <c r="BG52" s="1125"/>
      <c r="BH52" s="1125"/>
      <c r="BI52" s="1125"/>
      <c r="BJ52" s="1125"/>
      <c r="BK52" s="1125"/>
      <c r="BL52" s="1125"/>
      <c r="BM52" s="1125"/>
      <c r="BN52" s="1125"/>
      <c r="BO52" s="1125"/>
      <c r="BP52" s="1124"/>
      <c r="BQ52" s="1124"/>
      <c r="BR52" s="1124"/>
      <c r="BS52" s="1124"/>
      <c r="BT52" s="1124"/>
      <c r="BU52" s="1124"/>
      <c r="BV52" s="1124"/>
      <c r="BW52" s="1124"/>
      <c r="BX52" s="1124"/>
      <c r="BY52" s="1124"/>
      <c r="BZ52" s="1124"/>
      <c r="CA52" s="1124"/>
      <c r="CB52" s="1124"/>
      <c r="CC52" s="1124"/>
      <c r="CD52" s="1124"/>
      <c r="CE52" s="1124"/>
      <c r="CF52" s="1124"/>
      <c r="CG52" s="1124"/>
      <c r="CH52" s="1124"/>
      <c r="CI52" s="1124"/>
      <c r="CJ52" s="1124"/>
      <c r="CK52" s="1124"/>
      <c r="CL52" s="1124"/>
      <c r="CM52" s="1124"/>
      <c r="CN52" s="1124"/>
      <c r="CO52" s="1124"/>
      <c r="CP52" s="1124"/>
      <c r="CQ52" s="1124"/>
      <c r="CR52" s="1124"/>
      <c r="CS52" s="1124"/>
      <c r="CT52" s="1124"/>
      <c r="CU52" s="1124"/>
      <c r="CV52" s="1124"/>
      <c r="CW52" s="1124"/>
      <c r="CX52" s="1124"/>
      <c r="CY52" s="1124"/>
      <c r="CZ52" s="1124"/>
      <c r="DA52" s="1124"/>
      <c r="DB52" s="1124"/>
      <c r="DC52" s="1124"/>
    </row>
    <row r="53" spans="1:109" ht="13">
      <c r="A53" s="332"/>
      <c r="B53" s="324"/>
      <c r="G53" s="1136"/>
      <c r="H53" s="1136"/>
      <c r="I53" s="1119"/>
      <c r="J53" s="1119"/>
      <c r="K53" s="1135"/>
      <c r="L53" s="1135"/>
      <c r="M53" s="1135"/>
      <c r="N53" s="1135"/>
      <c r="AM53" s="333"/>
      <c r="AN53" s="1125"/>
      <c r="AO53" s="1125"/>
      <c r="AP53" s="1125"/>
      <c r="AQ53" s="1125"/>
      <c r="AR53" s="1125"/>
      <c r="AS53" s="1125"/>
      <c r="AT53" s="1125"/>
      <c r="AU53" s="1125"/>
      <c r="AV53" s="1125"/>
      <c r="AW53" s="1125"/>
      <c r="AX53" s="1125"/>
      <c r="AY53" s="1125"/>
      <c r="AZ53" s="1125"/>
      <c r="BA53" s="1125"/>
      <c r="BB53" s="1125" t="s">
        <v>541</v>
      </c>
      <c r="BC53" s="1125"/>
      <c r="BD53" s="1125"/>
      <c r="BE53" s="1125"/>
      <c r="BF53" s="1125"/>
      <c r="BG53" s="1125"/>
      <c r="BH53" s="1125"/>
      <c r="BI53" s="1125"/>
      <c r="BJ53" s="1125"/>
      <c r="BK53" s="1125"/>
      <c r="BL53" s="1125"/>
      <c r="BM53" s="1125"/>
      <c r="BN53" s="1125"/>
      <c r="BO53" s="1125"/>
      <c r="BP53" s="1124">
        <v>61.9</v>
      </c>
      <c r="BQ53" s="1124"/>
      <c r="BR53" s="1124"/>
      <c r="BS53" s="1124"/>
      <c r="BT53" s="1124"/>
      <c r="BU53" s="1124"/>
      <c r="BV53" s="1124"/>
      <c r="BW53" s="1124"/>
      <c r="BX53" s="1124">
        <v>62.8</v>
      </c>
      <c r="BY53" s="1124"/>
      <c r="BZ53" s="1124"/>
      <c r="CA53" s="1124"/>
      <c r="CB53" s="1124"/>
      <c r="CC53" s="1124"/>
      <c r="CD53" s="1124"/>
      <c r="CE53" s="1124"/>
      <c r="CF53" s="1124">
        <v>64.400000000000006</v>
      </c>
      <c r="CG53" s="1124"/>
      <c r="CH53" s="1124"/>
      <c r="CI53" s="1124"/>
      <c r="CJ53" s="1124"/>
      <c r="CK53" s="1124"/>
      <c r="CL53" s="1124"/>
      <c r="CM53" s="1124"/>
      <c r="CN53" s="1124">
        <v>58.8</v>
      </c>
      <c r="CO53" s="1124"/>
      <c r="CP53" s="1124"/>
      <c r="CQ53" s="1124"/>
      <c r="CR53" s="1124"/>
      <c r="CS53" s="1124"/>
      <c r="CT53" s="1124"/>
      <c r="CU53" s="1124"/>
      <c r="CV53" s="1124">
        <v>60.2</v>
      </c>
      <c r="CW53" s="1124"/>
      <c r="CX53" s="1124"/>
      <c r="CY53" s="1124"/>
      <c r="CZ53" s="1124"/>
      <c r="DA53" s="1124"/>
      <c r="DB53" s="1124"/>
      <c r="DC53" s="1124"/>
    </row>
    <row r="54" spans="1:109" ht="13">
      <c r="A54" s="332"/>
      <c r="B54" s="324"/>
      <c r="G54" s="1136"/>
      <c r="H54" s="1136"/>
      <c r="I54" s="1119"/>
      <c r="J54" s="1119"/>
      <c r="K54" s="1135"/>
      <c r="L54" s="1135"/>
      <c r="M54" s="1135"/>
      <c r="N54" s="1135"/>
      <c r="AM54" s="333"/>
      <c r="AN54" s="1125"/>
      <c r="AO54" s="1125"/>
      <c r="AP54" s="1125"/>
      <c r="AQ54" s="1125"/>
      <c r="AR54" s="1125"/>
      <c r="AS54" s="1125"/>
      <c r="AT54" s="1125"/>
      <c r="AU54" s="1125"/>
      <c r="AV54" s="1125"/>
      <c r="AW54" s="1125"/>
      <c r="AX54" s="1125"/>
      <c r="AY54" s="1125"/>
      <c r="AZ54" s="1125"/>
      <c r="BA54" s="1125"/>
      <c r="BB54" s="1125"/>
      <c r="BC54" s="1125"/>
      <c r="BD54" s="1125"/>
      <c r="BE54" s="1125"/>
      <c r="BF54" s="1125"/>
      <c r="BG54" s="1125"/>
      <c r="BH54" s="1125"/>
      <c r="BI54" s="1125"/>
      <c r="BJ54" s="1125"/>
      <c r="BK54" s="1125"/>
      <c r="BL54" s="1125"/>
      <c r="BM54" s="1125"/>
      <c r="BN54" s="1125"/>
      <c r="BO54" s="1125"/>
      <c r="BP54" s="1124"/>
      <c r="BQ54" s="1124"/>
      <c r="BR54" s="1124"/>
      <c r="BS54" s="1124"/>
      <c r="BT54" s="1124"/>
      <c r="BU54" s="1124"/>
      <c r="BV54" s="1124"/>
      <c r="BW54" s="1124"/>
      <c r="BX54" s="1124"/>
      <c r="BY54" s="1124"/>
      <c r="BZ54" s="1124"/>
      <c r="CA54" s="1124"/>
      <c r="CB54" s="1124"/>
      <c r="CC54" s="1124"/>
      <c r="CD54" s="1124"/>
      <c r="CE54" s="1124"/>
      <c r="CF54" s="1124"/>
      <c r="CG54" s="1124"/>
      <c r="CH54" s="1124"/>
      <c r="CI54" s="1124"/>
      <c r="CJ54" s="1124"/>
      <c r="CK54" s="1124"/>
      <c r="CL54" s="1124"/>
      <c r="CM54" s="1124"/>
      <c r="CN54" s="1124"/>
      <c r="CO54" s="1124"/>
      <c r="CP54" s="1124"/>
      <c r="CQ54" s="1124"/>
      <c r="CR54" s="1124"/>
      <c r="CS54" s="1124"/>
      <c r="CT54" s="1124"/>
      <c r="CU54" s="1124"/>
      <c r="CV54" s="1124"/>
      <c r="CW54" s="1124"/>
      <c r="CX54" s="1124"/>
      <c r="CY54" s="1124"/>
      <c r="CZ54" s="1124"/>
      <c r="DA54" s="1124"/>
      <c r="DB54" s="1124"/>
      <c r="DC54" s="1124"/>
    </row>
    <row r="55" spans="1:109" ht="13">
      <c r="A55" s="332"/>
      <c r="B55" s="324"/>
      <c r="G55" s="1119"/>
      <c r="H55" s="1119"/>
      <c r="I55" s="1119"/>
      <c r="J55" s="1119"/>
      <c r="K55" s="1135"/>
      <c r="L55" s="1135"/>
      <c r="M55" s="1135"/>
      <c r="N55" s="1135"/>
      <c r="AN55" s="1123" t="s">
        <v>542</v>
      </c>
      <c r="AO55" s="1123"/>
      <c r="AP55" s="1123"/>
      <c r="AQ55" s="1123"/>
      <c r="AR55" s="1123"/>
      <c r="AS55" s="1123"/>
      <c r="AT55" s="1123"/>
      <c r="AU55" s="1123"/>
      <c r="AV55" s="1123"/>
      <c r="AW55" s="1123"/>
      <c r="AX55" s="1123"/>
      <c r="AY55" s="1123"/>
      <c r="AZ55" s="1123"/>
      <c r="BA55" s="1123"/>
      <c r="BB55" s="1125" t="s">
        <v>540</v>
      </c>
      <c r="BC55" s="1125"/>
      <c r="BD55" s="1125"/>
      <c r="BE55" s="1125"/>
      <c r="BF55" s="1125"/>
      <c r="BG55" s="1125"/>
      <c r="BH55" s="1125"/>
      <c r="BI55" s="1125"/>
      <c r="BJ55" s="1125"/>
      <c r="BK55" s="1125"/>
      <c r="BL55" s="1125"/>
      <c r="BM55" s="1125"/>
      <c r="BN55" s="1125"/>
      <c r="BO55" s="1125"/>
      <c r="BP55" s="1124">
        <v>0</v>
      </c>
      <c r="BQ55" s="1124"/>
      <c r="BR55" s="1124"/>
      <c r="BS55" s="1124"/>
      <c r="BT55" s="1124"/>
      <c r="BU55" s="1124"/>
      <c r="BV55" s="1124"/>
      <c r="BW55" s="1124"/>
      <c r="BX55" s="1124">
        <v>0</v>
      </c>
      <c r="BY55" s="1124"/>
      <c r="BZ55" s="1124"/>
      <c r="CA55" s="1124"/>
      <c r="CB55" s="1124"/>
      <c r="CC55" s="1124"/>
      <c r="CD55" s="1124"/>
      <c r="CE55" s="1124"/>
      <c r="CF55" s="1124">
        <v>0</v>
      </c>
      <c r="CG55" s="1124"/>
      <c r="CH55" s="1124"/>
      <c r="CI55" s="1124"/>
      <c r="CJ55" s="1124"/>
      <c r="CK55" s="1124"/>
      <c r="CL55" s="1124"/>
      <c r="CM55" s="1124"/>
      <c r="CN55" s="1124">
        <v>0</v>
      </c>
      <c r="CO55" s="1124"/>
      <c r="CP55" s="1124"/>
      <c r="CQ55" s="1124"/>
      <c r="CR55" s="1124"/>
      <c r="CS55" s="1124"/>
      <c r="CT55" s="1124"/>
      <c r="CU55" s="1124"/>
      <c r="CV55" s="1124">
        <v>0</v>
      </c>
      <c r="CW55" s="1124"/>
      <c r="CX55" s="1124"/>
      <c r="CY55" s="1124"/>
      <c r="CZ55" s="1124"/>
      <c r="DA55" s="1124"/>
      <c r="DB55" s="1124"/>
      <c r="DC55" s="1124"/>
    </row>
    <row r="56" spans="1:109" ht="13">
      <c r="A56" s="332"/>
      <c r="B56" s="324"/>
      <c r="G56" s="1119"/>
      <c r="H56" s="1119"/>
      <c r="I56" s="1119"/>
      <c r="J56" s="1119"/>
      <c r="K56" s="1135"/>
      <c r="L56" s="1135"/>
      <c r="M56" s="1135"/>
      <c r="N56" s="1135"/>
      <c r="AN56" s="1123"/>
      <c r="AO56" s="1123"/>
      <c r="AP56" s="1123"/>
      <c r="AQ56" s="1123"/>
      <c r="AR56" s="1123"/>
      <c r="AS56" s="1123"/>
      <c r="AT56" s="1123"/>
      <c r="AU56" s="1123"/>
      <c r="AV56" s="1123"/>
      <c r="AW56" s="1123"/>
      <c r="AX56" s="1123"/>
      <c r="AY56" s="1123"/>
      <c r="AZ56" s="1123"/>
      <c r="BA56" s="1123"/>
      <c r="BB56" s="1125"/>
      <c r="BC56" s="1125"/>
      <c r="BD56" s="1125"/>
      <c r="BE56" s="1125"/>
      <c r="BF56" s="1125"/>
      <c r="BG56" s="1125"/>
      <c r="BH56" s="1125"/>
      <c r="BI56" s="1125"/>
      <c r="BJ56" s="1125"/>
      <c r="BK56" s="1125"/>
      <c r="BL56" s="1125"/>
      <c r="BM56" s="1125"/>
      <c r="BN56" s="1125"/>
      <c r="BO56" s="1125"/>
      <c r="BP56" s="1124"/>
      <c r="BQ56" s="1124"/>
      <c r="BR56" s="1124"/>
      <c r="BS56" s="1124"/>
      <c r="BT56" s="1124"/>
      <c r="BU56" s="1124"/>
      <c r="BV56" s="1124"/>
      <c r="BW56" s="1124"/>
      <c r="BX56" s="1124"/>
      <c r="BY56" s="1124"/>
      <c r="BZ56" s="1124"/>
      <c r="CA56" s="1124"/>
      <c r="CB56" s="1124"/>
      <c r="CC56" s="1124"/>
      <c r="CD56" s="1124"/>
      <c r="CE56" s="1124"/>
      <c r="CF56" s="1124"/>
      <c r="CG56" s="1124"/>
      <c r="CH56" s="1124"/>
      <c r="CI56" s="1124"/>
      <c r="CJ56" s="1124"/>
      <c r="CK56" s="1124"/>
      <c r="CL56" s="1124"/>
      <c r="CM56" s="1124"/>
      <c r="CN56" s="1124"/>
      <c r="CO56" s="1124"/>
      <c r="CP56" s="1124"/>
      <c r="CQ56" s="1124"/>
      <c r="CR56" s="1124"/>
      <c r="CS56" s="1124"/>
      <c r="CT56" s="1124"/>
      <c r="CU56" s="1124"/>
      <c r="CV56" s="1124"/>
      <c r="CW56" s="1124"/>
      <c r="CX56" s="1124"/>
      <c r="CY56" s="1124"/>
      <c r="CZ56" s="1124"/>
      <c r="DA56" s="1124"/>
      <c r="DB56" s="1124"/>
      <c r="DC56" s="1124"/>
    </row>
    <row r="57" spans="1:109" s="332" customFormat="1" ht="13">
      <c r="B57" s="336"/>
      <c r="G57" s="1119"/>
      <c r="H57" s="1119"/>
      <c r="I57" s="1138"/>
      <c r="J57" s="1138"/>
      <c r="K57" s="1135"/>
      <c r="L57" s="1135"/>
      <c r="M57" s="1135"/>
      <c r="N57" s="1135"/>
      <c r="AM57" s="318"/>
      <c r="AN57" s="1123"/>
      <c r="AO57" s="1123"/>
      <c r="AP57" s="1123"/>
      <c r="AQ57" s="1123"/>
      <c r="AR57" s="1123"/>
      <c r="AS57" s="1123"/>
      <c r="AT57" s="1123"/>
      <c r="AU57" s="1123"/>
      <c r="AV57" s="1123"/>
      <c r="AW57" s="1123"/>
      <c r="AX57" s="1123"/>
      <c r="AY57" s="1123"/>
      <c r="AZ57" s="1123"/>
      <c r="BA57" s="1123"/>
      <c r="BB57" s="1125" t="s">
        <v>541</v>
      </c>
      <c r="BC57" s="1125"/>
      <c r="BD57" s="1125"/>
      <c r="BE57" s="1125"/>
      <c r="BF57" s="1125"/>
      <c r="BG57" s="1125"/>
      <c r="BH57" s="1125"/>
      <c r="BI57" s="1125"/>
      <c r="BJ57" s="1125"/>
      <c r="BK57" s="1125"/>
      <c r="BL57" s="1125"/>
      <c r="BM57" s="1125"/>
      <c r="BN57" s="1125"/>
      <c r="BO57" s="1125"/>
      <c r="BP57" s="1124">
        <v>60.1</v>
      </c>
      <c r="BQ57" s="1124"/>
      <c r="BR57" s="1124"/>
      <c r="BS57" s="1124"/>
      <c r="BT57" s="1124"/>
      <c r="BU57" s="1124"/>
      <c r="BV57" s="1124"/>
      <c r="BW57" s="1124"/>
      <c r="BX57" s="1124">
        <v>61.6</v>
      </c>
      <c r="BY57" s="1124"/>
      <c r="BZ57" s="1124"/>
      <c r="CA57" s="1124"/>
      <c r="CB57" s="1124"/>
      <c r="CC57" s="1124"/>
      <c r="CD57" s="1124"/>
      <c r="CE57" s="1124"/>
      <c r="CF57" s="1124">
        <v>64.3</v>
      </c>
      <c r="CG57" s="1124"/>
      <c r="CH57" s="1124"/>
      <c r="CI57" s="1124"/>
      <c r="CJ57" s="1124"/>
      <c r="CK57" s="1124"/>
      <c r="CL57" s="1124"/>
      <c r="CM57" s="1124"/>
      <c r="CN57" s="1124">
        <v>65.3</v>
      </c>
      <c r="CO57" s="1124"/>
      <c r="CP57" s="1124"/>
      <c r="CQ57" s="1124"/>
      <c r="CR57" s="1124"/>
      <c r="CS57" s="1124"/>
      <c r="CT57" s="1124"/>
      <c r="CU57" s="1124"/>
      <c r="CV57" s="1124">
        <v>66.599999999999994</v>
      </c>
      <c r="CW57" s="1124"/>
      <c r="CX57" s="1124"/>
      <c r="CY57" s="1124"/>
      <c r="CZ57" s="1124"/>
      <c r="DA57" s="1124"/>
      <c r="DB57" s="1124"/>
      <c r="DC57" s="1124"/>
      <c r="DD57" s="337"/>
      <c r="DE57" s="336"/>
    </row>
    <row r="58" spans="1:109" s="332" customFormat="1" ht="13">
      <c r="A58" s="318"/>
      <c r="B58" s="336"/>
      <c r="G58" s="1119"/>
      <c r="H58" s="1119"/>
      <c r="I58" s="1138"/>
      <c r="J58" s="1138"/>
      <c r="K58" s="1135"/>
      <c r="L58" s="1135"/>
      <c r="M58" s="1135"/>
      <c r="N58" s="1135"/>
      <c r="AM58" s="318"/>
      <c r="AN58" s="1123"/>
      <c r="AO58" s="1123"/>
      <c r="AP58" s="1123"/>
      <c r="AQ58" s="1123"/>
      <c r="AR58" s="1123"/>
      <c r="AS58" s="1123"/>
      <c r="AT58" s="1123"/>
      <c r="AU58" s="1123"/>
      <c r="AV58" s="1123"/>
      <c r="AW58" s="1123"/>
      <c r="AX58" s="1123"/>
      <c r="AY58" s="1123"/>
      <c r="AZ58" s="1123"/>
      <c r="BA58" s="1123"/>
      <c r="BB58" s="1125"/>
      <c r="BC58" s="1125"/>
      <c r="BD58" s="1125"/>
      <c r="BE58" s="1125"/>
      <c r="BF58" s="1125"/>
      <c r="BG58" s="1125"/>
      <c r="BH58" s="1125"/>
      <c r="BI58" s="1125"/>
      <c r="BJ58" s="1125"/>
      <c r="BK58" s="1125"/>
      <c r="BL58" s="1125"/>
      <c r="BM58" s="1125"/>
      <c r="BN58" s="1125"/>
      <c r="BO58" s="1125"/>
      <c r="BP58" s="1124"/>
      <c r="BQ58" s="1124"/>
      <c r="BR58" s="1124"/>
      <c r="BS58" s="1124"/>
      <c r="BT58" s="1124"/>
      <c r="BU58" s="1124"/>
      <c r="BV58" s="1124"/>
      <c r="BW58" s="1124"/>
      <c r="BX58" s="1124"/>
      <c r="BY58" s="1124"/>
      <c r="BZ58" s="1124"/>
      <c r="CA58" s="1124"/>
      <c r="CB58" s="1124"/>
      <c r="CC58" s="1124"/>
      <c r="CD58" s="1124"/>
      <c r="CE58" s="1124"/>
      <c r="CF58" s="1124"/>
      <c r="CG58" s="1124"/>
      <c r="CH58" s="1124"/>
      <c r="CI58" s="1124"/>
      <c r="CJ58" s="1124"/>
      <c r="CK58" s="1124"/>
      <c r="CL58" s="1124"/>
      <c r="CM58" s="1124"/>
      <c r="CN58" s="1124"/>
      <c r="CO58" s="1124"/>
      <c r="CP58" s="1124"/>
      <c r="CQ58" s="1124"/>
      <c r="CR58" s="1124"/>
      <c r="CS58" s="1124"/>
      <c r="CT58" s="1124"/>
      <c r="CU58" s="1124"/>
      <c r="CV58" s="1124"/>
      <c r="CW58" s="1124"/>
      <c r="CX58" s="1124"/>
      <c r="CY58" s="1124"/>
      <c r="CZ58" s="1124"/>
      <c r="DA58" s="1124"/>
      <c r="DB58" s="1124"/>
      <c r="DC58" s="1124"/>
      <c r="DD58" s="337"/>
      <c r="DE58" s="336"/>
    </row>
    <row r="59" spans="1:109" s="332" customFormat="1" ht="13">
      <c r="A59" s="318"/>
      <c r="B59" s="336"/>
      <c r="K59" s="338"/>
      <c r="L59" s="338"/>
      <c r="M59" s="338"/>
      <c r="N59" s="338"/>
      <c r="AQ59" s="338"/>
      <c r="AR59" s="338"/>
      <c r="AS59" s="338"/>
      <c r="AT59" s="338"/>
      <c r="BC59" s="338"/>
      <c r="BD59" s="338"/>
      <c r="BE59" s="338"/>
      <c r="BF59" s="338"/>
      <c r="BO59" s="338"/>
      <c r="BP59" s="338"/>
      <c r="BQ59" s="338"/>
      <c r="BR59" s="338"/>
      <c r="CA59" s="338"/>
      <c r="CB59" s="338"/>
      <c r="CC59" s="338"/>
      <c r="CD59" s="338"/>
      <c r="CM59" s="338"/>
      <c r="CN59" s="338"/>
      <c r="CO59" s="338"/>
      <c r="CP59" s="338"/>
      <c r="CY59" s="338"/>
      <c r="CZ59" s="338"/>
      <c r="DA59" s="338"/>
      <c r="DB59" s="338"/>
      <c r="DC59" s="338"/>
      <c r="DD59" s="337"/>
      <c r="DE59" s="336"/>
    </row>
    <row r="60" spans="1:109" s="332" customFormat="1" ht="13">
      <c r="A60" s="318"/>
      <c r="B60" s="336"/>
      <c r="K60" s="338"/>
      <c r="L60" s="338"/>
      <c r="M60" s="338"/>
      <c r="N60" s="338"/>
      <c r="AQ60" s="338"/>
      <c r="AR60" s="338"/>
      <c r="AS60" s="338"/>
      <c r="AT60" s="338"/>
      <c r="BC60" s="338"/>
      <c r="BD60" s="338"/>
      <c r="BE60" s="338"/>
      <c r="BF60" s="338"/>
      <c r="BO60" s="338"/>
      <c r="BP60" s="338"/>
      <c r="BQ60" s="338"/>
      <c r="BR60" s="338"/>
      <c r="CA60" s="338"/>
      <c r="CB60" s="338"/>
      <c r="CC60" s="338"/>
      <c r="CD60" s="338"/>
      <c r="CM60" s="338"/>
      <c r="CN60" s="338"/>
      <c r="CO60" s="338"/>
      <c r="CP60" s="338"/>
      <c r="CY60" s="338"/>
      <c r="CZ60" s="338"/>
      <c r="DA60" s="338"/>
      <c r="DB60" s="338"/>
      <c r="DC60" s="338"/>
      <c r="DD60" s="337"/>
      <c r="DE60" s="336"/>
    </row>
    <row r="61" spans="1:109" s="332" customFormat="1" ht="13">
      <c r="A61" s="318"/>
      <c r="B61" s="339"/>
      <c r="C61" s="340"/>
      <c r="D61" s="340"/>
      <c r="E61" s="340"/>
      <c r="F61" s="340"/>
      <c r="G61" s="340"/>
      <c r="H61" s="340"/>
      <c r="I61" s="340"/>
      <c r="J61" s="340"/>
      <c r="K61" s="340"/>
      <c r="L61" s="340"/>
      <c r="M61" s="341"/>
      <c r="N61" s="341"/>
      <c r="O61" s="340"/>
      <c r="P61" s="340"/>
      <c r="Q61" s="340"/>
      <c r="R61" s="340"/>
      <c r="S61" s="340"/>
      <c r="T61" s="340"/>
      <c r="U61" s="340"/>
      <c r="V61" s="340"/>
      <c r="W61" s="340"/>
      <c r="X61" s="340"/>
      <c r="Y61" s="340"/>
      <c r="Z61" s="340"/>
      <c r="AA61" s="340"/>
      <c r="AB61" s="340"/>
      <c r="AC61" s="340"/>
      <c r="AD61" s="340"/>
      <c r="AE61" s="340"/>
      <c r="AF61" s="340"/>
      <c r="AG61" s="340"/>
      <c r="AH61" s="340"/>
      <c r="AI61" s="340"/>
      <c r="AJ61" s="340"/>
      <c r="AK61" s="340"/>
      <c r="AL61" s="340"/>
      <c r="AM61" s="340"/>
      <c r="AN61" s="340"/>
      <c r="AO61" s="340"/>
      <c r="AP61" s="340"/>
      <c r="AQ61" s="340"/>
      <c r="AR61" s="340"/>
      <c r="AS61" s="341"/>
      <c r="AT61" s="341"/>
      <c r="AU61" s="340"/>
      <c r="AV61" s="340"/>
      <c r="AW61" s="340"/>
      <c r="AX61" s="340"/>
      <c r="AY61" s="340"/>
      <c r="AZ61" s="340"/>
      <c r="BA61" s="340"/>
      <c r="BB61" s="340"/>
      <c r="BC61" s="340"/>
      <c r="BD61" s="340"/>
      <c r="BE61" s="341"/>
      <c r="BF61" s="341"/>
      <c r="BG61" s="340"/>
      <c r="BH61" s="340"/>
      <c r="BI61" s="340"/>
      <c r="BJ61" s="340"/>
      <c r="BK61" s="340"/>
      <c r="BL61" s="340"/>
      <c r="BM61" s="340"/>
      <c r="BN61" s="340"/>
      <c r="BO61" s="340"/>
      <c r="BP61" s="340"/>
      <c r="BQ61" s="341"/>
      <c r="BR61" s="341"/>
      <c r="BS61" s="340"/>
      <c r="BT61" s="340"/>
      <c r="BU61" s="340"/>
      <c r="BV61" s="340"/>
      <c r="BW61" s="340"/>
      <c r="BX61" s="340"/>
      <c r="BY61" s="340"/>
      <c r="BZ61" s="340"/>
      <c r="CA61" s="340"/>
      <c r="CB61" s="340"/>
      <c r="CC61" s="341"/>
      <c r="CD61" s="341"/>
      <c r="CE61" s="340"/>
      <c r="CF61" s="340"/>
      <c r="CG61" s="340"/>
      <c r="CH61" s="340"/>
      <c r="CI61" s="340"/>
      <c r="CJ61" s="340"/>
      <c r="CK61" s="340"/>
      <c r="CL61" s="340"/>
      <c r="CM61" s="340"/>
      <c r="CN61" s="340"/>
      <c r="CO61" s="341"/>
      <c r="CP61" s="341"/>
      <c r="CQ61" s="340"/>
      <c r="CR61" s="340"/>
      <c r="CS61" s="340"/>
      <c r="CT61" s="340"/>
      <c r="CU61" s="340"/>
      <c r="CV61" s="340"/>
      <c r="CW61" s="340"/>
      <c r="CX61" s="340"/>
      <c r="CY61" s="340"/>
      <c r="CZ61" s="340"/>
      <c r="DA61" s="341"/>
      <c r="DB61" s="341"/>
      <c r="DC61" s="341"/>
      <c r="DD61" s="342"/>
      <c r="DE61" s="336"/>
    </row>
    <row r="62" spans="1:109" ht="13">
      <c r="B62" s="329"/>
      <c r="C62" s="329"/>
      <c r="D62" s="329"/>
      <c r="E62" s="329"/>
      <c r="F62" s="329"/>
      <c r="G62" s="329"/>
      <c r="H62" s="329"/>
      <c r="I62" s="329"/>
      <c r="J62" s="329"/>
      <c r="K62" s="329"/>
      <c r="L62" s="329"/>
      <c r="M62" s="329"/>
      <c r="N62" s="329"/>
      <c r="O62" s="329"/>
      <c r="P62" s="329"/>
      <c r="Q62" s="329"/>
      <c r="R62" s="329"/>
      <c r="S62" s="329"/>
      <c r="T62" s="329"/>
      <c r="U62" s="329"/>
      <c r="V62" s="329"/>
      <c r="W62" s="329"/>
      <c r="X62" s="329"/>
      <c r="Y62" s="329"/>
      <c r="Z62" s="329"/>
      <c r="AA62" s="329"/>
      <c r="AB62" s="329"/>
      <c r="AC62" s="329"/>
      <c r="AD62" s="329"/>
      <c r="AE62" s="329"/>
      <c r="AF62" s="329"/>
      <c r="AG62" s="329"/>
      <c r="AH62" s="329"/>
      <c r="AI62" s="329"/>
      <c r="AJ62" s="329"/>
      <c r="AK62" s="329"/>
      <c r="AL62" s="329"/>
      <c r="AM62" s="329"/>
      <c r="AN62" s="329"/>
      <c r="AO62" s="329"/>
      <c r="AP62" s="329"/>
      <c r="AQ62" s="329"/>
      <c r="AR62" s="329"/>
      <c r="AS62" s="329"/>
      <c r="AT62" s="329"/>
      <c r="AU62" s="329"/>
      <c r="AV62" s="329"/>
      <c r="AW62" s="329"/>
      <c r="AX62" s="329"/>
      <c r="AY62" s="329"/>
      <c r="AZ62" s="329"/>
      <c r="BA62" s="329"/>
      <c r="BB62" s="329"/>
      <c r="BC62" s="329"/>
      <c r="BD62" s="329"/>
      <c r="BE62" s="329"/>
      <c r="BF62" s="329"/>
      <c r="BG62" s="329"/>
      <c r="BH62" s="329"/>
      <c r="BI62" s="329"/>
      <c r="BJ62" s="329"/>
      <c r="BK62" s="329"/>
      <c r="BL62" s="329"/>
      <c r="BM62" s="329"/>
      <c r="BN62" s="329"/>
      <c r="BO62" s="329"/>
      <c r="BP62" s="329"/>
      <c r="BQ62" s="329"/>
      <c r="BR62" s="329"/>
      <c r="BS62" s="329"/>
      <c r="BT62" s="329"/>
      <c r="BU62" s="329"/>
      <c r="BV62" s="329"/>
      <c r="BW62" s="329"/>
      <c r="BX62" s="329"/>
      <c r="BY62" s="329"/>
      <c r="BZ62" s="329"/>
      <c r="CA62" s="329"/>
      <c r="CB62" s="329"/>
      <c r="CC62" s="329"/>
      <c r="CD62" s="329"/>
      <c r="CE62" s="329"/>
      <c r="CF62" s="329"/>
      <c r="CG62" s="329"/>
      <c r="CH62" s="329"/>
      <c r="CI62" s="329"/>
      <c r="CJ62" s="329"/>
      <c r="CK62" s="329"/>
      <c r="CL62" s="329"/>
      <c r="CM62" s="329"/>
      <c r="CN62" s="329"/>
      <c r="CO62" s="329"/>
      <c r="CP62" s="329"/>
      <c r="CQ62" s="329"/>
      <c r="CR62" s="329"/>
      <c r="CS62" s="329"/>
      <c r="CT62" s="329"/>
      <c r="CU62" s="329"/>
      <c r="CV62" s="329"/>
      <c r="CW62" s="329"/>
      <c r="CX62" s="329"/>
      <c r="CY62" s="329"/>
      <c r="CZ62" s="329"/>
      <c r="DA62" s="329"/>
      <c r="DB62" s="329"/>
      <c r="DC62" s="329"/>
      <c r="DD62" s="329"/>
      <c r="DE62" s="318"/>
    </row>
    <row r="63" spans="1:109" ht="16.5">
      <c r="B63" s="343" t="s">
        <v>543</v>
      </c>
    </row>
    <row r="64" spans="1:109" ht="13">
      <c r="B64" s="324"/>
      <c r="G64" s="331"/>
      <c r="I64" s="344"/>
      <c r="J64" s="344"/>
      <c r="K64" s="344"/>
      <c r="L64" s="344"/>
      <c r="M64" s="344"/>
      <c r="N64" s="345"/>
      <c r="AM64" s="331"/>
      <c r="AN64" s="331" t="s">
        <v>537</v>
      </c>
      <c r="AP64" s="332"/>
      <c r="AQ64" s="332"/>
      <c r="AR64" s="332"/>
      <c r="AY64" s="331"/>
      <c r="BA64" s="332"/>
      <c r="BB64" s="332"/>
      <c r="BC64" s="332"/>
      <c r="BK64" s="331"/>
      <c r="BM64" s="332"/>
      <c r="BN64" s="332"/>
      <c r="BO64" s="332"/>
      <c r="BW64" s="331"/>
      <c r="BY64" s="332"/>
      <c r="BZ64" s="332"/>
      <c r="CA64" s="332"/>
      <c r="CI64" s="331"/>
      <c r="CK64" s="332"/>
      <c r="CL64" s="332"/>
      <c r="CM64" s="332"/>
      <c r="CU64" s="331"/>
      <c r="CW64" s="332"/>
      <c r="CX64" s="332"/>
      <c r="CY64" s="332"/>
    </row>
    <row r="65" spans="2:107" ht="13">
      <c r="B65" s="324"/>
      <c r="AN65" s="1126" t="s">
        <v>547</v>
      </c>
      <c r="AO65" s="1127"/>
      <c r="AP65" s="1127"/>
      <c r="AQ65" s="1127"/>
      <c r="AR65" s="1127"/>
      <c r="AS65" s="1127"/>
      <c r="AT65" s="1127"/>
      <c r="AU65" s="1127"/>
      <c r="AV65" s="1127"/>
      <c r="AW65" s="1127"/>
      <c r="AX65" s="1127"/>
      <c r="AY65" s="1127"/>
      <c r="AZ65" s="1127"/>
      <c r="BA65" s="1127"/>
      <c r="BB65" s="1127"/>
      <c r="BC65" s="1127"/>
      <c r="BD65" s="1127"/>
      <c r="BE65" s="1127"/>
      <c r="BF65" s="1127"/>
      <c r="BG65" s="1127"/>
      <c r="BH65" s="1127"/>
      <c r="BI65" s="1127"/>
      <c r="BJ65" s="1127"/>
      <c r="BK65" s="1127"/>
      <c r="BL65" s="1127"/>
      <c r="BM65" s="1127"/>
      <c r="BN65" s="1127"/>
      <c r="BO65" s="1127"/>
      <c r="BP65" s="1127"/>
      <c r="BQ65" s="1127"/>
      <c r="BR65" s="1127"/>
      <c r="BS65" s="1127"/>
      <c r="BT65" s="1127"/>
      <c r="BU65" s="1127"/>
      <c r="BV65" s="1127"/>
      <c r="BW65" s="1127"/>
      <c r="BX65" s="1127"/>
      <c r="BY65" s="1127"/>
      <c r="BZ65" s="1127"/>
      <c r="CA65" s="1127"/>
      <c r="CB65" s="1127"/>
      <c r="CC65" s="1127"/>
      <c r="CD65" s="1127"/>
      <c r="CE65" s="1127"/>
      <c r="CF65" s="1127"/>
      <c r="CG65" s="1127"/>
      <c r="CH65" s="1127"/>
      <c r="CI65" s="1127"/>
      <c r="CJ65" s="1127"/>
      <c r="CK65" s="1127"/>
      <c r="CL65" s="1127"/>
      <c r="CM65" s="1127"/>
      <c r="CN65" s="1127"/>
      <c r="CO65" s="1127"/>
      <c r="CP65" s="1127"/>
      <c r="CQ65" s="1127"/>
      <c r="CR65" s="1127"/>
      <c r="CS65" s="1127"/>
      <c r="CT65" s="1127"/>
      <c r="CU65" s="1127"/>
      <c r="CV65" s="1127"/>
      <c r="CW65" s="1127"/>
      <c r="CX65" s="1127"/>
      <c r="CY65" s="1127"/>
      <c r="CZ65" s="1127"/>
      <c r="DA65" s="1127"/>
      <c r="DB65" s="1127"/>
      <c r="DC65" s="1128"/>
    </row>
    <row r="66" spans="2:107" ht="13">
      <c r="B66" s="324"/>
      <c r="AN66" s="1129"/>
      <c r="AO66" s="1130"/>
      <c r="AP66" s="1130"/>
      <c r="AQ66" s="1130"/>
      <c r="AR66" s="1130"/>
      <c r="AS66" s="1130"/>
      <c r="AT66" s="1130"/>
      <c r="AU66" s="1130"/>
      <c r="AV66" s="1130"/>
      <c r="AW66" s="1130"/>
      <c r="AX66" s="1130"/>
      <c r="AY66" s="1130"/>
      <c r="AZ66" s="1130"/>
      <c r="BA66" s="1130"/>
      <c r="BB66" s="1130"/>
      <c r="BC66" s="1130"/>
      <c r="BD66" s="1130"/>
      <c r="BE66" s="1130"/>
      <c r="BF66" s="1130"/>
      <c r="BG66" s="1130"/>
      <c r="BH66" s="1130"/>
      <c r="BI66" s="1130"/>
      <c r="BJ66" s="1130"/>
      <c r="BK66" s="1130"/>
      <c r="BL66" s="1130"/>
      <c r="BM66" s="1130"/>
      <c r="BN66" s="1130"/>
      <c r="BO66" s="1130"/>
      <c r="BP66" s="1130"/>
      <c r="BQ66" s="1130"/>
      <c r="BR66" s="1130"/>
      <c r="BS66" s="1130"/>
      <c r="BT66" s="1130"/>
      <c r="BU66" s="1130"/>
      <c r="BV66" s="1130"/>
      <c r="BW66" s="1130"/>
      <c r="BX66" s="1130"/>
      <c r="BY66" s="1130"/>
      <c r="BZ66" s="1130"/>
      <c r="CA66" s="1130"/>
      <c r="CB66" s="1130"/>
      <c r="CC66" s="1130"/>
      <c r="CD66" s="1130"/>
      <c r="CE66" s="1130"/>
      <c r="CF66" s="1130"/>
      <c r="CG66" s="1130"/>
      <c r="CH66" s="1130"/>
      <c r="CI66" s="1130"/>
      <c r="CJ66" s="1130"/>
      <c r="CK66" s="1130"/>
      <c r="CL66" s="1130"/>
      <c r="CM66" s="1130"/>
      <c r="CN66" s="1130"/>
      <c r="CO66" s="1130"/>
      <c r="CP66" s="1130"/>
      <c r="CQ66" s="1130"/>
      <c r="CR66" s="1130"/>
      <c r="CS66" s="1130"/>
      <c r="CT66" s="1130"/>
      <c r="CU66" s="1130"/>
      <c r="CV66" s="1130"/>
      <c r="CW66" s="1130"/>
      <c r="CX66" s="1130"/>
      <c r="CY66" s="1130"/>
      <c r="CZ66" s="1130"/>
      <c r="DA66" s="1130"/>
      <c r="DB66" s="1130"/>
      <c r="DC66" s="1131"/>
    </row>
    <row r="67" spans="2:107" ht="13">
      <c r="B67" s="324"/>
      <c r="AN67" s="1129"/>
      <c r="AO67" s="1130"/>
      <c r="AP67" s="1130"/>
      <c r="AQ67" s="1130"/>
      <c r="AR67" s="1130"/>
      <c r="AS67" s="1130"/>
      <c r="AT67" s="1130"/>
      <c r="AU67" s="1130"/>
      <c r="AV67" s="1130"/>
      <c r="AW67" s="1130"/>
      <c r="AX67" s="1130"/>
      <c r="AY67" s="1130"/>
      <c r="AZ67" s="1130"/>
      <c r="BA67" s="1130"/>
      <c r="BB67" s="1130"/>
      <c r="BC67" s="1130"/>
      <c r="BD67" s="1130"/>
      <c r="BE67" s="1130"/>
      <c r="BF67" s="1130"/>
      <c r="BG67" s="1130"/>
      <c r="BH67" s="1130"/>
      <c r="BI67" s="1130"/>
      <c r="BJ67" s="1130"/>
      <c r="BK67" s="1130"/>
      <c r="BL67" s="1130"/>
      <c r="BM67" s="1130"/>
      <c r="BN67" s="1130"/>
      <c r="BO67" s="1130"/>
      <c r="BP67" s="1130"/>
      <c r="BQ67" s="1130"/>
      <c r="BR67" s="1130"/>
      <c r="BS67" s="1130"/>
      <c r="BT67" s="1130"/>
      <c r="BU67" s="1130"/>
      <c r="BV67" s="1130"/>
      <c r="BW67" s="1130"/>
      <c r="BX67" s="1130"/>
      <c r="BY67" s="1130"/>
      <c r="BZ67" s="1130"/>
      <c r="CA67" s="1130"/>
      <c r="CB67" s="1130"/>
      <c r="CC67" s="1130"/>
      <c r="CD67" s="1130"/>
      <c r="CE67" s="1130"/>
      <c r="CF67" s="1130"/>
      <c r="CG67" s="1130"/>
      <c r="CH67" s="1130"/>
      <c r="CI67" s="1130"/>
      <c r="CJ67" s="1130"/>
      <c r="CK67" s="1130"/>
      <c r="CL67" s="1130"/>
      <c r="CM67" s="1130"/>
      <c r="CN67" s="1130"/>
      <c r="CO67" s="1130"/>
      <c r="CP67" s="1130"/>
      <c r="CQ67" s="1130"/>
      <c r="CR67" s="1130"/>
      <c r="CS67" s="1130"/>
      <c r="CT67" s="1130"/>
      <c r="CU67" s="1130"/>
      <c r="CV67" s="1130"/>
      <c r="CW67" s="1130"/>
      <c r="CX67" s="1130"/>
      <c r="CY67" s="1130"/>
      <c r="CZ67" s="1130"/>
      <c r="DA67" s="1130"/>
      <c r="DB67" s="1130"/>
      <c r="DC67" s="1131"/>
    </row>
    <row r="68" spans="2:107" ht="13">
      <c r="B68" s="324"/>
      <c r="AN68" s="1129"/>
      <c r="AO68" s="1130"/>
      <c r="AP68" s="1130"/>
      <c r="AQ68" s="1130"/>
      <c r="AR68" s="1130"/>
      <c r="AS68" s="1130"/>
      <c r="AT68" s="1130"/>
      <c r="AU68" s="1130"/>
      <c r="AV68" s="1130"/>
      <c r="AW68" s="1130"/>
      <c r="AX68" s="1130"/>
      <c r="AY68" s="1130"/>
      <c r="AZ68" s="1130"/>
      <c r="BA68" s="1130"/>
      <c r="BB68" s="1130"/>
      <c r="BC68" s="1130"/>
      <c r="BD68" s="1130"/>
      <c r="BE68" s="1130"/>
      <c r="BF68" s="1130"/>
      <c r="BG68" s="1130"/>
      <c r="BH68" s="1130"/>
      <c r="BI68" s="1130"/>
      <c r="BJ68" s="1130"/>
      <c r="BK68" s="1130"/>
      <c r="BL68" s="1130"/>
      <c r="BM68" s="1130"/>
      <c r="BN68" s="1130"/>
      <c r="BO68" s="1130"/>
      <c r="BP68" s="1130"/>
      <c r="BQ68" s="1130"/>
      <c r="BR68" s="1130"/>
      <c r="BS68" s="1130"/>
      <c r="BT68" s="1130"/>
      <c r="BU68" s="1130"/>
      <c r="BV68" s="1130"/>
      <c r="BW68" s="1130"/>
      <c r="BX68" s="1130"/>
      <c r="BY68" s="1130"/>
      <c r="BZ68" s="1130"/>
      <c r="CA68" s="1130"/>
      <c r="CB68" s="1130"/>
      <c r="CC68" s="1130"/>
      <c r="CD68" s="1130"/>
      <c r="CE68" s="1130"/>
      <c r="CF68" s="1130"/>
      <c r="CG68" s="1130"/>
      <c r="CH68" s="1130"/>
      <c r="CI68" s="1130"/>
      <c r="CJ68" s="1130"/>
      <c r="CK68" s="1130"/>
      <c r="CL68" s="1130"/>
      <c r="CM68" s="1130"/>
      <c r="CN68" s="1130"/>
      <c r="CO68" s="1130"/>
      <c r="CP68" s="1130"/>
      <c r="CQ68" s="1130"/>
      <c r="CR68" s="1130"/>
      <c r="CS68" s="1130"/>
      <c r="CT68" s="1130"/>
      <c r="CU68" s="1130"/>
      <c r="CV68" s="1130"/>
      <c r="CW68" s="1130"/>
      <c r="CX68" s="1130"/>
      <c r="CY68" s="1130"/>
      <c r="CZ68" s="1130"/>
      <c r="DA68" s="1130"/>
      <c r="DB68" s="1130"/>
      <c r="DC68" s="1131"/>
    </row>
    <row r="69" spans="2:107" ht="13">
      <c r="B69" s="324"/>
      <c r="AN69" s="1132"/>
      <c r="AO69" s="1133"/>
      <c r="AP69" s="1133"/>
      <c r="AQ69" s="1133"/>
      <c r="AR69" s="1133"/>
      <c r="AS69" s="1133"/>
      <c r="AT69" s="1133"/>
      <c r="AU69" s="1133"/>
      <c r="AV69" s="1133"/>
      <c r="AW69" s="1133"/>
      <c r="AX69" s="1133"/>
      <c r="AY69" s="1133"/>
      <c r="AZ69" s="1133"/>
      <c r="BA69" s="1133"/>
      <c r="BB69" s="1133"/>
      <c r="BC69" s="1133"/>
      <c r="BD69" s="1133"/>
      <c r="BE69" s="1133"/>
      <c r="BF69" s="1133"/>
      <c r="BG69" s="1133"/>
      <c r="BH69" s="1133"/>
      <c r="BI69" s="1133"/>
      <c r="BJ69" s="1133"/>
      <c r="BK69" s="1133"/>
      <c r="BL69" s="1133"/>
      <c r="BM69" s="1133"/>
      <c r="BN69" s="1133"/>
      <c r="BO69" s="1133"/>
      <c r="BP69" s="1133"/>
      <c r="BQ69" s="1133"/>
      <c r="BR69" s="1133"/>
      <c r="BS69" s="1133"/>
      <c r="BT69" s="1133"/>
      <c r="BU69" s="1133"/>
      <c r="BV69" s="1133"/>
      <c r="BW69" s="1133"/>
      <c r="BX69" s="1133"/>
      <c r="BY69" s="1133"/>
      <c r="BZ69" s="1133"/>
      <c r="CA69" s="1133"/>
      <c r="CB69" s="1133"/>
      <c r="CC69" s="1133"/>
      <c r="CD69" s="1133"/>
      <c r="CE69" s="1133"/>
      <c r="CF69" s="1133"/>
      <c r="CG69" s="1133"/>
      <c r="CH69" s="1133"/>
      <c r="CI69" s="1133"/>
      <c r="CJ69" s="1133"/>
      <c r="CK69" s="1133"/>
      <c r="CL69" s="1133"/>
      <c r="CM69" s="1133"/>
      <c r="CN69" s="1133"/>
      <c r="CO69" s="1133"/>
      <c r="CP69" s="1133"/>
      <c r="CQ69" s="1133"/>
      <c r="CR69" s="1133"/>
      <c r="CS69" s="1133"/>
      <c r="CT69" s="1133"/>
      <c r="CU69" s="1133"/>
      <c r="CV69" s="1133"/>
      <c r="CW69" s="1133"/>
      <c r="CX69" s="1133"/>
      <c r="CY69" s="1133"/>
      <c r="CZ69" s="1133"/>
      <c r="DA69" s="1133"/>
      <c r="DB69" s="1133"/>
      <c r="DC69" s="1134"/>
    </row>
    <row r="70" spans="2:107" ht="13">
      <c r="B70" s="324"/>
      <c r="H70" s="346"/>
      <c r="I70" s="346"/>
      <c r="J70" s="347"/>
      <c r="K70" s="347"/>
      <c r="L70" s="348"/>
      <c r="M70" s="347"/>
      <c r="N70" s="348"/>
      <c r="AN70" s="333"/>
      <c r="AO70" s="333"/>
      <c r="AP70" s="333"/>
      <c r="AZ70" s="333"/>
      <c r="BA70" s="333"/>
      <c r="BB70" s="333"/>
      <c r="BL70" s="333"/>
      <c r="BM70" s="333"/>
      <c r="BN70" s="333"/>
      <c r="BX70" s="333"/>
      <c r="BY70" s="333"/>
      <c r="BZ70" s="333"/>
      <c r="CJ70" s="333"/>
      <c r="CK70" s="333"/>
      <c r="CL70" s="333"/>
      <c r="CV70" s="333"/>
      <c r="CW70" s="333"/>
      <c r="CX70" s="333"/>
    </row>
    <row r="71" spans="2:107" ht="13">
      <c r="B71" s="324"/>
      <c r="G71" s="349"/>
      <c r="I71" s="350"/>
      <c r="J71" s="347"/>
      <c r="K71" s="347"/>
      <c r="L71" s="348"/>
      <c r="M71" s="347"/>
      <c r="N71" s="348"/>
      <c r="AM71" s="349"/>
      <c r="AN71" s="318" t="s">
        <v>538</v>
      </c>
    </row>
    <row r="72" spans="2:107" ht="13">
      <c r="B72" s="324"/>
      <c r="G72" s="1119"/>
      <c r="H72" s="1119"/>
      <c r="I72" s="1119"/>
      <c r="J72" s="1119"/>
      <c r="K72" s="334"/>
      <c r="L72" s="334"/>
      <c r="M72" s="335"/>
      <c r="N72" s="335"/>
      <c r="AN72" s="1120"/>
      <c r="AO72" s="1121"/>
      <c r="AP72" s="1121"/>
      <c r="AQ72" s="1121"/>
      <c r="AR72" s="1121"/>
      <c r="AS72" s="1121"/>
      <c r="AT72" s="1121"/>
      <c r="AU72" s="1121"/>
      <c r="AV72" s="1121"/>
      <c r="AW72" s="1121"/>
      <c r="AX72" s="1121"/>
      <c r="AY72" s="1121"/>
      <c r="AZ72" s="1121"/>
      <c r="BA72" s="1121"/>
      <c r="BB72" s="1121"/>
      <c r="BC72" s="1121"/>
      <c r="BD72" s="1121"/>
      <c r="BE72" s="1121"/>
      <c r="BF72" s="1121"/>
      <c r="BG72" s="1121"/>
      <c r="BH72" s="1121"/>
      <c r="BI72" s="1121"/>
      <c r="BJ72" s="1121"/>
      <c r="BK72" s="1121"/>
      <c r="BL72" s="1121"/>
      <c r="BM72" s="1121"/>
      <c r="BN72" s="1121"/>
      <c r="BO72" s="1122"/>
      <c r="BP72" s="1123" t="s">
        <v>521</v>
      </c>
      <c r="BQ72" s="1123"/>
      <c r="BR72" s="1123"/>
      <c r="BS72" s="1123"/>
      <c r="BT72" s="1123"/>
      <c r="BU72" s="1123"/>
      <c r="BV72" s="1123"/>
      <c r="BW72" s="1123"/>
      <c r="BX72" s="1123" t="s">
        <v>522</v>
      </c>
      <c r="BY72" s="1123"/>
      <c r="BZ72" s="1123"/>
      <c r="CA72" s="1123"/>
      <c r="CB72" s="1123"/>
      <c r="CC72" s="1123"/>
      <c r="CD72" s="1123"/>
      <c r="CE72" s="1123"/>
      <c r="CF72" s="1123" t="s">
        <v>523</v>
      </c>
      <c r="CG72" s="1123"/>
      <c r="CH72" s="1123"/>
      <c r="CI72" s="1123"/>
      <c r="CJ72" s="1123"/>
      <c r="CK72" s="1123"/>
      <c r="CL72" s="1123"/>
      <c r="CM72" s="1123"/>
      <c r="CN72" s="1123" t="s">
        <v>524</v>
      </c>
      <c r="CO72" s="1123"/>
      <c r="CP72" s="1123"/>
      <c r="CQ72" s="1123"/>
      <c r="CR72" s="1123"/>
      <c r="CS72" s="1123"/>
      <c r="CT72" s="1123"/>
      <c r="CU72" s="1123"/>
      <c r="CV72" s="1123" t="s">
        <v>525</v>
      </c>
      <c r="CW72" s="1123"/>
      <c r="CX72" s="1123"/>
      <c r="CY72" s="1123"/>
      <c r="CZ72" s="1123"/>
      <c r="DA72" s="1123"/>
      <c r="DB72" s="1123"/>
      <c r="DC72" s="1123"/>
    </row>
    <row r="73" spans="2:107" ht="13">
      <c r="B73" s="324"/>
      <c r="G73" s="1136"/>
      <c r="H73" s="1136"/>
      <c r="I73" s="1136"/>
      <c r="J73" s="1136"/>
      <c r="K73" s="1139"/>
      <c r="L73" s="1139"/>
      <c r="M73" s="1139"/>
      <c r="N73" s="1139"/>
      <c r="AM73" s="333"/>
      <c r="AN73" s="1125" t="s">
        <v>539</v>
      </c>
      <c r="AO73" s="1125"/>
      <c r="AP73" s="1125"/>
      <c r="AQ73" s="1125"/>
      <c r="AR73" s="1125"/>
      <c r="AS73" s="1125"/>
      <c r="AT73" s="1125"/>
      <c r="AU73" s="1125"/>
      <c r="AV73" s="1125"/>
      <c r="AW73" s="1125"/>
      <c r="AX73" s="1125"/>
      <c r="AY73" s="1125"/>
      <c r="AZ73" s="1125"/>
      <c r="BA73" s="1125"/>
      <c r="BB73" s="1125" t="s">
        <v>540</v>
      </c>
      <c r="BC73" s="1125"/>
      <c r="BD73" s="1125"/>
      <c r="BE73" s="1125"/>
      <c r="BF73" s="1125"/>
      <c r="BG73" s="1125"/>
      <c r="BH73" s="1125"/>
      <c r="BI73" s="1125"/>
      <c r="BJ73" s="1125"/>
      <c r="BK73" s="1125"/>
      <c r="BL73" s="1125"/>
      <c r="BM73" s="1125"/>
      <c r="BN73" s="1125"/>
      <c r="BO73" s="1125"/>
      <c r="BP73" s="1124">
        <v>31.9</v>
      </c>
      <c r="BQ73" s="1124"/>
      <c r="BR73" s="1124"/>
      <c r="BS73" s="1124"/>
      <c r="BT73" s="1124"/>
      <c r="BU73" s="1124"/>
      <c r="BV73" s="1124"/>
      <c r="BW73" s="1124"/>
      <c r="BX73" s="1124">
        <v>36.299999999999997</v>
      </c>
      <c r="BY73" s="1124"/>
      <c r="BZ73" s="1124"/>
      <c r="CA73" s="1124"/>
      <c r="CB73" s="1124"/>
      <c r="CC73" s="1124"/>
      <c r="CD73" s="1124"/>
      <c r="CE73" s="1124"/>
      <c r="CF73" s="1124">
        <v>30.4</v>
      </c>
      <c r="CG73" s="1124"/>
      <c r="CH73" s="1124"/>
      <c r="CI73" s="1124"/>
      <c r="CJ73" s="1124"/>
      <c r="CK73" s="1124"/>
      <c r="CL73" s="1124"/>
      <c r="CM73" s="1124"/>
      <c r="CN73" s="1124">
        <v>18.2</v>
      </c>
      <c r="CO73" s="1124"/>
      <c r="CP73" s="1124"/>
      <c r="CQ73" s="1124"/>
      <c r="CR73" s="1124"/>
      <c r="CS73" s="1124"/>
      <c r="CT73" s="1124"/>
      <c r="CU73" s="1124"/>
      <c r="CV73" s="1124">
        <v>10</v>
      </c>
      <c r="CW73" s="1124"/>
      <c r="CX73" s="1124"/>
      <c r="CY73" s="1124"/>
      <c r="CZ73" s="1124"/>
      <c r="DA73" s="1124"/>
      <c r="DB73" s="1124"/>
      <c r="DC73" s="1124"/>
    </row>
    <row r="74" spans="2:107" ht="13">
      <c r="B74" s="324"/>
      <c r="G74" s="1136"/>
      <c r="H74" s="1136"/>
      <c r="I74" s="1136"/>
      <c r="J74" s="1136"/>
      <c r="K74" s="1139"/>
      <c r="L74" s="1139"/>
      <c r="M74" s="1139"/>
      <c r="N74" s="1139"/>
      <c r="AM74" s="333"/>
      <c r="AN74" s="1125"/>
      <c r="AO74" s="1125"/>
      <c r="AP74" s="1125"/>
      <c r="AQ74" s="1125"/>
      <c r="AR74" s="1125"/>
      <c r="AS74" s="1125"/>
      <c r="AT74" s="1125"/>
      <c r="AU74" s="1125"/>
      <c r="AV74" s="1125"/>
      <c r="AW74" s="1125"/>
      <c r="AX74" s="1125"/>
      <c r="AY74" s="1125"/>
      <c r="AZ74" s="1125"/>
      <c r="BA74" s="1125"/>
      <c r="BB74" s="1125"/>
      <c r="BC74" s="1125"/>
      <c r="BD74" s="1125"/>
      <c r="BE74" s="1125"/>
      <c r="BF74" s="1125"/>
      <c r="BG74" s="1125"/>
      <c r="BH74" s="1125"/>
      <c r="BI74" s="1125"/>
      <c r="BJ74" s="1125"/>
      <c r="BK74" s="1125"/>
      <c r="BL74" s="1125"/>
      <c r="BM74" s="1125"/>
      <c r="BN74" s="1125"/>
      <c r="BO74" s="1125"/>
      <c r="BP74" s="1124"/>
      <c r="BQ74" s="1124"/>
      <c r="BR74" s="1124"/>
      <c r="BS74" s="1124"/>
      <c r="BT74" s="1124"/>
      <c r="BU74" s="1124"/>
      <c r="BV74" s="1124"/>
      <c r="BW74" s="1124"/>
      <c r="BX74" s="1124"/>
      <c r="BY74" s="1124"/>
      <c r="BZ74" s="1124"/>
      <c r="CA74" s="1124"/>
      <c r="CB74" s="1124"/>
      <c r="CC74" s="1124"/>
      <c r="CD74" s="1124"/>
      <c r="CE74" s="1124"/>
      <c r="CF74" s="1124"/>
      <c r="CG74" s="1124"/>
      <c r="CH74" s="1124"/>
      <c r="CI74" s="1124"/>
      <c r="CJ74" s="1124"/>
      <c r="CK74" s="1124"/>
      <c r="CL74" s="1124"/>
      <c r="CM74" s="1124"/>
      <c r="CN74" s="1124"/>
      <c r="CO74" s="1124"/>
      <c r="CP74" s="1124"/>
      <c r="CQ74" s="1124"/>
      <c r="CR74" s="1124"/>
      <c r="CS74" s="1124"/>
      <c r="CT74" s="1124"/>
      <c r="CU74" s="1124"/>
      <c r="CV74" s="1124"/>
      <c r="CW74" s="1124"/>
      <c r="CX74" s="1124"/>
      <c r="CY74" s="1124"/>
      <c r="CZ74" s="1124"/>
      <c r="DA74" s="1124"/>
      <c r="DB74" s="1124"/>
      <c r="DC74" s="1124"/>
    </row>
    <row r="75" spans="2:107" ht="13">
      <c r="B75" s="324"/>
      <c r="G75" s="1136"/>
      <c r="H75" s="1136"/>
      <c r="I75" s="1119"/>
      <c r="J75" s="1119"/>
      <c r="K75" s="1135"/>
      <c r="L75" s="1135"/>
      <c r="M75" s="1135"/>
      <c r="N75" s="1135"/>
      <c r="AM75" s="333"/>
      <c r="AN75" s="1125"/>
      <c r="AO75" s="1125"/>
      <c r="AP75" s="1125"/>
      <c r="AQ75" s="1125"/>
      <c r="AR75" s="1125"/>
      <c r="AS75" s="1125"/>
      <c r="AT75" s="1125"/>
      <c r="AU75" s="1125"/>
      <c r="AV75" s="1125"/>
      <c r="AW75" s="1125"/>
      <c r="AX75" s="1125"/>
      <c r="AY75" s="1125"/>
      <c r="AZ75" s="1125"/>
      <c r="BA75" s="1125"/>
      <c r="BB75" s="1125" t="s">
        <v>544</v>
      </c>
      <c r="BC75" s="1125"/>
      <c r="BD75" s="1125"/>
      <c r="BE75" s="1125"/>
      <c r="BF75" s="1125"/>
      <c r="BG75" s="1125"/>
      <c r="BH75" s="1125"/>
      <c r="BI75" s="1125"/>
      <c r="BJ75" s="1125"/>
      <c r="BK75" s="1125"/>
      <c r="BL75" s="1125"/>
      <c r="BM75" s="1125"/>
      <c r="BN75" s="1125"/>
      <c r="BO75" s="1125"/>
      <c r="BP75" s="1124">
        <v>12.5</v>
      </c>
      <c r="BQ75" s="1124"/>
      <c r="BR75" s="1124"/>
      <c r="BS75" s="1124"/>
      <c r="BT75" s="1124"/>
      <c r="BU75" s="1124"/>
      <c r="BV75" s="1124"/>
      <c r="BW75" s="1124"/>
      <c r="BX75" s="1124">
        <v>12.2</v>
      </c>
      <c r="BY75" s="1124"/>
      <c r="BZ75" s="1124"/>
      <c r="CA75" s="1124"/>
      <c r="CB75" s="1124"/>
      <c r="CC75" s="1124"/>
      <c r="CD75" s="1124"/>
      <c r="CE75" s="1124"/>
      <c r="CF75" s="1124">
        <v>11.5</v>
      </c>
      <c r="CG75" s="1124"/>
      <c r="CH75" s="1124"/>
      <c r="CI75" s="1124"/>
      <c r="CJ75" s="1124"/>
      <c r="CK75" s="1124"/>
      <c r="CL75" s="1124"/>
      <c r="CM75" s="1124"/>
      <c r="CN75" s="1124">
        <v>11.2</v>
      </c>
      <c r="CO75" s="1124"/>
      <c r="CP75" s="1124"/>
      <c r="CQ75" s="1124"/>
      <c r="CR75" s="1124"/>
      <c r="CS75" s="1124"/>
      <c r="CT75" s="1124"/>
      <c r="CU75" s="1124"/>
      <c r="CV75" s="1124">
        <v>11</v>
      </c>
      <c r="CW75" s="1124"/>
      <c r="CX75" s="1124"/>
      <c r="CY75" s="1124"/>
      <c r="CZ75" s="1124"/>
      <c r="DA75" s="1124"/>
      <c r="DB75" s="1124"/>
      <c r="DC75" s="1124"/>
    </row>
    <row r="76" spans="2:107" ht="13">
      <c r="B76" s="324"/>
      <c r="G76" s="1136"/>
      <c r="H76" s="1136"/>
      <c r="I76" s="1119"/>
      <c r="J76" s="1119"/>
      <c r="K76" s="1135"/>
      <c r="L76" s="1135"/>
      <c r="M76" s="1135"/>
      <c r="N76" s="1135"/>
      <c r="AM76" s="333"/>
      <c r="AN76" s="1125"/>
      <c r="AO76" s="1125"/>
      <c r="AP76" s="1125"/>
      <c r="AQ76" s="1125"/>
      <c r="AR76" s="1125"/>
      <c r="AS76" s="1125"/>
      <c r="AT76" s="1125"/>
      <c r="AU76" s="1125"/>
      <c r="AV76" s="1125"/>
      <c r="AW76" s="1125"/>
      <c r="AX76" s="1125"/>
      <c r="AY76" s="1125"/>
      <c r="AZ76" s="1125"/>
      <c r="BA76" s="1125"/>
      <c r="BB76" s="1125"/>
      <c r="BC76" s="1125"/>
      <c r="BD76" s="1125"/>
      <c r="BE76" s="1125"/>
      <c r="BF76" s="1125"/>
      <c r="BG76" s="1125"/>
      <c r="BH76" s="1125"/>
      <c r="BI76" s="1125"/>
      <c r="BJ76" s="1125"/>
      <c r="BK76" s="1125"/>
      <c r="BL76" s="1125"/>
      <c r="BM76" s="1125"/>
      <c r="BN76" s="1125"/>
      <c r="BO76" s="1125"/>
      <c r="BP76" s="1124"/>
      <c r="BQ76" s="1124"/>
      <c r="BR76" s="1124"/>
      <c r="BS76" s="1124"/>
      <c r="BT76" s="1124"/>
      <c r="BU76" s="1124"/>
      <c r="BV76" s="1124"/>
      <c r="BW76" s="1124"/>
      <c r="BX76" s="1124"/>
      <c r="BY76" s="1124"/>
      <c r="BZ76" s="1124"/>
      <c r="CA76" s="1124"/>
      <c r="CB76" s="1124"/>
      <c r="CC76" s="1124"/>
      <c r="CD76" s="1124"/>
      <c r="CE76" s="1124"/>
      <c r="CF76" s="1124"/>
      <c r="CG76" s="1124"/>
      <c r="CH76" s="1124"/>
      <c r="CI76" s="1124"/>
      <c r="CJ76" s="1124"/>
      <c r="CK76" s="1124"/>
      <c r="CL76" s="1124"/>
      <c r="CM76" s="1124"/>
      <c r="CN76" s="1124"/>
      <c r="CO76" s="1124"/>
      <c r="CP76" s="1124"/>
      <c r="CQ76" s="1124"/>
      <c r="CR76" s="1124"/>
      <c r="CS76" s="1124"/>
      <c r="CT76" s="1124"/>
      <c r="CU76" s="1124"/>
      <c r="CV76" s="1124"/>
      <c r="CW76" s="1124"/>
      <c r="CX76" s="1124"/>
      <c r="CY76" s="1124"/>
      <c r="CZ76" s="1124"/>
      <c r="DA76" s="1124"/>
      <c r="DB76" s="1124"/>
      <c r="DC76" s="1124"/>
    </row>
    <row r="77" spans="2:107" ht="13">
      <c r="B77" s="324"/>
      <c r="G77" s="1119"/>
      <c r="H77" s="1119"/>
      <c r="I77" s="1119"/>
      <c r="J77" s="1119"/>
      <c r="K77" s="1139"/>
      <c r="L77" s="1139"/>
      <c r="M77" s="1139"/>
      <c r="N77" s="1139"/>
      <c r="AN77" s="1123" t="s">
        <v>542</v>
      </c>
      <c r="AO77" s="1123"/>
      <c r="AP77" s="1123"/>
      <c r="AQ77" s="1123"/>
      <c r="AR77" s="1123"/>
      <c r="AS77" s="1123"/>
      <c r="AT77" s="1123"/>
      <c r="AU77" s="1123"/>
      <c r="AV77" s="1123"/>
      <c r="AW77" s="1123"/>
      <c r="AX77" s="1123"/>
      <c r="AY77" s="1123"/>
      <c r="AZ77" s="1123"/>
      <c r="BA77" s="1123"/>
      <c r="BB77" s="1125" t="s">
        <v>540</v>
      </c>
      <c r="BC77" s="1125"/>
      <c r="BD77" s="1125"/>
      <c r="BE77" s="1125"/>
      <c r="BF77" s="1125"/>
      <c r="BG77" s="1125"/>
      <c r="BH77" s="1125"/>
      <c r="BI77" s="1125"/>
      <c r="BJ77" s="1125"/>
      <c r="BK77" s="1125"/>
      <c r="BL77" s="1125"/>
      <c r="BM77" s="1125"/>
      <c r="BN77" s="1125"/>
      <c r="BO77" s="1125"/>
      <c r="BP77" s="1124">
        <v>0</v>
      </c>
      <c r="BQ77" s="1124"/>
      <c r="BR77" s="1124"/>
      <c r="BS77" s="1124"/>
      <c r="BT77" s="1124"/>
      <c r="BU77" s="1124"/>
      <c r="BV77" s="1124"/>
      <c r="BW77" s="1124"/>
      <c r="BX77" s="1124">
        <v>0</v>
      </c>
      <c r="BY77" s="1124"/>
      <c r="BZ77" s="1124"/>
      <c r="CA77" s="1124"/>
      <c r="CB77" s="1124"/>
      <c r="CC77" s="1124"/>
      <c r="CD77" s="1124"/>
      <c r="CE77" s="1124"/>
      <c r="CF77" s="1124">
        <v>0</v>
      </c>
      <c r="CG77" s="1124"/>
      <c r="CH77" s="1124"/>
      <c r="CI77" s="1124"/>
      <c r="CJ77" s="1124"/>
      <c r="CK77" s="1124"/>
      <c r="CL77" s="1124"/>
      <c r="CM77" s="1124"/>
      <c r="CN77" s="1124">
        <v>0</v>
      </c>
      <c r="CO77" s="1124"/>
      <c r="CP77" s="1124"/>
      <c r="CQ77" s="1124"/>
      <c r="CR77" s="1124"/>
      <c r="CS77" s="1124"/>
      <c r="CT77" s="1124"/>
      <c r="CU77" s="1124"/>
      <c r="CV77" s="1124">
        <v>0</v>
      </c>
      <c r="CW77" s="1124"/>
      <c r="CX77" s="1124"/>
      <c r="CY77" s="1124"/>
      <c r="CZ77" s="1124"/>
      <c r="DA77" s="1124"/>
      <c r="DB77" s="1124"/>
      <c r="DC77" s="1124"/>
    </row>
    <row r="78" spans="2:107" ht="13">
      <c r="B78" s="324"/>
      <c r="G78" s="1119"/>
      <c r="H78" s="1119"/>
      <c r="I78" s="1119"/>
      <c r="J78" s="1119"/>
      <c r="K78" s="1139"/>
      <c r="L78" s="1139"/>
      <c r="M78" s="1139"/>
      <c r="N78" s="1139"/>
      <c r="AN78" s="1123"/>
      <c r="AO78" s="1123"/>
      <c r="AP78" s="1123"/>
      <c r="AQ78" s="1123"/>
      <c r="AR78" s="1123"/>
      <c r="AS78" s="1123"/>
      <c r="AT78" s="1123"/>
      <c r="AU78" s="1123"/>
      <c r="AV78" s="1123"/>
      <c r="AW78" s="1123"/>
      <c r="AX78" s="1123"/>
      <c r="AY78" s="1123"/>
      <c r="AZ78" s="1123"/>
      <c r="BA78" s="1123"/>
      <c r="BB78" s="1125"/>
      <c r="BC78" s="1125"/>
      <c r="BD78" s="1125"/>
      <c r="BE78" s="1125"/>
      <c r="BF78" s="1125"/>
      <c r="BG78" s="1125"/>
      <c r="BH78" s="1125"/>
      <c r="BI78" s="1125"/>
      <c r="BJ78" s="1125"/>
      <c r="BK78" s="1125"/>
      <c r="BL78" s="1125"/>
      <c r="BM78" s="1125"/>
      <c r="BN78" s="1125"/>
      <c r="BO78" s="1125"/>
      <c r="BP78" s="1124"/>
      <c r="BQ78" s="1124"/>
      <c r="BR78" s="1124"/>
      <c r="BS78" s="1124"/>
      <c r="BT78" s="1124"/>
      <c r="BU78" s="1124"/>
      <c r="BV78" s="1124"/>
      <c r="BW78" s="1124"/>
      <c r="BX78" s="1124"/>
      <c r="BY78" s="1124"/>
      <c r="BZ78" s="1124"/>
      <c r="CA78" s="1124"/>
      <c r="CB78" s="1124"/>
      <c r="CC78" s="1124"/>
      <c r="CD78" s="1124"/>
      <c r="CE78" s="1124"/>
      <c r="CF78" s="1124"/>
      <c r="CG78" s="1124"/>
      <c r="CH78" s="1124"/>
      <c r="CI78" s="1124"/>
      <c r="CJ78" s="1124"/>
      <c r="CK78" s="1124"/>
      <c r="CL78" s="1124"/>
      <c r="CM78" s="1124"/>
      <c r="CN78" s="1124"/>
      <c r="CO78" s="1124"/>
      <c r="CP78" s="1124"/>
      <c r="CQ78" s="1124"/>
      <c r="CR78" s="1124"/>
      <c r="CS78" s="1124"/>
      <c r="CT78" s="1124"/>
      <c r="CU78" s="1124"/>
      <c r="CV78" s="1124"/>
      <c r="CW78" s="1124"/>
      <c r="CX78" s="1124"/>
      <c r="CY78" s="1124"/>
      <c r="CZ78" s="1124"/>
      <c r="DA78" s="1124"/>
      <c r="DB78" s="1124"/>
      <c r="DC78" s="1124"/>
    </row>
    <row r="79" spans="2:107" ht="13">
      <c r="B79" s="324"/>
      <c r="G79" s="1119"/>
      <c r="H79" s="1119"/>
      <c r="I79" s="1138"/>
      <c r="J79" s="1138"/>
      <c r="K79" s="1140"/>
      <c r="L79" s="1140"/>
      <c r="M79" s="1140"/>
      <c r="N79" s="1140"/>
      <c r="AN79" s="1123"/>
      <c r="AO79" s="1123"/>
      <c r="AP79" s="1123"/>
      <c r="AQ79" s="1123"/>
      <c r="AR79" s="1123"/>
      <c r="AS79" s="1123"/>
      <c r="AT79" s="1123"/>
      <c r="AU79" s="1123"/>
      <c r="AV79" s="1123"/>
      <c r="AW79" s="1123"/>
      <c r="AX79" s="1123"/>
      <c r="AY79" s="1123"/>
      <c r="AZ79" s="1123"/>
      <c r="BA79" s="1123"/>
      <c r="BB79" s="1125" t="s">
        <v>544</v>
      </c>
      <c r="BC79" s="1125"/>
      <c r="BD79" s="1125"/>
      <c r="BE79" s="1125"/>
      <c r="BF79" s="1125"/>
      <c r="BG79" s="1125"/>
      <c r="BH79" s="1125"/>
      <c r="BI79" s="1125"/>
      <c r="BJ79" s="1125"/>
      <c r="BK79" s="1125"/>
      <c r="BL79" s="1125"/>
      <c r="BM79" s="1125"/>
      <c r="BN79" s="1125"/>
      <c r="BO79" s="1125"/>
      <c r="BP79" s="1124">
        <v>8.6</v>
      </c>
      <c r="BQ79" s="1124"/>
      <c r="BR79" s="1124"/>
      <c r="BS79" s="1124"/>
      <c r="BT79" s="1124"/>
      <c r="BU79" s="1124"/>
      <c r="BV79" s="1124"/>
      <c r="BW79" s="1124"/>
      <c r="BX79" s="1124">
        <v>8.6</v>
      </c>
      <c r="BY79" s="1124"/>
      <c r="BZ79" s="1124"/>
      <c r="CA79" s="1124"/>
      <c r="CB79" s="1124"/>
      <c r="CC79" s="1124"/>
      <c r="CD79" s="1124"/>
      <c r="CE79" s="1124"/>
      <c r="CF79" s="1124">
        <v>8.9</v>
      </c>
      <c r="CG79" s="1124"/>
      <c r="CH79" s="1124"/>
      <c r="CI79" s="1124"/>
      <c r="CJ79" s="1124"/>
      <c r="CK79" s="1124"/>
      <c r="CL79" s="1124"/>
      <c r="CM79" s="1124"/>
      <c r="CN79" s="1124">
        <v>8.9</v>
      </c>
      <c r="CO79" s="1124"/>
      <c r="CP79" s="1124"/>
      <c r="CQ79" s="1124"/>
      <c r="CR79" s="1124"/>
      <c r="CS79" s="1124"/>
      <c r="CT79" s="1124"/>
      <c r="CU79" s="1124"/>
      <c r="CV79" s="1124">
        <v>9.1</v>
      </c>
      <c r="CW79" s="1124"/>
      <c r="CX79" s="1124"/>
      <c r="CY79" s="1124"/>
      <c r="CZ79" s="1124"/>
      <c r="DA79" s="1124"/>
      <c r="DB79" s="1124"/>
      <c r="DC79" s="1124"/>
    </row>
    <row r="80" spans="2:107" ht="13">
      <c r="B80" s="324"/>
      <c r="G80" s="1119"/>
      <c r="H80" s="1119"/>
      <c r="I80" s="1138"/>
      <c r="J80" s="1138"/>
      <c r="K80" s="1140"/>
      <c r="L80" s="1140"/>
      <c r="M80" s="1140"/>
      <c r="N80" s="1140"/>
      <c r="AN80" s="1123"/>
      <c r="AO80" s="1123"/>
      <c r="AP80" s="1123"/>
      <c r="AQ80" s="1123"/>
      <c r="AR80" s="1123"/>
      <c r="AS80" s="1123"/>
      <c r="AT80" s="1123"/>
      <c r="AU80" s="1123"/>
      <c r="AV80" s="1123"/>
      <c r="AW80" s="1123"/>
      <c r="AX80" s="1123"/>
      <c r="AY80" s="1123"/>
      <c r="AZ80" s="1123"/>
      <c r="BA80" s="1123"/>
      <c r="BB80" s="1125"/>
      <c r="BC80" s="1125"/>
      <c r="BD80" s="1125"/>
      <c r="BE80" s="1125"/>
      <c r="BF80" s="1125"/>
      <c r="BG80" s="1125"/>
      <c r="BH80" s="1125"/>
      <c r="BI80" s="1125"/>
      <c r="BJ80" s="1125"/>
      <c r="BK80" s="1125"/>
      <c r="BL80" s="1125"/>
      <c r="BM80" s="1125"/>
      <c r="BN80" s="1125"/>
      <c r="BO80" s="1125"/>
      <c r="BP80" s="1124"/>
      <c r="BQ80" s="1124"/>
      <c r="BR80" s="1124"/>
      <c r="BS80" s="1124"/>
      <c r="BT80" s="1124"/>
      <c r="BU80" s="1124"/>
      <c r="BV80" s="1124"/>
      <c r="BW80" s="1124"/>
      <c r="BX80" s="1124"/>
      <c r="BY80" s="1124"/>
      <c r="BZ80" s="1124"/>
      <c r="CA80" s="1124"/>
      <c r="CB80" s="1124"/>
      <c r="CC80" s="1124"/>
      <c r="CD80" s="1124"/>
      <c r="CE80" s="1124"/>
      <c r="CF80" s="1124"/>
      <c r="CG80" s="1124"/>
      <c r="CH80" s="1124"/>
      <c r="CI80" s="1124"/>
      <c r="CJ80" s="1124"/>
      <c r="CK80" s="1124"/>
      <c r="CL80" s="1124"/>
      <c r="CM80" s="1124"/>
      <c r="CN80" s="1124"/>
      <c r="CO80" s="1124"/>
      <c r="CP80" s="1124"/>
      <c r="CQ80" s="1124"/>
      <c r="CR80" s="1124"/>
      <c r="CS80" s="1124"/>
      <c r="CT80" s="1124"/>
      <c r="CU80" s="1124"/>
      <c r="CV80" s="1124"/>
      <c r="CW80" s="1124"/>
      <c r="CX80" s="1124"/>
      <c r="CY80" s="1124"/>
      <c r="CZ80" s="1124"/>
      <c r="DA80" s="1124"/>
      <c r="DB80" s="1124"/>
      <c r="DC80" s="1124"/>
    </row>
    <row r="81" spans="2:109" ht="13">
      <c r="B81" s="324"/>
    </row>
    <row r="82" spans="2:109" ht="16.5">
      <c r="B82" s="324"/>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
      <c r="B83" s="326"/>
      <c r="C83" s="327"/>
      <c r="D83" s="327"/>
      <c r="E83" s="327"/>
      <c r="F83" s="327"/>
      <c r="G83" s="327"/>
      <c r="H83" s="327"/>
      <c r="I83" s="327"/>
      <c r="J83" s="327"/>
      <c r="K83" s="327"/>
      <c r="L83" s="327"/>
      <c r="M83" s="327"/>
      <c r="N83" s="327"/>
      <c r="O83" s="327"/>
      <c r="P83" s="327"/>
      <c r="Q83" s="327"/>
      <c r="R83" s="327"/>
      <c r="S83" s="327"/>
      <c r="T83" s="327"/>
      <c r="U83" s="327"/>
      <c r="V83" s="327"/>
      <c r="W83" s="327"/>
      <c r="X83" s="327"/>
      <c r="Y83" s="327"/>
      <c r="Z83" s="327"/>
      <c r="AA83" s="327"/>
      <c r="AB83" s="327"/>
      <c r="AC83" s="327"/>
      <c r="AD83" s="327"/>
      <c r="AE83" s="327"/>
      <c r="AF83" s="327"/>
      <c r="AG83" s="327"/>
      <c r="AH83" s="327"/>
      <c r="AI83" s="327"/>
      <c r="AJ83" s="327"/>
      <c r="AK83" s="327"/>
      <c r="AL83" s="327"/>
      <c r="AM83" s="327"/>
      <c r="AN83" s="327"/>
      <c r="AO83" s="327"/>
      <c r="AP83" s="327"/>
      <c r="AQ83" s="327"/>
      <c r="AR83" s="327"/>
      <c r="AS83" s="327"/>
      <c r="AT83" s="327"/>
      <c r="AU83" s="327"/>
      <c r="AV83" s="327"/>
      <c r="AW83" s="327"/>
      <c r="AX83" s="327"/>
      <c r="AY83" s="327"/>
      <c r="AZ83" s="327"/>
      <c r="BA83" s="327"/>
      <c r="BB83" s="327"/>
      <c r="BC83" s="327"/>
      <c r="BD83" s="327"/>
      <c r="BE83" s="327"/>
      <c r="BF83" s="327"/>
      <c r="BG83" s="327"/>
      <c r="BH83" s="327"/>
      <c r="BI83" s="327"/>
      <c r="BJ83" s="327"/>
      <c r="BK83" s="327"/>
      <c r="BL83" s="327"/>
      <c r="BM83" s="327"/>
      <c r="BN83" s="327"/>
      <c r="BO83" s="327"/>
      <c r="BP83" s="327"/>
      <c r="BQ83" s="327"/>
      <c r="BR83" s="327"/>
      <c r="BS83" s="327"/>
      <c r="BT83" s="327"/>
      <c r="BU83" s="327"/>
      <c r="BV83" s="327"/>
      <c r="BW83" s="327"/>
      <c r="BX83" s="327"/>
      <c r="BY83" s="327"/>
      <c r="BZ83" s="327"/>
      <c r="CA83" s="327"/>
      <c r="CB83" s="327"/>
      <c r="CC83" s="327"/>
      <c r="CD83" s="327"/>
      <c r="CE83" s="327"/>
      <c r="CF83" s="327"/>
      <c r="CG83" s="327"/>
      <c r="CH83" s="327"/>
      <c r="CI83" s="327"/>
      <c r="CJ83" s="327"/>
      <c r="CK83" s="327"/>
      <c r="CL83" s="327"/>
      <c r="CM83" s="327"/>
      <c r="CN83" s="327"/>
      <c r="CO83" s="327"/>
      <c r="CP83" s="327"/>
      <c r="CQ83" s="327"/>
      <c r="CR83" s="327"/>
      <c r="CS83" s="327"/>
      <c r="CT83" s="327"/>
      <c r="CU83" s="327"/>
      <c r="CV83" s="327"/>
      <c r="CW83" s="327"/>
      <c r="CX83" s="327"/>
      <c r="CY83" s="327"/>
      <c r="CZ83" s="327"/>
      <c r="DA83" s="327"/>
      <c r="DB83" s="327"/>
      <c r="DC83" s="327"/>
      <c r="DD83" s="328"/>
    </row>
    <row r="84" spans="2:109" ht="13">
      <c r="DD84" s="318"/>
      <c r="DE84" s="318"/>
    </row>
    <row r="85" spans="2:109" ht="13">
      <c r="DD85" s="318"/>
      <c r="DE85" s="318"/>
    </row>
  </sheetData>
  <sheetProtection algorithmName="SHA-512" hashValue="UVQ4W0zksLhbGEiR3Pb5xCXJ3hGQJhv3NyhW+7sCs9IcGRD1UiElFzsVpdHri96ajHKaxRnR9r7xiVEVizsNLg==" saltValue="Cvz8vbPnhqhkH7xziUykg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5"/>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52C91-A3BA-434D-AF98-DB53D149A683}">
  <sheetPr>
    <pageSetUpPr fitToPage="1"/>
  </sheetPr>
  <dimension ref="A1:DR125"/>
  <sheetViews>
    <sheetView showGridLines="0" zoomScaleNormal="100" zoomScaleSheetLayoutView="70" workbookViewId="0"/>
  </sheetViews>
  <sheetFormatPr defaultColWidth="0" defaultRowHeight="13.5" customHeight="1" zeroHeight="1"/>
  <cols>
    <col min="1" max="34" width="2.453125" style="77" customWidth="1"/>
    <col min="35" max="122" width="2.453125" style="78" customWidth="1"/>
    <col min="123" max="16384" width="2.453125" style="78" hidden="1"/>
  </cols>
  <sheetData>
    <row r="1" spans="1:34" ht="13.5" customHeight="1">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ht="13">
      <c r="S2" s="78"/>
      <c r="AH2" s="78"/>
    </row>
    <row r="3" spans="1:34" ht="13">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ht="13"/>
    <row r="5" spans="1:34" ht="13"/>
    <row r="6" spans="1:34" ht="13"/>
    <row r="7" spans="1:34" ht="13"/>
    <row r="8" spans="1:34" ht="13"/>
    <row r="9" spans="1:34" ht="13">
      <c r="AH9" s="78"/>
    </row>
    <row r="10" spans="1:34" ht="13"/>
    <row r="11" spans="1:34" ht="13"/>
    <row r="12" spans="1:34" ht="13"/>
    <row r="13" spans="1:34" ht="13"/>
    <row r="14" spans="1:34" ht="13"/>
    <row r="15" spans="1:34" ht="13"/>
    <row r="16" spans="1:34" ht="13"/>
    <row r="17" spans="12:34" ht="13">
      <c r="AH17" s="78"/>
    </row>
    <row r="18" spans="12:34" ht="13"/>
    <row r="19" spans="12:34" ht="13"/>
    <row r="20" spans="12:34" ht="13">
      <c r="AH20" s="78"/>
    </row>
    <row r="21" spans="12:34" ht="13">
      <c r="AH21" s="78"/>
    </row>
    <row r="22" spans="12:34" ht="13"/>
    <row r="23" spans="12:34" ht="13"/>
    <row r="24" spans="12:34" ht="13">
      <c r="Q24" s="78"/>
    </row>
    <row r="25" spans="12:34" ht="13"/>
    <row r="26" spans="12:34" ht="13"/>
    <row r="27" spans="12:34" ht="13"/>
    <row r="28" spans="12:34" ht="13">
      <c r="O28" s="78"/>
      <c r="T28" s="78"/>
      <c r="AH28" s="78"/>
    </row>
    <row r="29" spans="12:34" ht="13"/>
    <row r="30" spans="12:34" ht="13"/>
    <row r="31" spans="12:34" ht="13">
      <c r="Q31" s="78"/>
    </row>
    <row r="32" spans="12:34" ht="13">
      <c r="L32" s="78"/>
    </row>
    <row r="33" spans="2:34" ht="13">
      <c r="C33" s="78"/>
      <c r="E33" s="78"/>
      <c r="G33" s="78"/>
      <c r="I33" s="78"/>
      <c r="X33" s="78"/>
    </row>
    <row r="34" spans="2:34" ht="13">
      <c r="B34" s="78"/>
      <c r="P34" s="78"/>
      <c r="R34" s="78"/>
      <c r="T34" s="78"/>
    </row>
    <row r="35" spans="2:34" ht="13">
      <c r="D35" s="78"/>
      <c r="W35" s="78"/>
      <c r="AC35" s="78"/>
      <c r="AD35" s="78"/>
      <c r="AE35" s="78"/>
      <c r="AF35" s="78"/>
      <c r="AG35" s="78"/>
      <c r="AH35" s="78"/>
    </row>
    <row r="36" spans="2:34" ht="13">
      <c r="H36" s="78"/>
      <c r="J36" s="78"/>
      <c r="K36" s="78"/>
      <c r="M36" s="78"/>
      <c r="Y36" s="78"/>
      <c r="Z36" s="78"/>
      <c r="AA36" s="78"/>
      <c r="AB36" s="78"/>
      <c r="AC36" s="78"/>
      <c r="AD36" s="78"/>
      <c r="AE36" s="78"/>
      <c r="AF36" s="78"/>
      <c r="AG36" s="78"/>
      <c r="AH36" s="78"/>
    </row>
    <row r="37" spans="2:34" ht="13">
      <c r="AH37" s="78"/>
    </row>
    <row r="38" spans="2:34" ht="13">
      <c r="AG38" s="78"/>
      <c r="AH38" s="78"/>
    </row>
    <row r="39" spans="2:34" ht="13"/>
    <row r="40" spans="2:34" ht="13">
      <c r="X40" s="78"/>
    </row>
    <row r="41" spans="2:34" ht="13">
      <c r="R41" s="78"/>
    </row>
    <row r="42" spans="2:34" ht="13">
      <c r="W42" s="78"/>
    </row>
    <row r="43" spans="2:34" ht="13">
      <c r="Y43" s="78"/>
      <c r="Z43" s="78"/>
      <c r="AA43" s="78"/>
      <c r="AB43" s="78"/>
      <c r="AC43" s="78"/>
      <c r="AD43" s="78"/>
      <c r="AE43" s="78"/>
      <c r="AF43" s="78"/>
      <c r="AG43" s="78"/>
      <c r="AH43" s="78"/>
    </row>
    <row r="44" spans="2:34" ht="13">
      <c r="AH44" s="78"/>
    </row>
    <row r="45" spans="2:34" ht="13">
      <c r="X45" s="78"/>
    </row>
    <row r="46" spans="2:34" ht="13"/>
    <row r="47" spans="2:34" ht="13"/>
    <row r="48" spans="2:34" ht="13">
      <c r="W48" s="78"/>
      <c r="Y48" s="78"/>
      <c r="Z48" s="78"/>
      <c r="AA48" s="78"/>
      <c r="AB48" s="78"/>
      <c r="AC48" s="78"/>
      <c r="AD48" s="78"/>
      <c r="AE48" s="78"/>
      <c r="AF48" s="78"/>
      <c r="AG48" s="78"/>
      <c r="AH48" s="78"/>
    </row>
    <row r="49" spans="28:34" ht="13"/>
    <row r="50" spans="28:34" ht="13">
      <c r="AE50" s="78"/>
      <c r="AF50" s="78"/>
      <c r="AG50" s="78"/>
      <c r="AH50" s="78"/>
    </row>
    <row r="51" spans="28:34" ht="13">
      <c r="AC51" s="78"/>
      <c r="AD51" s="78"/>
      <c r="AE51" s="78"/>
      <c r="AF51" s="78"/>
      <c r="AG51" s="78"/>
      <c r="AH51" s="78"/>
    </row>
    <row r="52" spans="28:34" ht="13"/>
    <row r="53" spans="28:34" ht="13">
      <c r="AF53" s="78"/>
      <c r="AG53" s="78"/>
      <c r="AH53" s="78"/>
    </row>
    <row r="54" spans="28:34" ht="13">
      <c r="AH54" s="78"/>
    </row>
    <row r="55" spans="28:34" ht="13"/>
    <row r="56" spans="28:34" ht="13">
      <c r="AB56" s="78"/>
      <c r="AC56" s="78"/>
      <c r="AD56" s="78"/>
      <c r="AE56" s="78"/>
      <c r="AF56" s="78"/>
      <c r="AG56" s="78"/>
      <c r="AH56" s="78"/>
    </row>
    <row r="57" spans="28:34" ht="13">
      <c r="AH57" s="78"/>
    </row>
    <row r="58" spans="28:34" ht="13">
      <c r="AH58" s="78"/>
    </row>
    <row r="59" spans="28:34" ht="13"/>
    <row r="60" spans="28:34" ht="13"/>
    <row r="61" spans="28:34" ht="13"/>
    <row r="62" spans="28:34" ht="13"/>
    <row r="63" spans="28:34" ht="13">
      <c r="AH63" s="78"/>
    </row>
    <row r="64" spans="28:34" ht="13">
      <c r="AG64" s="78"/>
      <c r="AH64" s="78"/>
    </row>
    <row r="65" spans="28:34" ht="13"/>
    <row r="66" spans="28:34" ht="13"/>
    <row r="67" spans="28:34" ht="13"/>
    <row r="68" spans="28:34" ht="13">
      <c r="AB68" s="78"/>
      <c r="AC68" s="78"/>
      <c r="AD68" s="78"/>
      <c r="AE68" s="78"/>
      <c r="AF68" s="78"/>
      <c r="AG68" s="78"/>
      <c r="AH68" s="78"/>
    </row>
    <row r="69" spans="28:34" ht="13">
      <c r="AF69" s="78"/>
      <c r="AG69" s="78"/>
      <c r="AH69" s="78"/>
    </row>
    <row r="70" spans="28:34" ht="13"/>
    <row r="71" spans="28:34" ht="13"/>
    <row r="72" spans="28:34" ht="13"/>
    <row r="73" spans="28:34" ht="13"/>
    <row r="74" spans="28:34" ht="13"/>
    <row r="75" spans="28:34" ht="13">
      <c r="AH75" s="78"/>
    </row>
    <row r="76" spans="28:34" ht="13">
      <c r="AF76" s="78"/>
      <c r="AG76" s="78"/>
      <c r="AH76" s="78"/>
    </row>
    <row r="77" spans="28:34" ht="13">
      <c r="AG77" s="78"/>
      <c r="AH77" s="78"/>
    </row>
    <row r="78" spans="28:34" ht="13"/>
    <row r="79" spans="28:34" ht="13"/>
    <row r="80" spans="28:34" ht="13"/>
    <row r="81" spans="25:34" ht="13"/>
    <row r="82" spans="25:34" ht="13">
      <c r="Y82" s="78"/>
    </row>
    <row r="83" spans="25:34" ht="13">
      <c r="Y83" s="78"/>
      <c r="Z83" s="78"/>
      <c r="AA83" s="78"/>
      <c r="AB83" s="78"/>
      <c r="AC83" s="78"/>
      <c r="AD83" s="78"/>
      <c r="AE83" s="78"/>
      <c r="AF83" s="78"/>
      <c r="AG83" s="78"/>
      <c r="AH83" s="78"/>
    </row>
    <row r="84" spans="25:34" ht="13"/>
    <row r="85" spans="25:34" ht="13"/>
    <row r="86" spans="25:34" ht="13"/>
    <row r="87" spans="25:34" ht="13"/>
    <row r="88" spans="25:34" ht="13">
      <c r="AH88" s="78"/>
    </row>
    <row r="89" spans="25:34" ht="13"/>
    <row r="90" spans="25:34" ht="13"/>
    <row r="91" spans="25:34" ht="13"/>
    <row r="92" spans="25:34" ht="13.5" customHeight="1"/>
    <row r="93" spans="25:34" ht="13.5" customHeight="1"/>
    <row r="94" spans="25:34" ht="13.5" customHeight="1">
      <c r="AF94" s="78"/>
      <c r="AG94" s="78"/>
      <c r="AH94" s="78"/>
    </row>
    <row r="95" spans="25:34" ht="13.5" customHeight="1">
      <c r="AH95" s="78"/>
    </row>
    <row r="96" spans="25:34" ht="13.5" customHeight="1"/>
    <row r="97" spans="33:34" ht="13.5" customHeight="1"/>
    <row r="98" spans="33:34" ht="13.5" customHeight="1"/>
    <row r="99" spans="33:34" ht="13.5" customHeight="1"/>
    <row r="100" spans="33:34" ht="13.5" customHeight="1"/>
    <row r="101" spans="33:34" ht="13.5" customHeight="1">
      <c r="AH101" s="78"/>
    </row>
    <row r="102" spans="33:34" ht="13.5" customHeight="1"/>
    <row r="103" spans="33:34" ht="13.5" customHeight="1"/>
    <row r="104" spans="33:34" ht="13.5" customHeight="1">
      <c r="AG104" s="78"/>
      <c r="AH104" s="78"/>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8"/>
    </row>
    <row r="117" spans="34:122" ht="13.5" customHeight="1"/>
    <row r="118" spans="34:122" ht="13.5" customHeight="1"/>
    <row r="119" spans="34:122" ht="13.5" customHeight="1"/>
    <row r="120" spans="34:122" ht="13.5" customHeight="1">
      <c r="AH120" s="78"/>
    </row>
    <row r="121" spans="34:122" ht="13.5" customHeight="1">
      <c r="AH121" s="78"/>
    </row>
    <row r="122" spans="34:122" ht="13.5" customHeight="1"/>
    <row r="123" spans="34:122" ht="13.5" customHeight="1"/>
    <row r="124" spans="34:122" ht="13.5" customHeight="1"/>
    <row r="125" spans="34:122" ht="13.5" customHeight="1">
      <c r="DR125" s="78" t="s">
        <v>545</v>
      </c>
    </row>
  </sheetData>
  <sheetProtection algorithmName="SHA-512" hashValue="xdPal2QHFwv7gYw8+gJsHM9pN/KsRGaGTW+AnUmo2R/SDrlKUb5kwu9Pf5QpM4ohIaB8cq7N9G9gP2glL3OpWg==" saltValue="ynYt9GAFd+76kh2CtVRFHQ==" spinCount="100000" sheet="1" objects="1" scenarios="1"/>
  <dataConsolidate/>
  <phoneticPr fontId="5"/>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C1EDEC-B40B-4C7C-A7DA-BFB363C37EAB}">
  <sheetPr>
    <pageSetUpPr fitToPage="1"/>
  </sheetPr>
  <dimension ref="A1:DR125"/>
  <sheetViews>
    <sheetView showGridLines="0" zoomScaleNormal="100" zoomScaleSheetLayoutView="55" workbookViewId="0"/>
  </sheetViews>
  <sheetFormatPr defaultColWidth="0" defaultRowHeight="13.5" customHeight="1" zeroHeight="1"/>
  <cols>
    <col min="1" max="34" width="2.453125" style="77" customWidth="1"/>
    <col min="35" max="122" width="2.453125" style="78" customWidth="1"/>
    <col min="123" max="16384" width="2.453125" style="78" hidden="1"/>
  </cols>
  <sheetData>
    <row r="1" spans="2:34" ht="13.5" customHeight="1">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ht="13">
      <c r="S2" s="78"/>
      <c r="AH2" s="78"/>
    </row>
    <row r="3" spans="2:34" ht="13">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ht="13"/>
    <row r="5" spans="2:34" ht="13"/>
    <row r="6" spans="2:34" ht="13"/>
    <row r="7" spans="2:34" ht="13"/>
    <row r="8" spans="2:34" ht="13"/>
    <row r="9" spans="2:34" ht="13">
      <c r="AH9" s="78"/>
    </row>
    <row r="10" spans="2:34" ht="13"/>
    <row r="11" spans="2:34" ht="13"/>
    <row r="12" spans="2:34" ht="13"/>
    <row r="13" spans="2:34" ht="13"/>
    <row r="14" spans="2:34" ht="13"/>
    <row r="15" spans="2:34" ht="13"/>
    <row r="16" spans="2:34" ht="13"/>
    <row r="17" spans="12:34" ht="13">
      <c r="AH17" s="78"/>
    </row>
    <row r="18" spans="12:34" ht="13"/>
    <row r="19" spans="12:34" ht="13"/>
    <row r="20" spans="12:34" ht="13">
      <c r="AH20" s="78"/>
    </row>
    <row r="21" spans="12:34" ht="13">
      <c r="AH21" s="78"/>
    </row>
    <row r="22" spans="12:34" ht="13"/>
    <row r="23" spans="12:34" ht="13"/>
    <row r="24" spans="12:34" ht="13">
      <c r="Q24" s="78"/>
    </row>
    <row r="25" spans="12:34" ht="13"/>
    <row r="26" spans="12:34" ht="13"/>
    <row r="27" spans="12:34" ht="13"/>
    <row r="28" spans="12:34" ht="13">
      <c r="O28" s="78"/>
      <c r="T28" s="78"/>
      <c r="AH28" s="78"/>
    </row>
    <row r="29" spans="12:34" ht="13"/>
    <row r="30" spans="12:34" ht="13"/>
    <row r="31" spans="12:34" ht="13">
      <c r="Q31" s="78"/>
    </row>
    <row r="32" spans="12:34" ht="13">
      <c r="L32" s="78"/>
    </row>
    <row r="33" spans="2:34" ht="13">
      <c r="C33" s="78"/>
      <c r="E33" s="78"/>
      <c r="G33" s="78"/>
      <c r="I33" s="78"/>
      <c r="X33" s="78"/>
    </row>
    <row r="34" spans="2:34" ht="13">
      <c r="B34" s="78"/>
      <c r="P34" s="78"/>
      <c r="R34" s="78"/>
      <c r="T34" s="78"/>
    </row>
    <row r="35" spans="2:34" ht="13">
      <c r="D35" s="78"/>
      <c r="W35" s="78"/>
      <c r="AC35" s="78"/>
      <c r="AD35" s="78"/>
      <c r="AE35" s="78"/>
      <c r="AF35" s="78"/>
      <c r="AG35" s="78"/>
      <c r="AH35" s="78"/>
    </row>
    <row r="36" spans="2:34" ht="13">
      <c r="H36" s="78"/>
      <c r="J36" s="78"/>
      <c r="K36" s="78"/>
      <c r="M36" s="78"/>
      <c r="Y36" s="78"/>
      <c r="Z36" s="78"/>
      <c r="AA36" s="78"/>
      <c r="AB36" s="78"/>
      <c r="AC36" s="78"/>
      <c r="AD36" s="78"/>
      <c r="AE36" s="78"/>
      <c r="AF36" s="78"/>
      <c r="AG36" s="78"/>
      <c r="AH36" s="78"/>
    </row>
    <row r="37" spans="2:34" ht="13">
      <c r="AH37" s="78"/>
    </row>
    <row r="38" spans="2:34" ht="13">
      <c r="AG38" s="78"/>
      <c r="AH38" s="78"/>
    </row>
    <row r="39" spans="2:34" ht="13"/>
    <row r="40" spans="2:34" ht="13">
      <c r="X40" s="78"/>
    </row>
    <row r="41" spans="2:34" ht="13">
      <c r="R41" s="78"/>
    </row>
    <row r="42" spans="2:34" ht="13">
      <c r="W42" s="78"/>
    </row>
    <row r="43" spans="2:34" ht="13">
      <c r="Y43" s="78"/>
      <c r="Z43" s="78"/>
      <c r="AA43" s="78"/>
      <c r="AB43" s="78"/>
      <c r="AC43" s="78"/>
      <c r="AD43" s="78"/>
      <c r="AE43" s="78"/>
      <c r="AF43" s="78"/>
      <c r="AG43" s="78"/>
      <c r="AH43" s="78"/>
    </row>
    <row r="44" spans="2:34" ht="13">
      <c r="AH44" s="78"/>
    </row>
    <row r="45" spans="2:34" ht="13">
      <c r="X45" s="78"/>
    </row>
    <row r="46" spans="2:34" ht="13"/>
    <row r="47" spans="2:34" ht="13"/>
    <row r="48" spans="2:34" ht="13">
      <c r="W48" s="78"/>
      <c r="Y48" s="78"/>
      <c r="Z48" s="78"/>
      <c r="AA48" s="78"/>
      <c r="AB48" s="78"/>
      <c r="AC48" s="78"/>
      <c r="AD48" s="78"/>
      <c r="AE48" s="78"/>
      <c r="AF48" s="78"/>
      <c r="AG48" s="78"/>
      <c r="AH48" s="78"/>
    </row>
    <row r="49" spans="28:34" ht="13"/>
    <row r="50" spans="28:34" ht="13">
      <c r="AE50" s="78"/>
      <c r="AF50" s="78"/>
      <c r="AG50" s="78"/>
      <c r="AH50" s="78"/>
    </row>
    <row r="51" spans="28:34" ht="13">
      <c r="AC51" s="78"/>
      <c r="AD51" s="78"/>
      <c r="AE51" s="78"/>
      <c r="AF51" s="78"/>
      <c r="AG51" s="78"/>
      <c r="AH51" s="78"/>
    </row>
    <row r="52" spans="28:34" ht="13"/>
    <row r="53" spans="28:34" ht="13">
      <c r="AF53" s="78"/>
      <c r="AG53" s="78"/>
      <c r="AH53" s="78"/>
    </row>
    <row r="54" spans="28:34" ht="13">
      <c r="AH54" s="78"/>
    </row>
    <row r="55" spans="28:34" ht="13"/>
    <row r="56" spans="28:34" ht="13">
      <c r="AB56" s="78"/>
      <c r="AC56" s="78"/>
      <c r="AD56" s="78"/>
      <c r="AE56" s="78"/>
      <c r="AF56" s="78"/>
      <c r="AG56" s="78"/>
      <c r="AH56" s="78"/>
    </row>
    <row r="57" spans="28:34" ht="13">
      <c r="AH57" s="78"/>
    </row>
    <row r="58" spans="28:34" ht="13">
      <c r="AH58" s="78"/>
    </row>
    <row r="59" spans="28:34" ht="13">
      <c r="AG59" s="78"/>
      <c r="AH59" s="78"/>
    </row>
    <row r="60" spans="28:34" ht="13"/>
    <row r="61" spans="28:34" ht="13"/>
    <row r="62" spans="28:34" ht="13"/>
    <row r="63" spans="28:34" ht="13">
      <c r="AH63" s="78"/>
    </row>
    <row r="64" spans="28:34" ht="13">
      <c r="AG64" s="78"/>
      <c r="AH64" s="78"/>
    </row>
    <row r="65" spans="28:34" ht="13"/>
    <row r="66" spans="28:34" ht="13"/>
    <row r="67" spans="28:34" ht="13"/>
    <row r="68" spans="28:34" ht="13">
      <c r="AB68" s="78"/>
      <c r="AC68" s="78"/>
      <c r="AD68" s="78"/>
      <c r="AE68" s="78"/>
      <c r="AF68" s="78"/>
      <c r="AG68" s="78"/>
      <c r="AH68" s="78"/>
    </row>
    <row r="69" spans="28:34" ht="13">
      <c r="AF69" s="78"/>
      <c r="AG69" s="78"/>
      <c r="AH69" s="78"/>
    </row>
    <row r="70" spans="28:34" ht="13"/>
    <row r="71" spans="28:34" ht="13"/>
    <row r="72" spans="28:34" ht="13"/>
    <row r="73" spans="28:34" ht="13"/>
    <row r="74" spans="28:34" ht="13"/>
    <row r="75" spans="28:34" ht="13">
      <c r="AH75" s="78"/>
    </row>
    <row r="76" spans="28:34" ht="13">
      <c r="AF76" s="78"/>
      <c r="AG76" s="78"/>
      <c r="AH76" s="78"/>
    </row>
    <row r="77" spans="28:34" ht="13">
      <c r="AG77" s="78"/>
      <c r="AH77" s="78"/>
    </row>
    <row r="78" spans="28:34" ht="13"/>
    <row r="79" spans="28:34" ht="13"/>
    <row r="80" spans="28:34" ht="13"/>
    <row r="81" spans="25:34" ht="13"/>
    <row r="82" spans="25:34" ht="13">
      <c r="Y82" s="78"/>
    </row>
    <row r="83" spans="25:34" ht="13">
      <c r="Y83" s="78"/>
      <c r="Z83" s="78"/>
      <c r="AA83" s="78"/>
      <c r="AB83" s="78"/>
      <c r="AC83" s="78"/>
      <c r="AD83" s="78"/>
      <c r="AE83" s="78"/>
      <c r="AF83" s="78"/>
      <c r="AG83" s="78"/>
      <c r="AH83" s="78"/>
    </row>
    <row r="84" spans="25:34" ht="13"/>
    <row r="85" spans="25:34" ht="13"/>
    <row r="86" spans="25:34" ht="13"/>
    <row r="87" spans="25:34" ht="13"/>
    <row r="88" spans="25:34" ht="13">
      <c r="AH88" s="78"/>
    </row>
    <row r="89" spans="25:34" ht="13"/>
    <row r="90" spans="25:34" ht="13"/>
    <row r="91" spans="25:34" ht="13"/>
    <row r="92" spans="25:34" ht="13.5" customHeight="1"/>
    <row r="93" spans="25:34" ht="13.5" customHeight="1"/>
    <row r="94" spans="25:34" ht="13.5" customHeight="1">
      <c r="AF94" s="78"/>
      <c r="AG94" s="78"/>
      <c r="AH94" s="78"/>
    </row>
    <row r="95" spans="25:34" ht="13.5" customHeight="1">
      <c r="AH95" s="78"/>
    </row>
    <row r="96" spans="25:34" ht="13.5" customHeight="1"/>
    <row r="97" spans="33:34" ht="13.5" customHeight="1"/>
    <row r="98" spans="33:34" ht="13.5" customHeight="1"/>
    <row r="99" spans="33:34" ht="13.5" customHeight="1"/>
    <row r="100" spans="33:34" ht="13.5" customHeight="1"/>
    <row r="101" spans="33:34" ht="13.5" customHeight="1">
      <c r="AH101" s="78"/>
    </row>
    <row r="102" spans="33:34" ht="13.5" customHeight="1"/>
    <row r="103" spans="33:34" ht="13.5" customHeight="1"/>
    <row r="104" spans="33:34" ht="13.5" customHeight="1">
      <c r="AG104" s="78"/>
      <c r="AH104" s="78"/>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8"/>
    </row>
    <row r="117" spans="34:122" ht="13.5" customHeight="1"/>
    <row r="118" spans="34:122" ht="13.5" customHeight="1"/>
    <row r="119" spans="34:122" ht="13.5" customHeight="1"/>
    <row r="120" spans="34:122" ht="13.5" customHeight="1">
      <c r="AH120" s="78"/>
    </row>
    <row r="121" spans="34:122" ht="13.5" customHeight="1">
      <c r="AH121" s="78"/>
    </row>
    <row r="122" spans="34:122" ht="13.5" customHeight="1"/>
    <row r="123" spans="34:122" ht="13.5" customHeight="1"/>
    <row r="124" spans="34:122" ht="13.5" customHeight="1"/>
    <row r="125" spans="34:122" ht="13.5" customHeight="1">
      <c r="DR125" s="78" t="s">
        <v>545</v>
      </c>
    </row>
  </sheetData>
  <sheetProtection algorithmName="SHA-512" hashValue="gabq11JsCEA62nUTP4WJS6Ade0qK/TsO9HobuG6MjEe27Hf04C0LdOolcDjom0iDDwDCdOMZ+QLnTUVLRU/MUQ==" saltValue="Gmy85H6YpRYK8Dbx1KVTuw==" spinCount="100000" sheet="1" objects="1" scenarios="1"/>
  <dataConsolidate/>
  <phoneticPr fontId="5"/>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P74"/>
  <sheetViews>
    <sheetView workbookViewId="0"/>
  </sheetViews>
  <sheetFormatPr defaultColWidth="11.08984375" defaultRowHeight="13"/>
  <cols>
    <col min="1" max="1" width="45.90625" style="293" customWidth="1"/>
    <col min="2" max="8" width="13.36328125" style="293" customWidth="1"/>
    <col min="9" max="16384" width="11.08984375" style="293"/>
  </cols>
  <sheetData>
    <row r="1" spans="1:8">
      <c r="A1" s="97"/>
      <c r="B1" s="103"/>
      <c r="C1" s="107"/>
      <c r="D1" s="113"/>
      <c r="E1" s="123"/>
      <c r="F1" s="123"/>
      <c r="G1" s="123"/>
      <c r="H1" s="157"/>
    </row>
    <row r="2" spans="1:8">
      <c r="A2" s="98"/>
      <c r="B2" s="104"/>
      <c r="C2" s="300"/>
      <c r="D2" s="114" t="s">
        <v>36</v>
      </c>
      <c r="E2" s="124"/>
      <c r="F2" s="308" t="s">
        <v>358</v>
      </c>
      <c r="G2" s="148"/>
      <c r="H2" s="158"/>
    </row>
    <row r="3" spans="1:8">
      <c r="A3" s="114" t="s">
        <v>338</v>
      </c>
      <c r="B3" s="106"/>
      <c r="C3" s="301"/>
      <c r="D3" s="304">
        <v>127054</v>
      </c>
      <c r="E3" s="306"/>
      <c r="F3" s="309">
        <v>167497</v>
      </c>
      <c r="G3" s="311"/>
      <c r="H3" s="314"/>
    </row>
    <row r="4" spans="1:8">
      <c r="A4" s="99"/>
      <c r="B4" s="105"/>
      <c r="C4" s="302"/>
      <c r="D4" s="305">
        <v>35211</v>
      </c>
      <c r="E4" s="307"/>
      <c r="F4" s="310">
        <v>82571</v>
      </c>
      <c r="G4" s="312"/>
      <c r="H4" s="315"/>
    </row>
    <row r="5" spans="1:8">
      <c r="A5" s="114" t="s">
        <v>233</v>
      </c>
      <c r="B5" s="106"/>
      <c r="C5" s="301"/>
      <c r="D5" s="304">
        <v>187630</v>
      </c>
      <c r="E5" s="306"/>
      <c r="F5" s="309">
        <v>190274</v>
      </c>
      <c r="G5" s="311"/>
      <c r="H5" s="314"/>
    </row>
    <row r="6" spans="1:8">
      <c r="A6" s="99"/>
      <c r="B6" s="105"/>
      <c r="C6" s="302"/>
      <c r="D6" s="305">
        <v>18942</v>
      </c>
      <c r="E6" s="307"/>
      <c r="F6" s="310">
        <v>88584</v>
      </c>
      <c r="G6" s="312"/>
      <c r="H6" s="315"/>
    </row>
    <row r="7" spans="1:8">
      <c r="A7" s="114" t="s">
        <v>520</v>
      </c>
      <c r="B7" s="106"/>
      <c r="C7" s="301"/>
      <c r="D7" s="304">
        <v>108339</v>
      </c>
      <c r="E7" s="306"/>
      <c r="F7" s="309">
        <v>200194</v>
      </c>
      <c r="G7" s="311"/>
      <c r="H7" s="314"/>
    </row>
    <row r="8" spans="1:8">
      <c r="A8" s="99"/>
      <c r="B8" s="105"/>
      <c r="C8" s="302"/>
      <c r="D8" s="305">
        <v>59083</v>
      </c>
      <c r="E8" s="307"/>
      <c r="F8" s="310">
        <v>106422</v>
      </c>
      <c r="G8" s="312"/>
      <c r="H8" s="315"/>
    </row>
    <row r="9" spans="1:8">
      <c r="A9" s="114" t="s">
        <v>207</v>
      </c>
      <c r="B9" s="106"/>
      <c r="C9" s="301"/>
      <c r="D9" s="304">
        <v>101599</v>
      </c>
      <c r="E9" s="306"/>
      <c r="F9" s="309">
        <v>196914</v>
      </c>
      <c r="G9" s="311"/>
      <c r="H9" s="314"/>
    </row>
    <row r="10" spans="1:8">
      <c r="A10" s="99"/>
      <c r="B10" s="105"/>
      <c r="C10" s="302"/>
      <c r="D10" s="305">
        <v>51707</v>
      </c>
      <c r="E10" s="307"/>
      <c r="F10" s="310">
        <v>98966</v>
      </c>
      <c r="G10" s="312"/>
      <c r="H10" s="315"/>
    </row>
    <row r="11" spans="1:8">
      <c r="A11" s="114" t="s">
        <v>266</v>
      </c>
      <c r="B11" s="106"/>
      <c r="C11" s="301"/>
      <c r="D11" s="304">
        <v>133657</v>
      </c>
      <c r="E11" s="306"/>
      <c r="F11" s="309">
        <v>204757</v>
      </c>
      <c r="G11" s="311"/>
      <c r="H11" s="314"/>
    </row>
    <row r="12" spans="1:8">
      <c r="A12" s="99"/>
      <c r="B12" s="105"/>
      <c r="C12" s="303"/>
      <c r="D12" s="305">
        <v>46906</v>
      </c>
      <c r="E12" s="307"/>
      <c r="F12" s="310">
        <v>106071</v>
      </c>
      <c r="G12" s="312"/>
      <c r="H12" s="315"/>
    </row>
    <row r="13" spans="1:8">
      <c r="A13" s="114"/>
      <c r="B13" s="106"/>
      <c r="C13" s="301"/>
      <c r="D13" s="304">
        <v>131656</v>
      </c>
      <c r="E13" s="306"/>
      <c r="F13" s="309">
        <v>191927</v>
      </c>
      <c r="G13" s="313"/>
      <c r="H13" s="314"/>
    </row>
    <row r="14" spans="1:8">
      <c r="A14" s="99"/>
      <c r="B14" s="105"/>
      <c r="C14" s="302"/>
      <c r="D14" s="305">
        <v>42370</v>
      </c>
      <c r="E14" s="307"/>
      <c r="F14" s="310">
        <v>96523</v>
      </c>
      <c r="G14" s="312"/>
      <c r="H14" s="315"/>
    </row>
    <row r="17" spans="1:11">
      <c r="A17" s="293" t="s">
        <v>98</v>
      </c>
    </row>
    <row r="18" spans="1:11">
      <c r="A18" s="294"/>
      <c r="B18" s="294" t="str">
        <f>実質収支比率等に係る経年分析!F$46</f>
        <v>H30</v>
      </c>
      <c r="C18" s="294" t="str">
        <f>実質収支比率等に係る経年分析!G$46</f>
        <v>R01</v>
      </c>
      <c r="D18" s="294" t="str">
        <f>実質収支比率等に係る経年分析!H$46</f>
        <v>R02</v>
      </c>
      <c r="E18" s="294" t="str">
        <f>実質収支比率等に係る経年分析!I$46</f>
        <v>R03</v>
      </c>
      <c r="F18" s="294" t="str">
        <f>実質収支比率等に係る経年分析!J$46</f>
        <v>R04</v>
      </c>
    </row>
    <row r="19" spans="1:11">
      <c r="A19" s="294" t="s">
        <v>103</v>
      </c>
      <c r="B19" s="294">
        <f>ROUND(VALUE(SUBSTITUTE(実質収支比率等に係る経年分析!F$48,"▲","-")),2)</f>
        <v>0.78</v>
      </c>
      <c r="C19" s="294">
        <f>ROUND(VALUE(SUBSTITUTE(実質収支比率等に係る経年分析!G$48,"▲","-")),2)</f>
        <v>1.36</v>
      </c>
      <c r="D19" s="294">
        <f>ROUND(VALUE(SUBSTITUTE(実質収支比率等に係る経年分析!H$48,"▲","-")),2)</f>
        <v>0.66</v>
      </c>
      <c r="E19" s="294">
        <f>ROUND(VALUE(SUBSTITUTE(実質収支比率等に係る経年分析!I$48,"▲","-")),2)</f>
        <v>1.37</v>
      </c>
      <c r="F19" s="294">
        <f>ROUND(VALUE(SUBSTITUTE(実質収支比率等に係る経年分析!J$48,"▲","-")),2)</f>
        <v>1.31</v>
      </c>
    </row>
    <row r="20" spans="1:11">
      <c r="A20" s="294" t="s">
        <v>105</v>
      </c>
      <c r="B20" s="294">
        <f>ROUND(VALUE(SUBSTITUTE(実質収支比率等に係る経年分析!F$47,"▲","-")),2)</f>
        <v>34.86</v>
      </c>
      <c r="C20" s="294">
        <f>ROUND(VALUE(SUBSTITUTE(実質収支比率等に係る経年分析!G$47,"▲","-")),2)</f>
        <v>27.12</v>
      </c>
      <c r="D20" s="294">
        <f>ROUND(VALUE(SUBSTITUTE(実質収支比率等に係る経年分析!H$47,"▲","-")),2)</f>
        <v>24.92</v>
      </c>
      <c r="E20" s="294">
        <f>ROUND(VALUE(SUBSTITUTE(実質収支比率等に係る経年分析!I$47,"▲","-")),2)</f>
        <v>26.89</v>
      </c>
      <c r="F20" s="294">
        <f>ROUND(VALUE(SUBSTITUTE(実質収支比率等に係る経年分析!J$47,"▲","-")),2)</f>
        <v>28.08</v>
      </c>
    </row>
    <row r="21" spans="1:11">
      <c r="A21" s="294" t="s">
        <v>106</v>
      </c>
      <c r="B21" s="294">
        <f>IF(ISNUMBER(VALUE(SUBSTITUTE(実質収支比率等に係る経年分析!F$49,"▲","-"))),ROUND(VALUE(SUBSTITUTE(実質収支比率等に係る経年分析!F$49,"▲","-")),2),NA())</f>
        <v>1.1299999999999999</v>
      </c>
      <c r="C21" s="294">
        <f>IF(ISNUMBER(VALUE(SUBSTITUTE(実質収支比率等に係る経年分析!G$49,"▲","-"))),ROUND(VALUE(SUBSTITUTE(実質収支比率等に係る経年分析!G$49,"▲","-")),2),NA())</f>
        <v>-6.59</v>
      </c>
      <c r="D21" s="294">
        <f>IF(ISNUMBER(VALUE(SUBSTITUTE(実質収支比率等に係る経年分析!H$49,"▲","-"))),ROUND(VALUE(SUBSTITUTE(実質収支比率等に係る経年分析!H$49,"▲","-")),2),NA())</f>
        <v>-2.21</v>
      </c>
      <c r="E21" s="294">
        <f>IF(ISNUMBER(VALUE(SUBSTITUTE(実質収支比率等に係る経年分析!I$49,"▲","-"))),ROUND(VALUE(SUBSTITUTE(実質収支比率等に係る経年分析!I$49,"▲","-")),2),NA())</f>
        <v>4.09</v>
      </c>
      <c r="F21" s="294">
        <f>IF(ISNUMBER(VALUE(SUBSTITUTE(実質収支比率等に係る経年分析!J$49,"▲","-"))),ROUND(VALUE(SUBSTITUTE(実質収支比率等に係る経年分析!J$49,"▲","-")),2),NA())</f>
        <v>-0.08</v>
      </c>
    </row>
    <row r="24" spans="1:11">
      <c r="A24" s="293" t="s">
        <v>109</v>
      </c>
    </row>
    <row r="25" spans="1:11">
      <c r="A25" s="295"/>
      <c r="B25" s="295" t="str">
        <f>連結実質赤字比率に係る赤字・黒字の構成分析!F$33</f>
        <v>H30</v>
      </c>
      <c r="C25" s="295"/>
      <c r="D25" s="295" t="str">
        <f>連結実質赤字比率に係る赤字・黒字の構成分析!G$33</f>
        <v>R01</v>
      </c>
      <c r="E25" s="295"/>
      <c r="F25" s="295" t="str">
        <f>連結実質赤字比率に係る赤字・黒字の構成分析!H$33</f>
        <v>R02</v>
      </c>
      <c r="G25" s="295"/>
      <c r="H25" s="295" t="str">
        <f>連結実質赤字比率に係る赤字・黒字の構成分析!I$33</f>
        <v>R03</v>
      </c>
      <c r="I25" s="295"/>
      <c r="J25" s="295" t="str">
        <f>連結実質赤字比率に係る赤字・黒字の構成分析!J$33</f>
        <v>R04</v>
      </c>
      <c r="K25" s="295"/>
    </row>
    <row r="26" spans="1:11">
      <c r="A26" s="295"/>
      <c r="B26" s="295" t="s">
        <v>110</v>
      </c>
      <c r="C26" s="295" t="s">
        <v>53</v>
      </c>
      <c r="D26" s="295" t="s">
        <v>110</v>
      </c>
      <c r="E26" s="295" t="s">
        <v>53</v>
      </c>
      <c r="F26" s="295" t="s">
        <v>110</v>
      </c>
      <c r="G26" s="295" t="s">
        <v>53</v>
      </c>
      <c r="H26" s="295" t="s">
        <v>110</v>
      </c>
      <c r="I26" s="295" t="s">
        <v>53</v>
      </c>
      <c r="J26" s="295" t="s">
        <v>110</v>
      </c>
      <c r="K26" s="295" t="s">
        <v>53</v>
      </c>
    </row>
    <row r="27" spans="1:11">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0.09</v>
      </c>
      <c r="D27" s="295" t="e">
        <f>IF(ROUND(VALUE(SUBSTITUTE(連結実質赤字比率に係る赤字・黒字の構成分析!G$43,"▲","-")),2)&lt;0,ABS(ROUND(VALUE(SUBSTITUTE(連結実質赤字比率に係る赤字・黒字の構成分析!G$43,"▲","-")),2)),NA())</f>
        <v>#VALUE!</v>
      </c>
      <c r="E27" s="295" t="e">
        <f>IF(ROUND(VALUE(SUBSTITUTE(連結実質赤字比率に係る赤字・黒字の構成分析!G$43,"▲","-")),2)&gt;=0,ABS(ROUND(VALUE(SUBSTITUTE(連結実質赤字比率に係る赤字・黒字の構成分析!G$43,"▲","-")),2)),NA())</f>
        <v>#VALUE!</v>
      </c>
      <c r="F27" s="295" t="e">
        <f>IF(ROUND(VALUE(SUBSTITUTE(連結実質赤字比率に係る赤字・黒字の構成分析!H$43,"▲","-")),2)&lt;0,ABS(ROUND(VALUE(SUBSTITUTE(連結実質赤字比率に係る赤字・黒字の構成分析!H$43,"▲","-")),2)),NA())</f>
        <v>#VALUE!</v>
      </c>
      <c r="G27" s="295" t="e">
        <f>IF(ROUND(VALUE(SUBSTITUTE(連結実質赤字比率に係る赤字・黒字の構成分析!H$43,"▲","-")),2)&gt;=0,ABS(ROUND(VALUE(SUBSTITUTE(連結実質赤字比率に係る赤字・黒字の構成分析!H$43,"▲","-")),2)),NA())</f>
        <v>#VALUE!</v>
      </c>
      <c r="H27" s="295" t="e">
        <f>IF(ROUND(VALUE(SUBSTITUTE(連結実質赤字比率に係る赤字・黒字の構成分析!I$43,"▲","-")),2)&lt;0,ABS(ROUND(VALUE(SUBSTITUTE(連結実質赤字比率に係る赤字・黒字の構成分析!I$43,"▲","-")),2)),NA())</f>
        <v>#VALUE!</v>
      </c>
      <c r="I27" s="295" t="e">
        <f>IF(ROUND(VALUE(SUBSTITUTE(連結実質赤字比率に係る赤字・黒字の構成分析!I$43,"▲","-")),2)&gt;=0,ABS(ROUND(VALUE(SUBSTITUTE(連結実質赤字比率に係る赤字・黒字の構成分析!I$43,"▲","-")),2)),NA())</f>
        <v>#VALUE!</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c r="A29" s="295" t="e">
        <f>IF(連結実質赤字比率に係る赤字・黒字の構成分析!C$41="",NA(),連結実質赤字比率に係る赤字・黒字の構成分析!C$41)</f>
        <v>#N/A</v>
      </c>
      <c r="B29" s="295" t="e">
        <f>IF(ROUND(VALUE(SUBSTITUTE(連結実質赤字比率に係る赤字・黒字の構成分析!F$41,"▲","-")),2)&lt;0,ABS(ROUND(VALUE(SUBSTITUTE(連結実質赤字比率に係る赤字・黒字の構成分析!F$41,"▲","-")),2)),NA())</f>
        <v>#VALUE!</v>
      </c>
      <c r="C29" s="295" t="e">
        <f>IF(ROUND(VALUE(SUBSTITUTE(連結実質赤字比率に係る赤字・黒字の構成分析!F$41,"▲","-")),2)&gt;=0,ABS(ROUND(VALUE(SUBSTITUTE(連結実質赤字比率に係る赤字・黒字の構成分析!F$41,"▲","-")),2)),NA())</f>
        <v>#VALUE!</v>
      </c>
      <c r="D29" s="295" t="e">
        <f>IF(ROUND(VALUE(SUBSTITUTE(連結実質赤字比率に係る赤字・黒字の構成分析!G$41,"▲","-")),2)&lt;0,ABS(ROUND(VALUE(SUBSTITUTE(連結実質赤字比率に係る赤字・黒字の構成分析!G$41,"▲","-")),2)),NA())</f>
        <v>#VALUE!</v>
      </c>
      <c r="E29" s="295" t="e">
        <f>IF(ROUND(VALUE(SUBSTITUTE(連結実質赤字比率に係る赤字・黒字の構成分析!G$41,"▲","-")),2)&gt;=0,ABS(ROUND(VALUE(SUBSTITUTE(連結実質赤字比率に係る赤字・黒字の構成分析!G$41,"▲","-")),2)),NA())</f>
        <v>#VALUE!</v>
      </c>
      <c r="F29" s="295" t="e">
        <f>IF(ROUND(VALUE(SUBSTITUTE(連結実質赤字比率に係る赤字・黒字の構成分析!H$41,"▲","-")),2)&lt;0,ABS(ROUND(VALUE(SUBSTITUTE(連結実質赤字比率に係る赤字・黒字の構成分析!H$41,"▲","-")),2)),NA())</f>
        <v>#VALUE!</v>
      </c>
      <c r="G29" s="295" t="e">
        <f>IF(ROUND(VALUE(SUBSTITUTE(連結実質赤字比率に係る赤字・黒字の構成分析!H$41,"▲","-")),2)&gt;=0,ABS(ROUND(VALUE(SUBSTITUTE(連結実質赤字比率に係る赤字・黒字の構成分析!H$41,"▲","-")),2)),NA())</f>
        <v>#VALUE!</v>
      </c>
      <c r="H29" s="295" t="e">
        <f>IF(ROUND(VALUE(SUBSTITUTE(連結実質赤字比率に係る赤字・黒字の構成分析!I$41,"▲","-")),2)&lt;0,ABS(ROUND(VALUE(SUBSTITUTE(連結実質赤字比率に係る赤字・黒字の構成分析!I$41,"▲","-")),2)),NA())</f>
        <v>#VALUE!</v>
      </c>
      <c r="I29" s="295" t="e">
        <f>IF(ROUND(VALUE(SUBSTITUTE(連結実質赤字比率に係る赤字・黒字の構成分析!I$41,"▲","-")),2)&gt;=0,ABS(ROUND(VALUE(SUBSTITUTE(連結実質赤字比率に係る赤字・黒字の構成分析!I$41,"▲","-")),2)),NA())</f>
        <v>#VALUE!</v>
      </c>
      <c r="J29" s="295" t="e">
        <f>IF(ROUND(VALUE(SUBSTITUTE(連結実質赤字比率に係る赤字・黒字の構成分析!J$41,"▲","-")),2)&lt;0,ABS(ROUND(VALUE(SUBSTITUTE(連結実質赤字比率に係る赤字・黒字の構成分析!J$41,"▲","-")),2)),NA())</f>
        <v>#VALUE!</v>
      </c>
      <c r="K29" s="295" t="e">
        <f>IF(ROUND(VALUE(SUBSTITUTE(連結実質赤字比率に係る赤字・黒字の構成分析!J$41,"▲","-")),2)&gt;=0,ABS(ROUND(VALUE(SUBSTITUTE(連結実質赤字比率に係る赤字・黒字の構成分析!J$41,"▲","-")),2)),NA())</f>
        <v>#VALUE!</v>
      </c>
    </row>
    <row r="30" spans="1:11">
      <c r="A30" s="295" t="e">
        <f>IF(連結実質赤字比率に係る赤字・黒字の構成分析!C$40="",NA(),連結実質赤字比率に係る赤字・黒字の構成分析!C$40)</f>
        <v>#N/A</v>
      </c>
      <c r="B30" s="295" t="e">
        <f>IF(ROUND(VALUE(SUBSTITUTE(連結実質赤字比率に係る赤字・黒字の構成分析!F$40,"▲","-")),2)&lt;0,ABS(ROUND(VALUE(SUBSTITUTE(連結実質赤字比率に係る赤字・黒字の構成分析!F$40,"▲","-")),2)),NA())</f>
        <v>#VALUE!</v>
      </c>
      <c r="C30" s="295" t="e">
        <f>IF(ROUND(VALUE(SUBSTITUTE(連結実質赤字比率に係る赤字・黒字の構成分析!F$40,"▲","-")),2)&gt;=0,ABS(ROUND(VALUE(SUBSTITUTE(連結実質赤字比率に係る赤字・黒字の構成分析!F$40,"▲","-")),2)),NA())</f>
        <v>#VALUE!</v>
      </c>
      <c r="D30" s="295" t="e">
        <f>IF(ROUND(VALUE(SUBSTITUTE(連結実質赤字比率に係る赤字・黒字の構成分析!G$40,"▲","-")),2)&lt;0,ABS(ROUND(VALUE(SUBSTITUTE(連結実質赤字比率に係る赤字・黒字の構成分析!G$40,"▲","-")),2)),NA())</f>
        <v>#VALUE!</v>
      </c>
      <c r="E30" s="295" t="e">
        <f>IF(ROUND(VALUE(SUBSTITUTE(連結実質赤字比率に係る赤字・黒字の構成分析!G$40,"▲","-")),2)&gt;=0,ABS(ROUND(VALUE(SUBSTITUTE(連結実質赤字比率に係る赤字・黒字の構成分析!G$40,"▲","-")),2)),NA())</f>
        <v>#VALUE!</v>
      </c>
      <c r="F30" s="295" t="e">
        <f>IF(ROUND(VALUE(SUBSTITUTE(連結実質赤字比率に係る赤字・黒字の構成分析!H$40,"▲","-")),2)&lt;0,ABS(ROUND(VALUE(SUBSTITUTE(連結実質赤字比率に係る赤字・黒字の構成分析!H$40,"▲","-")),2)),NA())</f>
        <v>#VALUE!</v>
      </c>
      <c r="G30" s="295" t="e">
        <f>IF(ROUND(VALUE(SUBSTITUTE(連結実質赤字比率に係る赤字・黒字の構成分析!H$40,"▲","-")),2)&gt;=0,ABS(ROUND(VALUE(SUBSTITUTE(連結実質赤字比率に係る赤字・黒字の構成分析!H$40,"▲","-")),2)),NA())</f>
        <v>#VALUE!</v>
      </c>
      <c r="H30" s="295" t="e">
        <f>IF(ROUND(VALUE(SUBSTITUTE(連結実質赤字比率に係る赤字・黒字の構成分析!I$40,"▲","-")),2)&lt;0,ABS(ROUND(VALUE(SUBSTITUTE(連結実質赤字比率に係る赤字・黒字の構成分析!I$40,"▲","-")),2)),NA())</f>
        <v>#VALUE!</v>
      </c>
      <c r="I30" s="295" t="e">
        <f>IF(ROUND(VALUE(SUBSTITUTE(連結実質赤字比率に係る赤字・黒字の構成分析!I$40,"▲","-")),2)&gt;=0,ABS(ROUND(VALUE(SUBSTITUTE(連結実質赤字比率に係る赤字・黒字の構成分析!I$40,"▲","-")),2)),NA())</f>
        <v>#VALUE!</v>
      </c>
      <c r="J30" s="295" t="e">
        <f>IF(ROUND(VALUE(SUBSTITUTE(連結実質赤字比率に係る赤字・黒字の構成分析!J$40,"▲","-")),2)&lt;0,ABS(ROUND(VALUE(SUBSTITUTE(連結実質赤字比率に係る赤字・黒字の構成分析!J$40,"▲","-")),2)),NA())</f>
        <v>#VALUE!</v>
      </c>
      <c r="K30" s="295" t="e">
        <f>IF(ROUND(VALUE(SUBSTITUTE(連結実質赤字比率に係る赤字・黒字の構成分析!J$40,"▲","-")),2)&gt;=0,ABS(ROUND(VALUE(SUBSTITUTE(連結実質赤字比率に係る赤字・黒字の構成分析!J$40,"▲","-")),2)),NA())</f>
        <v>#VALUE!</v>
      </c>
    </row>
    <row r="31" spans="1:11">
      <c r="A31" s="295" t="e">
        <f>IF(連結実質赤字比率に係る赤字・黒字の構成分析!C$39="",NA(),連結実質赤字比率に係る赤字・黒字の構成分析!C$39)</f>
        <v>#N/A</v>
      </c>
      <c r="B31" s="295" t="e">
        <f>IF(ROUND(VALUE(SUBSTITUTE(連結実質赤字比率に係る赤字・黒字の構成分析!F$39,"▲","-")),2)&lt;0,ABS(ROUND(VALUE(SUBSTITUTE(連結実質赤字比率に係る赤字・黒字の構成分析!F$39,"▲","-")),2)),NA())</f>
        <v>#VALUE!</v>
      </c>
      <c r="C31" s="295" t="e">
        <f>IF(ROUND(VALUE(SUBSTITUTE(連結実質赤字比率に係る赤字・黒字の構成分析!F$39,"▲","-")),2)&gt;=0,ABS(ROUND(VALUE(SUBSTITUTE(連結実質赤字比率に係る赤字・黒字の構成分析!F$39,"▲","-")),2)),NA())</f>
        <v>#VALUE!</v>
      </c>
      <c r="D31" s="295" t="e">
        <f>IF(ROUND(VALUE(SUBSTITUTE(連結実質赤字比率に係る赤字・黒字の構成分析!G$39,"▲","-")),2)&lt;0,ABS(ROUND(VALUE(SUBSTITUTE(連結実質赤字比率に係る赤字・黒字の構成分析!G$39,"▲","-")),2)),NA())</f>
        <v>#VALUE!</v>
      </c>
      <c r="E31" s="295" t="e">
        <f>IF(ROUND(VALUE(SUBSTITUTE(連結実質赤字比率に係る赤字・黒字の構成分析!G$39,"▲","-")),2)&gt;=0,ABS(ROUND(VALUE(SUBSTITUTE(連結実質赤字比率に係る赤字・黒字の構成分析!G$39,"▲","-")),2)),NA())</f>
        <v>#VALUE!</v>
      </c>
      <c r="F31" s="295" t="e">
        <f>IF(ROUND(VALUE(SUBSTITUTE(連結実質赤字比率に係る赤字・黒字の構成分析!H$39,"▲","-")),2)&lt;0,ABS(ROUND(VALUE(SUBSTITUTE(連結実質赤字比率に係る赤字・黒字の構成分析!H$39,"▲","-")),2)),NA())</f>
        <v>#VALUE!</v>
      </c>
      <c r="G31" s="295" t="e">
        <f>IF(ROUND(VALUE(SUBSTITUTE(連結実質赤字比率に係る赤字・黒字の構成分析!H$39,"▲","-")),2)&gt;=0,ABS(ROUND(VALUE(SUBSTITUTE(連結実質赤字比率に係る赤字・黒字の構成分析!H$39,"▲","-")),2)),NA())</f>
        <v>#VALUE!</v>
      </c>
      <c r="H31" s="295" t="e">
        <f>IF(ROUND(VALUE(SUBSTITUTE(連結実質赤字比率に係る赤字・黒字の構成分析!I$39,"▲","-")),2)&lt;0,ABS(ROUND(VALUE(SUBSTITUTE(連結実質赤字比率に係る赤字・黒字の構成分析!I$39,"▲","-")),2)),NA())</f>
        <v>#VALUE!</v>
      </c>
      <c r="I31" s="295" t="e">
        <f>IF(ROUND(VALUE(SUBSTITUTE(連結実質赤字比率に係る赤字・黒字の構成分析!I$39,"▲","-")),2)&gt;=0,ABS(ROUND(VALUE(SUBSTITUTE(連結実質赤字比率に係る赤字・黒字の構成分析!I$39,"▲","-")),2)),NA())</f>
        <v>#VALUE!</v>
      </c>
      <c r="J31" s="295" t="e">
        <f>IF(ROUND(VALUE(SUBSTITUTE(連結実質赤字比率に係る赤字・黒字の構成分析!J$39,"▲","-")),2)&lt;0,ABS(ROUND(VALUE(SUBSTITUTE(連結実質赤字比率に係る赤字・黒字の構成分析!J$39,"▲","-")),2)),NA())</f>
        <v>#VALUE!</v>
      </c>
      <c r="K31" s="295" t="e">
        <f>IF(ROUND(VALUE(SUBSTITUTE(連結実質赤字比率に係る赤字・黒字の構成分析!J$39,"▲","-")),2)&gt;=0,ABS(ROUND(VALUE(SUBSTITUTE(連結実質赤字比率に係る赤字・黒字の構成分析!J$39,"▲","-")),2)),NA())</f>
        <v>#VALUE!</v>
      </c>
    </row>
    <row r="32" spans="1:11">
      <c r="A32" s="295" t="str">
        <f>IF(連結実質赤字比率に係る赤字・黒字の構成分析!C$38="",NA(),連結実質赤字比率に係る赤字・黒字の構成分析!C$38)</f>
        <v>後期高齢者医療保険特別会計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0.06</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0.05</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0.02</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0.01</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v>
      </c>
    </row>
    <row r="33" spans="1:16">
      <c r="A33" s="295" t="str">
        <f>IF(連結実質赤字比率に係る赤字・黒字の構成分析!C$37="",NA(),連結実質赤字比率に係る赤字・黒字の構成分析!C$37)</f>
        <v>介護保険特別会計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0.02</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0.01</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0.01</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0.01</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0.02</v>
      </c>
    </row>
    <row r="34" spans="1:16">
      <c r="A34" s="295" t="str">
        <f>IF(連結実質赤字比率に係る赤字・黒字の構成分析!C$36="",NA(),連結実質赤字比率に係る赤字・黒字の構成分析!C$36)</f>
        <v>国民健康保険事業勘定特別会計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0.22</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0.21</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0.16</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0.37</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0.28999999999999998</v>
      </c>
    </row>
    <row r="35" spans="1:16">
      <c r="A35" s="295" t="str">
        <f>IF(連結実質赤字比率に係る赤字・黒字の構成分析!C$35="",NA(),連結実質赤字比率に係る赤字・黒字の構成分析!C$35)</f>
        <v>一般会計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0.77</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1.36</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0.87</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1.36</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1.31</v>
      </c>
    </row>
    <row r="36" spans="1:16">
      <c r="A36" s="295" t="str">
        <f>IF(連結実質赤字比率に係る赤字・黒字の構成分析!C$34="",NA(),連結実質赤字比率に係る赤字・黒字の構成分析!C$34)</f>
        <v>南種子町水道事業会計</v>
      </c>
      <c r="B36" s="295" t="e">
        <f>IF(ROUND(VALUE(SUBSTITUTE(連結実質赤字比率に係る赤字・黒字の構成分析!F$34,"▲","-")),2)&lt;0,ABS(ROUND(VALUE(SUBSTITUTE(連結実質赤字比率に係る赤字・黒字の構成分析!F$34,"▲","-")),2)),NA())</f>
        <v>#VALUE!</v>
      </c>
      <c r="C36" s="295" t="e">
        <f>IF(ROUND(VALUE(SUBSTITUTE(連結実質赤字比率に係る赤字・黒字の構成分析!F$34,"▲","-")),2)&gt;=0,ABS(ROUND(VALUE(SUBSTITUTE(連結実質赤字比率に係る赤字・黒字の構成分析!F$34,"▲","-")),2)),NA())</f>
        <v>#VALUE!</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0.76</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0.34</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1.05</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1.76</v>
      </c>
    </row>
    <row r="39" spans="1:16">
      <c r="A39" s="293" t="s">
        <v>10</v>
      </c>
    </row>
    <row r="40" spans="1:16">
      <c r="A40" s="296"/>
      <c r="B40" s="296" t="str">
        <f>'実質公債費比率（分子）の構造'!K$44</f>
        <v>H30</v>
      </c>
      <c r="C40" s="296"/>
      <c r="D40" s="296"/>
      <c r="E40" s="296" t="str">
        <f>'実質公債費比率（分子）の構造'!L$44</f>
        <v>R01</v>
      </c>
      <c r="F40" s="296"/>
      <c r="G40" s="296"/>
      <c r="H40" s="296" t="str">
        <f>'実質公債費比率（分子）の構造'!M$44</f>
        <v>R02</v>
      </c>
      <c r="I40" s="296"/>
      <c r="J40" s="296"/>
      <c r="K40" s="296" t="str">
        <f>'実質公債費比率（分子）の構造'!N$44</f>
        <v>R03</v>
      </c>
      <c r="L40" s="296"/>
      <c r="M40" s="296"/>
      <c r="N40" s="296" t="str">
        <f>'実質公債費比率（分子）の構造'!O$44</f>
        <v>R04</v>
      </c>
      <c r="O40" s="296"/>
      <c r="P40" s="296"/>
    </row>
    <row r="41" spans="1:16">
      <c r="A41" s="296"/>
      <c r="B41" s="296" t="s">
        <v>113</v>
      </c>
      <c r="C41" s="296"/>
      <c r="D41" s="296" t="s">
        <v>119</v>
      </c>
      <c r="E41" s="296" t="s">
        <v>113</v>
      </c>
      <c r="F41" s="296"/>
      <c r="G41" s="296" t="s">
        <v>119</v>
      </c>
      <c r="H41" s="296" t="s">
        <v>113</v>
      </c>
      <c r="I41" s="296"/>
      <c r="J41" s="296" t="s">
        <v>119</v>
      </c>
      <c r="K41" s="296" t="s">
        <v>113</v>
      </c>
      <c r="L41" s="296"/>
      <c r="M41" s="296" t="s">
        <v>119</v>
      </c>
      <c r="N41" s="296" t="s">
        <v>113</v>
      </c>
      <c r="O41" s="296"/>
      <c r="P41" s="296" t="s">
        <v>119</v>
      </c>
    </row>
    <row r="42" spans="1:16">
      <c r="A42" s="296" t="s">
        <v>16</v>
      </c>
      <c r="B42" s="296"/>
      <c r="C42" s="296"/>
      <c r="D42" s="296">
        <f>'実質公債費比率（分子）の構造'!K$52</f>
        <v>516</v>
      </c>
      <c r="E42" s="296"/>
      <c r="F42" s="296"/>
      <c r="G42" s="296">
        <f>'実質公債費比率（分子）の構造'!L$52</f>
        <v>490</v>
      </c>
      <c r="H42" s="296"/>
      <c r="I42" s="296"/>
      <c r="J42" s="296">
        <f>'実質公債費比率（分子）の構造'!M$52</f>
        <v>535</v>
      </c>
      <c r="K42" s="296"/>
      <c r="L42" s="296"/>
      <c r="M42" s="296">
        <f>'実質公債費比率（分子）の構造'!N$52</f>
        <v>567</v>
      </c>
      <c r="N42" s="296"/>
      <c r="O42" s="296"/>
      <c r="P42" s="296">
        <f>'実質公債費比率（分子）の構造'!O$52</f>
        <v>565</v>
      </c>
    </row>
    <row r="43" spans="1:16">
      <c r="A43" s="296" t="s">
        <v>47</v>
      </c>
      <c r="B43" s="296">
        <f>'実質公債費比率（分子）の構造'!K$51</f>
        <v>0</v>
      </c>
      <c r="C43" s="296"/>
      <c r="D43" s="296"/>
      <c r="E43" s="296">
        <f>'実質公債費比率（分子）の構造'!L$51</f>
        <v>1</v>
      </c>
      <c r="F43" s="296"/>
      <c r="G43" s="296"/>
      <c r="H43" s="296">
        <f>'実質公債費比率（分子）の構造'!M$51</f>
        <v>0</v>
      </c>
      <c r="I43" s="296"/>
      <c r="J43" s="296"/>
      <c r="K43" s="296">
        <f>'実質公債費比率（分子）の構造'!N$51</f>
        <v>0</v>
      </c>
      <c r="L43" s="296"/>
      <c r="M43" s="296"/>
      <c r="N43" s="296">
        <f>'実質公債費比率（分子）の構造'!O$51</f>
        <v>0</v>
      </c>
      <c r="O43" s="296"/>
      <c r="P43" s="296"/>
    </row>
    <row r="44" spans="1:16">
      <c r="A44" s="296" t="s">
        <v>44</v>
      </c>
      <c r="B44" s="296" t="str">
        <f>'実質公債費比率（分子）の構造'!K$50</f>
        <v>-</v>
      </c>
      <c r="C44" s="296"/>
      <c r="D44" s="296"/>
      <c r="E44" s="296" t="str">
        <f>'実質公債費比率（分子）の構造'!L$50</f>
        <v>-</v>
      </c>
      <c r="F44" s="296"/>
      <c r="G44" s="296"/>
      <c r="H44" s="296" t="str">
        <f>'実質公債費比率（分子）の構造'!M$50</f>
        <v>-</v>
      </c>
      <c r="I44" s="296"/>
      <c r="J44" s="296"/>
      <c r="K44" s="296" t="str">
        <f>'実質公債費比率（分子）の構造'!N$50</f>
        <v>-</v>
      </c>
      <c r="L44" s="296"/>
      <c r="M44" s="296"/>
      <c r="N44" s="296" t="str">
        <f>'実質公債費比率（分子）の構造'!O$50</f>
        <v>-</v>
      </c>
      <c r="O44" s="296"/>
      <c r="P44" s="296"/>
    </row>
    <row r="45" spans="1:16">
      <c r="A45" s="296" t="s">
        <v>43</v>
      </c>
      <c r="B45" s="296">
        <f>'実質公債費比率（分子）の構造'!K$49</f>
        <v>71</v>
      </c>
      <c r="C45" s="296"/>
      <c r="D45" s="296"/>
      <c r="E45" s="296">
        <f>'実質公債費比率（分子）の構造'!L$49</f>
        <v>73</v>
      </c>
      <c r="F45" s="296"/>
      <c r="G45" s="296"/>
      <c r="H45" s="296">
        <f>'実質公債費比率（分子）の構造'!M$49</f>
        <v>75</v>
      </c>
      <c r="I45" s="296"/>
      <c r="J45" s="296"/>
      <c r="K45" s="296">
        <f>'実質公債費比率（分子）の構造'!N$49</f>
        <v>76</v>
      </c>
      <c r="L45" s="296"/>
      <c r="M45" s="296"/>
      <c r="N45" s="296">
        <f>'実質公債費比率（分子）の構造'!O$49</f>
        <v>77</v>
      </c>
      <c r="O45" s="296"/>
      <c r="P45" s="296"/>
    </row>
    <row r="46" spans="1:16">
      <c r="A46" s="296" t="s">
        <v>12</v>
      </c>
      <c r="B46" s="296">
        <f>'実質公債費比率（分子）の構造'!K$48</f>
        <v>46</v>
      </c>
      <c r="C46" s="296"/>
      <c r="D46" s="296"/>
      <c r="E46" s="296">
        <f>'実質公債費比率（分子）の構造'!L$48</f>
        <v>49</v>
      </c>
      <c r="F46" s="296"/>
      <c r="G46" s="296"/>
      <c r="H46" s="296">
        <f>'実質公債費比率（分子）の構造'!M$48</f>
        <v>46</v>
      </c>
      <c r="I46" s="296"/>
      <c r="J46" s="296"/>
      <c r="K46" s="296">
        <f>'実質公債費比率（分子）の構造'!N$48</f>
        <v>43</v>
      </c>
      <c r="L46" s="296"/>
      <c r="M46" s="296"/>
      <c r="N46" s="296">
        <f>'実質公債費比率（分子）の構造'!O$48</f>
        <v>51</v>
      </c>
      <c r="O46" s="296"/>
      <c r="P46" s="296"/>
    </row>
    <row r="47" spans="1:16">
      <c r="A47" s="296" t="s">
        <v>39</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c r="A48" s="296" t="s">
        <v>121</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c r="A49" s="296" t="s">
        <v>30</v>
      </c>
      <c r="B49" s="296">
        <f>'実質公債費比率（分子）の構造'!K$45</f>
        <v>723</v>
      </c>
      <c r="C49" s="296"/>
      <c r="D49" s="296"/>
      <c r="E49" s="296">
        <f>'実質公債費比率（分子）の構造'!L$45</f>
        <v>703</v>
      </c>
      <c r="F49" s="296"/>
      <c r="G49" s="296"/>
      <c r="H49" s="296">
        <f>'実質公債費比率（分子）の構造'!M$45</f>
        <v>750</v>
      </c>
      <c r="I49" s="296"/>
      <c r="J49" s="296"/>
      <c r="K49" s="296">
        <f>'実質公債費比率（分子）の構造'!N$45</f>
        <v>801</v>
      </c>
      <c r="L49" s="296"/>
      <c r="M49" s="296"/>
      <c r="N49" s="296">
        <f>'実質公債費比率（分子）の構造'!O$45</f>
        <v>797</v>
      </c>
      <c r="O49" s="296"/>
      <c r="P49" s="296"/>
    </row>
    <row r="50" spans="1:16">
      <c r="A50" s="296" t="s">
        <v>60</v>
      </c>
      <c r="B50" s="296" t="e">
        <f>NA()</f>
        <v>#N/A</v>
      </c>
      <c r="C50" s="296">
        <f>IF(ISNUMBER('実質公債費比率（分子）の構造'!K$53),'実質公債費比率（分子）の構造'!K$53,NA())</f>
        <v>324</v>
      </c>
      <c r="D50" s="296" t="e">
        <f>NA()</f>
        <v>#N/A</v>
      </c>
      <c r="E50" s="296" t="e">
        <f>NA()</f>
        <v>#N/A</v>
      </c>
      <c r="F50" s="296">
        <f>IF(ISNUMBER('実質公債費比率（分子）の構造'!L$53),'実質公債費比率（分子）の構造'!L$53,NA())</f>
        <v>336</v>
      </c>
      <c r="G50" s="296" t="e">
        <f>NA()</f>
        <v>#N/A</v>
      </c>
      <c r="H50" s="296" t="e">
        <f>NA()</f>
        <v>#N/A</v>
      </c>
      <c r="I50" s="296">
        <f>IF(ISNUMBER('実質公債費比率（分子）の構造'!M$53),'実質公債費比率（分子）の構造'!M$53,NA())</f>
        <v>336</v>
      </c>
      <c r="J50" s="296" t="e">
        <f>NA()</f>
        <v>#N/A</v>
      </c>
      <c r="K50" s="296" t="e">
        <f>NA()</f>
        <v>#N/A</v>
      </c>
      <c r="L50" s="296">
        <f>IF(ISNUMBER('実質公債費比率（分子）の構造'!N$53),'実質公債費比率（分子）の構造'!N$53,NA())</f>
        <v>353</v>
      </c>
      <c r="M50" s="296" t="e">
        <f>NA()</f>
        <v>#N/A</v>
      </c>
      <c r="N50" s="296" t="e">
        <f>NA()</f>
        <v>#N/A</v>
      </c>
      <c r="O50" s="296">
        <f>IF(ISNUMBER('実質公債費比率（分子）の構造'!O$53),'実質公債費比率（分子）の構造'!O$53,NA())</f>
        <v>360</v>
      </c>
      <c r="P50" s="296" t="e">
        <f>NA()</f>
        <v>#N/A</v>
      </c>
    </row>
    <row r="53" spans="1:16">
      <c r="A53" s="293" t="s">
        <v>124</v>
      </c>
    </row>
    <row r="54" spans="1:16">
      <c r="A54" s="295"/>
      <c r="B54" s="295" t="str">
        <f>'将来負担比率（分子）の構造'!I$40</f>
        <v>H30</v>
      </c>
      <c r="C54" s="295"/>
      <c r="D54" s="295"/>
      <c r="E54" s="295" t="str">
        <f>'将来負担比率（分子）の構造'!J$40</f>
        <v>R01</v>
      </c>
      <c r="F54" s="295"/>
      <c r="G54" s="295"/>
      <c r="H54" s="295" t="str">
        <f>'将来負担比率（分子）の構造'!K$40</f>
        <v>R02</v>
      </c>
      <c r="I54" s="295"/>
      <c r="J54" s="295"/>
      <c r="K54" s="295" t="str">
        <f>'将来負担比率（分子）の構造'!L$40</f>
        <v>R03</v>
      </c>
      <c r="L54" s="295"/>
      <c r="M54" s="295"/>
      <c r="N54" s="295" t="str">
        <f>'将来負担比率（分子）の構造'!M$40</f>
        <v>R04</v>
      </c>
      <c r="O54" s="295"/>
      <c r="P54" s="295"/>
    </row>
    <row r="55" spans="1:16">
      <c r="A55" s="295"/>
      <c r="B55" s="295" t="s">
        <v>79</v>
      </c>
      <c r="C55" s="295"/>
      <c r="D55" s="295" t="s">
        <v>126</v>
      </c>
      <c r="E55" s="295" t="s">
        <v>79</v>
      </c>
      <c r="F55" s="295"/>
      <c r="G55" s="295" t="s">
        <v>126</v>
      </c>
      <c r="H55" s="295" t="s">
        <v>79</v>
      </c>
      <c r="I55" s="295"/>
      <c r="J55" s="295" t="s">
        <v>126</v>
      </c>
      <c r="K55" s="295" t="s">
        <v>79</v>
      </c>
      <c r="L55" s="295"/>
      <c r="M55" s="295" t="s">
        <v>126</v>
      </c>
      <c r="N55" s="295" t="s">
        <v>79</v>
      </c>
      <c r="O55" s="295"/>
      <c r="P55" s="295" t="s">
        <v>126</v>
      </c>
    </row>
    <row r="56" spans="1:16">
      <c r="A56" s="295" t="s">
        <v>97</v>
      </c>
      <c r="B56" s="295"/>
      <c r="C56" s="295"/>
      <c r="D56" s="295">
        <f>'将来負担比率（分子）の構造'!I$52</f>
        <v>5710</v>
      </c>
      <c r="E56" s="295"/>
      <c r="F56" s="295"/>
      <c r="G56" s="295">
        <f>'将来負担比率（分子）の構造'!J$52</f>
        <v>5683</v>
      </c>
      <c r="H56" s="295"/>
      <c r="I56" s="295"/>
      <c r="J56" s="295">
        <f>'将来負担比率（分子）の構造'!K$52</f>
        <v>5590</v>
      </c>
      <c r="K56" s="295"/>
      <c r="L56" s="295"/>
      <c r="M56" s="295">
        <f>'将来負担比率（分子）の構造'!L$52</f>
        <v>5182</v>
      </c>
      <c r="N56" s="295"/>
      <c r="O56" s="295"/>
      <c r="P56" s="295">
        <f>'将来負担比率（分子）の構造'!M$52</f>
        <v>5002</v>
      </c>
    </row>
    <row r="57" spans="1:16">
      <c r="A57" s="295" t="s">
        <v>90</v>
      </c>
      <c r="B57" s="295"/>
      <c r="C57" s="295"/>
      <c r="D57" s="295" t="str">
        <f>'将来負担比率（分子）の構造'!I$51</f>
        <v>-</v>
      </c>
      <c r="E57" s="295"/>
      <c r="F57" s="295"/>
      <c r="G57" s="295" t="str">
        <f>'将来負担比率（分子）の構造'!J$51</f>
        <v>-</v>
      </c>
      <c r="H57" s="295"/>
      <c r="I57" s="295"/>
      <c r="J57" s="295" t="str">
        <f>'将来負担比率（分子）の構造'!K$51</f>
        <v>-</v>
      </c>
      <c r="K57" s="295"/>
      <c r="L57" s="295"/>
      <c r="M57" s="295" t="str">
        <f>'将来負担比率（分子）の構造'!L$51</f>
        <v>-</v>
      </c>
      <c r="N57" s="295"/>
      <c r="O57" s="295"/>
      <c r="P57" s="295" t="str">
        <f>'将来負担比率（分子）の構造'!M$51</f>
        <v>-</v>
      </c>
    </row>
    <row r="58" spans="1:16">
      <c r="A58" s="295" t="s">
        <v>89</v>
      </c>
      <c r="B58" s="295"/>
      <c r="C58" s="295"/>
      <c r="D58" s="295">
        <f>'将来負担比率（分子）の構造'!I$50</f>
        <v>2448</v>
      </c>
      <c r="E58" s="295"/>
      <c r="F58" s="295"/>
      <c r="G58" s="295">
        <f>'将来負担比率（分子）の構造'!J$50</f>
        <v>2229</v>
      </c>
      <c r="H58" s="295"/>
      <c r="I58" s="295"/>
      <c r="J58" s="295">
        <f>'将来負担比率（分子）の構造'!K$50</f>
        <v>2233</v>
      </c>
      <c r="K58" s="295"/>
      <c r="L58" s="295"/>
      <c r="M58" s="295">
        <f>'将来負担比率（分子）の構造'!L$50</f>
        <v>2610</v>
      </c>
      <c r="N58" s="295"/>
      <c r="O58" s="295"/>
      <c r="P58" s="295">
        <f>'将来負担比率（分子）の構造'!M$50</f>
        <v>2875</v>
      </c>
    </row>
    <row r="59" spans="1:16">
      <c r="A59" s="295" t="s">
        <v>46</v>
      </c>
      <c r="B59" s="295" t="str">
        <f>'将来負担比率（分子）の構造'!I$49</f>
        <v>-</v>
      </c>
      <c r="C59" s="295"/>
      <c r="D59" s="295"/>
      <c r="E59" s="295">
        <f>'将来負担比率（分子）の構造'!J$49</f>
        <v>3</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c r="A60" s="295" t="s">
        <v>57</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c r="A61" s="295" t="s">
        <v>85</v>
      </c>
      <c r="B61" s="295">
        <f>'将来負担比率（分子）の構造'!I$46</f>
        <v>12</v>
      </c>
      <c r="C61" s="295"/>
      <c r="D61" s="295"/>
      <c r="E61" s="295">
        <f>'将来負担比率（分子）の構造'!J$46</f>
        <v>10</v>
      </c>
      <c r="F61" s="295"/>
      <c r="G61" s="295"/>
      <c r="H61" s="295">
        <f>'将来負担比率（分子）の構造'!K$46</f>
        <v>8</v>
      </c>
      <c r="I61" s="295"/>
      <c r="J61" s="295"/>
      <c r="K61" s="295">
        <f>'将来負担比率（分子）の構造'!L$46</f>
        <v>6</v>
      </c>
      <c r="L61" s="295"/>
      <c r="M61" s="295"/>
      <c r="N61" s="295">
        <f>'将来負担比率（分子）の構造'!M$46</f>
        <v>5</v>
      </c>
      <c r="O61" s="295"/>
      <c r="P61" s="295"/>
    </row>
    <row r="62" spans="1:16">
      <c r="A62" s="295" t="s">
        <v>73</v>
      </c>
      <c r="B62" s="295">
        <f>'将来負担比率（分子）の構造'!I$45</f>
        <v>941</v>
      </c>
      <c r="C62" s="295"/>
      <c r="D62" s="295"/>
      <c r="E62" s="295">
        <f>'将来負担比率（分子）の構造'!J$45</f>
        <v>944</v>
      </c>
      <c r="F62" s="295"/>
      <c r="G62" s="295"/>
      <c r="H62" s="295">
        <f>'将来負担比率（分子）の構造'!K$45</f>
        <v>904</v>
      </c>
      <c r="I62" s="295"/>
      <c r="J62" s="295"/>
      <c r="K62" s="295">
        <f>'将来負担比率（分子）の構造'!L$45</f>
        <v>932</v>
      </c>
      <c r="L62" s="295"/>
      <c r="M62" s="295"/>
      <c r="N62" s="295">
        <f>'将来負担比率（分子）の構造'!M$45</f>
        <v>956</v>
      </c>
      <c r="O62" s="295"/>
      <c r="P62" s="295"/>
    </row>
    <row r="63" spans="1:16">
      <c r="A63" s="295" t="s">
        <v>74</v>
      </c>
      <c r="B63" s="295">
        <f>'将来負担比率（分子）の構造'!I$44</f>
        <v>1109</v>
      </c>
      <c r="C63" s="295"/>
      <c r="D63" s="295"/>
      <c r="E63" s="295">
        <f>'将来負担比率（分子）の構造'!J$44</f>
        <v>1041</v>
      </c>
      <c r="F63" s="295"/>
      <c r="G63" s="295"/>
      <c r="H63" s="295">
        <f>'将来負担比率（分子）の構造'!K$44</f>
        <v>967</v>
      </c>
      <c r="I63" s="295"/>
      <c r="J63" s="295"/>
      <c r="K63" s="295">
        <f>'将来負担比率（分子）の構造'!L$44</f>
        <v>893</v>
      </c>
      <c r="L63" s="295"/>
      <c r="M63" s="295"/>
      <c r="N63" s="295">
        <f>'将来負担比率（分子）の構造'!M$44</f>
        <v>1001</v>
      </c>
      <c r="O63" s="295"/>
      <c r="P63" s="295"/>
    </row>
    <row r="64" spans="1:16">
      <c r="A64" s="295" t="s">
        <v>62</v>
      </c>
      <c r="B64" s="295">
        <f>'将来負担比率（分子）の構造'!I$43</f>
        <v>664</v>
      </c>
      <c r="C64" s="295"/>
      <c r="D64" s="295"/>
      <c r="E64" s="295">
        <f>'将来負担比率（分子）の構造'!J$43</f>
        <v>642</v>
      </c>
      <c r="F64" s="295"/>
      <c r="G64" s="295"/>
      <c r="H64" s="295">
        <f>'将来負担比率（分子）の構造'!K$43</f>
        <v>653</v>
      </c>
      <c r="I64" s="295"/>
      <c r="J64" s="295"/>
      <c r="K64" s="295">
        <f>'将来負担比率（分子）の構造'!L$43</f>
        <v>620</v>
      </c>
      <c r="L64" s="295"/>
      <c r="M64" s="295"/>
      <c r="N64" s="295">
        <f>'将来負担比率（分子）の構造'!M$43</f>
        <v>598</v>
      </c>
      <c r="O64" s="295"/>
      <c r="P64" s="295"/>
    </row>
    <row r="65" spans="1:16">
      <c r="A65" s="295" t="s">
        <v>64</v>
      </c>
      <c r="B65" s="295" t="str">
        <f>'将来負担比率（分子）の構造'!I$42</f>
        <v>-</v>
      </c>
      <c r="C65" s="295"/>
      <c r="D65" s="295"/>
      <c r="E65" s="295" t="str">
        <f>'将来負担比率（分子）の構造'!J$42</f>
        <v>-</v>
      </c>
      <c r="F65" s="295"/>
      <c r="G65" s="295"/>
      <c r="H65" s="295" t="str">
        <f>'将来負担比率（分子）の構造'!K$42</f>
        <v>-</v>
      </c>
      <c r="I65" s="295"/>
      <c r="J65" s="295"/>
      <c r="K65" s="295" t="str">
        <f>'将来負担比率（分子）の構造'!L$42</f>
        <v>-</v>
      </c>
      <c r="L65" s="295"/>
      <c r="M65" s="295"/>
      <c r="N65" s="295" t="str">
        <f>'将来負担比率（分子）の構造'!M$42</f>
        <v>-</v>
      </c>
      <c r="O65" s="295"/>
      <c r="P65" s="295"/>
    </row>
    <row r="66" spans="1:16">
      <c r="A66" s="295" t="s">
        <v>4</v>
      </c>
      <c r="B66" s="295">
        <f>'将来負担比率（分子）の構造'!I$41</f>
        <v>6315</v>
      </c>
      <c r="C66" s="295"/>
      <c r="D66" s="295"/>
      <c r="E66" s="295">
        <f>'将来負担比率（分子）の構造'!J$41</f>
        <v>6319</v>
      </c>
      <c r="F66" s="295"/>
      <c r="G66" s="295"/>
      <c r="H66" s="295">
        <f>'将来負担比率（分子）の構造'!K$41</f>
        <v>6207</v>
      </c>
      <c r="I66" s="295"/>
      <c r="J66" s="295"/>
      <c r="K66" s="295">
        <f>'将来負担比率（分子）の構造'!L$41</f>
        <v>5935</v>
      </c>
      <c r="L66" s="295"/>
      <c r="M66" s="295"/>
      <c r="N66" s="295">
        <f>'将来負担比率（分子）の構造'!M$41</f>
        <v>5637</v>
      </c>
      <c r="O66" s="295"/>
      <c r="P66" s="295"/>
    </row>
    <row r="67" spans="1:16">
      <c r="A67" s="295" t="s">
        <v>99</v>
      </c>
      <c r="B67" s="295" t="e">
        <f>NA()</f>
        <v>#N/A</v>
      </c>
      <c r="C67" s="295">
        <f>IF(ISNUMBER('将来負担比率（分子）の構造'!I$53),IF('将来負担比率（分子）の構造'!I$53&lt;0,0,'将来負担比率（分子）の構造'!I$53),NA())</f>
        <v>883</v>
      </c>
      <c r="D67" s="295" t="e">
        <f>NA()</f>
        <v>#N/A</v>
      </c>
      <c r="E67" s="295" t="e">
        <f>NA()</f>
        <v>#N/A</v>
      </c>
      <c r="F67" s="295">
        <f>IF(ISNUMBER('将来負担比率（分子）の構造'!J$53),IF('将来負担比率（分子）の構造'!J$53&lt;0,0,'将来負担比率（分子）の構造'!J$53),NA())</f>
        <v>1047</v>
      </c>
      <c r="G67" s="295" t="e">
        <f>NA()</f>
        <v>#N/A</v>
      </c>
      <c r="H67" s="295" t="e">
        <f>NA()</f>
        <v>#N/A</v>
      </c>
      <c r="I67" s="295">
        <f>IF(ISNUMBER('将来負担比率（分子）の構造'!K$53),IF('将来負担比率（分子）の構造'!K$53&lt;0,0,'将来負担比率（分子）の構造'!K$53),NA())</f>
        <v>914</v>
      </c>
      <c r="J67" s="295" t="e">
        <f>NA()</f>
        <v>#N/A</v>
      </c>
      <c r="K67" s="295" t="e">
        <f>NA()</f>
        <v>#N/A</v>
      </c>
      <c r="L67" s="295">
        <f>IF(ISNUMBER('将来負担比率（分子）の構造'!L$53),IF('将来負担比率（分子）の構造'!L$53&lt;0,0,'将来負担比率（分子）の構造'!L$53),NA())</f>
        <v>594</v>
      </c>
      <c r="M67" s="295" t="e">
        <f>NA()</f>
        <v>#N/A</v>
      </c>
      <c r="N67" s="295" t="e">
        <f>NA()</f>
        <v>#N/A</v>
      </c>
      <c r="O67" s="295">
        <f>IF(ISNUMBER('将来負担比率（分子）の構造'!M$53),IF('将来負担比率（分子）の構造'!M$53&lt;0,0,'将来負担比率（分子）の構造'!M$53),NA())</f>
        <v>320</v>
      </c>
      <c r="P67" s="295" t="e">
        <f>NA()</f>
        <v>#N/A</v>
      </c>
    </row>
    <row r="70" spans="1:16">
      <c r="A70" s="298" t="s">
        <v>26</v>
      </c>
      <c r="B70" s="298"/>
      <c r="C70" s="298"/>
      <c r="D70" s="298"/>
      <c r="E70" s="298"/>
      <c r="F70" s="298"/>
    </row>
    <row r="71" spans="1:16">
      <c r="A71" s="297"/>
      <c r="B71" s="297" t="str">
        <f>基金残高に係る経年分析!F54</f>
        <v>R02</v>
      </c>
      <c r="C71" s="297" t="str">
        <f>基金残高に係る経年分析!G54</f>
        <v>R03</v>
      </c>
      <c r="D71" s="297" t="str">
        <f>基金残高に係る経年分析!H54</f>
        <v>R04</v>
      </c>
    </row>
    <row r="72" spans="1:16">
      <c r="A72" s="297" t="s">
        <v>128</v>
      </c>
      <c r="B72" s="299">
        <f>基金残高に係る経年分析!F55</f>
        <v>883</v>
      </c>
      <c r="C72" s="299">
        <f>基金残高に係る経年分析!G55</f>
        <v>1026</v>
      </c>
      <c r="D72" s="299">
        <f>基金残高に係る経年分析!H55</f>
        <v>1053</v>
      </c>
    </row>
    <row r="73" spans="1:16">
      <c r="A73" s="297" t="s">
        <v>129</v>
      </c>
      <c r="B73" s="299">
        <f>基金残高に係る経年分析!F56</f>
        <v>424</v>
      </c>
      <c r="C73" s="299">
        <f>基金残高に係る経年分析!G56</f>
        <v>474</v>
      </c>
      <c r="D73" s="299">
        <f>基金残高に係る経年分析!H56</f>
        <v>474</v>
      </c>
    </row>
    <row r="74" spans="1:16">
      <c r="A74" s="297" t="s">
        <v>130</v>
      </c>
      <c r="B74" s="299">
        <f>基金残高に係る経年分析!F57</f>
        <v>754</v>
      </c>
      <c r="C74" s="299">
        <f>基金残高に係る経年分析!G57</f>
        <v>935</v>
      </c>
      <c r="D74" s="299">
        <f>基金残高に係る経年分析!H57</f>
        <v>1159</v>
      </c>
    </row>
  </sheetData>
  <sheetProtection algorithmName="SHA-512" hashValue="dPsY2zqvnfVbeN6RQNsXAbQj9ASV5lbhcVvB4lXUWIScfkeS60LeVrWkcjwRKknW892olTsdrbTcYwW0wC3I6A==" saltValue="DPWI0ZY/6yu2Xepr8hR2kg==" spinCount="100000" sheet="1" objects="1" scenarios="1"/>
  <phoneticPr fontId="5"/>
  <pageMargins left="0.78700000000000003" right="0.78700000000000003" top="0.98400000000000021" bottom="0.9840000000000002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38" customWidth="1"/>
    <col min="134" max="143" width="1.6328125" style="1" customWidth="1"/>
    <col min="144" max="144" width="0" style="1" hidden="1" customWidth="1"/>
    <col min="145" max="16384" width="0" style="1" hidden="1"/>
  </cols>
  <sheetData>
    <row r="1" spans="2:143" ht="22.5" customHeight="1">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86" t="s">
        <v>311</v>
      </c>
      <c r="DI1" s="587"/>
      <c r="DJ1" s="587"/>
      <c r="DK1" s="587"/>
      <c r="DL1" s="587"/>
      <c r="DM1" s="587"/>
      <c r="DN1" s="588"/>
      <c r="DO1" s="1"/>
      <c r="DP1" s="586" t="s">
        <v>226</v>
      </c>
      <c r="DQ1" s="587"/>
      <c r="DR1" s="587"/>
      <c r="DS1" s="587"/>
      <c r="DT1" s="587"/>
      <c r="DU1" s="587"/>
      <c r="DV1" s="587"/>
      <c r="DW1" s="587"/>
      <c r="DX1" s="587"/>
      <c r="DY1" s="587"/>
      <c r="DZ1" s="587"/>
      <c r="EA1" s="587"/>
      <c r="EB1" s="587"/>
      <c r="EC1" s="588"/>
      <c r="ED1" s="2"/>
      <c r="EE1" s="2"/>
      <c r="EF1" s="2"/>
      <c r="EG1" s="2"/>
      <c r="EH1" s="2"/>
      <c r="EI1" s="2"/>
      <c r="EJ1" s="2"/>
      <c r="EK1" s="2"/>
      <c r="EL1" s="2"/>
      <c r="EM1" s="2"/>
    </row>
    <row r="2" spans="2:143" ht="22.5" customHeight="1">
      <c r="B2" s="40" t="s">
        <v>177</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374" t="s">
        <v>192</v>
      </c>
      <c r="C3" s="375"/>
      <c r="D3" s="375"/>
      <c r="E3" s="375"/>
      <c r="F3" s="375"/>
      <c r="G3" s="375"/>
      <c r="H3" s="375"/>
      <c r="I3" s="375"/>
      <c r="J3" s="375"/>
      <c r="K3" s="375"/>
      <c r="L3" s="375"/>
      <c r="M3" s="375"/>
      <c r="N3" s="375"/>
      <c r="O3" s="375"/>
      <c r="P3" s="375"/>
      <c r="Q3" s="375"/>
      <c r="R3" s="375"/>
      <c r="S3" s="375"/>
      <c r="T3" s="375"/>
      <c r="U3" s="375"/>
      <c r="V3" s="375"/>
      <c r="W3" s="375"/>
      <c r="X3" s="375"/>
      <c r="Y3" s="375"/>
      <c r="Z3" s="375"/>
      <c r="AA3" s="375"/>
      <c r="AB3" s="375"/>
      <c r="AC3" s="375"/>
      <c r="AD3" s="375"/>
      <c r="AE3" s="375"/>
      <c r="AF3" s="375"/>
      <c r="AG3" s="375"/>
      <c r="AH3" s="375"/>
      <c r="AI3" s="375"/>
      <c r="AJ3" s="375"/>
      <c r="AK3" s="375"/>
      <c r="AL3" s="375"/>
      <c r="AM3" s="375"/>
      <c r="AN3" s="375"/>
      <c r="AO3" s="375"/>
      <c r="AP3" s="374" t="s">
        <v>313</v>
      </c>
      <c r="AQ3" s="375"/>
      <c r="AR3" s="375"/>
      <c r="AS3" s="375"/>
      <c r="AT3" s="375"/>
      <c r="AU3" s="375"/>
      <c r="AV3" s="375"/>
      <c r="AW3" s="375"/>
      <c r="AX3" s="375"/>
      <c r="AY3" s="375"/>
      <c r="AZ3" s="375"/>
      <c r="BA3" s="375"/>
      <c r="BB3" s="375"/>
      <c r="BC3" s="375"/>
      <c r="BD3" s="375"/>
      <c r="BE3" s="375"/>
      <c r="BF3" s="375"/>
      <c r="BG3" s="375"/>
      <c r="BH3" s="375"/>
      <c r="BI3" s="375"/>
      <c r="BJ3" s="375"/>
      <c r="BK3" s="375"/>
      <c r="BL3" s="375"/>
      <c r="BM3" s="375"/>
      <c r="BN3" s="375"/>
      <c r="BO3" s="375"/>
      <c r="BP3" s="375"/>
      <c r="BQ3" s="375"/>
      <c r="BR3" s="375"/>
      <c r="BS3" s="375"/>
      <c r="BT3" s="375"/>
      <c r="BU3" s="375"/>
      <c r="BV3" s="375"/>
      <c r="BW3" s="375"/>
      <c r="BX3" s="375"/>
      <c r="BY3" s="375"/>
      <c r="BZ3" s="375"/>
      <c r="CA3" s="375"/>
      <c r="CB3" s="424"/>
      <c r="CD3" s="374" t="s">
        <v>115</v>
      </c>
      <c r="CE3" s="375"/>
      <c r="CF3" s="375"/>
      <c r="CG3" s="375"/>
      <c r="CH3" s="375"/>
      <c r="CI3" s="375"/>
      <c r="CJ3" s="375"/>
      <c r="CK3" s="375"/>
      <c r="CL3" s="375"/>
      <c r="CM3" s="375"/>
      <c r="CN3" s="375"/>
      <c r="CO3" s="375"/>
      <c r="CP3" s="375"/>
      <c r="CQ3" s="375"/>
      <c r="CR3" s="375"/>
      <c r="CS3" s="375"/>
      <c r="CT3" s="375"/>
      <c r="CU3" s="375"/>
      <c r="CV3" s="375"/>
      <c r="CW3" s="375"/>
      <c r="CX3" s="375"/>
      <c r="CY3" s="375"/>
      <c r="CZ3" s="375"/>
      <c r="DA3" s="375"/>
      <c r="DB3" s="375"/>
      <c r="DC3" s="375"/>
      <c r="DD3" s="375"/>
      <c r="DE3" s="375"/>
      <c r="DF3" s="375"/>
      <c r="DG3" s="375"/>
      <c r="DH3" s="375"/>
      <c r="DI3" s="375"/>
      <c r="DJ3" s="375"/>
      <c r="DK3" s="375"/>
      <c r="DL3" s="375"/>
      <c r="DM3" s="375"/>
      <c r="DN3" s="375"/>
      <c r="DO3" s="375"/>
      <c r="DP3" s="375"/>
      <c r="DQ3" s="375"/>
      <c r="DR3" s="375"/>
      <c r="DS3" s="375"/>
      <c r="DT3" s="375"/>
      <c r="DU3" s="375"/>
      <c r="DV3" s="375"/>
      <c r="DW3" s="375"/>
      <c r="DX3" s="375"/>
      <c r="DY3" s="375"/>
      <c r="DZ3" s="375"/>
      <c r="EA3" s="375"/>
      <c r="EB3" s="375"/>
      <c r="EC3" s="424"/>
    </row>
    <row r="4" spans="2:143" ht="11.25" customHeight="1">
      <c r="B4" s="374" t="s">
        <v>0</v>
      </c>
      <c r="C4" s="375"/>
      <c r="D4" s="375"/>
      <c r="E4" s="375"/>
      <c r="F4" s="375"/>
      <c r="G4" s="375"/>
      <c r="H4" s="375"/>
      <c r="I4" s="375"/>
      <c r="J4" s="375"/>
      <c r="K4" s="375"/>
      <c r="L4" s="375"/>
      <c r="M4" s="375"/>
      <c r="N4" s="375"/>
      <c r="O4" s="375"/>
      <c r="P4" s="375"/>
      <c r="Q4" s="424"/>
      <c r="R4" s="374" t="s">
        <v>314</v>
      </c>
      <c r="S4" s="375"/>
      <c r="T4" s="375"/>
      <c r="U4" s="375"/>
      <c r="V4" s="375"/>
      <c r="W4" s="375"/>
      <c r="X4" s="375"/>
      <c r="Y4" s="424"/>
      <c r="Z4" s="374" t="s">
        <v>174</v>
      </c>
      <c r="AA4" s="375"/>
      <c r="AB4" s="375"/>
      <c r="AC4" s="424"/>
      <c r="AD4" s="374" t="s">
        <v>315</v>
      </c>
      <c r="AE4" s="375"/>
      <c r="AF4" s="375"/>
      <c r="AG4" s="375"/>
      <c r="AH4" s="375"/>
      <c r="AI4" s="375"/>
      <c r="AJ4" s="375"/>
      <c r="AK4" s="424"/>
      <c r="AL4" s="374" t="s">
        <v>174</v>
      </c>
      <c r="AM4" s="375"/>
      <c r="AN4" s="375"/>
      <c r="AO4" s="424"/>
      <c r="AP4" s="589" t="s">
        <v>318</v>
      </c>
      <c r="AQ4" s="589"/>
      <c r="AR4" s="589"/>
      <c r="AS4" s="589"/>
      <c r="AT4" s="589"/>
      <c r="AU4" s="589"/>
      <c r="AV4" s="589"/>
      <c r="AW4" s="589"/>
      <c r="AX4" s="589"/>
      <c r="AY4" s="589"/>
      <c r="AZ4" s="589"/>
      <c r="BA4" s="589"/>
      <c r="BB4" s="589"/>
      <c r="BC4" s="589"/>
      <c r="BD4" s="589"/>
      <c r="BE4" s="589"/>
      <c r="BF4" s="589"/>
      <c r="BG4" s="589" t="s">
        <v>320</v>
      </c>
      <c r="BH4" s="589"/>
      <c r="BI4" s="589"/>
      <c r="BJ4" s="589"/>
      <c r="BK4" s="589"/>
      <c r="BL4" s="589"/>
      <c r="BM4" s="589"/>
      <c r="BN4" s="589"/>
      <c r="BO4" s="589" t="s">
        <v>174</v>
      </c>
      <c r="BP4" s="589"/>
      <c r="BQ4" s="589"/>
      <c r="BR4" s="589"/>
      <c r="BS4" s="589" t="s">
        <v>322</v>
      </c>
      <c r="BT4" s="589"/>
      <c r="BU4" s="589"/>
      <c r="BV4" s="589"/>
      <c r="BW4" s="589"/>
      <c r="BX4" s="589"/>
      <c r="BY4" s="589"/>
      <c r="BZ4" s="589"/>
      <c r="CA4" s="589"/>
      <c r="CB4" s="589"/>
      <c r="CD4" s="374" t="s">
        <v>325</v>
      </c>
      <c r="CE4" s="375"/>
      <c r="CF4" s="375"/>
      <c r="CG4" s="375"/>
      <c r="CH4" s="375"/>
      <c r="CI4" s="375"/>
      <c r="CJ4" s="375"/>
      <c r="CK4" s="375"/>
      <c r="CL4" s="375"/>
      <c r="CM4" s="375"/>
      <c r="CN4" s="375"/>
      <c r="CO4" s="375"/>
      <c r="CP4" s="375"/>
      <c r="CQ4" s="375"/>
      <c r="CR4" s="375"/>
      <c r="CS4" s="375"/>
      <c r="CT4" s="375"/>
      <c r="CU4" s="375"/>
      <c r="CV4" s="375"/>
      <c r="CW4" s="375"/>
      <c r="CX4" s="375"/>
      <c r="CY4" s="375"/>
      <c r="CZ4" s="375"/>
      <c r="DA4" s="375"/>
      <c r="DB4" s="375"/>
      <c r="DC4" s="375"/>
      <c r="DD4" s="375"/>
      <c r="DE4" s="375"/>
      <c r="DF4" s="375"/>
      <c r="DG4" s="375"/>
      <c r="DH4" s="375"/>
      <c r="DI4" s="375"/>
      <c r="DJ4" s="375"/>
      <c r="DK4" s="375"/>
      <c r="DL4" s="375"/>
      <c r="DM4" s="375"/>
      <c r="DN4" s="375"/>
      <c r="DO4" s="375"/>
      <c r="DP4" s="375"/>
      <c r="DQ4" s="375"/>
      <c r="DR4" s="375"/>
      <c r="DS4" s="375"/>
      <c r="DT4" s="375"/>
      <c r="DU4" s="375"/>
      <c r="DV4" s="375"/>
      <c r="DW4" s="375"/>
      <c r="DX4" s="375"/>
      <c r="DY4" s="375"/>
      <c r="DZ4" s="375"/>
      <c r="EA4" s="375"/>
      <c r="EB4" s="375"/>
      <c r="EC4" s="424"/>
    </row>
    <row r="5" spans="2:143" ht="11.25" customHeight="1">
      <c r="B5" s="590" t="s">
        <v>326</v>
      </c>
      <c r="C5" s="591"/>
      <c r="D5" s="591"/>
      <c r="E5" s="591"/>
      <c r="F5" s="591"/>
      <c r="G5" s="591"/>
      <c r="H5" s="591"/>
      <c r="I5" s="591"/>
      <c r="J5" s="591"/>
      <c r="K5" s="591"/>
      <c r="L5" s="591"/>
      <c r="M5" s="591"/>
      <c r="N5" s="591"/>
      <c r="O5" s="591"/>
      <c r="P5" s="591"/>
      <c r="Q5" s="592"/>
      <c r="R5" s="593">
        <v>840476</v>
      </c>
      <c r="S5" s="594"/>
      <c r="T5" s="594"/>
      <c r="U5" s="594"/>
      <c r="V5" s="594"/>
      <c r="W5" s="594"/>
      <c r="X5" s="594"/>
      <c r="Y5" s="595"/>
      <c r="Z5" s="596">
        <v>13.2</v>
      </c>
      <c r="AA5" s="596"/>
      <c r="AB5" s="596"/>
      <c r="AC5" s="596"/>
      <c r="AD5" s="597">
        <v>840476</v>
      </c>
      <c r="AE5" s="597"/>
      <c r="AF5" s="597"/>
      <c r="AG5" s="597"/>
      <c r="AH5" s="597"/>
      <c r="AI5" s="597"/>
      <c r="AJ5" s="597"/>
      <c r="AK5" s="597"/>
      <c r="AL5" s="598">
        <v>22.3</v>
      </c>
      <c r="AM5" s="599"/>
      <c r="AN5" s="599"/>
      <c r="AO5" s="600"/>
      <c r="AP5" s="590" t="s">
        <v>327</v>
      </c>
      <c r="AQ5" s="591"/>
      <c r="AR5" s="591"/>
      <c r="AS5" s="591"/>
      <c r="AT5" s="591"/>
      <c r="AU5" s="591"/>
      <c r="AV5" s="591"/>
      <c r="AW5" s="591"/>
      <c r="AX5" s="591"/>
      <c r="AY5" s="591"/>
      <c r="AZ5" s="591"/>
      <c r="BA5" s="591"/>
      <c r="BB5" s="591"/>
      <c r="BC5" s="591"/>
      <c r="BD5" s="591"/>
      <c r="BE5" s="591"/>
      <c r="BF5" s="592"/>
      <c r="BG5" s="601">
        <v>840476</v>
      </c>
      <c r="BH5" s="380"/>
      <c r="BI5" s="380"/>
      <c r="BJ5" s="380"/>
      <c r="BK5" s="380"/>
      <c r="BL5" s="380"/>
      <c r="BM5" s="380"/>
      <c r="BN5" s="602"/>
      <c r="BO5" s="603">
        <v>100</v>
      </c>
      <c r="BP5" s="603"/>
      <c r="BQ5" s="603"/>
      <c r="BR5" s="603"/>
      <c r="BS5" s="604" t="s">
        <v>173</v>
      </c>
      <c r="BT5" s="604"/>
      <c r="BU5" s="604"/>
      <c r="BV5" s="604"/>
      <c r="BW5" s="604"/>
      <c r="BX5" s="604"/>
      <c r="BY5" s="604"/>
      <c r="BZ5" s="604"/>
      <c r="CA5" s="604"/>
      <c r="CB5" s="605"/>
      <c r="CD5" s="374" t="s">
        <v>318</v>
      </c>
      <c r="CE5" s="375"/>
      <c r="CF5" s="375"/>
      <c r="CG5" s="375"/>
      <c r="CH5" s="375"/>
      <c r="CI5" s="375"/>
      <c r="CJ5" s="375"/>
      <c r="CK5" s="375"/>
      <c r="CL5" s="375"/>
      <c r="CM5" s="375"/>
      <c r="CN5" s="375"/>
      <c r="CO5" s="375"/>
      <c r="CP5" s="375"/>
      <c r="CQ5" s="424"/>
      <c r="CR5" s="374" t="s">
        <v>329</v>
      </c>
      <c r="CS5" s="375"/>
      <c r="CT5" s="375"/>
      <c r="CU5" s="375"/>
      <c r="CV5" s="375"/>
      <c r="CW5" s="375"/>
      <c r="CX5" s="375"/>
      <c r="CY5" s="424"/>
      <c r="CZ5" s="374" t="s">
        <v>174</v>
      </c>
      <c r="DA5" s="375"/>
      <c r="DB5" s="375"/>
      <c r="DC5" s="424"/>
      <c r="DD5" s="374" t="s">
        <v>65</v>
      </c>
      <c r="DE5" s="375"/>
      <c r="DF5" s="375"/>
      <c r="DG5" s="375"/>
      <c r="DH5" s="375"/>
      <c r="DI5" s="375"/>
      <c r="DJ5" s="375"/>
      <c r="DK5" s="375"/>
      <c r="DL5" s="375"/>
      <c r="DM5" s="375"/>
      <c r="DN5" s="375"/>
      <c r="DO5" s="375"/>
      <c r="DP5" s="424"/>
      <c r="DQ5" s="374" t="s">
        <v>331</v>
      </c>
      <c r="DR5" s="375"/>
      <c r="DS5" s="375"/>
      <c r="DT5" s="375"/>
      <c r="DU5" s="375"/>
      <c r="DV5" s="375"/>
      <c r="DW5" s="375"/>
      <c r="DX5" s="375"/>
      <c r="DY5" s="375"/>
      <c r="DZ5" s="375"/>
      <c r="EA5" s="375"/>
      <c r="EB5" s="375"/>
      <c r="EC5" s="424"/>
    </row>
    <row r="6" spans="2:143" ht="11.25" customHeight="1">
      <c r="B6" s="608" t="s">
        <v>333</v>
      </c>
      <c r="C6" s="506"/>
      <c r="D6" s="506"/>
      <c r="E6" s="506"/>
      <c r="F6" s="506"/>
      <c r="G6" s="506"/>
      <c r="H6" s="506"/>
      <c r="I6" s="506"/>
      <c r="J6" s="506"/>
      <c r="K6" s="506"/>
      <c r="L6" s="506"/>
      <c r="M6" s="506"/>
      <c r="N6" s="506"/>
      <c r="O6" s="506"/>
      <c r="P6" s="506"/>
      <c r="Q6" s="609"/>
      <c r="R6" s="601">
        <v>60828</v>
      </c>
      <c r="S6" s="380"/>
      <c r="T6" s="380"/>
      <c r="U6" s="380"/>
      <c r="V6" s="380"/>
      <c r="W6" s="380"/>
      <c r="X6" s="380"/>
      <c r="Y6" s="602"/>
      <c r="Z6" s="603">
        <v>1</v>
      </c>
      <c r="AA6" s="603"/>
      <c r="AB6" s="603"/>
      <c r="AC6" s="603"/>
      <c r="AD6" s="604">
        <v>60828</v>
      </c>
      <c r="AE6" s="604"/>
      <c r="AF6" s="604"/>
      <c r="AG6" s="604"/>
      <c r="AH6" s="604"/>
      <c r="AI6" s="604"/>
      <c r="AJ6" s="604"/>
      <c r="AK6" s="604"/>
      <c r="AL6" s="610">
        <v>1.6</v>
      </c>
      <c r="AM6" s="386"/>
      <c r="AN6" s="386"/>
      <c r="AO6" s="611"/>
      <c r="AP6" s="608" t="s">
        <v>101</v>
      </c>
      <c r="AQ6" s="506"/>
      <c r="AR6" s="506"/>
      <c r="AS6" s="506"/>
      <c r="AT6" s="506"/>
      <c r="AU6" s="506"/>
      <c r="AV6" s="506"/>
      <c r="AW6" s="506"/>
      <c r="AX6" s="506"/>
      <c r="AY6" s="506"/>
      <c r="AZ6" s="506"/>
      <c r="BA6" s="506"/>
      <c r="BB6" s="506"/>
      <c r="BC6" s="506"/>
      <c r="BD6" s="506"/>
      <c r="BE6" s="506"/>
      <c r="BF6" s="609"/>
      <c r="BG6" s="601">
        <v>840476</v>
      </c>
      <c r="BH6" s="380"/>
      <c r="BI6" s="380"/>
      <c r="BJ6" s="380"/>
      <c r="BK6" s="380"/>
      <c r="BL6" s="380"/>
      <c r="BM6" s="380"/>
      <c r="BN6" s="602"/>
      <c r="BO6" s="603">
        <v>100</v>
      </c>
      <c r="BP6" s="603"/>
      <c r="BQ6" s="603"/>
      <c r="BR6" s="603"/>
      <c r="BS6" s="604" t="s">
        <v>173</v>
      </c>
      <c r="BT6" s="604"/>
      <c r="BU6" s="604"/>
      <c r="BV6" s="604"/>
      <c r="BW6" s="604"/>
      <c r="BX6" s="604"/>
      <c r="BY6" s="604"/>
      <c r="BZ6" s="604"/>
      <c r="CA6" s="604"/>
      <c r="CB6" s="605"/>
      <c r="CD6" s="590" t="s">
        <v>22</v>
      </c>
      <c r="CE6" s="591"/>
      <c r="CF6" s="591"/>
      <c r="CG6" s="591"/>
      <c r="CH6" s="591"/>
      <c r="CI6" s="591"/>
      <c r="CJ6" s="591"/>
      <c r="CK6" s="591"/>
      <c r="CL6" s="591"/>
      <c r="CM6" s="591"/>
      <c r="CN6" s="591"/>
      <c r="CO6" s="591"/>
      <c r="CP6" s="591"/>
      <c r="CQ6" s="592"/>
      <c r="CR6" s="601">
        <v>65495</v>
      </c>
      <c r="CS6" s="380"/>
      <c r="CT6" s="380"/>
      <c r="CU6" s="380"/>
      <c r="CV6" s="380"/>
      <c r="CW6" s="380"/>
      <c r="CX6" s="380"/>
      <c r="CY6" s="602"/>
      <c r="CZ6" s="598">
        <v>1</v>
      </c>
      <c r="DA6" s="599"/>
      <c r="DB6" s="599"/>
      <c r="DC6" s="612"/>
      <c r="DD6" s="606" t="s">
        <v>173</v>
      </c>
      <c r="DE6" s="380"/>
      <c r="DF6" s="380"/>
      <c r="DG6" s="380"/>
      <c r="DH6" s="380"/>
      <c r="DI6" s="380"/>
      <c r="DJ6" s="380"/>
      <c r="DK6" s="380"/>
      <c r="DL6" s="380"/>
      <c r="DM6" s="380"/>
      <c r="DN6" s="380"/>
      <c r="DO6" s="380"/>
      <c r="DP6" s="602"/>
      <c r="DQ6" s="606">
        <v>65495</v>
      </c>
      <c r="DR6" s="380"/>
      <c r="DS6" s="380"/>
      <c r="DT6" s="380"/>
      <c r="DU6" s="380"/>
      <c r="DV6" s="380"/>
      <c r="DW6" s="380"/>
      <c r="DX6" s="380"/>
      <c r="DY6" s="380"/>
      <c r="DZ6" s="380"/>
      <c r="EA6" s="380"/>
      <c r="EB6" s="380"/>
      <c r="EC6" s="607"/>
    </row>
    <row r="7" spans="2:143" ht="11.25" customHeight="1">
      <c r="B7" s="608" t="s">
        <v>334</v>
      </c>
      <c r="C7" s="506"/>
      <c r="D7" s="506"/>
      <c r="E7" s="506"/>
      <c r="F7" s="506"/>
      <c r="G7" s="506"/>
      <c r="H7" s="506"/>
      <c r="I7" s="506"/>
      <c r="J7" s="506"/>
      <c r="K7" s="506"/>
      <c r="L7" s="506"/>
      <c r="M7" s="506"/>
      <c r="N7" s="506"/>
      <c r="O7" s="506"/>
      <c r="P7" s="506"/>
      <c r="Q7" s="609"/>
      <c r="R7" s="601">
        <v>153</v>
      </c>
      <c r="S7" s="380"/>
      <c r="T7" s="380"/>
      <c r="U7" s="380"/>
      <c r="V7" s="380"/>
      <c r="W7" s="380"/>
      <c r="X7" s="380"/>
      <c r="Y7" s="602"/>
      <c r="Z7" s="603">
        <v>0</v>
      </c>
      <c r="AA7" s="603"/>
      <c r="AB7" s="603"/>
      <c r="AC7" s="603"/>
      <c r="AD7" s="604">
        <v>153</v>
      </c>
      <c r="AE7" s="604"/>
      <c r="AF7" s="604"/>
      <c r="AG7" s="604"/>
      <c r="AH7" s="604"/>
      <c r="AI7" s="604"/>
      <c r="AJ7" s="604"/>
      <c r="AK7" s="604"/>
      <c r="AL7" s="610">
        <v>0</v>
      </c>
      <c r="AM7" s="386"/>
      <c r="AN7" s="386"/>
      <c r="AO7" s="611"/>
      <c r="AP7" s="608" t="s">
        <v>152</v>
      </c>
      <c r="AQ7" s="506"/>
      <c r="AR7" s="506"/>
      <c r="AS7" s="506"/>
      <c r="AT7" s="506"/>
      <c r="AU7" s="506"/>
      <c r="AV7" s="506"/>
      <c r="AW7" s="506"/>
      <c r="AX7" s="506"/>
      <c r="AY7" s="506"/>
      <c r="AZ7" s="506"/>
      <c r="BA7" s="506"/>
      <c r="BB7" s="506"/>
      <c r="BC7" s="506"/>
      <c r="BD7" s="506"/>
      <c r="BE7" s="506"/>
      <c r="BF7" s="609"/>
      <c r="BG7" s="601">
        <v>240976</v>
      </c>
      <c r="BH7" s="380"/>
      <c r="BI7" s="380"/>
      <c r="BJ7" s="380"/>
      <c r="BK7" s="380"/>
      <c r="BL7" s="380"/>
      <c r="BM7" s="380"/>
      <c r="BN7" s="602"/>
      <c r="BO7" s="603">
        <v>28.7</v>
      </c>
      <c r="BP7" s="603"/>
      <c r="BQ7" s="603"/>
      <c r="BR7" s="603"/>
      <c r="BS7" s="604" t="s">
        <v>173</v>
      </c>
      <c r="BT7" s="604"/>
      <c r="BU7" s="604"/>
      <c r="BV7" s="604"/>
      <c r="BW7" s="604"/>
      <c r="BX7" s="604"/>
      <c r="BY7" s="604"/>
      <c r="BZ7" s="604"/>
      <c r="CA7" s="604"/>
      <c r="CB7" s="605"/>
      <c r="CD7" s="608" t="s">
        <v>11</v>
      </c>
      <c r="CE7" s="506"/>
      <c r="CF7" s="506"/>
      <c r="CG7" s="506"/>
      <c r="CH7" s="506"/>
      <c r="CI7" s="506"/>
      <c r="CJ7" s="506"/>
      <c r="CK7" s="506"/>
      <c r="CL7" s="506"/>
      <c r="CM7" s="506"/>
      <c r="CN7" s="506"/>
      <c r="CO7" s="506"/>
      <c r="CP7" s="506"/>
      <c r="CQ7" s="609"/>
      <c r="CR7" s="601">
        <v>1113751</v>
      </c>
      <c r="CS7" s="380"/>
      <c r="CT7" s="380"/>
      <c r="CU7" s="380"/>
      <c r="CV7" s="380"/>
      <c r="CW7" s="380"/>
      <c r="CX7" s="380"/>
      <c r="CY7" s="602"/>
      <c r="CZ7" s="603">
        <v>17.8</v>
      </c>
      <c r="DA7" s="603"/>
      <c r="DB7" s="603"/>
      <c r="DC7" s="603"/>
      <c r="DD7" s="606">
        <v>40795</v>
      </c>
      <c r="DE7" s="380"/>
      <c r="DF7" s="380"/>
      <c r="DG7" s="380"/>
      <c r="DH7" s="380"/>
      <c r="DI7" s="380"/>
      <c r="DJ7" s="380"/>
      <c r="DK7" s="380"/>
      <c r="DL7" s="380"/>
      <c r="DM7" s="380"/>
      <c r="DN7" s="380"/>
      <c r="DO7" s="380"/>
      <c r="DP7" s="602"/>
      <c r="DQ7" s="606">
        <v>952262</v>
      </c>
      <c r="DR7" s="380"/>
      <c r="DS7" s="380"/>
      <c r="DT7" s="380"/>
      <c r="DU7" s="380"/>
      <c r="DV7" s="380"/>
      <c r="DW7" s="380"/>
      <c r="DX7" s="380"/>
      <c r="DY7" s="380"/>
      <c r="DZ7" s="380"/>
      <c r="EA7" s="380"/>
      <c r="EB7" s="380"/>
      <c r="EC7" s="607"/>
    </row>
    <row r="8" spans="2:143" ht="11.25" customHeight="1">
      <c r="B8" s="608" t="s">
        <v>337</v>
      </c>
      <c r="C8" s="506"/>
      <c r="D8" s="506"/>
      <c r="E8" s="506"/>
      <c r="F8" s="506"/>
      <c r="G8" s="506"/>
      <c r="H8" s="506"/>
      <c r="I8" s="506"/>
      <c r="J8" s="506"/>
      <c r="K8" s="506"/>
      <c r="L8" s="506"/>
      <c r="M8" s="506"/>
      <c r="N8" s="506"/>
      <c r="O8" s="506"/>
      <c r="P8" s="506"/>
      <c r="Q8" s="609"/>
      <c r="R8" s="601">
        <v>1475</v>
      </c>
      <c r="S8" s="380"/>
      <c r="T8" s="380"/>
      <c r="U8" s="380"/>
      <c r="V8" s="380"/>
      <c r="W8" s="380"/>
      <c r="X8" s="380"/>
      <c r="Y8" s="602"/>
      <c r="Z8" s="603">
        <v>0</v>
      </c>
      <c r="AA8" s="603"/>
      <c r="AB8" s="603"/>
      <c r="AC8" s="603"/>
      <c r="AD8" s="604">
        <v>1475</v>
      </c>
      <c r="AE8" s="604"/>
      <c r="AF8" s="604"/>
      <c r="AG8" s="604"/>
      <c r="AH8" s="604"/>
      <c r="AI8" s="604"/>
      <c r="AJ8" s="604"/>
      <c r="AK8" s="604"/>
      <c r="AL8" s="610">
        <v>0</v>
      </c>
      <c r="AM8" s="386"/>
      <c r="AN8" s="386"/>
      <c r="AO8" s="611"/>
      <c r="AP8" s="608" t="s">
        <v>339</v>
      </c>
      <c r="AQ8" s="506"/>
      <c r="AR8" s="506"/>
      <c r="AS8" s="506"/>
      <c r="AT8" s="506"/>
      <c r="AU8" s="506"/>
      <c r="AV8" s="506"/>
      <c r="AW8" s="506"/>
      <c r="AX8" s="506"/>
      <c r="AY8" s="506"/>
      <c r="AZ8" s="506"/>
      <c r="BA8" s="506"/>
      <c r="BB8" s="506"/>
      <c r="BC8" s="506"/>
      <c r="BD8" s="506"/>
      <c r="BE8" s="506"/>
      <c r="BF8" s="609"/>
      <c r="BG8" s="601">
        <v>8335</v>
      </c>
      <c r="BH8" s="380"/>
      <c r="BI8" s="380"/>
      <c r="BJ8" s="380"/>
      <c r="BK8" s="380"/>
      <c r="BL8" s="380"/>
      <c r="BM8" s="380"/>
      <c r="BN8" s="602"/>
      <c r="BO8" s="603">
        <v>1</v>
      </c>
      <c r="BP8" s="603"/>
      <c r="BQ8" s="603"/>
      <c r="BR8" s="603"/>
      <c r="BS8" s="604" t="s">
        <v>173</v>
      </c>
      <c r="BT8" s="604"/>
      <c r="BU8" s="604"/>
      <c r="BV8" s="604"/>
      <c r="BW8" s="604"/>
      <c r="BX8" s="604"/>
      <c r="BY8" s="604"/>
      <c r="BZ8" s="604"/>
      <c r="CA8" s="604"/>
      <c r="CB8" s="605"/>
      <c r="CD8" s="608" t="s">
        <v>330</v>
      </c>
      <c r="CE8" s="506"/>
      <c r="CF8" s="506"/>
      <c r="CG8" s="506"/>
      <c r="CH8" s="506"/>
      <c r="CI8" s="506"/>
      <c r="CJ8" s="506"/>
      <c r="CK8" s="506"/>
      <c r="CL8" s="506"/>
      <c r="CM8" s="506"/>
      <c r="CN8" s="506"/>
      <c r="CO8" s="506"/>
      <c r="CP8" s="506"/>
      <c r="CQ8" s="609"/>
      <c r="CR8" s="601">
        <v>1349411</v>
      </c>
      <c r="CS8" s="380"/>
      <c r="CT8" s="380"/>
      <c r="CU8" s="380"/>
      <c r="CV8" s="380"/>
      <c r="CW8" s="380"/>
      <c r="CX8" s="380"/>
      <c r="CY8" s="602"/>
      <c r="CZ8" s="603">
        <v>21.6</v>
      </c>
      <c r="DA8" s="603"/>
      <c r="DB8" s="603"/>
      <c r="DC8" s="603"/>
      <c r="DD8" s="606">
        <v>6046</v>
      </c>
      <c r="DE8" s="380"/>
      <c r="DF8" s="380"/>
      <c r="DG8" s="380"/>
      <c r="DH8" s="380"/>
      <c r="DI8" s="380"/>
      <c r="DJ8" s="380"/>
      <c r="DK8" s="380"/>
      <c r="DL8" s="380"/>
      <c r="DM8" s="380"/>
      <c r="DN8" s="380"/>
      <c r="DO8" s="380"/>
      <c r="DP8" s="602"/>
      <c r="DQ8" s="606">
        <v>690720</v>
      </c>
      <c r="DR8" s="380"/>
      <c r="DS8" s="380"/>
      <c r="DT8" s="380"/>
      <c r="DU8" s="380"/>
      <c r="DV8" s="380"/>
      <c r="DW8" s="380"/>
      <c r="DX8" s="380"/>
      <c r="DY8" s="380"/>
      <c r="DZ8" s="380"/>
      <c r="EA8" s="380"/>
      <c r="EB8" s="380"/>
      <c r="EC8" s="607"/>
    </row>
    <row r="9" spans="2:143" ht="11.25" customHeight="1">
      <c r="B9" s="608" t="s">
        <v>342</v>
      </c>
      <c r="C9" s="506"/>
      <c r="D9" s="506"/>
      <c r="E9" s="506"/>
      <c r="F9" s="506"/>
      <c r="G9" s="506"/>
      <c r="H9" s="506"/>
      <c r="I9" s="506"/>
      <c r="J9" s="506"/>
      <c r="K9" s="506"/>
      <c r="L9" s="506"/>
      <c r="M9" s="506"/>
      <c r="N9" s="506"/>
      <c r="O9" s="506"/>
      <c r="P9" s="506"/>
      <c r="Q9" s="609"/>
      <c r="R9" s="601">
        <v>1671</v>
      </c>
      <c r="S9" s="380"/>
      <c r="T9" s="380"/>
      <c r="U9" s="380"/>
      <c r="V9" s="380"/>
      <c r="W9" s="380"/>
      <c r="X9" s="380"/>
      <c r="Y9" s="602"/>
      <c r="Z9" s="603">
        <v>0</v>
      </c>
      <c r="AA9" s="603"/>
      <c r="AB9" s="603"/>
      <c r="AC9" s="603"/>
      <c r="AD9" s="604">
        <v>1671</v>
      </c>
      <c r="AE9" s="604"/>
      <c r="AF9" s="604"/>
      <c r="AG9" s="604"/>
      <c r="AH9" s="604"/>
      <c r="AI9" s="604"/>
      <c r="AJ9" s="604"/>
      <c r="AK9" s="604"/>
      <c r="AL9" s="610">
        <v>0</v>
      </c>
      <c r="AM9" s="386"/>
      <c r="AN9" s="386"/>
      <c r="AO9" s="611"/>
      <c r="AP9" s="608" t="s">
        <v>343</v>
      </c>
      <c r="AQ9" s="506"/>
      <c r="AR9" s="506"/>
      <c r="AS9" s="506"/>
      <c r="AT9" s="506"/>
      <c r="AU9" s="506"/>
      <c r="AV9" s="506"/>
      <c r="AW9" s="506"/>
      <c r="AX9" s="506"/>
      <c r="AY9" s="506"/>
      <c r="AZ9" s="506"/>
      <c r="BA9" s="506"/>
      <c r="BB9" s="506"/>
      <c r="BC9" s="506"/>
      <c r="BD9" s="506"/>
      <c r="BE9" s="506"/>
      <c r="BF9" s="609"/>
      <c r="BG9" s="601">
        <v>193008</v>
      </c>
      <c r="BH9" s="380"/>
      <c r="BI9" s="380"/>
      <c r="BJ9" s="380"/>
      <c r="BK9" s="380"/>
      <c r="BL9" s="380"/>
      <c r="BM9" s="380"/>
      <c r="BN9" s="602"/>
      <c r="BO9" s="603">
        <v>23</v>
      </c>
      <c r="BP9" s="603"/>
      <c r="BQ9" s="603"/>
      <c r="BR9" s="603"/>
      <c r="BS9" s="604" t="s">
        <v>173</v>
      </c>
      <c r="BT9" s="604"/>
      <c r="BU9" s="604"/>
      <c r="BV9" s="604"/>
      <c r="BW9" s="604"/>
      <c r="BX9" s="604"/>
      <c r="BY9" s="604"/>
      <c r="BZ9" s="604"/>
      <c r="CA9" s="604"/>
      <c r="CB9" s="605"/>
      <c r="CD9" s="608" t="s">
        <v>165</v>
      </c>
      <c r="CE9" s="506"/>
      <c r="CF9" s="506"/>
      <c r="CG9" s="506"/>
      <c r="CH9" s="506"/>
      <c r="CI9" s="506"/>
      <c r="CJ9" s="506"/>
      <c r="CK9" s="506"/>
      <c r="CL9" s="506"/>
      <c r="CM9" s="506"/>
      <c r="CN9" s="506"/>
      <c r="CO9" s="506"/>
      <c r="CP9" s="506"/>
      <c r="CQ9" s="609"/>
      <c r="CR9" s="601">
        <v>714973</v>
      </c>
      <c r="CS9" s="380"/>
      <c r="CT9" s="380"/>
      <c r="CU9" s="380"/>
      <c r="CV9" s="380"/>
      <c r="CW9" s="380"/>
      <c r="CX9" s="380"/>
      <c r="CY9" s="602"/>
      <c r="CZ9" s="603">
        <v>11.5</v>
      </c>
      <c r="DA9" s="603"/>
      <c r="DB9" s="603"/>
      <c r="DC9" s="603"/>
      <c r="DD9" s="606">
        <v>42414</v>
      </c>
      <c r="DE9" s="380"/>
      <c r="DF9" s="380"/>
      <c r="DG9" s="380"/>
      <c r="DH9" s="380"/>
      <c r="DI9" s="380"/>
      <c r="DJ9" s="380"/>
      <c r="DK9" s="380"/>
      <c r="DL9" s="380"/>
      <c r="DM9" s="380"/>
      <c r="DN9" s="380"/>
      <c r="DO9" s="380"/>
      <c r="DP9" s="602"/>
      <c r="DQ9" s="606">
        <v>540829</v>
      </c>
      <c r="DR9" s="380"/>
      <c r="DS9" s="380"/>
      <c r="DT9" s="380"/>
      <c r="DU9" s="380"/>
      <c r="DV9" s="380"/>
      <c r="DW9" s="380"/>
      <c r="DX9" s="380"/>
      <c r="DY9" s="380"/>
      <c r="DZ9" s="380"/>
      <c r="EA9" s="380"/>
      <c r="EB9" s="380"/>
      <c r="EC9" s="607"/>
    </row>
    <row r="10" spans="2:143" ht="11.25" customHeight="1">
      <c r="B10" s="608" t="s">
        <v>317</v>
      </c>
      <c r="C10" s="506"/>
      <c r="D10" s="506"/>
      <c r="E10" s="506"/>
      <c r="F10" s="506"/>
      <c r="G10" s="506"/>
      <c r="H10" s="506"/>
      <c r="I10" s="506"/>
      <c r="J10" s="506"/>
      <c r="K10" s="506"/>
      <c r="L10" s="506"/>
      <c r="M10" s="506"/>
      <c r="N10" s="506"/>
      <c r="O10" s="506"/>
      <c r="P10" s="506"/>
      <c r="Q10" s="609"/>
      <c r="R10" s="601" t="s">
        <v>173</v>
      </c>
      <c r="S10" s="380"/>
      <c r="T10" s="380"/>
      <c r="U10" s="380"/>
      <c r="V10" s="380"/>
      <c r="W10" s="380"/>
      <c r="X10" s="380"/>
      <c r="Y10" s="602"/>
      <c r="Z10" s="603" t="s">
        <v>173</v>
      </c>
      <c r="AA10" s="603"/>
      <c r="AB10" s="603"/>
      <c r="AC10" s="603"/>
      <c r="AD10" s="604" t="s">
        <v>173</v>
      </c>
      <c r="AE10" s="604"/>
      <c r="AF10" s="604"/>
      <c r="AG10" s="604"/>
      <c r="AH10" s="604"/>
      <c r="AI10" s="604"/>
      <c r="AJ10" s="604"/>
      <c r="AK10" s="604"/>
      <c r="AL10" s="610" t="s">
        <v>173</v>
      </c>
      <c r="AM10" s="386"/>
      <c r="AN10" s="386"/>
      <c r="AO10" s="611"/>
      <c r="AP10" s="608" t="s">
        <v>344</v>
      </c>
      <c r="AQ10" s="506"/>
      <c r="AR10" s="506"/>
      <c r="AS10" s="506"/>
      <c r="AT10" s="506"/>
      <c r="AU10" s="506"/>
      <c r="AV10" s="506"/>
      <c r="AW10" s="506"/>
      <c r="AX10" s="506"/>
      <c r="AY10" s="506"/>
      <c r="AZ10" s="506"/>
      <c r="BA10" s="506"/>
      <c r="BB10" s="506"/>
      <c r="BC10" s="506"/>
      <c r="BD10" s="506"/>
      <c r="BE10" s="506"/>
      <c r="BF10" s="609"/>
      <c r="BG10" s="601">
        <v>15509</v>
      </c>
      <c r="BH10" s="380"/>
      <c r="BI10" s="380"/>
      <c r="BJ10" s="380"/>
      <c r="BK10" s="380"/>
      <c r="BL10" s="380"/>
      <c r="BM10" s="380"/>
      <c r="BN10" s="602"/>
      <c r="BO10" s="603">
        <v>1.8</v>
      </c>
      <c r="BP10" s="603"/>
      <c r="BQ10" s="603"/>
      <c r="BR10" s="603"/>
      <c r="BS10" s="604" t="s">
        <v>173</v>
      </c>
      <c r="BT10" s="604"/>
      <c r="BU10" s="604"/>
      <c r="BV10" s="604"/>
      <c r="BW10" s="604"/>
      <c r="BX10" s="604"/>
      <c r="BY10" s="604"/>
      <c r="BZ10" s="604"/>
      <c r="CA10" s="604"/>
      <c r="CB10" s="605"/>
      <c r="CD10" s="608" t="s">
        <v>341</v>
      </c>
      <c r="CE10" s="506"/>
      <c r="CF10" s="506"/>
      <c r="CG10" s="506"/>
      <c r="CH10" s="506"/>
      <c r="CI10" s="506"/>
      <c r="CJ10" s="506"/>
      <c r="CK10" s="506"/>
      <c r="CL10" s="506"/>
      <c r="CM10" s="506"/>
      <c r="CN10" s="506"/>
      <c r="CO10" s="506"/>
      <c r="CP10" s="506"/>
      <c r="CQ10" s="609"/>
      <c r="CR10" s="601" t="s">
        <v>173</v>
      </c>
      <c r="CS10" s="380"/>
      <c r="CT10" s="380"/>
      <c r="CU10" s="380"/>
      <c r="CV10" s="380"/>
      <c r="CW10" s="380"/>
      <c r="CX10" s="380"/>
      <c r="CY10" s="602"/>
      <c r="CZ10" s="603" t="s">
        <v>173</v>
      </c>
      <c r="DA10" s="603"/>
      <c r="DB10" s="603"/>
      <c r="DC10" s="603"/>
      <c r="DD10" s="606" t="s">
        <v>173</v>
      </c>
      <c r="DE10" s="380"/>
      <c r="DF10" s="380"/>
      <c r="DG10" s="380"/>
      <c r="DH10" s="380"/>
      <c r="DI10" s="380"/>
      <c r="DJ10" s="380"/>
      <c r="DK10" s="380"/>
      <c r="DL10" s="380"/>
      <c r="DM10" s="380"/>
      <c r="DN10" s="380"/>
      <c r="DO10" s="380"/>
      <c r="DP10" s="602"/>
      <c r="DQ10" s="606" t="s">
        <v>173</v>
      </c>
      <c r="DR10" s="380"/>
      <c r="DS10" s="380"/>
      <c r="DT10" s="380"/>
      <c r="DU10" s="380"/>
      <c r="DV10" s="380"/>
      <c r="DW10" s="380"/>
      <c r="DX10" s="380"/>
      <c r="DY10" s="380"/>
      <c r="DZ10" s="380"/>
      <c r="EA10" s="380"/>
      <c r="EB10" s="380"/>
      <c r="EC10" s="607"/>
    </row>
    <row r="11" spans="2:143" ht="11.25" customHeight="1">
      <c r="B11" s="608" t="s">
        <v>347</v>
      </c>
      <c r="C11" s="506"/>
      <c r="D11" s="506"/>
      <c r="E11" s="506"/>
      <c r="F11" s="506"/>
      <c r="G11" s="506"/>
      <c r="H11" s="506"/>
      <c r="I11" s="506"/>
      <c r="J11" s="506"/>
      <c r="K11" s="506"/>
      <c r="L11" s="506"/>
      <c r="M11" s="506"/>
      <c r="N11" s="506"/>
      <c r="O11" s="506"/>
      <c r="P11" s="506"/>
      <c r="Q11" s="609"/>
      <c r="R11" s="601">
        <v>139852</v>
      </c>
      <c r="S11" s="380"/>
      <c r="T11" s="380"/>
      <c r="U11" s="380"/>
      <c r="V11" s="380"/>
      <c r="W11" s="380"/>
      <c r="X11" s="380"/>
      <c r="Y11" s="602"/>
      <c r="Z11" s="610">
        <v>2.2000000000000002</v>
      </c>
      <c r="AA11" s="386"/>
      <c r="AB11" s="386"/>
      <c r="AC11" s="613"/>
      <c r="AD11" s="606">
        <v>139852</v>
      </c>
      <c r="AE11" s="380"/>
      <c r="AF11" s="380"/>
      <c r="AG11" s="380"/>
      <c r="AH11" s="380"/>
      <c r="AI11" s="380"/>
      <c r="AJ11" s="380"/>
      <c r="AK11" s="602"/>
      <c r="AL11" s="610">
        <v>3.7</v>
      </c>
      <c r="AM11" s="386"/>
      <c r="AN11" s="386"/>
      <c r="AO11" s="611"/>
      <c r="AP11" s="608" t="s">
        <v>49</v>
      </c>
      <c r="AQ11" s="506"/>
      <c r="AR11" s="506"/>
      <c r="AS11" s="506"/>
      <c r="AT11" s="506"/>
      <c r="AU11" s="506"/>
      <c r="AV11" s="506"/>
      <c r="AW11" s="506"/>
      <c r="AX11" s="506"/>
      <c r="AY11" s="506"/>
      <c r="AZ11" s="506"/>
      <c r="BA11" s="506"/>
      <c r="BB11" s="506"/>
      <c r="BC11" s="506"/>
      <c r="BD11" s="506"/>
      <c r="BE11" s="506"/>
      <c r="BF11" s="609"/>
      <c r="BG11" s="601">
        <v>24124</v>
      </c>
      <c r="BH11" s="380"/>
      <c r="BI11" s="380"/>
      <c r="BJ11" s="380"/>
      <c r="BK11" s="380"/>
      <c r="BL11" s="380"/>
      <c r="BM11" s="380"/>
      <c r="BN11" s="602"/>
      <c r="BO11" s="603">
        <v>2.9</v>
      </c>
      <c r="BP11" s="603"/>
      <c r="BQ11" s="603"/>
      <c r="BR11" s="603"/>
      <c r="BS11" s="604" t="s">
        <v>173</v>
      </c>
      <c r="BT11" s="604"/>
      <c r="BU11" s="604"/>
      <c r="BV11" s="604"/>
      <c r="BW11" s="604"/>
      <c r="BX11" s="604"/>
      <c r="BY11" s="604"/>
      <c r="BZ11" s="604"/>
      <c r="CA11" s="604"/>
      <c r="CB11" s="605"/>
      <c r="CD11" s="608" t="s">
        <v>349</v>
      </c>
      <c r="CE11" s="506"/>
      <c r="CF11" s="506"/>
      <c r="CG11" s="506"/>
      <c r="CH11" s="506"/>
      <c r="CI11" s="506"/>
      <c r="CJ11" s="506"/>
      <c r="CK11" s="506"/>
      <c r="CL11" s="506"/>
      <c r="CM11" s="506"/>
      <c r="CN11" s="506"/>
      <c r="CO11" s="506"/>
      <c r="CP11" s="506"/>
      <c r="CQ11" s="609"/>
      <c r="CR11" s="601">
        <v>742175</v>
      </c>
      <c r="CS11" s="380"/>
      <c r="CT11" s="380"/>
      <c r="CU11" s="380"/>
      <c r="CV11" s="380"/>
      <c r="CW11" s="380"/>
      <c r="CX11" s="380"/>
      <c r="CY11" s="602"/>
      <c r="CZ11" s="603">
        <v>11.9</v>
      </c>
      <c r="DA11" s="603"/>
      <c r="DB11" s="603"/>
      <c r="DC11" s="603"/>
      <c r="DD11" s="606">
        <v>120849</v>
      </c>
      <c r="DE11" s="380"/>
      <c r="DF11" s="380"/>
      <c r="DG11" s="380"/>
      <c r="DH11" s="380"/>
      <c r="DI11" s="380"/>
      <c r="DJ11" s="380"/>
      <c r="DK11" s="380"/>
      <c r="DL11" s="380"/>
      <c r="DM11" s="380"/>
      <c r="DN11" s="380"/>
      <c r="DO11" s="380"/>
      <c r="DP11" s="602"/>
      <c r="DQ11" s="606">
        <v>446296</v>
      </c>
      <c r="DR11" s="380"/>
      <c r="DS11" s="380"/>
      <c r="DT11" s="380"/>
      <c r="DU11" s="380"/>
      <c r="DV11" s="380"/>
      <c r="DW11" s="380"/>
      <c r="DX11" s="380"/>
      <c r="DY11" s="380"/>
      <c r="DZ11" s="380"/>
      <c r="EA11" s="380"/>
      <c r="EB11" s="380"/>
      <c r="EC11" s="607"/>
    </row>
    <row r="12" spans="2:143" ht="11.25" customHeight="1">
      <c r="B12" s="608" t="s">
        <v>350</v>
      </c>
      <c r="C12" s="506"/>
      <c r="D12" s="506"/>
      <c r="E12" s="506"/>
      <c r="F12" s="506"/>
      <c r="G12" s="506"/>
      <c r="H12" s="506"/>
      <c r="I12" s="506"/>
      <c r="J12" s="506"/>
      <c r="K12" s="506"/>
      <c r="L12" s="506"/>
      <c r="M12" s="506"/>
      <c r="N12" s="506"/>
      <c r="O12" s="506"/>
      <c r="P12" s="506"/>
      <c r="Q12" s="609"/>
      <c r="R12" s="601" t="s">
        <v>173</v>
      </c>
      <c r="S12" s="380"/>
      <c r="T12" s="380"/>
      <c r="U12" s="380"/>
      <c r="V12" s="380"/>
      <c r="W12" s="380"/>
      <c r="X12" s="380"/>
      <c r="Y12" s="602"/>
      <c r="Z12" s="603" t="s">
        <v>173</v>
      </c>
      <c r="AA12" s="603"/>
      <c r="AB12" s="603"/>
      <c r="AC12" s="603"/>
      <c r="AD12" s="604" t="s">
        <v>173</v>
      </c>
      <c r="AE12" s="604"/>
      <c r="AF12" s="604"/>
      <c r="AG12" s="604"/>
      <c r="AH12" s="604"/>
      <c r="AI12" s="604"/>
      <c r="AJ12" s="604"/>
      <c r="AK12" s="604"/>
      <c r="AL12" s="610" t="s">
        <v>173</v>
      </c>
      <c r="AM12" s="386"/>
      <c r="AN12" s="386"/>
      <c r="AO12" s="611"/>
      <c r="AP12" s="608" t="s">
        <v>351</v>
      </c>
      <c r="AQ12" s="506"/>
      <c r="AR12" s="506"/>
      <c r="AS12" s="506"/>
      <c r="AT12" s="506"/>
      <c r="AU12" s="506"/>
      <c r="AV12" s="506"/>
      <c r="AW12" s="506"/>
      <c r="AX12" s="506"/>
      <c r="AY12" s="506"/>
      <c r="AZ12" s="506"/>
      <c r="BA12" s="506"/>
      <c r="BB12" s="506"/>
      <c r="BC12" s="506"/>
      <c r="BD12" s="506"/>
      <c r="BE12" s="506"/>
      <c r="BF12" s="609"/>
      <c r="BG12" s="601">
        <v>520384</v>
      </c>
      <c r="BH12" s="380"/>
      <c r="BI12" s="380"/>
      <c r="BJ12" s="380"/>
      <c r="BK12" s="380"/>
      <c r="BL12" s="380"/>
      <c r="BM12" s="380"/>
      <c r="BN12" s="602"/>
      <c r="BO12" s="603">
        <v>61.9</v>
      </c>
      <c r="BP12" s="603"/>
      <c r="BQ12" s="603"/>
      <c r="BR12" s="603"/>
      <c r="BS12" s="604" t="s">
        <v>173</v>
      </c>
      <c r="BT12" s="604"/>
      <c r="BU12" s="604"/>
      <c r="BV12" s="604"/>
      <c r="BW12" s="604"/>
      <c r="BX12" s="604"/>
      <c r="BY12" s="604"/>
      <c r="BZ12" s="604"/>
      <c r="CA12" s="604"/>
      <c r="CB12" s="605"/>
      <c r="CD12" s="608" t="s">
        <v>127</v>
      </c>
      <c r="CE12" s="506"/>
      <c r="CF12" s="506"/>
      <c r="CG12" s="506"/>
      <c r="CH12" s="506"/>
      <c r="CI12" s="506"/>
      <c r="CJ12" s="506"/>
      <c r="CK12" s="506"/>
      <c r="CL12" s="506"/>
      <c r="CM12" s="506"/>
      <c r="CN12" s="506"/>
      <c r="CO12" s="506"/>
      <c r="CP12" s="506"/>
      <c r="CQ12" s="609"/>
      <c r="CR12" s="601">
        <v>164040</v>
      </c>
      <c r="CS12" s="380"/>
      <c r="CT12" s="380"/>
      <c r="CU12" s="380"/>
      <c r="CV12" s="380"/>
      <c r="CW12" s="380"/>
      <c r="CX12" s="380"/>
      <c r="CY12" s="602"/>
      <c r="CZ12" s="603">
        <v>2.6</v>
      </c>
      <c r="DA12" s="603"/>
      <c r="DB12" s="603"/>
      <c r="DC12" s="603"/>
      <c r="DD12" s="606">
        <v>35000</v>
      </c>
      <c r="DE12" s="380"/>
      <c r="DF12" s="380"/>
      <c r="DG12" s="380"/>
      <c r="DH12" s="380"/>
      <c r="DI12" s="380"/>
      <c r="DJ12" s="380"/>
      <c r="DK12" s="380"/>
      <c r="DL12" s="380"/>
      <c r="DM12" s="380"/>
      <c r="DN12" s="380"/>
      <c r="DO12" s="380"/>
      <c r="DP12" s="602"/>
      <c r="DQ12" s="606">
        <v>57278</v>
      </c>
      <c r="DR12" s="380"/>
      <c r="DS12" s="380"/>
      <c r="DT12" s="380"/>
      <c r="DU12" s="380"/>
      <c r="DV12" s="380"/>
      <c r="DW12" s="380"/>
      <c r="DX12" s="380"/>
      <c r="DY12" s="380"/>
      <c r="DZ12" s="380"/>
      <c r="EA12" s="380"/>
      <c r="EB12" s="380"/>
      <c r="EC12" s="607"/>
    </row>
    <row r="13" spans="2:143" ht="11.25" customHeight="1">
      <c r="B13" s="608" t="s">
        <v>132</v>
      </c>
      <c r="C13" s="506"/>
      <c r="D13" s="506"/>
      <c r="E13" s="506"/>
      <c r="F13" s="506"/>
      <c r="G13" s="506"/>
      <c r="H13" s="506"/>
      <c r="I13" s="506"/>
      <c r="J13" s="506"/>
      <c r="K13" s="506"/>
      <c r="L13" s="506"/>
      <c r="M13" s="506"/>
      <c r="N13" s="506"/>
      <c r="O13" s="506"/>
      <c r="P13" s="506"/>
      <c r="Q13" s="609"/>
      <c r="R13" s="601" t="s">
        <v>173</v>
      </c>
      <c r="S13" s="380"/>
      <c r="T13" s="380"/>
      <c r="U13" s="380"/>
      <c r="V13" s="380"/>
      <c r="W13" s="380"/>
      <c r="X13" s="380"/>
      <c r="Y13" s="602"/>
      <c r="Z13" s="603" t="s">
        <v>173</v>
      </c>
      <c r="AA13" s="603"/>
      <c r="AB13" s="603"/>
      <c r="AC13" s="603"/>
      <c r="AD13" s="604" t="s">
        <v>173</v>
      </c>
      <c r="AE13" s="604"/>
      <c r="AF13" s="604"/>
      <c r="AG13" s="604"/>
      <c r="AH13" s="604"/>
      <c r="AI13" s="604"/>
      <c r="AJ13" s="604"/>
      <c r="AK13" s="604"/>
      <c r="AL13" s="610" t="s">
        <v>173</v>
      </c>
      <c r="AM13" s="386"/>
      <c r="AN13" s="386"/>
      <c r="AO13" s="611"/>
      <c r="AP13" s="608" t="s">
        <v>352</v>
      </c>
      <c r="AQ13" s="506"/>
      <c r="AR13" s="506"/>
      <c r="AS13" s="506"/>
      <c r="AT13" s="506"/>
      <c r="AU13" s="506"/>
      <c r="AV13" s="506"/>
      <c r="AW13" s="506"/>
      <c r="AX13" s="506"/>
      <c r="AY13" s="506"/>
      <c r="AZ13" s="506"/>
      <c r="BA13" s="506"/>
      <c r="BB13" s="506"/>
      <c r="BC13" s="506"/>
      <c r="BD13" s="506"/>
      <c r="BE13" s="506"/>
      <c r="BF13" s="609"/>
      <c r="BG13" s="601">
        <v>515920</v>
      </c>
      <c r="BH13" s="380"/>
      <c r="BI13" s="380"/>
      <c r="BJ13" s="380"/>
      <c r="BK13" s="380"/>
      <c r="BL13" s="380"/>
      <c r="BM13" s="380"/>
      <c r="BN13" s="602"/>
      <c r="BO13" s="603">
        <v>61.4</v>
      </c>
      <c r="BP13" s="603"/>
      <c r="BQ13" s="603"/>
      <c r="BR13" s="603"/>
      <c r="BS13" s="604" t="s">
        <v>173</v>
      </c>
      <c r="BT13" s="604"/>
      <c r="BU13" s="604"/>
      <c r="BV13" s="604"/>
      <c r="BW13" s="604"/>
      <c r="BX13" s="604"/>
      <c r="BY13" s="604"/>
      <c r="BZ13" s="604"/>
      <c r="CA13" s="604"/>
      <c r="CB13" s="605"/>
      <c r="CD13" s="608" t="s">
        <v>353</v>
      </c>
      <c r="CE13" s="506"/>
      <c r="CF13" s="506"/>
      <c r="CG13" s="506"/>
      <c r="CH13" s="506"/>
      <c r="CI13" s="506"/>
      <c r="CJ13" s="506"/>
      <c r="CK13" s="506"/>
      <c r="CL13" s="506"/>
      <c r="CM13" s="506"/>
      <c r="CN13" s="506"/>
      <c r="CO13" s="506"/>
      <c r="CP13" s="506"/>
      <c r="CQ13" s="609"/>
      <c r="CR13" s="601">
        <v>544506</v>
      </c>
      <c r="CS13" s="380"/>
      <c r="CT13" s="380"/>
      <c r="CU13" s="380"/>
      <c r="CV13" s="380"/>
      <c r="CW13" s="380"/>
      <c r="CX13" s="380"/>
      <c r="CY13" s="602"/>
      <c r="CZ13" s="603">
        <v>8.6999999999999993</v>
      </c>
      <c r="DA13" s="603"/>
      <c r="DB13" s="603"/>
      <c r="DC13" s="603"/>
      <c r="DD13" s="606">
        <v>399053</v>
      </c>
      <c r="DE13" s="380"/>
      <c r="DF13" s="380"/>
      <c r="DG13" s="380"/>
      <c r="DH13" s="380"/>
      <c r="DI13" s="380"/>
      <c r="DJ13" s="380"/>
      <c r="DK13" s="380"/>
      <c r="DL13" s="380"/>
      <c r="DM13" s="380"/>
      <c r="DN13" s="380"/>
      <c r="DO13" s="380"/>
      <c r="DP13" s="602"/>
      <c r="DQ13" s="606">
        <v>119398</v>
      </c>
      <c r="DR13" s="380"/>
      <c r="DS13" s="380"/>
      <c r="DT13" s="380"/>
      <c r="DU13" s="380"/>
      <c r="DV13" s="380"/>
      <c r="DW13" s="380"/>
      <c r="DX13" s="380"/>
      <c r="DY13" s="380"/>
      <c r="DZ13" s="380"/>
      <c r="EA13" s="380"/>
      <c r="EB13" s="380"/>
      <c r="EC13" s="607"/>
    </row>
    <row r="14" spans="2:143" ht="11.25" customHeight="1">
      <c r="B14" s="608" t="s">
        <v>335</v>
      </c>
      <c r="C14" s="506"/>
      <c r="D14" s="506"/>
      <c r="E14" s="506"/>
      <c r="F14" s="506"/>
      <c r="G14" s="506"/>
      <c r="H14" s="506"/>
      <c r="I14" s="506"/>
      <c r="J14" s="506"/>
      <c r="K14" s="506"/>
      <c r="L14" s="506"/>
      <c r="M14" s="506"/>
      <c r="N14" s="506"/>
      <c r="O14" s="506"/>
      <c r="P14" s="506"/>
      <c r="Q14" s="609"/>
      <c r="R14" s="601" t="s">
        <v>173</v>
      </c>
      <c r="S14" s="380"/>
      <c r="T14" s="380"/>
      <c r="U14" s="380"/>
      <c r="V14" s="380"/>
      <c r="W14" s="380"/>
      <c r="X14" s="380"/>
      <c r="Y14" s="602"/>
      <c r="Z14" s="603" t="s">
        <v>173</v>
      </c>
      <c r="AA14" s="603"/>
      <c r="AB14" s="603"/>
      <c r="AC14" s="603"/>
      <c r="AD14" s="604" t="s">
        <v>173</v>
      </c>
      <c r="AE14" s="604"/>
      <c r="AF14" s="604"/>
      <c r="AG14" s="604"/>
      <c r="AH14" s="604"/>
      <c r="AI14" s="604"/>
      <c r="AJ14" s="604"/>
      <c r="AK14" s="604"/>
      <c r="AL14" s="610" t="s">
        <v>173</v>
      </c>
      <c r="AM14" s="386"/>
      <c r="AN14" s="386"/>
      <c r="AO14" s="611"/>
      <c r="AP14" s="608" t="s">
        <v>354</v>
      </c>
      <c r="AQ14" s="506"/>
      <c r="AR14" s="506"/>
      <c r="AS14" s="506"/>
      <c r="AT14" s="506"/>
      <c r="AU14" s="506"/>
      <c r="AV14" s="506"/>
      <c r="AW14" s="506"/>
      <c r="AX14" s="506"/>
      <c r="AY14" s="506"/>
      <c r="AZ14" s="506"/>
      <c r="BA14" s="506"/>
      <c r="BB14" s="506"/>
      <c r="BC14" s="506"/>
      <c r="BD14" s="506"/>
      <c r="BE14" s="506"/>
      <c r="BF14" s="609"/>
      <c r="BG14" s="601">
        <v>32547</v>
      </c>
      <c r="BH14" s="380"/>
      <c r="BI14" s="380"/>
      <c r="BJ14" s="380"/>
      <c r="BK14" s="380"/>
      <c r="BL14" s="380"/>
      <c r="BM14" s="380"/>
      <c r="BN14" s="602"/>
      <c r="BO14" s="603">
        <v>3.9</v>
      </c>
      <c r="BP14" s="603"/>
      <c r="BQ14" s="603"/>
      <c r="BR14" s="603"/>
      <c r="BS14" s="604" t="s">
        <v>173</v>
      </c>
      <c r="BT14" s="604"/>
      <c r="BU14" s="604"/>
      <c r="BV14" s="604"/>
      <c r="BW14" s="604"/>
      <c r="BX14" s="604"/>
      <c r="BY14" s="604"/>
      <c r="BZ14" s="604"/>
      <c r="CA14" s="604"/>
      <c r="CB14" s="605"/>
      <c r="CD14" s="608" t="s">
        <v>355</v>
      </c>
      <c r="CE14" s="506"/>
      <c r="CF14" s="506"/>
      <c r="CG14" s="506"/>
      <c r="CH14" s="506"/>
      <c r="CI14" s="506"/>
      <c r="CJ14" s="506"/>
      <c r="CK14" s="506"/>
      <c r="CL14" s="506"/>
      <c r="CM14" s="506"/>
      <c r="CN14" s="506"/>
      <c r="CO14" s="506"/>
      <c r="CP14" s="506"/>
      <c r="CQ14" s="609"/>
      <c r="CR14" s="601">
        <v>202939</v>
      </c>
      <c r="CS14" s="380"/>
      <c r="CT14" s="380"/>
      <c r="CU14" s="380"/>
      <c r="CV14" s="380"/>
      <c r="CW14" s="380"/>
      <c r="CX14" s="380"/>
      <c r="CY14" s="602"/>
      <c r="CZ14" s="603">
        <v>3.3</v>
      </c>
      <c r="DA14" s="603"/>
      <c r="DB14" s="603"/>
      <c r="DC14" s="603"/>
      <c r="DD14" s="606">
        <v>1430</v>
      </c>
      <c r="DE14" s="380"/>
      <c r="DF14" s="380"/>
      <c r="DG14" s="380"/>
      <c r="DH14" s="380"/>
      <c r="DI14" s="380"/>
      <c r="DJ14" s="380"/>
      <c r="DK14" s="380"/>
      <c r="DL14" s="380"/>
      <c r="DM14" s="380"/>
      <c r="DN14" s="380"/>
      <c r="DO14" s="380"/>
      <c r="DP14" s="602"/>
      <c r="DQ14" s="606">
        <v>197270</v>
      </c>
      <c r="DR14" s="380"/>
      <c r="DS14" s="380"/>
      <c r="DT14" s="380"/>
      <c r="DU14" s="380"/>
      <c r="DV14" s="380"/>
      <c r="DW14" s="380"/>
      <c r="DX14" s="380"/>
      <c r="DY14" s="380"/>
      <c r="DZ14" s="380"/>
      <c r="EA14" s="380"/>
      <c r="EB14" s="380"/>
      <c r="EC14" s="607"/>
    </row>
    <row r="15" spans="2:143" ht="11.25" customHeight="1">
      <c r="B15" s="608" t="s">
        <v>324</v>
      </c>
      <c r="C15" s="506"/>
      <c r="D15" s="506"/>
      <c r="E15" s="506"/>
      <c r="F15" s="506"/>
      <c r="G15" s="506"/>
      <c r="H15" s="506"/>
      <c r="I15" s="506"/>
      <c r="J15" s="506"/>
      <c r="K15" s="506"/>
      <c r="L15" s="506"/>
      <c r="M15" s="506"/>
      <c r="N15" s="506"/>
      <c r="O15" s="506"/>
      <c r="P15" s="506"/>
      <c r="Q15" s="609"/>
      <c r="R15" s="601" t="s">
        <v>173</v>
      </c>
      <c r="S15" s="380"/>
      <c r="T15" s="380"/>
      <c r="U15" s="380"/>
      <c r="V15" s="380"/>
      <c r="W15" s="380"/>
      <c r="X15" s="380"/>
      <c r="Y15" s="602"/>
      <c r="Z15" s="603" t="s">
        <v>173</v>
      </c>
      <c r="AA15" s="603"/>
      <c r="AB15" s="603"/>
      <c r="AC15" s="603"/>
      <c r="AD15" s="604" t="s">
        <v>173</v>
      </c>
      <c r="AE15" s="604"/>
      <c r="AF15" s="604"/>
      <c r="AG15" s="604"/>
      <c r="AH15" s="604"/>
      <c r="AI15" s="604"/>
      <c r="AJ15" s="604"/>
      <c r="AK15" s="604"/>
      <c r="AL15" s="610" t="s">
        <v>173</v>
      </c>
      <c r="AM15" s="386"/>
      <c r="AN15" s="386"/>
      <c r="AO15" s="611"/>
      <c r="AP15" s="608" t="s">
        <v>356</v>
      </c>
      <c r="AQ15" s="506"/>
      <c r="AR15" s="506"/>
      <c r="AS15" s="506"/>
      <c r="AT15" s="506"/>
      <c r="AU15" s="506"/>
      <c r="AV15" s="506"/>
      <c r="AW15" s="506"/>
      <c r="AX15" s="506"/>
      <c r="AY15" s="506"/>
      <c r="AZ15" s="506"/>
      <c r="BA15" s="506"/>
      <c r="BB15" s="506"/>
      <c r="BC15" s="506"/>
      <c r="BD15" s="506"/>
      <c r="BE15" s="506"/>
      <c r="BF15" s="609"/>
      <c r="BG15" s="601">
        <v>46569</v>
      </c>
      <c r="BH15" s="380"/>
      <c r="BI15" s="380"/>
      <c r="BJ15" s="380"/>
      <c r="BK15" s="380"/>
      <c r="BL15" s="380"/>
      <c r="BM15" s="380"/>
      <c r="BN15" s="602"/>
      <c r="BO15" s="603">
        <v>5.5</v>
      </c>
      <c r="BP15" s="603"/>
      <c r="BQ15" s="603"/>
      <c r="BR15" s="603"/>
      <c r="BS15" s="604" t="s">
        <v>173</v>
      </c>
      <c r="BT15" s="604"/>
      <c r="BU15" s="604"/>
      <c r="BV15" s="604"/>
      <c r="BW15" s="604"/>
      <c r="BX15" s="604"/>
      <c r="BY15" s="604"/>
      <c r="BZ15" s="604"/>
      <c r="CA15" s="604"/>
      <c r="CB15" s="605"/>
      <c r="CD15" s="608" t="s">
        <v>357</v>
      </c>
      <c r="CE15" s="506"/>
      <c r="CF15" s="506"/>
      <c r="CG15" s="506"/>
      <c r="CH15" s="506"/>
      <c r="CI15" s="506"/>
      <c r="CJ15" s="506"/>
      <c r="CK15" s="506"/>
      <c r="CL15" s="506"/>
      <c r="CM15" s="506"/>
      <c r="CN15" s="506"/>
      <c r="CO15" s="506"/>
      <c r="CP15" s="506"/>
      <c r="CQ15" s="609"/>
      <c r="CR15" s="601">
        <v>541640</v>
      </c>
      <c r="CS15" s="380"/>
      <c r="CT15" s="380"/>
      <c r="CU15" s="380"/>
      <c r="CV15" s="380"/>
      <c r="CW15" s="380"/>
      <c r="CX15" s="380"/>
      <c r="CY15" s="602"/>
      <c r="CZ15" s="603">
        <v>8.6999999999999993</v>
      </c>
      <c r="DA15" s="603"/>
      <c r="DB15" s="603"/>
      <c r="DC15" s="603"/>
      <c r="DD15" s="606">
        <v>71216</v>
      </c>
      <c r="DE15" s="380"/>
      <c r="DF15" s="380"/>
      <c r="DG15" s="380"/>
      <c r="DH15" s="380"/>
      <c r="DI15" s="380"/>
      <c r="DJ15" s="380"/>
      <c r="DK15" s="380"/>
      <c r="DL15" s="380"/>
      <c r="DM15" s="380"/>
      <c r="DN15" s="380"/>
      <c r="DO15" s="380"/>
      <c r="DP15" s="602"/>
      <c r="DQ15" s="606">
        <v>423362</v>
      </c>
      <c r="DR15" s="380"/>
      <c r="DS15" s="380"/>
      <c r="DT15" s="380"/>
      <c r="DU15" s="380"/>
      <c r="DV15" s="380"/>
      <c r="DW15" s="380"/>
      <c r="DX15" s="380"/>
      <c r="DY15" s="380"/>
      <c r="DZ15" s="380"/>
      <c r="EA15" s="380"/>
      <c r="EB15" s="380"/>
      <c r="EC15" s="607"/>
    </row>
    <row r="16" spans="2:143" ht="11.25" customHeight="1">
      <c r="B16" s="608" t="s">
        <v>363</v>
      </c>
      <c r="C16" s="506"/>
      <c r="D16" s="506"/>
      <c r="E16" s="506"/>
      <c r="F16" s="506"/>
      <c r="G16" s="506"/>
      <c r="H16" s="506"/>
      <c r="I16" s="506"/>
      <c r="J16" s="506"/>
      <c r="K16" s="506"/>
      <c r="L16" s="506"/>
      <c r="M16" s="506"/>
      <c r="N16" s="506"/>
      <c r="O16" s="506"/>
      <c r="P16" s="506"/>
      <c r="Q16" s="609"/>
      <c r="R16" s="601">
        <v>2788</v>
      </c>
      <c r="S16" s="380"/>
      <c r="T16" s="380"/>
      <c r="U16" s="380"/>
      <c r="V16" s="380"/>
      <c r="W16" s="380"/>
      <c r="X16" s="380"/>
      <c r="Y16" s="602"/>
      <c r="Z16" s="603">
        <v>0</v>
      </c>
      <c r="AA16" s="603"/>
      <c r="AB16" s="603"/>
      <c r="AC16" s="603"/>
      <c r="AD16" s="604">
        <v>2788</v>
      </c>
      <c r="AE16" s="604"/>
      <c r="AF16" s="604"/>
      <c r="AG16" s="604"/>
      <c r="AH16" s="604"/>
      <c r="AI16" s="604"/>
      <c r="AJ16" s="604"/>
      <c r="AK16" s="604"/>
      <c r="AL16" s="610">
        <v>0.1</v>
      </c>
      <c r="AM16" s="386"/>
      <c r="AN16" s="386"/>
      <c r="AO16" s="611"/>
      <c r="AP16" s="608" t="s">
        <v>77</v>
      </c>
      <c r="AQ16" s="506"/>
      <c r="AR16" s="506"/>
      <c r="AS16" s="506"/>
      <c r="AT16" s="506"/>
      <c r="AU16" s="506"/>
      <c r="AV16" s="506"/>
      <c r="AW16" s="506"/>
      <c r="AX16" s="506"/>
      <c r="AY16" s="506"/>
      <c r="AZ16" s="506"/>
      <c r="BA16" s="506"/>
      <c r="BB16" s="506"/>
      <c r="BC16" s="506"/>
      <c r="BD16" s="506"/>
      <c r="BE16" s="506"/>
      <c r="BF16" s="609"/>
      <c r="BG16" s="601" t="s">
        <v>173</v>
      </c>
      <c r="BH16" s="380"/>
      <c r="BI16" s="380"/>
      <c r="BJ16" s="380"/>
      <c r="BK16" s="380"/>
      <c r="BL16" s="380"/>
      <c r="BM16" s="380"/>
      <c r="BN16" s="602"/>
      <c r="BO16" s="603" t="s">
        <v>173</v>
      </c>
      <c r="BP16" s="603"/>
      <c r="BQ16" s="603"/>
      <c r="BR16" s="603"/>
      <c r="BS16" s="604" t="s">
        <v>173</v>
      </c>
      <c r="BT16" s="604"/>
      <c r="BU16" s="604"/>
      <c r="BV16" s="604"/>
      <c r="BW16" s="604"/>
      <c r="BX16" s="604"/>
      <c r="BY16" s="604"/>
      <c r="BZ16" s="604"/>
      <c r="CA16" s="604"/>
      <c r="CB16" s="605"/>
      <c r="CD16" s="608" t="s">
        <v>116</v>
      </c>
      <c r="CE16" s="506"/>
      <c r="CF16" s="506"/>
      <c r="CG16" s="506"/>
      <c r="CH16" s="506"/>
      <c r="CI16" s="506"/>
      <c r="CJ16" s="506"/>
      <c r="CK16" s="506"/>
      <c r="CL16" s="506"/>
      <c r="CM16" s="506"/>
      <c r="CN16" s="506"/>
      <c r="CO16" s="506"/>
      <c r="CP16" s="506"/>
      <c r="CQ16" s="609"/>
      <c r="CR16" s="601">
        <v>7829</v>
      </c>
      <c r="CS16" s="380"/>
      <c r="CT16" s="380"/>
      <c r="CU16" s="380"/>
      <c r="CV16" s="380"/>
      <c r="CW16" s="380"/>
      <c r="CX16" s="380"/>
      <c r="CY16" s="602"/>
      <c r="CZ16" s="603">
        <v>0.1</v>
      </c>
      <c r="DA16" s="603"/>
      <c r="DB16" s="603"/>
      <c r="DC16" s="603"/>
      <c r="DD16" s="606" t="s">
        <v>173</v>
      </c>
      <c r="DE16" s="380"/>
      <c r="DF16" s="380"/>
      <c r="DG16" s="380"/>
      <c r="DH16" s="380"/>
      <c r="DI16" s="380"/>
      <c r="DJ16" s="380"/>
      <c r="DK16" s="380"/>
      <c r="DL16" s="380"/>
      <c r="DM16" s="380"/>
      <c r="DN16" s="380"/>
      <c r="DO16" s="380"/>
      <c r="DP16" s="602"/>
      <c r="DQ16" s="606">
        <v>2933</v>
      </c>
      <c r="DR16" s="380"/>
      <c r="DS16" s="380"/>
      <c r="DT16" s="380"/>
      <c r="DU16" s="380"/>
      <c r="DV16" s="380"/>
      <c r="DW16" s="380"/>
      <c r="DX16" s="380"/>
      <c r="DY16" s="380"/>
      <c r="DZ16" s="380"/>
      <c r="EA16" s="380"/>
      <c r="EB16" s="380"/>
      <c r="EC16" s="607"/>
    </row>
    <row r="17" spans="2:133" ht="11.25" customHeight="1">
      <c r="B17" s="608" t="s">
        <v>164</v>
      </c>
      <c r="C17" s="506"/>
      <c r="D17" s="506"/>
      <c r="E17" s="506"/>
      <c r="F17" s="506"/>
      <c r="G17" s="506"/>
      <c r="H17" s="506"/>
      <c r="I17" s="506"/>
      <c r="J17" s="506"/>
      <c r="K17" s="506"/>
      <c r="L17" s="506"/>
      <c r="M17" s="506"/>
      <c r="N17" s="506"/>
      <c r="O17" s="506"/>
      <c r="P17" s="506"/>
      <c r="Q17" s="609"/>
      <c r="R17" s="601">
        <v>9839</v>
      </c>
      <c r="S17" s="380"/>
      <c r="T17" s="380"/>
      <c r="U17" s="380"/>
      <c r="V17" s="380"/>
      <c r="W17" s="380"/>
      <c r="X17" s="380"/>
      <c r="Y17" s="602"/>
      <c r="Z17" s="603">
        <v>0.2</v>
      </c>
      <c r="AA17" s="603"/>
      <c r="AB17" s="603"/>
      <c r="AC17" s="603"/>
      <c r="AD17" s="604">
        <v>9839</v>
      </c>
      <c r="AE17" s="604"/>
      <c r="AF17" s="604"/>
      <c r="AG17" s="604"/>
      <c r="AH17" s="604"/>
      <c r="AI17" s="604"/>
      <c r="AJ17" s="604"/>
      <c r="AK17" s="604"/>
      <c r="AL17" s="610">
        <v>0.3</v>
      </c>
      <c r="AM17" s="386"/>
      <c r="AN17" s="386"/>
      <c r="AO17" s="611"/>
      <c r="AP17" s="608" t="s">
        <v>328</v>
      </c>
      <c r="AQ17" s="506"/>
      <c r="AR17" s="506"/>
      <c r="AS17" s="506"/>
      <c r="AT17" s="506"/>
      <c r="AU17" s="506"/>
      <c r="AV17" s="506"/>
      <c r="AW17" s="506"/>
      <c r="AX17" s="506"/>
      <c r="AY17" s="506"/>
      <c r="AZ17" s="506"/>
      <c r="BA17" s="506"/>
      <c r="BB17" s="506"/>
      <c r="BC17" s="506"/>
      <c r="BD17" s="506"/>
      <c r="BE17" s="506"/>
      <c r="BF17" s="609"/>
      <c r="BG17" s="601" t="s">
        <v>173</v>
      </c>
      <c r="BH17" s="380"/>
      <c r="BI17" s="380"/>
      <c r="BJ17" s="380"/>
      <c r="BK17" s="380"/>
      <c r="BL17" s="380"/>
      <c r="BM17" s="380"/>
      <c r="BN17" s="602"/>
      <c r="BO17" s="603" t="s">
        <v>173</v>
      </c>
      <c r="BP17" s="603"/>
      <c r="BQ17" s="603"/>
      <c r="BR17" s="603"/>
      <c r="BS17" s="604" t="s">
        <v>173</v>
      </c>
      <c r="BT17" s="604"/>
      <c r="BU17" s="604"/>
      <c r="BV17" s="604"/>
      <c r="BW17" s="604"/>
      <c r="BX17" s="604"/>
      <c r="BY17" s="604"/>
      <c r="BZ17" s="604"/>
      <c r="CA17" s="604"/>
      <c r="CB17" s="605"/>
      <c r="CD17" s="608" t="s">
        <v>364</v>
      </c>
      <c r="CE17" s="506"/>
      <c r="CF17" s="506"/>
      <c r="CG17" s="506"/>
      <c r="CH17" s="506"/>
      <c r="CI17" s="506"/>
      <c r="CJ17" s="506"/>
      <c r="CK17" s="506"/>
      <c r="CL17" s="506"/>
      <c r="CM17" s="506"/>
      <c r="CN17" s="506"/>
      <c r="CO17" s="506"/>
      <c r="CP17" s="506"/>
      <c r="CQ17" s="609"/>
      <c r="CR17" s="601">
        <v>796902</v>
      </c>
      <c r="CS17" s="380"/>
      <c r="CT17" s="380"/>
      <c r="CU17" s="380"/>
      <c r="CV17" s="380"/>
      <c r="CW17" s="380"/>
      <c r="CX17" s="380"/>
      <c r="CY17" s="602"/>
      <c r="CZ17" s="603">
        <v>12.8</v>
      </c>
      <c r="DA17" s="603"/>
      <c r="DB17" s="603"/>
      <c r="DC17" s="603"/>
      <c r="DD17" s="606" t="s">
        <v>173</v>
      </c>
      <c r="DE17" s="380"/>
      <c r="DF17" s="380"/>
      <c r="DG17" s="380"/>
      <c r="DH17" s="380"/>
      <c r="DI17" s="380"/>
      <c r="DJ17" s="380"/>
      <c r="DK17" s="380"/>
      <c r="DL17" s="380"/>
      <c r="DM17" s="380"/>
      <c r="DN17" s="380"/>
      <c r="DO17" s="380"/>
      <c r="DP17" s="602"/>
      <c r="DQ17" s="606">
        <v>796902</v>
      </c>
      <c r="DR17" s="380"/>
      <c r="DS17" s="380"/>
      <c r="DT17" s="380"/>
      <c r="DU17" s="380"/>
      <c r="DV17" s="380"/>
      <c r="DW17" s="380"/>
      <c r="DX17" s="380"/>
      <c r="DY17" s="380"/>
      <c r="DZ17" s="380"/>
      <c r="EA17" s="380"/>
      <c r="EB17" s="380"/>
      <c r="EC17" s="607"/>
    </row>
    <row r="18" spans="2:133" ht="11.25" customHeight="1">
      <c r="B18" s="608" t="s">
        <v>340</v>
      </c>
      <c r="C18" s="506"/>
      <c r="D18" s="506"/>
      <c r="E18" s="506"/>
      <c r="F18" s="506"/>
      <c r="G18" s="506"/>
      <c r="H18" s="506"/>
      <c r="I18" s="506"/>
      <c r="J18" s="506"/>
      <c r="K18" s="506"/>
      <c r="L18" s="506"/>
      <c r="M18" s="506"/>
      <c r="N18" s="506"/>
      <c r="O18" s="506"/>
      <c r="P18" s="506"/>
      <c r="Q18" s="609"/>
      <c r="R18" s="601">
        <v>1705</v>
      </c>
      <c r="S18" s="380"/>
      <c r="T18" s="380"/>
      <c r="U18" s="380"/>
      <c r="V18" s="380"/>
      <c r="W18" s="380"/>
      <c r="X18" s="380"/>
      <c r="Y18" s="602"/>
      <c r="Z18" s="603">
        <v>0</v>
      </c>
      <c r="AA18" s="603"/>
      <c r="AB18" s="603"/>
      <c r="AC18" s="603"/>
      <c r="AD18" s="604">
        <v>1705</v>
      </c>
      <c r="AE18" s="604"/>
      <c r="AF18" s="604"/>
      <c r="AG18" s="604"/>
      <c r="AH18" s="604"/>
      <c r="AI18" s="604"/>
      <c r="AJ18" s="604"/>
      <c r="AK18" s="604"/>
      <c r="AL18" s="610">
        <v>0</v>
      </c>
      <c r="AM18" s="386"/>
      <c r="AN18" s="386"/>
      <c r="AO18" s="611"/>
      <c r="AP18" s="608" t="s">
        <v>323</v>
      </c>
      <c r="AQ18" s="506"/>
      <c r="AR18" s="506"/>
      <c r="AS18" s="506"/>
      <c r="AT18" s="506"/>
      <c r="AU18" s="506"/>
      <c r="AV18" s="506"/>
      <c r="AW18" s="506"/>
      <c r="AX18" s="506"/>
      <c r="AY18" s="506"/>
      <c r="AZ18" s="506"/>
      <c r="BA18" s="506"/>
      <c r="BB18" s="506"/>
      <c r="BC18" s="506"/>
      <c r="BD18" s="506"/>
      <c r="BE18" s="506"/>
      <c r="BF18" s="609"/>
      <c r="BG18" s="601" t="s">
        <v>173</v>
      </c>
      <c r="BH18" s="380"/>
      <c r="BI18" s="380"/>
      <c r="BJ18" s="380"/>
      <c r="BK18" s="380"/>
      <c r="BL18" s="380"/>
      <c r="BM18" s="380"/>
      <c r="BN18" s="602"/>
      <c r="BO18" s="603" t="s">
        <v>173</v>
      </c>
      <c r="BP18" s="603"/>
      <c r="BQ18" s="603"/>
      <c r="BR18" s="603"/>
      <c r="BS18" s="604" t="s">
        <v>173</v>
      </c>
      <c r="BT18" s="604"/>
      <c r="BU18" s="604"/>
      <c r="BV18" s="604"/>
      <c r="BW18" s="604"/>
      <c r="BX18" s="604"/>
      <c r="BY18" s="604"/>
      <c r="BZ18" s="604"/>
      <c r="CA18" s="604"/>
      <c r="CB18" s="605"/>
      <c r="CD18" s="608" t="s">
        <v>365</v>
      </c>
      <c r="CE18" s="506"/>
      <c r="CF18" s="506"/>
      <c r="CG18" s="506"/>
      <c r="CH18" s="506"/>
      <c r="CI18" s="506"/>
      <c r="CJ18" s="506"/>
      <c r="CK18" s="506"/>
      <c r="CL18" s="506"/>
      <c r="CM18" s="506"/>
      <c r="CN18" s="506"/>
      <c r="CO18" s="506"/>
      <c r="CP18" s="506"/>
      <c r="CQ18" s="609"/>
      <c r="CR18" s="601" t="s">
        <v>173</v>
      </c>
      <c r="CS18" s="380"/>
      <c r="CT18" s="380"/>
      <c r="CU18" s="380"/>
      <c r="CV18" s="380"/>
      <c r="CW18" s="380"/>
      <c r="CX18" s="380"/>
      <c r="CY18" s="602"/>
      <c r="CZ18" s="603" t="s">
        <v>173</v>
      </c>
      <c r="DA18" s="603"/>
      <c r="DB18" s="603"/>
      <c r="DC18" s="603"/>
      <c r="DD18" s="606" t="s">
        <v>173</v>
      </c>
      <c r="DE18" s="380"/>
      <c r="DF18" s="380"/>
      <c r="DG18" s="380"/>
      <c r="DH18" s="380"/>
      <c r="DI18" s="380"/>
      <c r="DJ18" s="380"/>
      <c r="DK18" s="380"/>
      <c r="DL18" s="380"/>
      <c r="DM18" s="380"/>
      <c r="DN18" s="380"/>
      <c r="DO18" s="380"/>
      <c r="DP18" s="602"/>
      <c r="DQ18" s="606" t="s">
        <v>173</v>
      </c>
      <c r="DR18" s="380"/>
      <c r="DS18" s="380"/>
      <c r="DT18" s="380"/>
      <c r="DU18" s="380"/>
      <c r="DV18" s="380"/>
      <c r="DW18" s="380"/>
      <c r="DX18" s="380"/>
      <c r="DY18" s="380"/>
      <c r="DZ18" s="380"/>
      <c r="EA18" s="380"/>
      <c r="EB18" s="380"/>
      <c r="EC18" s="607"/>
    </row>
    <row r="19" spans="2:133" ht="11.25" customHeight="1">
      <c r="B19" s="608" t="s">
        <v>366</v>
      </c>
      <c r="C19" s="506"/>
      <c r="D19" s="506"/>
      <c r="E19" s="506"/>
      <c r="F19" s="506"/>
      <c r="G19" s="506"/>
      <c r="H19" s="506"/>
      <c r="I19" s="506"/>
      <c r="J19" s="506"/>
      <c r="K19" s="506"/>
      <c r="L19" s="506"/>
      <c r="M19" s="506"/>
      <c r="N19" s="506"/>
      <c r="O19" s="506"/>
      <c r="P19" s="506"/>
      <c r="Q19" s="609"/>
      <c r="R19" s="601">
        <v>1705</v>
      </c>
      <c r="S19" s="380"/>
      <c r="T19" s="380"/>
      <c r="U19" s="380"/>
      <c r="V19" s="380"/>
      <c r="W19" s="380"/>
      <c r="X19" s="380"/>
      <c r="Y19" s="602"/>
      <c r="Z19" s="603">
        <v>0</v>
      </c>
      <c r="AA19" s="603"/>
      <c r="AB19" s="603"/>
      <c r="AC19" s="603"/>
      <c r="AD19" s="604">
        <v>1705</v>
      </c>
      <c r="AE19" s="604"/>
      <c r="AF19" s="604"/>
      <c r="AG19" s="604"/>
      <c r="AH19" s="604"/>
      <c r="AI19" s="604"/>
      <c r="AJ19" s="604"/>
      <c r="AK19" s="604"/>
      <c r="AL19" s="610">
        <v>0</v>
      </c>
      <c r="AM19" s="386"/>
      <c r="AN19" s="386"/>
      <c r="AO19" s="611"/>
      <c r="AP19" s="608" t="s">
        <v>368</v>
      </c>
      <c r="AQ19" s="506"/>
      <c r="AR19" s="506"/>
      <c r="AS19" s="506"/>
      <c r="AT19" s="506"/>
      <c r="AU19" s="506"/>
      <c r="AV19" s="506"/>
      <c r="AW19" s="506"/>
      <c r="AX19" s="506"/>
      <c r="AY19" s="506"/>
      <c r="AZ19" s="506"/>
      <c r="BA19" s="506"/>
      <c r="BB19" s="506"/>
      <c r="BC19" s="506"/>
      <c r="BD19" s="506"/>
      <c r="BE19" s="506"/>
      <c r="BF19" s="609"/>
      <c r="BG19" s="601" t="s">
        <v>173</v>
      </c>
      <c r="BH19" s="380"/>
      <c r="BI19" s="380"/>
      <c r="BJ19" s="380"/>
      <c r="BK19" s="380"/>
      <c r="BL19" s="380"/>
      <c r="BM19" s="380"/>
      <c r="BN19" s="602"/>
      <c r="BO19" s="603" t="s">
        <v>173</v>
      </c>
      <c r="BP19" s="603"/>
      <c r="BQ19" s="603"/>
      <c r="BR19" s="603"/>
      <c r="BS19" s="604" t="s">
        <v>173</v>
      </c>
      <c r="BT19" s="604"/>
      <c r="BU19" s="604"/>
      <c r="BV19" s="604"/>
      <c r="BW19" s="604"/>
      <c r="BX19" s="604"/>
      <c r="BY19" s="604"/>
      <c r="BZ19" s="604"/>
      <c r="CA19" s="604"/>
      <c r="CB19" s="605"/>
      <c r="CD19" s="608" t="s">
        <v>312</v>
      </c>
      <c r="CE19" s="506"/>
      <c r="CF19" s="506"/>
      <c r="CG19" s="506"/>
      <c r="CH19" s="506"/>
      <c r="CI19" s="506"/>
      <c r="CJ19" s="506"/>
      <c r="CK19" s="506"/>
      <c r="CL19" s="506"/>
      <c r="CM19" s="506"/>
      <c r="CN19" s="506"/>
      <c r="CO19" s="506"/>
      <c r="CP19" s="506"/>
      <c r="CQ19" s="609"/>
      <c r="CR19" s="601" t="s">
        <v>173</v>
      </c>
      <c r="CS19" s="380"/>
      <c r="CT19" s="380"/>
      <c r="CU19" s="380"/>
      <c r="CV19" s="380"/>
      <c r="CW19" s="380"/>
      <c r="CX19" s="380"/>
      <c r="CY19" s="602"/>
      <c r="CZ19" s="603" t="s">
        <v>173</v>
      </c>
      <c r="DA19" s="603"/>
      <c r="DB19" s="603"/>
      <c r="DC19" s="603"/>
      <c r="DD19" s="606" t="s">
        <v>173</v>
      </c>
      <c r="DE19" s="380"/>
      <c r="DF19" s="380"/>
      <c r="DG19" s="380"/>
      <c r="DH19" s="380"/>
      <c r="DI19" s="380"/>
      <c r="DJ19" s="380"/>
      <c r="DK19" s="380"/>
      <c r="DL19" s="380"/>
      <c r="DM19" s="380"/>
      <c r="DN19" s="380"/>
      <c r="DO19" s="380"/>
      <c r="DP19" s="602"/>
      <c r="DQ19" s="606" t="s">
        <v>173</v>
      </c>
      <c r="DR19" s="380"/>
      <c r="DS19" s="380"/>
      <c r="DT19" s="380"/>
      <c r="DU19" s="380"/>
      <c r="DV19" s="380"/>
      <c r="DW19" s="380"/>
      <c r="DX19" s="380"/>
      <c r="DY19" s="380"/>
      <c r="DZ19" s="380"/>
      <c r="EA19" s="380"/>
      <c r="EB19" s="380"/>
      <c r="EC19" s="607"/>
    </row>
    <row r="20" spans="2:133" ht="11.25" customHeight="1">
      <c r="B20" s="614" t="s">
        <v>369</v>
      </c>
      <c r="C20" s="615"/>
      <c r="D20" s="615"/>
      <c r="E20" s="615"/>
      <c r="F20" s="615"/>
      <c r="G20" s="615"/>
      <c r="H20" s="615"/>
      <c r="I20" s="615"/>
      <c r="J20" s="615"/>
      <c r="K20" s="615"/>
      <c r="L20" s="615"/>
      <c r="M20" s="615"/>
      <c r="N20" s="615"/>
      <c r="O20" s="615"/>
      <c r="P20" s="615"/>
      <c r="Q20" s="616"/>
      <c r="R20" s="601" t="s">
        <v>173</v>
      </c>
      <c r="S20" s="380"/>
      <c r="T20" s="380"/>
      <c r="U20" s="380"/>
      <c r="V20" s="380"/>
      <c r="W20" s="380"/>
      <c r="X20" s="380"/>
      <c r="Y20" s="602"/>
      <c r="Z20" s="603" t="s">
        <v>173</v>
      </c>
      <c r="AA20" s="603"/>
      <c r="AB20" s="603"/>
      <c r="AC20" s="603"/>
      <c r="AD20" s="604" t="s">
        <v>173</v>
      </c>
      <c r="AE20" s="604"/>
      <c r="AF20" s="604"/>
      <c r="AG20" s="604"/>
      <c r="AH20" s="604"/>
      <c r="AI20" s="604"/>
      <c r="AJ20" s="604"/>
      <c r="AK20" s="604"/>
      <c r="AL20" s="610" t="s">
        <v>173</v>
      </c>
      <c r="AM20" s="386"/>
      <c r="AN20" s="386"/>
      <c r="AO20" s="611"/>
      <c r="AP20" s="608" t="s">
        <v>370</v>
      </c>
      <c r="AQ20" s="506"/>
      <c r="AR20" s="506"/>
      <c r="AS20" s="506"/>
      <c r="AT20" s="506"/>
      <c r="AU20" s="506"/>
      <c r="AV20" s="506"/>
      <c r="AW20" s="506"/>
      <c r="AX20" s="506"/>
      <c r="AY20" s="506"/>
      <c r="AZ20" s="506"/>
      <c r="BA20" s="506"/>
      <c r="BB20" s="506"/>
      <c r="BC20" s="506"/>
      <c r="BD20" s="506"/>
      <c r="BE20" s="506"/>
      <c r="BF20" s="609"/>
      <c r="BG20" s="601" t="s">
        <v>173</v>
      </c>
      <c r="BH20" s="380"/>
      <c r="BI20" s="380"/>
      <c r="BJ20" s="380"/>
      <c r="BK20" s="380"/>
      <c r="BL20" s="380"/>
      <c r="BM20" s="380"/>
      <c r="BN20" s="602"/>
      <c r="BO20" s="603" t="s">
        <v>173</v>
      </c>
      <c r="BP20" s="603"/>
      <c r="BQ20" s="603"/>
      <c r="BR20" s="603"/>
      <c r="BS20" s="604" t="s">
        <v>173</v>
      </c>
      <c r="BT20" s="604"/>
      <c r="BU20" s="604"/>
      <c r="BV20" s="604"/>
      <c r="BW20" s="604"/>
      <c r="BX20" s="604"/>
      <c r="BY20" s="604"/>
      <c r="BZ20" s="604"/>
      <c r="CA20" s="604"/>
      <c r="CB20" s="605"/>
      <c r="CD20" s="608" t="s">
        <v>7</v>
      </c>
      <c r="CE20" s="506"/>
      <c r="CF20" s="506"/>
      <c r="CG20" s="506"/>
      <c r="CH20" s="506"/>
      <c r="CI20" s="506"/>
      <c r="CJ20" s="506"/>
      <c r="CK20" s="506"/>
      <c r="CL20" s="506"/>
      <c r="CM20" s="506"/>
      <c r="CN20" s="506"/>
      <c r="CO20" s="506"/>
      <c r="CP20" s="506"/>
      <c r="CQ20" s="609"/>
      <c r="CR20" s="601">
        <v>6243661</v>
      </c>
      <c r="CS20" s="380"/>
      <c r="CT20" s="380"/>
      <c r="CU20" s="380"/>
      <c r="CV20" s="380"/>
      <c r="CW20" s="380"/>
      <c r="CX20" s="380"/>
      <c r="CY20" s="602"/>
      <c r="CZ20" s="603">
        <v>100</v>
      </c>
      <c r="DA20" s="603"/>
      <c r="DB20" s="603"/>
      <c r="DC20" s="603"/>
      <c r="DD20" s="606">
        <v>716803</v>
      </c>
      <c r="DE20" s="380"/>
      <c r="DF20" s="380"/>
      <c r="DG20" s="380"/>
      <c r="DH20" s="380"/>
      <c r="DI20" s="380"/>
      <c r="DJ20" s="380"/>
      <c r="DK20" s="380"/>
      <c r="DL20" s="380"/>
      <c r="DM20" s="380"/>
      <c r="DN20" s="380"/>
      <c r="DO20" s="380"/>
      <c r="DP20" s="602"/>
      <c r="DQ20" s="606">
        <v>4292745</v>
      </c>
      <c r="DR20" s="380"/>
      <c r="DS20" s="380"/>
      <c r="DT20" s="380"/>
      <c r="DU20" s="380"/>
      <c r="DV20" s="380"/>
      <c r="DW20" s="380"/>
      <c r="DX20" s="380"/>
      <c r="DY20" s="380"/>
      <c r="DZ20" s="380"/>
      <c r="EA20" s="380"/>
      <c r="EB20" s="380"/>
      <c r="EC20" s="607"/>
    </row>
    <row r="21" spans="2:133" ht="11.25" customHeight="1">
      <c r="B21" s="608" t="s">
        <v>372</v>
      </c>
      <c r="C21" s="506"/>
      <c r="D21" s="506"/>
      <c r="E21" s="506"/>
      <c r="F21" s="506"/>
      <c r="G21" s="506"/>
      <c r="H21" s="506"/>
      <c r="I21" s="506"/>
      <c r="J21" s="506"/>
      <c r="K21" s="506"/>
      <c r="L21" s="506"/>
      <c r="M21" s="506"/>
      <c r="N21" s="506"/>
      <c r="O21" s="506"/>
      <c r="P21" s="506"/>
      <c r="Q21" s="609"/>
      <c r="R21" s="601">
        <v>2882621</v>
      </c>
      <c r="S21" s="380"/>
      <c r="T21" s="380"/>
      <c r="U21" s="380"/>
      <c r="V21" s="380"/>
      <c r="W21" s="380"/>
      <c r="X21" s="380"/>
      <c r="Y21" s="602"/>
      <c r="Z21" s="603">
        <v>45.4</v>
      </c>
      <c r="AA21" s="603"/>
      <c r="AB21" s="603"/>
      <c r="AC21" s="603"/>
      <c r="AD21" s="604">
        <v>2672200</v>
      </c>
      <c r="AE21" s="604"/>
      <c r="AF21" s="604"/>
      <c r="AG21" s="604"/>
      <c r="AH21" s="604"/>
      <c r="AI21" s="604"/>
      <c r="AJ21" s="604"/>
      <c r="AK21" s="604"/>
      <c r="AL21" s="610">
        <v>70.8</v>
      </c>
      <c r="AM21" s="386"/>
      <c r="AN21" s="386"/>
      <c r="AO21" s="611"/>
      <c r="AP21" s="608" t="s">
        <v>375</v>
      </c>
      <c r="AQ21" s="621"/>
      <c r="AR21" s="621"/>
      <c r="AS21" s="621"/>
      <c r="AT21" s="621"/>
      <c r="AU21" s="621"/>
      <c r="AV21" s="621"/>
      <c r="AW21" s="621"/>
      <c r="AX21" s="621"/>
      <c r="AY21" s="621"/>
      <c r="AZ21" s="621"/>
      <c r="BA21" s="621"/>
      <c r="BB21" s="621"/>
      <c r="BC21" s="621"/>
      <c r="BD21" s="621"/>
      <c r="BE21" s="621"/>
      <c r="BF21" s="622"/>
      <c r="BG21" s="601" t="s">
        <v>173</v>
      </c>
      <c r="BH21" s="380"/>
      <c r="BI21" s="380"/>
      <c r="BJ21" s="380"/>
      <c r="BK21" s="380"/>
      <c r="BL21" s="380"/>
      <c r="BM21" s="380"/>
      <c r="BN21" s="602"/>
      <c r="BO21" s="603" t="s">
        <v>173</v>
      </c>
      <c r="BP21" s="603"/>
      <c r="BQ21" s="603"/>
      <c r="BR21" s="603"/>
      <c r="BS21" s="604" t="s">
        <v>173</v>
      </c>
      <c r="BT21" s="604"/>
      <c r="BU21" s="604"/>
      <c r="BV21" s="604"/>
      <c r="BW21" s="604"/>
      <c r="BX21" s="604"/>
      <c r="BY21" s="604"/>
      <c r="BZ21" s="604"/>
      <c r="CA21" s="604"/>
      <c r="CB21" s="605"/>
      <c r="CD21" s="623"/>
      <c r="CE21" s="624"/>
      <c r="CF21" s="624"/>
      <c r="CG21" s="624"/>
      <c r="CH21" s="624"/>
      <c r="CI21" s="624"/>
      <c r="CJ21" s="624"/>
      <c r="CK21" s="624"/>
      <c r="CL21" s="624"/>
      <c r="CM21" s="624"/>
      <c r="CN21" s="624"/>
      <c r="CO21" s="624"/>
      <c r="CP21" s="624"/>
      <c r="CQ21" s="625"/>
      <c r="CR21" s="626"/>
      <c r="CS21" s="618"/>
      <c r="CT21" s="618"/>
      <c r="CU21" s="618"/>
      <c r="CV21" s="618"/>
      <c r="CW21" s="618"/>
      <c r="CX21" s="618"/>
      <c r="CY21" s="619"/>
      <c r="CZ21" s="627"/>
      <c r="DA21" s="627"/>
      <c r="DB21" s="627"/>
      <c r="DC21" s="627"/>
      <c r="DD21" s="617"/>
      <c r="DE21" s="618"/>
      <c r="DF21" s="618"/>
      <c r="DG21" s="618"/>
      <c r="DH21" s="618"/>
      <c r="DI21" s="618"/>
      <c r="DJ21" s="618"/>
      <c r="DK21" s="618"/>
      <c r="DL21" s="618"/>
      <c r="DM21" s="618"/>
      <c r="DN21" s="618"/>
      <c r="DO21" s="618"/>
      <c r="DP21" s="619"/>
      <c r="DQ21" s="617"/>
      <c r="DR21" s="618"/>
      <c r="DS21" s="618"/>
      <c r="DT21" s="618"/>
      <c r="DU21" s="618"/>
      <c r="DV21" s="618"/>
      <c r="DW21" s="618"/>
      <c r="DX21" s="618"/>
      <c r="DY21" s="618"/>
      <c r="DZ21" s="618"/>
      <c r="EA21" s="618"/>
      <c r="EB21" s="618"/>
      <c r="EC21" s="620"/>
    </row>
    <row r="22" spans="2:133" ht="11.25" customHeight="1">
      <c r="B22" s="608" t="s">
        <v>376</v>
      </c>
      <c r="C22" s="506"/>
      <c r="D22" s="506"/>
      <c r="E22" s="506"/>
      <c r="F22" s="506"/>
      <c r="G22" s="506"/>
      <c r="H22" s="506"/>
      <c r="I22" s="506"/>
      <c r="J22" s="506"/>
      <c r="K22" s="506"/>
      <c r="L22" s="506"/>
      <c r="M22" s="506"/>
      <c r="N22" s="506"/>
      <c r="O22" s="506"/>
      <c r="P22" s="506"/>
      <c r="Q22" s="609"/>
      <c r="R22" s="601">
        <v>2672200</v>
      </c>
      <c r="S22" s="380"/>
      <c r="T22" s="380"/>
      <c r="U22" s="380"/>
      <c r="V22" s="380"/>
      <c r="W22" s="380"/>
      <c r="X22" s="380"/>
      <c r="Y22" s="602"/>
      <c r="Z22" s="603">
        <v>42.1</v>
      </c>
      <c r="AA22" s="603"/>
      <c r="AB22" s="603"/>
      <c r="AC22" s="603"/>
      <c r="AD22" s="604">
        <v>2672200</v>
      </c>
      <c r="AE22" s="604"/>
      <c r="AF22" s="604"/>
      <c r="AG22" s="604"/>
      <c r="AH22" s="604"/>
      <c r="AI22" s="604"/>
      <c r="AJ22" s="604"/>
      <c r="AK22" s="604"/>
      <c r="AL22" s="610">
        <v>70.8</v>
      </c>
      <c r="AM22" s="386"/>
      <c r="AN22" s="386"/>
      <c r="AO22" s="611"/>
      <c r="AP22" s="608" t="s">
        <v>377</v>
      </c>
      <c r="AQ22" s="621"/>
      <c r="AR22" s="621"/>
      <c r="AS22" s="621"/>
      <c r="AT22" s="621"/>
      <c r="AU22" s="621"/>
      <c r="AV22" s="621"/>
      <c r="AW22" s="621"/>
      <c r="AX22" s="621"/>
      <c r="AY22" s="621"/>
      <c r="AZ22" s="621"/>
      <c r="BA22" s="621"/>
      <c r="BB22" s="621"/>
      <c r="BC22" s="621"/>
      <c r="BD22" s="621"/>
      <c r="BE22" s="621"/>
      <c r="BF22" s="622"/>
      <c r="BG22" s="601" t="s">
        <v>173</v>
      </c>
      <c r="BH22" s="380"/>
      <c r="BI22" s="380"/>
      <c r="BJ22" s="380"/>
      <c r="BK22" s="380"/>
      <c r="BL22" s="380"/>
      <c r="BM22" s="380"/>
      <c r="BN22" s="602"/>
      <c r="BO22" s="603" t="s">
        <v>173</v>
      </c>
      <c r="BP22" s="603"/>
      <c r="BQ22" s="603"/>
      <c r="BR22" s="603"/>
      <c r="BS22" s="604" t="s">
        <v>173</v>
      </c>
      <c r="BT22" s="604"/>
      <c r="BU22" s="604"/>
      <c r="BV22" s="604"/>
      <c r="BW22" s="604"/>
      <c r="BX22" s="604"/>
      <c r="BY22" s="604"/>
      <c r="BZ22" s="604"/>
      <c r="CA22" s="604"/>
      <c r="CB22" s="605"/>
      <c r="CD22" s="374" t="s">
        <v>316</v>
      </c>
      <c r="CE22" s="375"/>
      <c r="CF22" s="375"/>
      <c r="CG22" s="375"/>
      <c r="CH22" s="375"/>
      <c r="CI22" s="375"/>
      <c r="CJ22" s="375"/>
      <c r="CK22" s="375"/>
      <c r="CL22" s="375"/>
      <c r="CM22" s="375"/>
      <c r="CN22" s="375"/>
      <c r="CO22" s="375"/>
      <c r="CP22" s="375"/>
      <c r="CQ22" s="375"/>
      <c r="CR22" s="375"/>
      <c r="CS22" s="375"/>
      <c r="CT22" s="375"/>
      <c r="CU22" s="375"/>
      <c r="CV22" s="375"/>
      <c r="CW22" s="375"/>
      <c r="CX22" s="375"/>
      <c r="CY22" s="375"/>
      <c r="CZ22" s="375"/>
      <c r="DA22" s="375"/>
      <c r="DB22" s="375"/>
      <c r="DC22" s="375"/>
      <c r="DD22" s="375"/>
      <c r="DE22" s="375"/>
      <c r="DF22" s="375"/>
      <c r="DG22" s="375"/>
      <c r="DH22" s="375"/>
      <c r="DI22" s="375"/>
      <c r="DJ22" s="375"/>
      <c r="DK22" s="375"/>
      <c r="DL22" s="375"/>
      <c r="DM22" s="375"/>
      <c r="DN22" s="375"/>
      <c r="DO22" s="375"/>
      <c r="DP22" s="375"/>
      <c r="DQ22" s="375"/>
      <c r="DR22" s="375"/>
      <c r="DS22" s="375"/>
      <c r="DT22" s="375"/>
      <c r="DU22" s="375"/>
      <c r="DV22" s="375"/>
      <c r="DW22" s="375"/>
      <c r="DX22" s="375"/>
      <c r="DY22" s="375"/>
      <c r="DZ22" s="375"/>
      <c r="EA22" s="375"/>
      <c r="EB22" s="375"/>
      <c r="EC22" s="424"/>
    </row>
    <row r="23" spans="2:133" ht="11.25" customHeight="1">
      <c r="B23" s="608" t="s">
        <v>1</v>
      </c>
      <c r="C23" s="506"/>
      <c r="D23" s="506"/>
      <c r="E23" s="506"/>
      <c r="F23" s="506"/>
      <c r="G23" s="506"/>
      <c r="H23" s="506"/>
      <c r="I23" s="506"/>
      <c r="J23" s="506"/>
      <c r="K23" s="506"/>
      <c r="L23" s="506"/>
      <c r="M23" s="506"/>
      <c r="N23" s="506"/>
      <c r="O23" s="506"/>
      <c r="P23" s="506"/>
      <c r="Q23" s="609"/>
      <c r="R23" s="601">
        <v>210421</v>
      </c>
      <c r="S23" s="380"/>
      <c r="T23" s="380"/>
      <c r="U23" s="380"/>
      <c r="V23" s="380"/>
      <c r="W23" s="380"/>
      <c r="X23" s="380"/>
      <c r="Y23" s="602"/>
      <c r="Z23" s="603">
        <v>3.3</v>
      </c>
      <c r="AA23" s="603"/>
      <c r="AB23" s="603"/>
      <c r="AC23" s="603"/>
      <c r="AD23" s="604" t="s">
        <v>173</v>
      </c>
      <c r="AE23" s="604"/>
      <c r="AF23" s="604"/>
      <c r="AG23" s="604"/>
      <c r="AH23" s="604"/>
      <c r="AI23" s="604"/>
      <c r="AJ23" s="604"/>
      <c r="AK23" s="604"/>
      <c r="AL23" s="610" t="s">
        <v>173</v>
      </c>
      <c r="AM23" s="386"/>
      <c r="AN23" s="386"/>
      <c r="AO23" s="611"/>
      <c r="AP23" s="608" t="s">
        <v>76</v>
      </c>
      <c r="AQ23" s="621"/>
      <c r="AR23" s="621"/>
      <c r="AS23" s="621"/>
      <c r="AT23" s="621"/>
      <c r="AU23" s="621"/>
      <c r="AV23" s="621"/>
      <c r="AW23" s="621"/>
      <c r="AX23" s="621"/>
      <c r="AY23" s="621"/>
      <c r="AZ23" s="621"/>
      <c r="BA23" s="621"/>
      <c r="BB23" s="621"/>
      <c r="BC23" s="621"/>
      <c r="BD23" s="621"/>
      <c r="BE23" s="621"/>
      <c r="BF23" s="622"/>
      <c r="BG23" s="601" t="s">
        <v>173</v>
      </c>
      <c r="BH23" s="380"/>
      <c r="BI23" s="380"/>
      <c r="BJ23" s="380"/>
      <c r="BK23" s="380"/>
      <c r="BL23" s="380"/>
      <c r="BM23" s="380"/>
      <c r="BN23" s="602"/>
      <c r="BO23" s="603" t="s">
        <v>173</v>
      </c>
      <c r="BP23" s="603"/>
      <c r="BQ23" s="603"/>
      <c r="BR23" s="603"/>
      <c r="BS23" s="604" t="s">
        <v>173</v>
      </c>
      <c r="BT23" s="604"/>
      <c r="BU23" s="604"/>
      <c r="BV23" s="604"/>
      <c r="BW23" s="604"/>
      <c r="BX23" s="604"/>
      <c r="BY23" s="604"/>
      <c r="BZ23" s="604"/>
      <c r="CA23" s="604"/>
      <c r="CB23" s="605"/>
      <c r="CD23" s="374" t="s">
        <v>318</v>
      </c>
      <c r="CE23" s="375"/>
      <c r="CF23" s="375"/>
      <c r="CG23" s="375"/>
      <c r="CH23" s="375"/>
      <c r="CI23" s="375"/>
      <c r="CJ23" s="375"/>
      <c r="CK23" s="375"/>
      <c r="CL23" s="375"/>
      <c r="CM23" s="375"/>
      <c r="CN23" s="375"/>
      <c r="CO23" s="375"/>
      <c r="CP23" s="375"/>
      <c r="CQ23" s="424"/>
      <c r="CR23" s="374" t="s">
        <v>378</v>
      </c>
      <c r="CS23" s="375"/>
      <c r="CT23" s="375"/>
      <c r="CU23" s="375"/>
      <c r="CV23" s="375"/>
      <c r="CW23" s="375"/>
      <c r="CX23" s="375"/>
      <c r="CY23" s="424"/>
      <c r="CZ23" s="374" t="s">
        <v>379</v>
      </c>
      <c r="DA23" s="375"/>
      <c r="DB23" s="375"/>
      <c r="DC23" s="424"/>
      <c r="DD23" s="374" t="s">
        <v>169</v>
      </c>
      <c r="DE23" s="375"/>
      <c r="DF23" s="375"/>
      <c r="DG23" s="375"/>
      <c r="DH23" s="375"/>
      <c r="DI23" s="375"/>
      <c r="DJ23" s="375"/>
      <c r="DK23" s="424"/>
      <c r="DL23" s="628" t="s">
        <v>380</v>
      </c>
      <c r="DM23" s="629"/>
      <c r="DN23" s="629"/>
      <c r="DO23" s="629"/>
      <c r="DP23" s="629"/>
      <c r="DQ23" s="629"/>
      <c r="DR23" s="629"/>
      <c r="DS23" s="629"/>
      <c r="DT23" s="629"/>
      <c r="DU23" s="629"/>
      <c r="DV23" s="630"/>
      <c r="DW23" s="374" t="s">
        <v>383</v>
      </c>
      <c r="DX23" s="375"/>
      <c r="DY23" s="375"/>
      <c r="DZ23" s="375"/>
      <c r="EA23" s="375"/>
      <c r="EB23" s="375"/>
      <c r="EC23" s="424"/>
    </row>
    <row r="24" spans="2:133" ht="11.25" customHeight="1">
      <c r="B24" s="608" t="s">
        <v>295</v>
      </c>
      <c r="C24" s="506"/>
      <c r="D24" s="506"/>
      <c r="E24" s="506"/>
      <c r="F24" s="506"/>
      <c r="G24" s="506"/>
      <c r="H24" s="506"/>
      <c r="I24" s="506"/>
      <c r="J24" s="506"/>
      <c r="K24" s="506"/>
      <c r="L24" s="506"/>
      <c r="M24" s="506"/>
      <c r="N24" s="506"/>
      <c r="O24" s="506"/>
      <c r="P24" s="506"/>
      <c r="Q24" s="609"/>
      <c r="R24" s="601" t="s">
        <v>173</v>
      </c>
      <c r="S24" s="380"/>
      <c r="T24" s="380"/>
      <c r="U24" s="380"/>
      <c r="V24" s="380"/>
      <c r="W24" s="380"/>
      <c r="X24" s="380"/>
      <c r="Y24" s="602"/>
      <c r="Z24" s="603" t="s">
        <v>173</v>
      </c>
      <c r="AA24" s="603"/>
      <c r="AB24" s="603"/>
      <c r="AC24" s="603"/>
      <c r="AD24" s="604" t="s">
        <v>173</v>
      </c>
      <c r="AE24" s="604"/>
      <c r="AF24" s="604"/>
      <c r="AG24" s="604"/>
      <c r="AH24" s="604"/>
      <c r="AI24" s="604"/>
      <c r="AJ24" s="604"/>
      <c r="AK24" s="604"/>
      <c r="AL24" s="610" t="s">
        <v>173</v>
      </c>
      <c r="AM24" s="386"/>
      <c r="AN24" s="386"/>
      <c r="AO24" s="611"/>
      <c r="AP24" s="608" t="s">
        <v>359</v>
      </c>
      <c r="AQ24" s="621"/>
      <c r="AR24" s="621"/>
      <c r="AS24" s="621"/>
      <c r="AT24" s="621"/>
      <c r="AU24" s="621"/>
      <c r="AV24" s="621"/>
      <c r="AW24" s="621"/>
      <c r="AX24" s="621"/>
      <c r="AY24" s="621"/>
      <c r="AZ24" s="621"/>
      <c r="BA24" s="621"/>
      <c r="BB24" s="621"/>
      <c r="BC24" s="621"/>
      <c r="BD24" s="621"/>
      <c r="BE24" s="621"/>
      <c r="BF24" s="622"/>
      <c r="BG24" s="601" t="s">
        <v>173</v>
      </c>
      <c r="BH24" s="380"/>
      <c r="BI24" s="380"/>
      <c r="BJ24" s="380"/>
      <c r="BK24" s="380"/>
      <c r="BL24" s="380"/>
      <c r="BM24" s="380"/>
      <c r="BN24" s="602"/>
      <c r="BO24" s="603" t="s">
        <v>173</v>
      </c>
      <c r="BP24" s="603"/>
      <c r="BQ24" s="603"/>
      <c r="BR24" s="603"/>
      <c r="BS24" s="604" t="s">
        <v>173</v>
      </c>
      <c r="BT24" s="604"/>
      <c r="BU24" s="604"/>
      <c r="BV24" s="604"/>
      <c r="BW24" s="604"/>
      <c r="BX24" s="604"/>
      <c r="BY24" s="604"/>
      <c r="BZ24" s="604"/>
      <c r="CA24" s="604"/>
      <c r="CB24" s="605"/>
      <c r="CD24" s="590" t="s">
        <v>384</v>
      </c>
      <c r="CE24" s="591"/>
      <c r="CF24" s="591"/>
      <c r="CG24" s="591"/>
      <c r="CH24" s="591"/>
      <c r="CI24" s="591"/>
      <c r="CJ24" s="591"/>
      <c r="CK24" s="591"/>
      <c r="CL24" s="591"/>
      <c r="CM24" s="591"/>
      <c r="CN24" s="591"/>
      <c r="CO24" s="591"/>
      <c r="CP24" s="591"/>
      <c r="CQ24" s="592"/>
      <c r="CR24" s="593">
        <v>2518403</v>
      </c>
      <c r="CS24" s="594"/>
      <c r="CT24" s="594"/>
      <c r="CU24" s="594"/>
      <c r="CV24" s="594"/>
      <c r="CW24" s="594"/>
      <c r="CX24" s="594"/>
      <c r="CY24" s="595"/>
      <c r="CZ24" s="598">
        <v>40.299999999999997</v>
      </c>
      <c r="DA24" s="599"/>
      <c r="DB24" s="599"/>
      <c r="DC24" s="612"/>
      <c r="DD24" s="631">
        <v>1953666</v>
      </c>
      <c r="DE24" s="594"/>
      <c r="DF24" s="594"/>
      <c r="DG24" s="594"/>
      <c r="DH24" s="594"/>
      <c r="DI24" s="594"/>
      <c r="DJ24" s="594"/>
      <c r="DK24" s="595"/>
      <c r="DL24" s="631">
        <v>1917377</v>
      </c>
      <c r="DM24" s="594"/>
      <c r="DN24" s="594"/>
      <c r="DO24" s="594"/>
      <c r="DP24" s="594"/>
      <c r="DQ24" s="594"/>
      <c r="DR24" s="594"/>
      <c r="DS24" s="594"/>
      <c r="DT24" s="594"/>
      <c r="DU24" s="594"/>
      <c r="DV24" s="595"/>
      <c r="DW24" s="598">
        <v>50.3</v>
      </c>
      <c r="DX24" s="599"/>
      <c r="DY24" s="599"/>
      <c r="DZ24" s="599"/>
      <c r="EA24" s="599"/>
      <c r="EB24" s="599"/>
      <c r="EC24" s="600"/>
    </row>
    <row r="25" spans="2:133" ht="11.25" customHeight="1">
      <c r="B25" s="608" t="s">
        <v>15</v>
      </c>
      <c r="C25" s="506"/>
      <c r="D25" s="506"/>
      <c r="E25" s="506"/>
      <c r="F25" s="506"/>
      <c r="G25" s="506"/>
      <c r="H25" s="506"/>
      <c r="I25" s="506"/>
      <c r="J25" s="506"/>
      <c r="K25" s="506"/>
      <c r="L25" s="506"/>
      <c r="M25" s="506"/>
      <c r="N25" s="506"/>
      <c r="O25" s="506"/>
      <c r="P25" s="506"/>
      <c r="Q25" s="609"/>
      <c r="R25" s="601">
        <v>3941408</v>
      </c>
      <c r="S25" s="380"/>
      <c r="T25" s="380"/>
      <c r="U25" s="380"/>
      <c r="V25" s="380"/>
      <c r="W25" s="380"/>
      <c r="X25" s="380"/>
      <c r="Y25" s="602"/>
      <c r="Z25" s="603">
        <v>62</v>
      </c>
      <c r="AA25" s="603"/>
      <c r="AB25" s="603"/>
      <c r="AC25" s="603"/>
      <c r="AD25" s="604">
        <v>3730987</v>
      </c>
      <c r="AE25" s="604"/>
      <c r="AF25" s="604"/>
      <c r="AG25" s="604"/>
      <c r="AH25" s="604"/>
      <c r="AI25" s="604"/>
      <c r="AJ25" s="604"/>
      <c r="AK25" s="604"/>
      <c r="AL25" s="610">
        <v>98.8</v>
      </c>
      <c r="AM25" s="386"/>
      <c r="AN25" s="386"/>
      <c r="AO25" s="611"/>
      <c r="AP25" s="608" t="s">
        <v>117</v>
      </c>
      <c r="AQ25" s="621"/>
      <c r="AR25" s="621"/>
      <c r="AS25" s="621"/>
      <c r="AT25" s="621"/>
      <c r="AU25" s="621"/>
      <c r="AV25" s="621"/>
      <c r="AW25" s="621"/>
      <c r="AX25" s="621"/>
      <c r="AY25" s="621"/>
      <c r="AZ25" s="621"/>
      <c r="BA25" s="621"/>
      <c r="BB25" s="621"/>
      <c r="BC25" s="621"/>
      <c r="BD25" s="621"/>
      <c r="BE25" s="621"/>
      <c r="BF25" s="622"/>
      <c r="BG25" s="601" t="s">
        <v>173</v>
      </c>
      <c r="BH25" s="380"/>
      <c r="BI25" s="380"/>
      <c r="BJ25" s="380"/>
      <c r="BK25" s="380"/>
      <c r="BL25" s="380"/>
      <c r="BM25" s="380"/>
      <c r="BN25" s="602"/>
      <c r="BO25" s="603" t="s">
        <v>173</v>
      </c>
      <c r="BP25" s="603"/>
      <c r="BQ25" s="603"/>
      <c r="BR25" s="603"/>
      <c r="BS25" s="604" t="s">
        <v>173</v>
      </c>
      <c r="BT25" s="604"/>
      <c r="BU25" s="604"/>
      <c r="BV25" s="604"/>
      <c r="BW25" s="604"/>
      <c r="BX25" s="604"/>
      <c r="BY25" s="604"/>
      <c r="BZ25" s="604"/>
      <c r="CA25" s="604"/>
      <c r="CB25" s="605"/>
      <c r="CD25" s="608" t="s">
        <v>385</v>
      </c>
      <c r="CE25" s="506"/>
      <c r="CF25" s="506"/>
      <c r="CG25" s="506"/>
      <c r="CH25" s="506"/>
      <c r="CI25" s="506"/>
      <c r="CJ25" s="506"/>
      <c r="CK25" s="506"/>
      <c r="CL25" s="506"/>
      <c r="CM25" s="506"/>
      <c r="CN25" s="506"/>
      <c r="CO25" s="506"/>
      <c r="CP25" s="506"/>
      <c r="CQ25" s="609"/>
      <c r="CR25" s="601">
        <v>1053615</v>
      </c>
      <c r="CS25" s="632"/>
      <c r="CT25" s="632"/>
      <c r="CU25" s="632"/>
      <c r="CV25" s="632"/>
      <c r="CW25" s="632"/>
      <c r="CX25" s="632"/>
      <c r="CY25" s="633"/>
      <c r="CZ25" s="610">
        <v>16.899999999999999</v>
      </c>
      <c r="DA25" s="634"/>
      <c r="DB25" s="634"/>
      <c r="DC25" s="636"/>
      <c r="DD25" s="606">
        <v>999227</v>
      </c>
      <c r="DE25" s="632"/>
      <c r="DF25" s="632"/>
      <c r="DG25" s="632"/>
      <c r="DH25" s="632"/>
      <c r="DI25" s="632"/>
      <c r="DJ25" s="632"/>
      <c r="DK25" s="633"/>
      <c r="DL25" s="606">
        <v>980623</v>
      </c>
      <c r="DM25" s="632"/>
      <c r="DN25" s="632"/>
      <c r="DO25" s="632"/>
      <c r="DP25" s="632"/>
      <c r="DQ25" s="632"/>
      <c r="DR25" s="632"/>
      <c r="DS25" s="632"/>
      <c r="DT25" s="632"/>
      <c r="DU25" s="632"/>
      <c r="DV25" s="633"/>
      <c r="DW25" s="610">
        <v>25.7</v>
      </c>
      <c r="DX25" s="634"/>
      <c r="DY25" s="634"/>
      <c r="DZ25" s="634"/>
      <c r="EA25" s="634"/>
      <c r="EB25" s="634"/>
      <c r="EC25" s="635"/>
    </row>
    <row r="26" spans="2:133" ht="11.25" customHeight="1">
      <c r="B26" s="608" t="s">
        <v>387</v>
      </c>
      <c r="C26" s="506"/>
      <c r="D26" s="506"/>
      <c r="E26" s="506"/>
      <c r="F26" s="506"/>
      <c r="G26" s="506"/>
      <c r="H26" s="506"/>
      <c r="I26" s="506"/>
      <c r="J26" s="506"/>
      <c r="K26" s="506"/>
      <c r="L26" s="506"/>
      <c r="M26" s="506"/>
      <c r="N26" s="506"/>
      <c r="O26" s="506"/>
      <c r="P26" s="506"/>
      <c r="Q26" s="609"/>
      <c r="R26" s="601">
        <v>634</v>
      </c>
      <c r="S26" s="380"/>
      <c r="T26" s="380"/>
      <c r="U26" s="380"/>
      <c r="V26" s="380"/>
      <c r="W26" s="380"/>
      <c r="X26" s="380"/>
      <c r="Y26" s="602"/>
      <c r="Z26" s="603">
        <v>0</v>
      </c>
      <c r="AA26" s="603"/>
      <c r="AB26" s="603"/>
      <c r="AC26" s="603"/>
      <c r="AD26" s="604">
        <v>634</v>
      </c>
      <c r="AE26" s="604"/>
      <c r="AF26" s="604"/>
      <c r="AG26" s="604"/>
      <c r="AH26" s="604"/>
      <c r="AI26" s="604"/>
      <c r="AJ26" s="604"/>
      <c r="AK26" s="604"/>
      <c r="AL26" s="610">
        <v>0</v>
      </c>
      <c r="AM26" s="386"/>
      <c r="AN26" s="386"/>
      <c r="AO26" s="611"/>
      <c r="AP26" s="608" t="s">
        <v>111</v>
      </c>
      <c r="AQ26" s="621"/>
      <c r="AR26" s="621"/>
      <c r="AS26" s="621"/>
      <c r="AT26" s="621"/>
      <c r="AU26" s="621"/>
      <c r="AV26" s="621"/>
      <c r="AW26" s="621"/>
      <c r="AX26" s="621"/>
      <c r="AY26" s="621"/>
      <c r="AZ26" s="621"/>
      <c r="BA26" s="621"/>
      <c r="BB26" s="621"/>
      <c r="BC26" s="621"/>
      <c r="BD26" s="621"/>
      <c r="BE26" s="621"/>
      <c r="BF26" s="622"/>
      <c r="BG26" s="601" t="s">
        <v>173</v>
      </c>
      <c r="BH26" s="380"/>
      <c r="BI26" s="380"/>
      <c r="BJ26" s="380"/>
      <c r="BK26" s="380"/>
      <c r="BL26" s="380"/>
      <c r="BM26" s="380"/>
      <c r="BN26" s="602"/>
      <c r="BO26" s="603" t="s">
        <v>173</v>
      </c>
      <c r="BP26" s="603"/>
      <c r="BQ26" s="603"/>
      <c r="BR26" s="603"/>
      <c r="BS26" s="604" t="s">
        <v>173</v>
      </c>
      <c r="BT26" s="604"/>
      <c r="BU26" s="604"/>
      <c r="BV26" s="604"/>
      <c r="BW26" s="604"/>
      <c r="BX26" s="604"/>
      <c r="BY26" s="604"/>
      <c r="BZ26" s="604"/>
      <c r="CA26" s="604"/>
      <c r="CB26" s="605"/>
      <c r="CD26" s="608" t="s">
        <v>389</v>
      </c>
      <c r="CE26" s="506"/>
      <c r="CF26" s="506"/>
      <c r="CG26" s="506"/>
      <c r="CH26" s="506"/>
      <c r="CI26" s="506"/>
      <c r="CJ26" s="506"/>
      <c r="CK26" s="506"/>
      <c r="CL26" s="506"/>
      <c r="CM26" s="506"/>
      <c r="CN26" s="506"/>
      <c r="CO26" s="506"/>
      <c r="CP26" s="506"/>
      <c r="CQ26" s="609"/>
      <c r="CR26" s="601">
        <v>657466</v>
      </c>
      <c r="CS26" s="380"/>
      <c r="CT26" s="380"/>
      <c r="CU26" s="380"/>
      <c r="CV26" s="380"/>
      <c r="CW26" s="380"/>
      <c r="CX26" s="380"/>
      <c r="CY26" s="602"/>
      <c r="CZ26" s="610">
        <v>10.5</v>
      </c>
      <c r="DA26" s="634"/>
      <c r="DB26" s="634"/>
      <c r="DC26" s="636"/>
      <c r="DD26" s="606">
        <v>617114</v>
      </c>
      <c r="DE26" s="380"/>
      <c r="DF26" s="380"/>
      <c r="DG26" s="380"/>
      <c r="DH26" s="380"/>
      <c r="DI26" s="380"/>
      <c r="DJ26" s="380"/>
      <c r="DK26" s="602"/>
      <c r="DL26" s="606" t="s">
        <v>173</v>
      </c>
      <c r="DM26" s="380"/>
      <c r="DN26" s="380"/>
      <c r="DO26" s="380"/>
      <c r="DP26" s="380"/>
      <c r="DQ26" s="380"/>
      <c r="DR26" s="380"/>
      <c r="DS26" s="380"/>
      <c r="DT26" s="380"/>
      <c r="DU26" s="380"/>
      <c r="DV26" s="602"/>
      <c r="DW26" s="610" t="s">
        <v>173</v>
      </c>
      <c r="DX26" s="634"/>
      <c r="DY26" s="634"/>
      <c r="DZ26" s="634"/>
      <c r="EA26" s="634"/>
      <c r="EB26" s="634"/>
      <c r="EC26" s="635"/>
    </row>
    <row r="27" spans="2:133" ht="11.25" customHeight="1">
      <c r="B27" s="608" t="s">
        <v>391</v>
      </c>
      <c r="C27" s="506"/>
      <c r="D27" s="506"/>
      <c r="E27" s="506"/>
      <c r="F27" s="506"/>
      <c r="G27" s="506"/>
      <c r="H27" s="506"/>
      <c r="I27" s="506"/>
      <c r="J27" s="506"/>
      <c r="K27" s="506"/>
      <c r="L27" s="506"/>
      <c r="M27" s="506"/>
      <c r="N27" s="506"/>
      <c r="O27" s="506"/>
      <c r="P27" s="506"/>
      <c r="Q27" s="609"/>
      <c r="R27" s="601">
        <v>3941</v>
      </c>
      <c r="S27" s="380"/>
      <c r="T27" s="380"/>
      <c r="U27" s="380"/>
      <c r="V27" s="380"/>
      <c r="W27" s="380"/>
      <c r="X27" s="380"/>
      <c r="Y27" s="602"/>
      <c r="Z27" s="603">
        <v>0.1</v>
      </c>
      <c r="AA27" s="603"/>
      <c r="AB27" s="603"/>
      <c r="AC27" s="603"/>
      <c r="AD27" s="604" t="s">
        <v>173</v>
      </c>
      <c r="AE27" s="604"/>
      <c r="AF27" s="604"/>
      <c r="AG27" s="604"/>
      <c r="AH27" s="604"/>
      <c r="AI27" s="604"/>
      <c r="AJ27" s="604"/>
      <c r="AK27" s="604"/>
      <c r="AL27" s="610" t="s">
        <v>173</v>
      </c>
      <c r="AM27" s="386"/>
      <c r="AN27" s="386"/>
      <c r="AO27" s="611"/>
      <c r="AP27" s="608" t="s">
        <v>393</v>
      </c>
      <c r="AQ27" s="506"/>
      <c r="AR27" s="506"/>
      <c r="AS27" s="506"/>
      <c r="AT27" s="506"/>
      <c r="AU27" s="506"/>
      <c r="AV27" s="506"/>
      <c r="AW27" s="506"/>
      <c r="AX27" s="506"/>
      <c r="AY27" s="506"/>
      <c r="AZ27" s="506"/>
      <c r="BA27" s="506"/>
      <c r="BB27" s="506"/>
      <c r="BC27" s="506"/>
      <c r="BD27" s="506"/>
      <c r="BE27" s="506"/>
      <c r="BF27" s="609"/>
      <c r="BG27" s="601">
        <v>840476</v>
      </c>
      <c r="BH27" s="380"/>
      <c r="BI27" s="380"/>
      <c r="BJ27" s="380"/>
      <c r="BK27" s="380"/>
      <c r="BL27" s="380"/>
      <c r="BM27" s="380"/>
      <c r="BN27" s="602"/>
      <c r="BO27" s="603">
        <v>100</v>
      </c>
      <c r="BP27" s="603"/>
      <c r="BQ27" s="603"/>
      <c r="BR27" s="603"/>
      <c r="BS27" s="604" t="s">
        <v>173</v>
      </c>
      <c r="BT27" s="604"/>
      <c r="BU27" s="604"/>
      <c r="BV27" s="604"/>
      <c r="BW27" s="604"/>
      <c r="BX27" s="604"/>
      <c r="BY27" s="604"/>
      <c r="BZ27" s="604"/>
      <c r="CA27" s="604"/>
      <c r="CB27" s="605"/>
      <c r="CD27" s="608" t="s">
        <v>394</v>
      </c>
      <c r="CE27" s="506"/>
      <c r="CF27" s="506"/>
      <c r="CG27" s="506"/>
      <c r="CH27" s="506"/>
      <c r="CI27" s="506"/>
      <c r="CJ27" s="506"/>
      <c r="CK27" s="506"/>
      <c r="CL27" s="506"/>
      <c r="CM27" s="506"/>
      <c r="CN27" s="506"/>
      <c r="CO27" s="506"/>
      <c r="CP27" s="506"/>
      <c r="CQ27" s="609"/>
      <c r="CR27" s="601">
        <v>667886</v>
      </c>
      <c r="CS27" s="632"/>
      <c r="CT27" s="632"/>
      <c r="CU27" s="632"/>
      <c r="CV27" s="632"/>
      <c r="CW27" s="632"/>
      <c r="CX27" s="632"/>
      <c r="CY27" s="633"/>
      <c r="CZ27" s="610">
        <v>10.7</v>
      </c>
      <c r="DA27" s="634"/>
      <c r="DB27" s="634"/>
      <c r="DC27" s="636"/>
      <c r="DD27" s="606">
        <v>157537</v>
      </c>
      <c r="DE27" s="632"/>
      <c r="DF27" s="632"/>
      <c r="DG27" s="632"/>
      <c r="DH27" s="632"/>
      <c r="DI27" s="632"/>
      <c r="DJ27" s="632"/>
      <c r="DK27" s="633"/>
      <c r="DL27" s="606">
        <v>139852</v>
      </c>
      <c r="DM27" s="632"/>
      <c r="DN27" s="632"/>
      <c r="DO27" s="632"/>
      <c r="DP27" s="632"/>
      <c r="DQ27" s="632"/>
      <c r="DR27" s="632"/>
      <c r="DS27" s="632"/>
      <c r="DT27" s="632"/>
      <c r="DU27" s="632"/>
      <c r="DV27" s="633"/>
      <c r="DW27" s="610">
        <v>3.7</v>
      </c>
      <c r="DX27" s="634"/>
      <c r="DY27" s="634"/>
      <c r="DZ27" s="634"/>
      <c r="EA27" s="634"/>
      <c r="EB27" s="634"/>
      <c r="EC27" s="635"/>
    </row>
    <row r="28" spans="2:133" ht="11.25" customHeight="1">
      <c r="B28" s="608" t="s">
        <v>14</v>
      </c>
      <c r="C28" s="506"/>
      <c r="D28" s="506"/>
      <c r="E28" s="506"/>
      <c r="F28" s="506"/>
      <c r="G28" s="506"/>
      <c r="H28" s="506"/>
      <c r="I28" s="506"/>
      <c r="J28" s="506"/>
      <c r="K28" s="506"/>
      <c r="L28" s="506"/>
      <c r="M28" s="506"/>
      <c r="N28" s="506"/>
      <c r="O28" s="506"/>
      <c r="P28" s="506"/>
      <c r="Q28" s="609"/>
      <c r="R28" s="601">
        <v>100671</v>
      </c>
      <c r="S28" s="380"/>
      <c r="T28" s="380"/>
      <c r="U28" s="380"/>
      <c r="V28" s="380"/>
      <c r="W28" s="380"/>
      <c r="X28" s="380"/>
      <c r="Y28" s="602"/>
      <c r="Z28" s="603">
        <v>1.6</v>
      </c>
      <c r="AA28" s="603"/>
      <c r="AB28" s="603"/>
      <c r="AC28" s="603"/>
      <c r="AD28" s="604">
        <v>3457</v>
      </c>
      <c r="AE28" s="604"/>
      <c r="AF28" s="604"/>
      <c r="AG28" s="604"/>
      <c r="AH28" s="604"/>
      <c r="AI28" s="604"/>
      <c r="AJ28" s="604"/>
      <c r="AK28" s="604"/>
      <c r="AL28" s="610">
        <v>0.1</v>
      </c>
      <c r="AM28" s="386"/>
      <c r="AN28" s="386"/>
      <c r="AO28" s="611"/>
      <c r="AP28" s="608"/>
      <c r="AQ28" s="506"/>
      <c r="AR28" s="506"/>
      <c r="AS28" s="506"/>
      <c r="AT28" s="506"/>
      <c r="AU28" s="506"/>
      <c r="AV28" s="506"/>
      <c r="AW28" s="506"/>
      <c r="AX28" s="506"/>
      <c r="AY28" s="506"/>
      <c r="AZ28" s="506"/>
      <c r="BA28" s="506"/>
      <c r="BB28" s="506"/>
      <c r="BC28" s="506"/>
      <c r="BD28" s="506"/>
      <c r="BE28" s="506"/>
      <c r="BF28" s="609"/>
      <c r="BG28" s="601"/>
      <c r="BH28" s="380"/>
      <c r="BI28" s="380"/>
      <c r="BJ28" s="380"/>
      <c r="BK28" s="380"/>
      <c r="BL28" s="380"/>
      <c r="BM28" s="380"/>
      <c r="BN28" s="602"/>
      <c r="BO28" s="603"/>
      <c r="BP28" s="603"/>
      <c r="BQ28" s="603"/>
      <c r="BR28" s="603"/>
      <c r="BS28" s="606"/>
      <c r="BT28" s="380"/>
      <c r="BU28" s="380"/>
      <c r="BV28" s="380"/>
      <c r="BW28" s="380"/>
      <c r="BX28" s="380"/>
      <c r="BY28" s="380"/>
      <c r="BZ28" s="380"/>
      <c r="CA28" s="380"/>
      <c r="CB28" s="607"/>
      <c r="CD28" s="608" t="s">
        <v>198</v>
      </c>
      <c r="CE28" s="506"/>
      <c r="CF28" s="506"/>
      <c r="CG28" s="506"/>
      <c r="CH28" s="506"/>
      <c r="CI28" s="506"/>
      <c r="CJ28" s="506"/>
      <c r="CK28" s="506"/>
      <c r="CL28" s="506"/>
      <c r="CM28" s="506"/>
      <c r="CN28" s="506"/>
      <c r="CO28" s="506"/>
      <c r="CP28" s="506"/>
      <c r="CQ28" s="609"/>
      <c r="CR28" s="601">
        <v>796902</v>
      </c>
      <c r="CS28" s="380"/>
      <c r="CT28" s="380"/>
      <c r="CU28" s="380"/>
      <c r="CV28" s="380"/>
      <c r="CW28" s="380"/>
      <c r="CX28" s="380"/>
      <c r="CY28" s="602"/>
      <c r="CZ28" s="610">
        <v>12.8</v>
      </c>
      <c r="DA28" s="634"/>
      <c r="DB28" s="634"/>
      <c r="DC28" s="636"/>
      <c r="DD28" s="606">
        <v>796902</v>
      </c>
      <c r="DE28" s="380"/>
      <c r="DF28" s="380"/>
      <c r="DG28" s="380"/>
      <c r="DH28" s="380"/>
      <c r="DI28" s="380"/>
      <c r="DJ28" s="380"/>
      <c r="DK28" s="602"/>
      <c r="DL28" s="606">
        <v>796902</v>
      </c>
      <c r="DM28" s="380"/>
      <c r="DN28" s="380"/>
      <c r="DO28" s="380"/>
      <c r="DP28" s="380"/>
      <c r="DQ28" s="380"/>
      <c r="DR28" s="380"/>
      <c r="DS28" s="380"/>
      <c r="DT28" s="380"/>
      <c r="DU28" s="380"/>
      <c r="DV28" s="602"/>
      <c r="DW28" s="610">
        <v>20.9</v>
      </c>
      <c r="DX28" s="634"/>
      <c r="DY28" s="634"/>
      <c r="DZ28" s="634"/>
      <c r="EA28" s="634"/>
      <c r="EB28" s="634"/>
      <c r="EC28" s="635"/>
    </row>
    <row r="29" spans="2:133" ht="11.25" customHeight="1">
      <c r="B29" s="608" t="s">
        <v>395</v>
      </c>
      <c r="C29" s="506"/>
      <c r="D29" s="506"/>
      <c r="E29" s="506"/>
      <c r="F29" s="506"/>
      <c r="G29" s="506"/>
      <c r="H29" s="506"/>
      <c r="I29" s="506"/>
      <c r="J29" s="506"/>
      <c r="K29" s="506"/>
      <c r="L29" s="506"/>
      <c r="M29" s="506"/>
      <c r="N29" s="506"/>
      <c r="O29" s="506"/>
      <c r="P29" s="506"/>
      <c r="Q29" s="609"/>
      <c r="R29" s="601">
        <v>6722</v>
      </c>
      <c r="S29" s="380"/>
      <c r="T29" s="380"/>
      <c r="U29" s="380"/>
      <c r="V29" s="380"/>
      <c r="W29" s="380"/>
      <c r="X29" s="380"/>
      <c r="Y29" s="602"/>
      <c r="Z29" s="603">
        <v>0.1</v>
      </c>
      <c r="AA29" s="603"/>
      <c r="AB29" s="603"/>
      <c r="AC29" s="603"/>
      <c r="AD29" s="604" t="s">
        <v>173</v>
      </c>
      <c r="AE29" s="604"/>
      <c r="AF29" s="604"/>
      <c r="AG29" s="604"/>
      <c r="AH29" s="604"/>
      <c r="AI29" s="604"/>
      <c r="AJ29" s="604"/>
      <c r="AK29" s="604"/>
      <c r="AL29" s="610" t="s">
        <v>173</v>
      </c>
      <c r="AM29" s="386"/>
      <c r="AN29" s="386"/>
      <c r="AO29" s="611"/>
      <c r="AP29" s="623"/>
      <c r="AQ29" s="624"/>
      <c r="AR29" s="624"/>
      <c r="AS29" s="624"/>
      <c r="AT29" s="624"/>
      <c r="AU29" s="624"/>
      <c r="AV29" s="624"/>
      <c r="AW29" s="624"/>
      <c r="AX29" s="624"/>
      <c r="AY29" s="624"/>
      <c r="AZ29" s="624"/>
      <c r="BA29" s="624"/>
      <c r="BB29" s="624"/>
      <c r="BC29" s="624"/>
      <c r="BD29" s="624"/>
      <c r="BE29" s="624"/>
      <c r="BF29" s="625"/>
      <c r="BG29" s="601"/>
      <c r="BH29" s="380"/>
      <c r="BI29" s="380"/>
      <c r="BJ29" s="380"/>
      <c r="BK29" s="380"/>
      <c r="BL29" s="380"/>
      <c r="BM29" s="380"/>
      <c r="BN29" s="602"/>
      <c r="BO29" s="603"/>
      <c r="BP29" s="603"/>
      <c r="BQ29" s="603"/>
      <c r="BR29" s="603"/>
      <c r="BS29" s="604"/>
      <c r="BT29" s="604"/>
      <c r="BU29" s="604"/>
      <c r="BV29" s="604"/>
      <c r="BW29" s="604"/>
      <c r="BX29" s="604"/>
      <c r="BY29" s="604"/>
      <c r="BZ29" s="604"/>
      <c r="CA29" s="604"/>
      <c r="CB29" s="605"/>
      <c r="CD29" s="572" t="s">
        <v>360</v>
      </c>
      <c r="CE29" s="493"/>
      <c r="CF29" s="608" t="s">
        <v>30</v>
      </c>
      <c r="CG29" s="506"/>
      <c r="CH29" s="506"/>
      <c r="CI29" s="506"/>
      <c r="CJ29" s="506"/>
      <c r="CK29" s="506"/>
      <c r="CL29" s="506"/>
      <c r="CM29" s="506"/>
      <c r="CN29" s="506"/>
      <c r="CO29" s="506"/>
      <c r="CP29" s="506"/>
      <c r="CQ29" s="609"/>
      <c r="CR29" s="601">
        <v>796774</v>
      </c>
      <c r="CS29" s="632"/>
      <c r="CT29" s="632"/>
      <c r="CU29" s="632"/>
      <c r="CV29" s="632"/>
      <c r="CW29" s="632"/>
      <c r="CX29" s="632"/>
      <c r="CY29" s="633"/>
      <c r="CZ29" s="610">
        <v>12.8</v>
      </c>
      <c r="DA29" s="634"/>
      <c r="DB29" s="634"/>
      <c r="DC29" s="636"/>
      <c r="DD29" s="606">
        <v>796774</v>
      </c>
      <c r="DE29" s="632"/>
      <c r="DF29" s="632"/>
      <c r="DG29" s="632"/>
      <c r="DH29" s="632"/>
      <c r="DI29" s="632"/>
      <c r="DJ29" s="632"/>
      <c r="DK29" s="633"/>
      <c r="DL29" s="606">
        <v>796774</v>
      </c>
      <c r="DM29" s="632"/>
      <c r="DN29" s="632"/>
      <c r="DO29" s="632"/>
      <c r="DP29" s="632"/>
      <c r="DQ29" s="632"/>
      <c r="DR29" s="632"/>
      <c r="DS29" s="632"/>
      <c r="DT29" s="632"/>
      <c r="DU29" s="632"/>
      <c r="DV29" s="633"/>
      <c r="DW29" s="610">
        <v>20.9</v>
      </c>
      <c r="DX29" s="634"/>
      <c r="DY29" s="634"/>
      <c r="DZ29" s="634"/>
      <c r="EA29" s="634"/>
      <c r="EB29" s="634"/>
      <c r="EC29" s="635"/>
    </row>
    <row r="30" spans="2:133" ht="11.25" customHeight="1">
      <c r="B30" s="608" t="s">
        <v>396</v>
      </c>
      <c r="C30" s="506"/>
      <c r="D30" s="506"/>
      <c r="E30" s="506"/>
      <c r="F30" s="506"/>
      <c r="G30" s="506"/>
      <c r="H30" s="506"/>
      <c r="I30" s="506"/>
      <c r="J30" s="506"/>
      <c r="K30" s="506"/>
      <c r="L30" s="506"/>
      <c r="M30" s="506"/>
      <c r="N30" s="506"/>
      <c r="O30" s="506"/>
      <c r="P30" s="506"/>
      <c r="Q30" s="609"/>
      <c r="R30" s="601">
        <v>1029024</v>
      </c>
      <c r="S30" s="380"/>
      <c r="T30" s="380"/>
      <c r="U30" s="380"/>
      <c r="V30" s="380"/>
      <c r="W30" s="380"/>
      <c r="X30" s="380"/>
      <c r="Y30" s="602"/>
      <c r="Z30" s="603">
        <v>16.2</v>
      </c>
      <c r="AA30" s="603"/>
      <c r="AB30" s="603"/>
      <c r="AC30" s="603"/>
      <c r="AD30" s="604" t="s">
        <v>173</v>
      </c>
      <c r="AE30" s="604"/>
      <c r="AF30" s="604"/>
      <c r="AG30" s="604"/>
      <c r="AH30" s="604"/>
      <c r="AI30" s="604"/>
      <c r="AJ30" s="604"/>
      <c r="AK30" s="604"/>
      <c r="AL30" s="610" t="s">
        <v>173</v>
      </c>
      <c r="AM30" s="386"/>
      <c r="AN30" s="386"/>
      <c r="AO30" s="611"/>
      <c r="AP30" s="374" t="s">
        <v>318</v>
      </c>
      <c r="AQ30" s="375"/>
      <c r="AR30" s="375"/>
      <c r="AS30" s="375"/>
      <c r="AT30" s="375"/>
      <c r="AU30" s="375"/>
      <c r="AV30" s="375"/>
      <c r="AW30" s="375"/>
      <c r="AX30" s="375"/>
      <c r="AY30" s="375"/>
      <c r="AZ30" s="375"/>
      <c r="BA30" s="375"/>
      <c r="BB30" s="375"/>
      <c r="BC30" s="375"/>
      <c r="BD30" s="375"/>
      <c r="BE30" s="375"/>
      <c r="BF30" s="424"/>
      <c r="BG30" s="374" t="s">
        <v>58</v>
      </c>
      <c r="BH30" s="637"/>
      <c r="BI30" s="637"/>
      <c r="BJ30" s="637"/>
      <c r="BK30" s="637"/>
      <c r="BL30" s="637"/>
      <c r="BM30" s="637"/>
      <c r="BN30" s="637"/>
      <c r="BO30" s="637"/>
      <c r="BP30" s="637"/>
      <c r="BQ30" s="638"/>
      <c r="BR30" s="374" t="s">
        <v>397</v>
      </c>
      <c r="BS30" s="637"/>
      <c r="BT30" s="637"/>
      <c r="BU30" s="637"/>
      <c r="BV30" s="637"/>
      <c r="BW30" s="637"/>
      <c r="BX30" s="637"/>
      <c r="BY30" s="637"/>
      <c r="BZ30" s="637"/>
      <c r="CA30" s="637"/>
      <c r="CB30" s="638"/>
      <c r="CD30" s="573"/>
      <c r="CE30" s="496"/>
      <c r="CF30" s="608" t="s">
        <v>400</v>
      </c>
      <c r="CG30" s="506"/>
      <c r="CH30" s="506"/>
      <c r="CI30" s="506"/>
      <c r="CJ30" s="506"/>
      <c r="CK30" s="506"/>
      <c r="CL30" s="506"/>
      <c r="CM30" s="506"/>
      <c r="CN30" s="506"/>
      <c r="CO30" s="506"/>
      <c r="CP30" s="506"/>
      <c r="CQ30" s="609"/>
      <c r="CR30" s="601">
        <v>783600</v>
      </c>
      <c r="CS30" s="380"/>
      <c r="CT30" s="380"/>
      <c r="CU30" s="380"/>
      <c r="CV30" s="380"/>
      <c r="CW30" s="380"/>
      <c r="CX30" s="380"/>
      <c r="CY30" s="602"/>
      <c r="CZ30" s="610">
        <v>12.6</v>
      </c>
      <c r="DA30" s="634"/>
      <c r="DB30" s="634"/>
      <c r="DC30" s="636"/>
      <c r="DD30" s="606">
        <v>783600</v>
      </c>
      <c r="DE30" s="380"/>
      <c r="DF30" s="380"/>
      <c r="DG30" s="380"/>
      <c r="DH30" s="380"/>
      <c r="DI30" s="380"/>
      <c r="DJ30" s="380"/>
      <c r="DK30" s="602"/>
      <c r="DL30" s="606">
        <v>783600</v>
      </c>
      <c r="DM30" s="380"/>
      <c r="DN30" s="380"/>
      <c r="DO30" s="380"/>
      <c r="DP30" s="380"/>
      <c r="DQ30" s="380"/>
      <c r="DR30" s="380"/>
      <c r="DS30" s="380"/>
      <c r="DT30" s="380"/>
      <c r="DU30" s="380"/>
      <c r="DV30" s="602"/>
      <c r="DW30" s="610">
        <v>20.6</v>
      </c>
      <c r="DX30" s="634"/>
      <c r="DY30" s="634"/>
      <c r="DZ30" s="634"/>
      <c r="EA30" s="634"/>
      <c r="EB30" s="634"/>
      <c r="EC30" s="635"/>
    </row>
    <row r="31" spans="2:133" ht="11.25" customHeight="1">
      <c r="B31" s="614" t="s">
        <v>403</v>
      </c>
      <c r="C31" s="615"/>
      <c r="D31" s="615"/>
      <c r="E31" s="615"/>
      <c r="F31" s="615"/>
      <c r="G31" s="615"/>
      <c r="H31" s="615"/>
      <c r="I31" s="615"/>
      <c r="J31" s="615"/>
      <c r="K31" s="615"/>
      <c r="L31" s="615"/>
      <c r="M31" s="615"/>
      <c r="N31" s="615"/>
      <c r="O31" s="615"/>
      <c r="P31" s="615"/>
      <c r="Q31" s="616"/>
      <c r="R31" s="601" t="s">
        <v>173</v>
      </c>
      <c r="S31" s="380"/>
      <c r="T31" s="380"/>
      <c r="U31" s="380"/>
      <c r="V31" s="380"/>
      <c r="W31" s="380"/>
      <c r="X31" s="380"/>
      <c r="Y31" s="602"/>
      <c r="Z31" s="603" t="s">
        <v>173</v>
      </c>
      <c r="AA31" s="603"/>
      <c r="AB31" s="603"/>
      <c r="AC31" s="603"/>
      <c r="AD31" s="604" t="s">
        <v>173</v>
      </c>
      <c r="AE31" s="604"/>
      <c r="AF31" s="604"/>
      <c r="AG31" s="604"/>
      <c r="AH31" s="604"/>
      <c r="AI31" s="604"/>
      <c r="AJ31" s="604"/>
      <c r="AK31" s="604"/>
      <c r="AL31" s="610" t="s">
        <v>173</v>
      </c>
      <c r="AM31" s="386"/>
      <c r="AN31" s="386"/>
      <c r="AO31" s="611"/>
      <c r="AP31" s="564" t="s">
        <v>348</v>
      </c>
      <c r="AQ31" s="565"/>
      <c r="AR31" s="565"/>
      <c r="AS31" s="565"/>
      <c r="AT31" s="684" t="s">
        <v>191</v>
      </c>
      <c r="AU31" s="42"/>
      <c r="AV31" s="42"/>
      <c r="AW31" s="42"/>
      <c r="AX31" s="590" t="s">
        <v>284</v>
      </c>
      <c r="AY31" s="591"/>
      <c r="AZ31" s="591"/>
      <c r="BA31" s="591"/>
      <c r="BB31" s="591"/>
      <c r="BC31" s="591"/>
      <c r="BD31" s="591"/>
      <c r="BE31" s="591"/>
      <c r="BF31" s="592"/>
      <c r="BG31" s="639">
        <v>97.5</v>
      </c>
      <c r="BH31" s="640"/>
      <c r="BI31" s="640"/>
      <c r="BJ31" s="640"/>
      <c r="BK31" s="640"/>
      <c r="BL31" s="640"/>
      <c r="BM31" s="599">
        <v>92.4</v>
      </c>
      <c r="BN31" s="640"/>
      <c r="BO31" s="640"/>
      <c r="BP31" s="640"/>
      <c r="BQ31" s="641"/>
      <c r="BR31" s="639">
        <v>98</v>
      </c>
      <c r="BS31" s="640"/>
      <c r="BT31" s="640"/>
      <c r="BU31" s="640"/>
      <c r="BV31" s="640"/>
      <c r="BW31" s="640"/>
      <c r="BX31" s="599">
        <v>93.6</v>
      </c>
      <c r="BY31" s="640"/>
      <c r="BZ31" s="640"/>
      <c r="CA31" s="640"/>
      <c r="CB31" s="641"/>
      <c r="CD31" s="573"/>
      <c r="CE31" s="496"/>
      <c r="CF31" s="608" t="s">
        <v>59</v>
      </c>
      <c r="CG31" s="506"/>
      <c r="CH31" s="506"/>
      <c r="CI31" s="506"/>
      <c r="CJ31" s="506"/>
      <c r="CK31" s="506"/>
      <c r="CL31" s="506"/>
      <c r="CM31" s="506"/>
      <c r="CN31" s="506"/>
      <c r="CO31" s="506"/>
      <c r="CP31" s="506"/>
      <c r="CQ31" s="609"/>
      <c r="CR31" s="601">
        <v>13174</v>
      </c>
      <c r="CS31" s="632"/>
      <c r="CT31" s="632"/>
      <c r="CU31" s="632"/>
      <c r="CV31" s="632"/>
      <c r="CW31" s="632"/>
      <c r="CX31" s="632"/>
      <c r="CY31" s="633"/>
      <c r="CZ31" s="610">
        <v>0.2</v>
      </c>
      <c r="DA31" s="634"/>
      <c r="DB31" s="634"/>
      <c r="DC31" s="636"/>
      <c r="DD31" s="606">
        <v>13174</v>
      </c>
      <c r="DE31" s="632"/>
      <c r="DF31" s="632"/>
      <c r="DG31" s="632"/>
      <c r="DH31" s="632"/>
      <c r="DI31" s="632"/>
      <c r="DJ31" s="632"/>
      <c r="DK31" s="633"/>
      <c r="DL31" s="606">
        <v>13174</v>
      </c>
      <c r="DM31" s="632"/>
      <c r="DN31" s="632"/>
      <c r="DO31" s="632"/>
      <c r="DP31" s="632"/>
      <c r="DQ31" s="632"/>
      <c r="DR31" s="632"/>
      <c r="DS31" s="632"/>
      <c r="DT31" s="632"/>
      <c r="DU31" s="632"/>
      <c r="DV31" s="633"/>
      <c r="DW31" s="610">
        <v>0.3</v>
      </c>
      <c r="DX31" s="634"/>
      <c r="DY31" s="634"/>
      <c r="DZ31" s="634"/>
      <c r="EA31" s="634"/>
      <c r="EB31" s="634"/>
      <c r="EC31" s="635"/>
    </row>
    <row r="32" spans="2:133" ht="11.25" customHeight="1">
      <c r="B32" s="608" t="s">
        <v>404</v>
      </c>
      <c r="C32" s="506"/>
      <c r="D32" s="506"/>
      <c r="E32" s="506"/>
      <c r="F32" s="506"/>
      <c r="G32" s="506"/>
      <c r="H32" s="506"/>
      <c r="I32" s="506"/>
      <c r="J32" s="506"/>
      <c r="K32" s="506"/>
      <c r="L32" s="506"/>
      <c r="M32" s="506"/>
      <c r="N32" s="506"/>
      <c r="O32" s="506"/>
      <c r="P32" s="506"/>
      <c r="Q32" s="609"/>
      <c r="R32" s="601">
        <v>439110</v>
      </c>
      <c r="S32" s="380"/>
      <c r="T32" s="380"/>
      <c r="U32" s="380"/>
      <c r="V32" s="380"/>
      <c r="W32" s="380"/>
      <c r="X32" s="380"/>
      <c r="Y32" s="602"/>
      <c r="Z32" s="603">
        <v>6.9</v>
      </c>
      <c r="AA32" s="603"/>
      <c r="AB32" s="603"/>
      <c r="AC32" s="603"/>
      <c r="AD32" s="604" t="s">
        <v>173</v>
      </c>
      <c r="AE32" s="604"/>
      <c r="AF32" s="604"/>
      <c r="AG32" s="604"/>
      <c r="AH32" s="604"/>
      <c r="AI32" s="604"/>
      <c r="AJ32" s="604"/>
      <c r="AK32" s="604"/>
      <c r="AL32" s="610" t="s">
        <v>173</v>
      </c>
      <c r="AM32" s="386"/>
      <c r="AN32" s="386"/>
      <c r="AO32" s="611"/>
      <c r="AP32" s="683"/>
      <c r="AQ32" s="551"/>
      <c r="AR32" s="551"/>
      <c r="AS32" s="551"/>
      <c r="AT32" s="685"/>
      <c r="AU32" s="1" t="s">
        <v>406</v>
      </c>
      <c r="AX32" s="608" t="s">
        <v>148</v>
      </c>
      <c r="AY32" s="506"/>
      <c r="AZ32" s="506"/>
      <c r="BA32" s="506"/>
      <c r="BB32" s="506"/>
      <c r="BC32" s="506"/>
      <c r="BD32" s="506"/>
      <c r="BE32" s="506"/>
      <c r="BF32" s="609"/>
      <c r="BG32" s="642">
        <v>99.3</v>
      </c>
      <c r="BH32" s="632"/>
      <c r="BI32" s="632"/>
      <c r="BJ32" s="632"/>
      <c r="BK32" s="632"/>
      <c r="BL32" s="632"/>
      <c r="BM32" s="386">
        <v>96.6</v>
      </c>
      <c r="BN32" s="632"/>
      <c r="BO32" s="632"/>
      <c r="BP32" s="632"/>
      <c r="BQ32" s="643"/>
      <c r="BR32" s="642">
        <v>99.3</v>
      </c>
      <c r="BS32" s="632"/>
      <c r="BT32" s="632"/>
      <c r="BU32" s="632"/>
      <c r="BV32" s="632"/>
      <c r="BW32" s="632"/>
      <c r="BX32" s="386">
        <v>96.4</v>
      </c>
      <c r="BY32" s="632"/>
      <c r="BZ32" s="632"/>
      <c r="CA32" s="632"/>
      <c r="CB32" s="643"/>
      <c r="CD32" s="574"/>
      <c r="CE32" s="576"/>
      <c r="CF32" s="608" t="s">
        <v>407</v>
      </c>
      <c r="CG32" s="506"/>
      <c r="CH32" s="506"/>
      <c r="CI32" s="506"/>
      <c r="CJ32" s="506"/>
      <c r="CK32" s="506"/>
      <c r="CL32" s="506"/>
      <c r="CM32" s="506"/>
      <c r="CN32" s="506"/>
      <c r="CO32" s="506"/>
      <c r="CP32" s="506"/>
      <c r="CQ32" s="609"/>
      <c r="CR32" s="601">
        <v>128</v>
      </c>
      <c r="CS32" s="380"/>
      <c r="CT32" s="380"/>
      <c r="CU32" s="380"/>
      <c r="CV32" s="380"/>
      <c r="CW32" s="380"/>
      <c r="CX32" s="380"/>
      <c r="CY32" s="602"/>
      <c r="CZ32" s="610">
        <v>0</v>
      </c>
      <c r="DA32" s="634"/>
      <c r="DB32" s="634"/>
      <c r="DC32" s="636"/>
      <c r="DD32" s="606">
        <v>128</v>
      </c>
      <c r="DE32" s="380"/>
      <c r="DF32" s="380"/>
      <c r="DG32" s="380"/>
      <c r="DH32" s="380"/>
      <c r="DI32" s="380"/>
      <c r="DJ32" s="380"/>
      <c r="DK32" s="602"/>
      <c r="DL32" s="606">
        <v>128</v>
      </c>
      <c r="DM32" s="380"/>
      <c r="DN32" s="380"/>
      <c r="DO32" s="380"/>
      <c r="DP32" s="380"/>
      <c r="DQ32" s="380"/>
      <c r="DR32" s="380"/>
      <c r="DS32" s="380"/>
      <c r="DT32" s="380"/>
      <c r="DU32" s="380"/>
      <c r="DV32" s="602"/>
      <c r="DW32" s="610">
        <v>0</v>
      </c>
      <c r="DX32" s="634"/>
      <c r="DY32" s="634"/>
      <c r="DZ32" s="634"/>
      <c r="EA32" s="634"/>
      <c r="EB32" s="634"/>
      <c r="EC32" s="635"/>
    </row>
    <row r="33" spans="2:133" ht="11.25" customHeight="1">
      <c r="B33" s="608" t="s">
        <v>33</v>
      </c>
      <c r="C33" s="506"/>
      <c r="D33" s="506"/>
      <c r="E33" s="506"/>
      <c r="F33" s="506"/>
      <c r="G33" s="506"/>
      <c r="H33" s="506"/>
      <c r="I33" s="506"/>
      <c r="J33" s="506"/>
      <c r="K33" s="506"/>
      <c r="L33" s="506"/>
      <c r="M33" s="506"/>
      <c r="N33" s="506"/>
      <c r="O33" s="506"/>
      <c r="P33" s="506"/>
      <c r="Q33" s="609"/>
      <c r="R33" s="601">
        <v>65530</v>
      </c>
      <c r="S33" s="380"/>
      <c r="T33" s="380"/>
      <c r="U33" s="380"/>
      <c r="V33" s="380"/>
      <c r="W33" s="380"/>
      <c r="X33" s="380"/>
      <c r="Y33" s="602"/>
      <c r="Z33" s="603">
        <v>1</v>
      </c>
      <c r="AA33" s="603"/>
      <c r="AB33" s="603"/>
      <c r="AC33" s="603"/>
      <c r="AD33" s="604">
        <v>40304</v>
      </c>
      <c r="AE33" s="604"/>
      <c r="AF33" s="604"/>
      <c r="AG33" s="604"/>
      <c r="AH33" s="604"/>
      <c r="AI33" s="604"/>
      <c r="AJ33" s="604"/>
      <c r="AK33" s="604"/>
      <c r="AL33" s="610">
        <v>1.1000000000000001</v>
      </c>
      <c r="AM33" s="386"/>
      <c r="AN33" s="386"/>
      <c r="AO33" s="611"/>
      <c r="AP33" s="567"/>
      <c r="AQ33" s="568"/>
      <c r="AR33" s="568"/>
      <c r="AS33" s="568"/>
      <c r="AT33" s="686"/>
      <c r="AU33" s="43"/>
      <c r="AV33" s="43"/>
      <c r="AW33" s="43"/>
      <c r="AX33" s="623" t="s">
        <v>408</v>
      </c>
      <c r="AY33" s="624"/>
      <c r="AZ33" s="624"/>
      <c r="BA33" s="624"/>
      <c r="BB33" s="624"/>
      <c r="BC33" s="624"/>
      <c r="BD33" s="624"/>
      <c r="BE33" s="624"/>
      <c r="BF33" s="625"/>
      <c r="BG33" s="644">
        <v>96.3</v>
      </c>
      <c r="BH33" s="645"/>
      <c r="BI33" s="645"/>
      <c r="BJ33" s="645"/>
      <c r="BK33" s="645"/>
      <c r="BL33" s="645"/>
      <c r="BM33" s="646">
        <v>89.7</v>
      </c>
      <c r="BN33" s="645"/>
      <c r="BO33" s="645"/>
      <c r="BP33" s="645"/>
      <c r="BQ33" s="647"/>
      <c r="BR33" s="644">
        <v>97</v>
      </c>
      <c r="BS33" s="645"/>
      <c r="BT33" s="645"/>
      <c r="BU33" s="645"/>
      <c r="BV33" s="645"/>
      <c r="BW33" s="645"/>
      <c r="BX33" s="646">
        <v>91.4</v>
      </c>
      <c r="BY33" s="645"/>
      <c r="BZ33" s="645"/>
      <c r="CA33" s="645"/>
      <c r="CB33" s="647"/>
      <c r="CD33" s="608" t="s">
        <v>131</v>
      </c>
      <c r="CE33" s="506"/>
      <c r="CF33" s="506"/>
      <c r="CG33" s="506"/>
      <c r="CH33" s="506"/>
      <c r="CI33" s="506"/>
      <c r="CJ33" s="506"/>
      <c r="CK33" s="506"/>
      <c r="CL33" s="506"/>
      <c r="CM33" s="506"/>
      <c r="CN33" s="506"/>
      <c r="CO33" s="506"/>
      <c r="CP33" s="506"/>
      <c r="CQ33" s="609"/>
      <c r="CR33" s="601">
        <v>3000626</v>
      </c>
      <c r="CS33" s="632"/>
      <c r="CT33" s="632"/>
      <c r="CU33" s="632"/>
      <c r="CV33" s="632"/>
      <c r="CW33" s="632"/>
      <c r="CX33" s="632"/>
      <c r="CY33" s="633"/>
      <c r="CZ33" s="610">
        <v>48.1</v>
      </c>
      <c r="DA33" s="634"/>
      <c r="DB33" s="634"/>
      <c r="DC33" s="636"/>
      <c r="DD33" s="606">
        <v>2233720</v>
      </c>
      <c r="DE33" s="632"/>
      <c r="DF33" s="632"/>
      <c r="DG33" s="632"/>
      <c r="DH33" s="632"/>
      <c r="DI33" s="632"/>
      <c r="DJ33" s="632"/>
      <c r="DK33" s="633"/>
      <c r="DL33" s="606">
        <v>1465499</v>
      </c>
      <c r="DM33" s="632"/>
      <c r="DN33" s="632"/>
      <c r="DO33" s="632"/>
      <c r="DP33" s="632"/>
      <c r="DQ33" s="632"/>
      <c r="DR33" s="632"/>
      <c r="DS33" s="632"/>
      <c r="DT33" s="632"/>
      <c r="DU33" s="632"/>
      <c r="DV33" s="633"/>
      <c r="DW33" s="610">
        <v>38.4</v>
      </c>
      <c r="DX33" s="634"/>
      <c r="DY33" s="634"/>
      <c r="DZ33" s="634"/>
      <c r="EA33" s="634"/>
      <c r="EB33" s="634"/>
      <c r="EC33" s="635"/>
    </row>
    <row r="34" spans="2:133" ht="11.25" customHeight="1">
      <c r="B34" s="608" t="s">
        <v>409</v>
      </c>
      <c r="C34" s="506"/>
      <c r="D34" s="506"/>
      <c r="E34" s="506"/>
      <c r="F34" s="506"/>
      <c r="G34" s="506"/>
      <c r="H34" s="506"/>
      <c r="I34" s="506"/>
      <c r="J34" s="506"/>
      <c r="K34" s="506"/>
      <c r="L34" s="506"/>
      <c r="M34" s="506"/>
      <c r="N34" s="506"/>
      <c r="O34" s="506"/>
      <c r="P34" s="506"/>
      <c r="Q34" s="609"/>
      <c r="R34" s="601">
        <v>84435</v>
      </c>
      <c r="S34" s="380"/>
      <c r="T34" s="380"/>
      <c r="U34" s="380"/>
      <c r="V34" s="380"/>
      <c r="W34" s="380"/>
      <c r="X34" s="380"/>
      <c r="Y34" s="602"/>
      <c r="Z34" s="603">
        <v>1.3</v>
      </c>
      <c r="AA34" s="603"/>
      <c r="AB34" s="603"/>
      <c r="AC34" s="603"/>
      <c r="AD34" s="604" t="s">
        <v>173</v>
      </c>
      <c r="AE34" s="604"/>
      <c r="AF34" s="604"/>
      <c r="AG34" s="604"/>
      <c r="AH34" s="604"/>
      <c r="AI34" s="604"/>
      <c r="AJ34" s="604"/>
      <c r="AK34" s="604"/>
      <c r="AL34" s="610" t="s">
        <v>173</v>
      </c>
      <c r="AM34" s="386"/>
      <c r="AN34" s="386"/>
      <c r="AO34" s="611"/>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608" t="s">
        <v>108</v>
      </c>
      <c r="CE34" s="506"/>
      <c r="CF34" s="506"/>
      <c r="CG34" s="506"/>
      <c r="CH34" s="506"/>
      <c r="CI34" s="506"/>
      <c r="CJ34" s="506"/>
      <c r="CK34" s="506"/>
      <c r="CL34" s="506"/>
      <c r="CM34" s="506"/>
      <c r="CN34" s="506"/>
      <c r="CO34" s="506"/>
      <c r="CP34" s="506"/>
      <c r="CQ34" s="609"/>
      <c r="CR34" s="601">
        <v>854850</v>
      </c>
      <c r="CS34" s="380"/>
      <c r="CT34" s="380"/>
      <c r="CU34" s="380"/>
      <c r="CV34" s="380"/>
      <c r="CW34" s="380"/>
      <c r="CX34" s="380"/>
      <c r="CY34" s="602"/>
      <c r="CZ34" s="610">
        <v>13.7</v>
      </c>
      <c r="DA34" s="634"/>
      <c r="DB34" s="634"/>
      <c r="DC34" s="636"/>
      <c r="DD34" s="606">
        <v>611230</v>
      </c>
      <c r="DE34" s="380"/>
      <c r="DF34" s="380"/>
      <c r="DG34" s="380"/>
      <c r="DH34" s="380"/>
      <c r="DI34" s="380"/>
      <c r="DJ34" s="380"/>
      <c r="DK34" s="602"/>
      <c r="DL34" s="606">
        <v>499859</v>
      </c>
      <c r="DM34" s="380"/>
      <c r="DN34" s="380"/>
      <c r="DO34" s="380"/>
      <c r="DP34" s="380"/>
      <c r="DQ34" s="380"/>
      <c r="DR34" s="380"/>
      <c r="DS34" s="380"/>
      <c r="DT34" s="380"/>
      <c r="DU34" s="380"/>
      <c r="DV34" s="602"/>
      <c r="DW34" s="610">
        <v>13.1</v>
      </c>
      <c r="DX34" s="634"/>
      <c r="DY34" s="634"/>
      <c r="DZ34" s="634"/>
      <c r="EA34" s="634"/>
      <c r="EB34" s="634"/>
      <c r="EC34" s="635"/>
    </row>
    <row r="35" spans="2:133" ht="11.25" customHeight="1">
      <c r="B35" s="608" t="s">
        <v>412</v>
      </c>
      <c r="C35" s="506"/>
      <c r="D35" s="506"/>
      <c r="E35" s="506"/>
      <c r="F35" s="506"/>
      <c r="G35" s="506"/>
      <c r="H35" s="506"/>
      <c r="I35" s="506"/>
      <c r="J35" s="506"/>
      <c r="K35" s="506"/>
      <c r="L35" s="506"/>
      <c r="M35" s="506"/>
      <c r="N35" s="506"/>
      <c r="O35" s="506"/>
      <c r="P35" s="506"/>
      <c r="Q35" s="609"/>
      <c r="R35" s="601">
        <v>10670</v>
      </c>
      <c r="S35" s="380"/>
      <c r="T35" s="380"/>
      <c r="U35" s="380"/>
      <c r="V35" s="380"/>
      <c r="W35" s="380"/>
      <c r="X35" s="380"/>
      <c r="Y35" s="602"/>
      <c r="Z35" s="603">
        <v>0.2</v>
      </c>
      <c r="AA35" s="603"/>
      <c r="AB35" s="603"/>
      <c r="AC35" s="603"/>
      <c r="AD35" s="604" t="s">
        <v>173</v>
      </c>
      <c r="AE35" s="604"/>
      <c r="AF35" s="604"/>
      <c r="AG35" s="604"/>
      <c r="AH35" s="604"/>
      <c r="AI35" s="604"/>
      <c r="AJ35" s="604"/>
      <c r="AK35" s="604"/>
      <c r="AL35" s="610" t="s">
        <v>173</v>
      </c>
      <c r="AM35" s="386"/>
      <c r="AN35" s="386"/>
      <c r="AO35" s="611"/>
      <c r="AP35" s="16"/>
      <c r="AQ35" s="374" t="s">
        <v>202</v>
      </c>
      <c r="AR35" s="375"/>
      <c r="AS35" s="375"/>
      <c r="AT35" s="375"/>
      <c r="AU35" s="375"/>
      <c r="AV35" s="375"/>
      <c r="AW35" s="375"/>
      <c r="AX35" s="375"/>
      <c r="AY35" s="375"/>
      <c r="AZ35" s="375"/>
      <c r="BA35" s="375"/>
      <c r="BB35" s="375"/>
      <c r="BC35" s="375"/>
      <c r="BD35" s="375"/>
      <c r="BE35" s="375"/>
      <c r="BF35" s="424"/>
      <c r="BG35" s="374" t="s">
        <v>125</v>
      </c>
      <c r="BH35" s="375"/>
      <c r="BI35" s="375"/>
      <c r="BJ35" s="375"/>
      <c r="BK35" s="375"/>
      <c r="BL35" s="375"/>
      <c r="BM35" s="375"/>
      <c r="BN35" s="375"/>
      <c r="BO35" s="375"/>
      <c r="BP35" s="375"/>
      <c r="BQ35" s="375"/>
      <c r="BR35" s="375"/>
      <c r="BS35" s="375"/>
      <c r="BT35" s="375"/>
      <c r="BU35" s="375"/>
      <c r="BV35" s="375"/>
      <c r="BW35" s="375"/>
      <c r="BX35" s="375"/>
      <c r="BY35" s="375"/>
      <c r="BZ35" s="375"/>
      <c r="CA35" s="375"/>
      <c r="CB35" s="424"/>
      <c r="CD35" s="608" t="s">
        <v>345</v>
      </c>
      <c r="CE35" s="506"/>
      <c r="CF35" s="506"/>
      <c r="CG35" s="506"/>
      <c r="CH35" s="506"/>
      <c r="CI35" s="506"/>
      <c r="CJ35" s="506"/>
      <c r="CK35" s="506"/>
      <c r="CL35" s="506"/>
      <c r="CM35" s="506"/>
      <c r="CN35" s="506"/>
      <c r="CO35" s="506"/>
      <c r="CP35" s="506"/>
      <c r="CQ35" s="609"/>
      <c r="CR35" s="601">
        <v>85936</v>
      </c>
      <c r="CS35" s="632"/>
      <c r="CT35" s="632"/>
      <c r="CU35" s="632"/>
      <c r="CV35" s="632"/>
      <c r="CW35" s="632"/>
      <c r="CX35" s="632"/>
      <c r="CY35" s="633"/>
      <c r="CZ35" s="610">
        <v>1.4</v>
      </c>
      <c r="DA35" s="634"/>
      <c r="DB35" s="634"/>
      <c r="DC35" s="636"/>
      <c r="DD35" s="606">
        <v>45820</v>
      </c>
      <c r="DE35" s="632"/>
      <c r="DF35" s="632"/>
      <c r="DG35" s="632"/>
      <c r="DH35" s="632"/>
      <c r="DI35" s="632"/>
      <c r="DJ35" s="632"/>
      <c r="DK35" s="633"/>
      <c r="DL35" s="606">
        <v>37427</v>
      </c>
      <c r="DM35" s="632"/>
      <c r="DN35" s="632"/>
      <c r="DO35" s="632"/>
      <c r="DP35" s="632"/>
      <c r="DQ35" s="632"/>
      <c r="DR35" s="632"/>
      <c r="DS35" s="632"/>
      <c r="DT35" s="632"/>
      <c r="DU35" s="632"/>
      <c r="DV35" s="633"/>
      <c r="DW35" s="610">
        <v>1</v>
      </c>
      <c r="DX35" s="634"/>
      <c r="DY35" s="634"/>
      <c r="DZ35" s="634"/>
      <c r="EA35" s="634"/>
      <c r="EB35" s="634"/>
      <c r="EC35" s="635"/>
    </row>
    <row r="36" spans="2:133" ht="11.25" customHeight="1">
      <c r="B36" s="608" t="s">
        <v>413</v>
      </c>
      <c r="C36" s="506"/>
      <c r="D36" s="506"/>
      <c r="E36" s="506"/>
      <c r="F36" s="506"/>
      <c r="G36" s="506"/>
      <c r="H36" s="506"/>
      <c r="I36" s="506"/>
      <c r="J36" s="506"/>
      <c r="K36" s="506"/>
      <c r="L36" s="506"/>
      <c r="M36" s="506"/>
      <c r="N36" s="506"/>
      <c r="O36" s="506"/>
      <c r="P36" s="506"/>
      <c r="Q36" s="609"/>
      <c r="R36" s="601">
        <v>45144</v>
      </c>
      <c r="S36" s="380"/>
      <c r="T36" s="380"/>
      <c r="U36" s="380"/>
      <c r="V36" s="380"/>
      <c r="W36" s="380"/>
      <c r="X36" s="380"/>
      <c r="Y36" s="602"/>
      <c r="Z36" s="603">
        <v>0.7</v>
      </c>
      <c r="AA36" s="603"/>
      <c r="AB36" s="603"/>
      <c r="AC36" s="603"/>
      <c r="AD36" s="604" t="s">
        <v>173</v>
      </c>
      <c r="AE36" s="604"/>
      <c r="AF36" s="604"/>
      <c r="AG36" s="604"/>
      <c r="AH36" s="604"/>
      <c r="AI36" s="604"/>
      <c r="AJ36" s="604"/>
      <c r="AK36" s="604"/>
      <c r="AL36" s="610" t="s">
        <v>173</v>
      </c>
      <c r="AM36" s="386"/>
      <c r="AN36" s="386"/>
      <c r="AO36" s="611"/>
      <c r="AP36" s="16"/>
      <c r="AQ36" s="648" t="s">
        <v>393</v>
      </c>
      <c r="AR36" s="649"/>
      <c r="AS36" s="649"/>
      <c r="AT36" s="649"/>
      <c r="AU36" s="649"/>
      <c r="AV36" s="649"/>
      <c r="AW36" s="649"/>
      <c r="AX36" s="649"/>
      <c r="AY36" s="650"/>
      <c r="AZ36" s="593">
        <v>700761</v>
      </c>
      <c r="BA36" s="594"/>
      <c r="BB36" s="594"/>
      <c r="BC36" s="594"/>
      <c r="BD36" s="594"/>
      <c r="BE36" s="594"/>
      <c r="BF36" s="651"/>
      <c r="BG36" s="590" t="s">
        <v>414</v>
      </c>
      <c r="BH36" s="591"/>
      <c r="BI36" s="591"/>
      <c r="BJ36" s="591"/>
      <c r="BK36" s="591"/>
      <c r="BL36" s="591"/>
      <c r="BM36" s="591"/>
      <c r="BN36" s="591"/>
      <c r="BO36" s="591"/>
      <c r="BP36" s="591"/>
      <c r="BQ36" s="591"/>
      <c r="BR36" s="591"/>
      <c r="BS36" s="591"/>
      <c r="BT36" s="591"/>
      <c r="BU36" s="592"/>
      <c r="BV36" s="593">
        <v>10892</v>
      </c>
      <c r="BW36" s="594"/>
      <c r="BX36" s="594"/>
      <c r="BY36" s="594"/>
      <c r="BZ36" s="594"/>
      <c r="CA36" s="594"/>
      <c r="CB36" s="651"/>
      <c r="CD36" s="608" t="s">
        <v>416</v>
      </c>
      <c r="CE36" s="506"/>
      <c r="CF36" s="506"/>
      <c r="CG36" s="506"/>
      <c r="CH36" s="506"/>
      <c r="CI36" s="506"/>
      <c r="CJ36" s="506"/>
      <c r="CK36" s="506"/>
      <c r="CL36" s="506"/>
      <c r="CM36" s="506"/>
      <c r="CN36" s="506"/>
      <c r="CO36" s="506"/>
      <c r="CP36" s="506"/>
      <c r="CQ36" s="609"/>
      <c r="CR36" s="601">
        <v>1392993</v>
      </c>
      <c r="CS36" s="380"/>
      <c r="CT36" s="380"/>
      <c r="CU36" s="380"/>
      <c r="CV36" s="380"/>
      <c r="CW36" s="380"/>
      <c r="CX36" s="380"/>
      <c r="CY36" s="602"/>
      <c r="CZ36" s="610">
        <v>22.3</v>
      </c>
      <c r="DA36" s="634"/>
      <c r="DB36" s="634"/>
      <c r="DC36" s="636"/>
      <c r="DD36" s="606">
        <v>1095803</v>
      </c>
      <c r="DE36" s="380"/>
      <c r="DF36" s="380"/>
      <c r="DG36" s="380"/>
      <c r="DH36" s="380"/>
      <c r="DI36" s="380"/>
      <c r="DJ36" s="380"/>
      <c r="DK36" s="602"/>
      <c r="DL36" s="606">
        <v>676649</v>
      </c>
      <c r="DM36" s="380"/>
      <c r="DN36" s="380"/>
      <c r="DO36" s="380"/>
      <c r="DP36" s="380"/>
      <c r="DQ36" s="380"/>
      <c r="DR36" s="380"/>
      <c r="DS36" s="380"/>
      <c r="DT36" s="380"/>
      <c r="DU36" s="380"/>
      <c r="DV36" s="602"/>
      <c r="DW36" s="610">
        <v>17.8</v>
      </c>
      <c r="DX36" s="634"/>
      <c r="DY36" s="634"/>
      <c r="DZ36" s="634"/>
      <c r="EA36" s="634"/>
      <c r="EB36" s="634"/>
      <c r="EC36" s="635"/>
    </row>
    <row r="37" spans="2:133" ht="11.25" customHeight="1">
      <c r="B37" s="608" t="s">
        <v>95</v>
      </c>
      <c r="C37" s="506"/>
      <c r="D37" s="506"/>
      <c r="E37" s="506"/>
      <c r="F37" s="506"/>
      <c r="G37" s="506"/>
      <c r="H37" s="506"/>
      <c r="I37" s="506"/>
      <c r="J37" s="506"/>
      <c r="K37" s="506"/>
      <c r="L37" s="506"/>
      <c r="M37" s="506"/>
      <c r="N37" s="506"/>
      <c r="O37" s="506"/>
      <c r="P37" s="506"/>
      <c r="Q37" s="609"/>
      <c r="R37" s="601">
        <v>139028</v>
      </c>
      <c r="S37" s="380"/>
      <c r="T37" s="380"/>
      <c r="U37" s="380"/>
      <c r="V37" s="380"/>
      <c r="W37" s="380"/>
      <c r="X37" s="380"/>
      <c r="Y37" s="602"/>
      <c r="Z37" s="603">
        <v>2.2000000000000002</v>
      </c>
      <c r="AA37" s="603"/>
      <c r="AB37" s="603"/>
      <c r="AC37" s="603"/>
      <c r="AD37" s="604">
        <v>6</v>
      </c>
      <c r="AE37" s="604"/>
      <c r="AF37" s="604"/>
      <c r="AG37" s="604"/>
      <c r="AH37" s="604"/>
      <c r="AI37" s="604"/>
      <c r="AJ37" s="604"/>
      <c r="AK37" s="604"/>
      <c r="AL37" s="610">
        <v>0</v>
      </c>
      <c r="AM37" s="386"/>
      <c r="AN37" s="386"/>
      <c r="AO37" s="611"/>
      <c r="AQ37" s="652" t="s">
        <v>392</v>
      </c>
      <c r="AR37" s="383"/>
      <c r="AS37" s="383"/>
      <c r="AT37" s="383"/>
      <c r="AU37" s="383"/>
      <c r="AV37" s="383"/>
      <c r="AW37" s="383"/>
      <c r="AX37" s="383"/>
      <c r="AY37" s="653"/>
      <c r="AZ37" s="601">
        <v>231564</v>
      </c>
      <c r="BA37" s="380"/>
      <c r="BB37" s="380"/>
      <c r="BC37" s="380"/>
      <c r="BD37" s="632"/>
      <c r="BE37" s="632"/>
      <c r="BF37" s="643"/>
      <c r="BG37" s="608" t="s">
        <v>319</v>
      </c>
      <c r="BH37" s="506"/>
      <c r="BI37" s="506"/>
      <c r="BJ37" s="506"/>
      <c r="BK37" s="506"/>
      <c r="BL37" s="506"/>
      <c r="BM37" s="506"/>
      <c r="BN37" s="506"/>
      <c r="BO37" s="506"/>
      <c r="BP37" s="506"/>
      <c r="BQ37" s="506"/>
      <c r="BR37" s="506"/>
      <c r="BS37" s="506"/>
      <c r="BT37" s="506"/>
      <c r="BU37" s="609"/>
      <c r="BV37" s="601">
        <v>-9565</v>
      </c>
      <c r="BW37" s="380"/>
      <c r="BX37" s="380"/>
      <c r="BY37" s="380"/>
      <c r="BZ37" s="380"/>
      <c r="CA37" s="380"/>
      <c r="CB37" s="607"/>
      <c r="CD37" s="608" t="s">
        <v>417</v>
      </c>
      <c r="CE37" s="506"/>
      <c r="CF37" s="506"/>
      <c r="CG37" s="506"/>
      <c r="CH37" s="506"/>
      <c r="CI37" s="506"/>
      <c r="CJ37" s="506"/>
      <c r="CK37" s="506"/>
      <c r="CL37" s="506"/>
      <c r="CM37" s="506"/>
      <c r="CN37" s="506"/>
      <c r="CO37" s="506"/>
      <c r="CP37" s="506"/>
      <c r="CQ37" s="609"/>
      <c r="CR37" s="601">
        <v>215714</v>
      </c>
      <c r="CS37" s="632"/>
      <c r="CT37" s="632"/>
      <c r="CU37" s="632"/>
      <c r="CV37" s="632"/>
      <c r="CW37" s="632"/>
      <c r="CX37" s="632"/>
      <c r="CY37" s="633"/>
      <c r="CZ37" s="610">
        <v>3.5</v>
      </c>
      <c r="DA37" s="634"/>
      <c r="DB37" s="634"/>
      <c r="DC37" s="636"/>
      <c r="DD37" s="606">
        <v>195893</v>
      </c>
      <c r="DE37" s="632"/>
      <c r="DF37" s="632"/>
      <c r="DG37" s="632"/>
      <c r="DH37" s="632"/>
      <c r="DI37" s="632"/>
      <c r="DJ37" s="632"/>
      <c r="DK37" s="633"/>
      <c r="DL37" s="606">
        <v>195854</v>
      </c>
      <c r="DM37" s="632"/>
      <c r="DN37" s="632"/>
      <c r="DO37" s="632"/>
      <c r="DP37" s="632"/>
      <c r="DQ37" s="632"/>
      <c r="DR37" s="632"/>
      <c r="DS37" s="632"/>
      <c r="DT37" s="632"/>
      <c r="DU37" s="632"/>
      <c r="DV37" s="633"/>
      <c r="DW37" s="610">
        <v>5.0999999999999996</v>
      </c>
      <c r="DX37" s="634"/>
      <c r="DY37" s="634"/>
      <c r="DZ37" s="634"/>
      <c r="EA37" s="634"/>
      <c r="EB37" s="634"/>
      <c r="EC37" s="635"/>
    </row>
    <row r="38" spans="2:133" ht="11.25" customHeight="1">
      <c r="B38" s="608" t="s">
        <v>402</v>
      </c>
      <c r="C38" s="506"/>
      <c r="D38" s="506"/>
      <c r="E38" s="506"/>
      <c r="F38" s="506"/>
      <c r="G38" s="506"/>
      <c r="H38" s="506"/>
      <c r="I38" s="506"/>
      <c r="J38" s="506"/>
      <c r="K38" s="506"/>
      <c r="L38" s="506"/>
      <c r="M38" s="506"/>
      <c r="N38" s="506"/>
      <c r="O38" s="506"/>
      <c r="P38" s="506"/>
      <c r="Q38" s="609"/>
      <c r="R38" s="601">
        <v>486331</v>
      </c>
      <c r="S38" s="380"/>
      <c r="T38" s="380"/>
      <c r="U38" s="380"/>
      <c r="V38" s="380"/>
      <c r="W38" s="380"/>
      <c r="X38" s="380"/>
      <c r="Y38" s="602"/>
      <c r="Z38" s="603">
        <v>7.7</v>
      </c>
      <c r="AA38" s="603"/>
      <c r="AB38" s="603"/>
      <c r="AC38" s="603"/>
      <c r="AD38" s="604" t="s">
        <v>173</v>
      </c>
      <c r="AE38" s="604"/>
      <c r="AF38" s="604"/>
      <c r="AG38" s="604"/>
      <c r="AH38" s="604"/>
      <c r="AI38" s="604"/>
      <c r="AJ38" s="604"/>
      <c r="AK38" s="604"/>
      <c r="AL38" s="610" t="s">
        <v>173</v>
      </c>
      <c r="AM38" s="386"/>
      <c r="AN38" s="386"/>
      <c r="AO38" s="611"/>
      <c r="AQ38" s="652" t="s">
        <v>102</v>
      </c>
      <c r="AR38" s="383"/>
      <c r="AS38" s="383"/>
      <c r="AT38" s="383"/>
      <c r="AU38" s="383"/>
      <c r="AV38" s="383"/>
      <c r="AW38" s="383"/>
      <c r="AX38" s="383"/>
      <c r="AY38" s="653"/>
      <c r="AZ38" s="601">
        <v>107000</v>
      </c>
      <c r="BA38" s="380"/>
      <c r="BB38" s="380"/>
      <c r="BC38" s="380"/>
      <c r="BD38" s="632"/>
      <c r="BE38" s="632"/>
      <c r="BF38" s="643"/>
      <c r="BG38" s="608" t="s">
        <v>418</v>
      </c>
      <c r="BH38" s="506"/>
      <c r="BI38" s="506"/>
      <c r="BJ38" s="506"/>
      <c r="BK38" s="506"/>
      <c r="BL38" s="506"/>
      <c r="BM38" s="506"/>
      <c r="BN38" s="506"/>
      <c r="BO38" s="506"/>
      <c r="BP38" s="506"/>
      <c r="BQ38" s="506"/>
      <c r="BR38" s="506"/>
      <c r="BS38" s="506"/>
      <c r="BT38" s="506"/>
      <c r="BU38" s="609"/>
      <c r="BV38" s="601">
        <v>952</v>
      </c>
      <c r="BW38" s="380"/>
      <c r="BX38" s="380"/>
      <c r="BY38" s="380"/>
      <c r="BZ38" s="380"/>
      <c r="CA38" s="380"/>
      <c r="CB38" s="607"/>
      <c r="CD38" s="608" t="s">
        <v>287</v>
      </c>
      <c r="CE38" s="506"/>
      <c r="CF38" s="506"/>
      <c r="CG38" s="506"/>
      <c r="CH38" s="506"/>
      <c r="CI38" s="506"/>
      <c r="CJ38" s="506"/>
      <c r="CK38" s="506"/>
      <c r="CL38" s="506"/>
      <c r="CM38" s="506"/>
      <c r="CN38" s="506"/>
      <c r="CO38" s="506"/>
      <c r="CP38" s="506"/>
      <c r="CQ38" s="609"/>
      <c r="CR38" s="601">
        <v>362197</v>
      </c>
      <c r="CS38" s="380"/>
      <c r="CT38" s="380"/>
      <c r="CU38" s="380"/>
      <c r="CV38" s="380"/>
      <c r="CW38" s="380"/>
      <c r="CX38" s="380"/>
      <c r="CY38" s="602"/>
      <c r="CZ38" s="610">
        <v>5.8</v>
      </c>
      <c r="DA38" s="634"/>
      <c r="DB38" s="634"/>
      <c r="DC38" s="636"/>
      <c r="DD38" s="606">
        <v>288834</v>
      </c>
      <c r="DE38" s="380"/>
      <c r="DF38" s="380"/>
      <c r="DG38" s="380"/>
      <c r="DH38" s="380"/>
      <c r="DI38" s="380"/>
      <c r="DJ38" s="380"/>
      <c r="DK38" s="602"/>
      <c r="DL38" s="606">
        <v>246500</v>
      </c>
      <c r="DM38" s="380"/>
      <c r="DN38" s="380"/>
      <c r="DO38" s="380"/>
      <c r="DP38" s="380"/>
      <c r="DQ38" s="380"/>
      <c r="DR38" s="380"/>
      <c r="DS38" s="380"/>
      <c r="DT38" s="380"/>
      <c r="DU38" s="380"/>
      <c r="DV38" s="602"/>
      <c r="DW38" s="610">
        <v>6.5</v>
      </c>
      <c r="DX38" s="634"/>
      <c r="DY38" s="634"/>
      <c r="DZ38" s="634"/>
      <c r="EA38" s="634"/>
      <c r="EB38" s="634"/>
      <c r="EC38" s="635"/>
    </row>
    <row r="39" spans="2:133" ht="11.25" customHeight="1">
      <c r="B39" s="608" t="s">
        <v>419</v>
      </c>
      <c r="C39" s="506"/>
      <c r="D39" s="506"/>
      <c r="E39" s="506"/>
      <c r="F39" s="506"/>
      <c r="G39" s="506"/>
      <c r="H39" s="506"/>
      <c r="I39" s="506"/>
      <c r="J39" s="506"/>
      <c r="K39" s="506"/>
      <c r="L39" s="506"/>
      <c r="M39" s="506"/>
      <c r="N39" s="506"/>
      <c r="O39" s="506"/>
      <c r="P39" s="506"/>
      <c r="Q39" s="609"/>
      <c r="R39" s="601" t="s">
        <v>173</v>
      </c>
      <c r="S39" s="380"/>
      <c r="T39" s="380"/>
      <c r="U39" s="380"/>
      <c r="V39" s="380"/>
      <c r="W39" s="380"/>
      <c r="X39" s="380"/>
      <c r="Y39" s="602"/>
      <c r="Z39" s="603" t="s">
        <v>173</v>
      </c>
      <c r="AA39" s="603"/>
      <c r="AB39" s="603"/>
      <c r="AC39" s="603"/>
      <c r="AD39" s="604" t="s">
        <v>173</v>
      </c>
      <c r="AE39" s="604"/>
      <c r="AF39" s="604"/>
      <c r="AG39" s="604"/>
      <c r="AH39" s="604"/>
      <c r="AI39" s="604"/>
      <c r="AJ39" s="604"/>
      <c r="AK39" s="604"/>
      <c r="AL39" s="610" t="s">
        <v>173</v>
      </c>
      <c r="AM39" s="386"/>
      <c r="AN39" s="386"/>
      <c r="AO39" s="611"/>
      <c r="AQ39" s="652" t="s">
        <v>81</v>
      </c>
      <c r="AR39" s="383"/>
      <c r="AS39" s="383"/>
      <c r="AT39" s="383"/>
      <c r="AU39" s="383"/>
      <c r="AV39" s="383"/>
      <c r="AW39" s="383"/>
      <c r="AX39" s="383"/>
      <c r="AY39" s="653"/>
      <c r="AZ39" s="601" t="s">
        <v>173</v>
      </c>
      <c r="BA39" s="380"/>
      <c r="BB39" s="380"/>
      <c r="BC39" s="380"/>
      <c r="BD39" s="632"/>
      <c r="BE39" s="632"/>
      <c r="BF39" s="643"/>
      <c r="BG39" s="608" t="s">
        <v>308</v>
      </c>
      <c r="BH39" s="506"/>
      <c r="BI39" s="506"/>
      <c r="BJ39" s="506"/>
      <c r="BK39" s="506"/>
      <c r="BL39" s="506"/>
      <c r="BM39" s="506"/>
      <c r="BN39" s="506"/>
      <c r="BO39" s="506"/>
      <c r="BP39" s="506"/>
      <c r="BQ39" s="506"/>
      <c r="BR39" s="506"/>
      <c r="BS39" s="506"/>
      <c r="BT39" s="506"/>
      <c r="BU39" s="609"/>
      <c r="BV39" s="601">
        <v>1452</v>
      </c>
      <c r="BW39" s="380"/>
      <c r="BX39" s="380"/>
      <c r="BY39" s="380"/>
      <c r="BZ39" s="380"/>
      <c r="CA39" s="380"/>
      <c r="CB39" s="607"/>
      <c r="CD39" s="608" t="s">
        <v>6</v>
      </c>
      <c r="CE39" s="506"/>
      <c r="CF39" s="506"/>
      <c r="CG39" s="506"/>
      <c r="CH39" s="506"/>
      <c r="CI39" s="506"/>
      <c r="CJ39" s="506"/>
      <c r="CK39" s="506"/>
      <c r="CL39" s="506"/>
      <c r="CM39" s="506"/>
      <c r="CN39" s="506"/>
      <c r="CO39" s="506"/>
      <c r="CP39" s="506"/>
      <c r="CQ39" s="609"/>
      <c r="CR39" s="601">
        <v>231890</v>
      </c>
      <c r="CS39" s="632"/>
      <c r="CT39" s="632"/>
      <c r="CU39" s="632"/>
      <c r="CV39" s="632"/>
      <c r="CW39" s="632"/>
      <c r="CX39" s="632"/>
      <c r="CY39" s="633"/>
      <c r="CZ39" s="610">
        <v>3.7</v>
      </c>
      <c r="DA39" s="634"/>
      <c r="DB39" s="634"/>
      <c r="DC39" s="636"/>
      <c r="DD39" s="606">
        <v>186969</v>
      </c>
      <c r="DE39" s="632"/>
      <c r="DF39" s="632"/>
      <c r="DG39" s="632"/>
      <c r="DH39" s="632"/>
      <c r="DI39" s="632"/>
      <c r="DJ39" s="632"/>
      <c r="DK39" s="633"/>
      <c r="DL39" s="606" t="s">
        <v>173</v>
      </c>
      <c r="DM39" s="632"/>
      <c r="DN39" s="632"/>
      <c r="DO39" s="632"/>
      <c r="DP39" s="632"/>
      <c r="DQ39" s="632"/>
      <c r="DR39" s="632"/>
      <c r="DS39" s="632"/>
      <c r="DT39" s="632"/>
      <c r="DU39" s="632"/>
      <c r="DV39" s="633"/>
      <c r="DW39" s="610" t="s">
        <v>173</v>
      </c>
      <c r="DX39" s="634"/>
      <c r="DY39" s="634"/>
      <c r="DZ39" s="634"/>
      <c r="EA39" s="634"/>
      <c r="EB39" s="634"/>
      <c r="EC39" s="635"/>
    </row>
    <row r="40" spans="2:133" ht="11.25" customHeight="1">
      <c r="B40" s="608" t="s">
        <v>217</v>
      </c>
      <c r="C40" s="506"/>
      <c r="D40" s="506"/>
      <c r="E40" s="506"/>
      <c r="F40" s="506"/>
      <c r="G40" s="506"/>
      <c r="H40" s="506"/>
      <c r="I40" s="506"/>
      <c r="J40" s="506"/>
      <c r="K40" s="506"/>
      <c r="L40" s="506"/>
      <c r="M40" s="506"/>
      <c r="N40" s="506"/>
      <c r="O40" s="506"/>
      <c r="P40" s="506"/>
      <c r="Q40" s="609"/>
      <c r="R40" s="601">
        <v>36231</v>
      </c>
      <c r="S40" s="380"/>
      <c r="T40" s="380"/>
      <c r="U40" s="380"/>
      <c r="V40" s="380"/>
      <c r="W40" s="380"/>
      <c r="X40" s="380"/>
      <c r="Y40" s="602"/>
      <c r="Z40" s="603">
        <v>0.6</v>
      </c>
      <c r="AA40" s="603"/>
      <c r="AB40" s="603"/>
      <c r="AC40" s="603"/>
      <c r="AD40" s="604" t="s">
        <v>173</v>
      </c>
      <c r="AE40" s="604"/>
      <c r="AF40" s="604"/>
      <c r="AG40" s="604"/>
      <c r="AH40" s="604"/>
      <c r="AI40" s="604"/>
      <c r="AJ40" s="604"/>
      <c r="AK40" s="604"/>
      <c r="AL40" s="610" t="s">
        <v>173</v>
      </c>
      <c r="AM40" s="386"/>
      <c r="AN40" s="386"/>
      <c r="AO40" s="611"/>
      <c r="AQ40" s="652" t="s">
        <v>228</v>
      </c>
      <c r="AR40" s="383"/>
      <c r="AS40" s="383"/>
      <c r="AT40" s="383"/>
      <c r="AU40" s="383"/>
      <c r="AV40" s="383"/>
      <c r="AW40" s="383"/>
      <c r="AX40" s="383"/>
      <c r="AY40" s="653"/>
      <c r="AZ40" s="601" t="s">
        <v>173</v>
      </c>
      <c r="BA40" s="380"/>
      <c r="BB40" s="380"/>
      <c r="BC40" s="380"/>
      <c r="BD40" s="632"/>
      <c r="BE40" s="632"/>
      <c r="BF40" s="643"/>
      <c r="BG40" s="683" t="s">
        <v>249</v>
      </c>
      <c r="BH40" s="551"/>
      <c r="BI40" s="551"/>
      <c r="BJ40" s="551"/>
      <c r="BK40" s="551"/>
      <c r="BL40" s="7"/>
      <c r="BM40" s="506" t="s">
        <v>236</v>
      </c>
      <c r="BN40" s="506"/>
      <c r="BO40" s="506"/>
      <c r="BP40" s="506"/>
      <c r="BQ40" s="506"/>
      <c r="BR40" s="506"/>
      <c r="BS40" s="506"/>
      <c r="BT40" s="506"/>
      <c r="BU40" s="609"/>
      <c r="BV40" s="601">
        <v>79</v>
      </c>
      <c r="BW40" s="380"/>
      <c r="BX40" s="380"/>
      <c r="BY40" s="380"/>
      <c r="BZ40" s="380"/>
      <c r="CA40" s="380"/>
      <c r="CB40" s="607"/>
      <c r="CD40" s="608" t="s">
        <v>420</v>
      </c>
      <c r="CE40" s="506"/>
      <c r="CF40" s="506"/>
      <c r="CG40" s="506"/>
      <c r="CH40" s="506"/>
      <c r="CI40" s="506"/>
      <c r="CJ40" s="506"/>
      <c r="CK40" s="506"/>
      <c r="CL40" s="506"/>
      <c r="CM40" s="506"/>
      <c r="CN40" s="506"/>
      <c r="CO40" s="506"/>
      <c r="CP40" s="506"/>
      <c r="CQ40" s="609"/>
      <c r="CR40" s="601">
        <v>72760</v>
      </c>
      <c r="CS40" s="380"/>
      <c r="CT40" s="380"/>
      <c r="CU40" s="380"/>
      <c r="CV40" s="380"/>
      <c r="CW40" s="380"/>
      <c r="CX40" s="380"/>
      <c r="CY40" s="602"/>
      <c r="CZ40" s="610">
        <v>1.2</v>
      </c>
      <c r="DA40" s="634"/>
      <c r="DB40" s="634"/>
      <c r="DC40" s="636"/>
      <c r="DD40" s="606">
        <v>5064</v>
      </c>
      <c r="DE40" s="380"/>
      <c r="DF40" s="380"/>
      <c r="DG40" s="380"/>
      <c r="DH40" s="380"/>
      <c r="DI40" s="380"/>
      <c r="DJ40" s="380"/>
      <c r="DK40" s="602"/>
      <c r="DL40" s="606">
        <v>5064</v>
      </c>
      <c r="DM40" s="380"/>
      <c r="DN40" s="380"/>
      <c r="DO40" s="380"/>
      <c r="DP40" s="380"/>
      <c r="DQ40" s="380"/>
      <c r="DR40" s="380"/>
      <c r="DS40" s="380"/>
      <c r="DT40" s="380"/>
      <c r="DU40" s="380"/>
      <c r="DV40" s="602"/>
      <c r="DW40" s="610">
        <v>0.1</v>
      </c>
      <c r="DX40" s="634"/>
      <c r="DY40" s="634"/>
      <c r="DZ40" s="634"/>
      <c r="EA40" s="634"/>
      <c r="EB40" s="634"/>
      <c r="EC40" s="635"/>
    </row>
    <row r="41" spans="2:133" ht="11.25" customHeight="1">
      <c r="B41" s="623" t="s">
        <v>421</v>
      </c>
      <c r="C41" s="624"/>
      <c r="D41" s="624"/>
      <c r="E41" s="624"/>
      <c r="F41" s="624"/>
      <c r="G41" s="624"/>
      <c r="H41" s="624"/>
      <c r="I41" s="624"/>
      <c r="J41" s="624"/>
      <c r="K41" s="624"/>
      <c r="L41" s="624"/>
      <c r="M41" s="624"/>
      <c r="N41" s="624"/>
      <c r="O41" s="624"/>
      <c r="P41" s="624"/>
      <c r="Q41" s="625"/>
      <c r="R41" s="654">
        <v>6352648</v>
      </c>
      <c r="S41" s="655"/>
      <c r="T41" s="655"/>
      <c r="U41" s="655"/>
      <c r="V41" s="655"/>
      <c r="W41" s="655"/>
      <c r="X41" s="655"/>
      <c r="Y41" s="656"/>
      <c r="Z41" s="657">
        <v>100</v>
      </c>
      <c r="AA41" s="657"/>
      <c r="AB41" s="657"/>
      <c r="AC41" s="657"/>
      <c r="AD41" s="658">
        <v>3775388</v>
      </c>
      <c r="AE41" s="658"/>
      <c r="AF41" s="658"/>
      <c r="AG41" s="658"/>
      <c r="AH41" s="658"/>
      <c r="AI41" s="658"/>
      <c r="AJ41" s="658"/>
      <c r="AK41" s="658"/>
      <c r="AL41" s="659">
        <v>100</v>
      </c>
      <c r="AM41" s="646"/>
      <c r="AN41" s="646"/>
      <c r="AO41" s="660"/>
      <c r="AQ41" s="652" t="s">
        <v>422</v>
      </c>
      <c r="AR41" s="383"/>
      <c r="AS41" s="383"/>
      <c r="AT41" s="383"/>
      <c r="AU41" s="383"/>
      <c r="AV41" s="383"/>
      <c r="AW41" s="383"/>
      <c r="AX41" s="383"/>
      <c r="AY41" s="653"/>
      <c r="AZ41" s="601">
        <v>103386</v>
      </c>
      <c r="BA41" s="380"/>
      <c r="BB41" s="380"/>
      <c r="BC41" s="380"/>
      <c r="BD41" s="632"/>
      <c r="BE41" s="632"/>
      <c r="BF41" s="643"/>
      <c r="BG41" s="683"/>
      <c r="BH41" s="551"/>
      <c r="BI41" s="551"/>
      <c r="BJ41" s="551"/>
      <c r="BK41" s="551"/>
      <c r="BL41" s="7"/>
      <c r="BM41" s="506" t="s">
        <v>396</v>
      </c>
      <c r="BN41" s="506"/>
      <c r="BO41" s="506"/>
      <c r="BP41" s="506"/>
      <c r="BQ41" s="506"/>
      <c r="BR41" s="506"/>
      <c r="BS41" s="506"/>
      <c r="BT41" s="506"/>
      <c r="BU41" s="609"/>
      <c r="BV41" s="601" t="s">
        <v>173</v>
      </c>
      <c r="BW41" s="380"/>
      <c r="BX41" s="380"/>
      <c r="BY41" s="380"/>
      <c r="BZ41" s="380"/>
      <c r="CA41" s="380"/>
      <c r="CB41" s="607"/>
      <c r="CD41" s="608" t="s">
        <v>423</v>
      </c>
      <c r="CE41" s="506"/>
      <c r="CF41" s="506"/>
      <c r="CG41" s="506"/>
      <c r="CH41" s="506"/>
      <c r="CI41" s="506"/>
      <c r="CJ41" s="506"/>
      <c r="CK41" s="506"/>
      <c r="CL41" s="506"/>
      <c r="CM41" s="506"/>
      <c r="CN41" s="506"/>
      <c r="CO41" s="506"/>
      <c r="CP41" s="506"/>
      <c r="CQ41" s="609"/>
      <c r="CR41" s="601" t="s">
        <v>173</v>
      </c>
      <c r="CS41" s="632"/>
      <c r="CT41" s="632"/>
      <c r="CU41" s="632"/>
      <c r="CV41" s="632"/>
      <c r="CW41" s="632"/>
      <c r="CX41" s="632"/>
      <c r="CY41" s="633"/>
      <c r="CZ41" s="610" t="s">
        <v>173</v>
      </c>
      <c r="DA41" s="634"/>
      <c r="DB41" s="634"/>
      <c r="DC41" s="636"/>
      <c r="DD41" s="606" t="s">
        <v>173</v>
      </c>
      <c r="DE41" s="632"/>
      <c r="DF41" s="632"/>
      <c r="DG41" s="632"/>
      <c r="DH41" s="632"/>
      <c r="DI41" s="632"/>
      <c r="DJ41" s="632"/>
      <c r="DK41" s="633"/>
      <c r="DL41" s="661"/>
      <c r="DM41" s="662"/>
      <c r="DN41" s="662"/>
      <c r="DO41" s="662"/>
      <c r="DP41" s="662"/>
      <c r="DQ41" s="662"/>
      <c r="DR41" s="662"/>
      <c r="DS41" s="662"/>
      <c r="DT41" s="662"/>
      <c r="DU41" s="662"/>
      <c r="DV41" s="663"/>
      <c r="DW41" s="664"/>
      <c r="DX41" s="665"/>
      <c r="DY41" s="665"/>
      <c r="DZ41" s="665"/>
      <c r="EA41" s="665"/>
      <c r="EB41" s="665"/>
      <c r="EC41" s="666"/>
    </row>
    <row r="42" spans="2:133" ht="11.25" customHeight="1">
      <c r="AQ42" s="667" t="s">
        <v>424</v>
      </c>
      <c r="AR42" s="668"/>
      <c r="AS42" s="668"/>
      <c r="AT42" s="668"/>
      <c r="AU42" s="668"/>
      <c r="AV42" s="668"/>
      <c r="AW42" s="668"/>
      <c r="AX42" s="668"/>
      <c r="AY42" s="669"/>
      <c r="AZ42" s="654">
        <v>258811</v>
      </c>
      <c r="BA42" s="655"/>
      <c r="BB42" s="655"/>
      <c r="BC42" s="655"/>
      <c r="BD42" s="645"/>
      <c r="BE42" s="645"/>
      <c r="BF42" s="647"/>
      <c r="BG42" s="567"/>
      <c r="BH42" s="568"/>
      <c r="BI42" s="568"/>
      <c r="BJ42" s="568"/>
      <c r="BK42" s="568"/>
      <c r="BL42" s="20"/>
      <c r="BM42" s="624" t="s">
        <v>381</v>
      </c>
      <c r="BN42" s="624"/>
      <c r="BO42" s="624"/>
      <c r="BP42" s="624"/>
      <c r="BQ42" s="624"/>
      <c r="BR42" s="624"/>
      <c r="BS42" s="624"/>
      <c r="BT42" s="624"/>
      <c r="BU42" s="625"/>
      <c r="BV42" s="654">
        <v>367</v>
      </c>
      <c r="BW42" s="655"/>
      <c r="BX42" s="655"/>
      <c r="BY42" s="655"/>
      <c r="BZ42" s="655"/>
      <c r="CA42" s="655"/>
      <c r="CB42" s="670"/>
      <c r="CD42" s="608" t="s">
        <v>425</v>
      </c>
      <c r="CE42" s="506"/>
      <c r="CF42" s="506"/>
      <c r="CG42" s="506"/>
      <c r="CH42" s="506"/>
      <c r="CI42" s="506"/>
      <c r="CJ42" s="506"/>
      <c r="CK42" s="506"/>
      <c r="CL42" s="506"/>
      <c r="CM42" s="506"/>
      <c r="CN42" s="506"/>
      <c r="CO42" s="506"/>
      <c r="CP42" s="506"/>
      <c r="CQ42" s="609"/>
      <c r="CR42" s="601">
        <v>724632</v>
      </c>
      <c r="CS42" s="632"/>
      <c r="CT42" s="632"/>
      <c r="CU42" s="632"/>
      <c r="CV42" s="632"/>
      <c r="CW42" s="632"/>
      <c r="CX42" s="632"/>
      <c r="CY42" s="633"/>
      <c r="CZ42" s="610">
        <v>11.6</v>
      </c>
      <c r="DA42" s="634"/>
      <c r="DB42" s="634"/>
      <c r="DC42" s="636"/>
      <c r="DD42" s="606">
        <v>105359</v>
      </c>
      <c r="DE42" s="632"/>
      <c r="DF42" s="632"/>
      <c r="DG42" s="632"/>
      <c r="DH42" s="632"/>
      <c r="DI42" s="632"/>
      <c r="DJ42" s="632"/>
      <c r="DK42" s="633"/>
      <c r="DL42" s="661"/>
      <c r="DM42" s="662"/>
      <c r="DN42" s="662"/>
      <c r="DO42" s="662"/>
      <c r="DP42" s="662"/>
      <c r="DQ42" s="662"/>
      <c r="DR42" s="662"/>
      <c r="DS42" s="662"/>
      <c r="DT42" s="662"/>
      <c r="DU42" s="662"/>
      <c r="DV42" s="663"/>
      <c r="DW42" s="664"/>
      <c r="DX42" s="665"/>
      <c r="DY42" s="665"/>
      <c r="DZ42" s="665"/>
      <c r="EA42" s="665"/>
      <c r="EB42" s="665"/>
      <c r="EC42" s="666"/>
    </row>
    <row r="43" spans="2:133" ht="11.25" customHeight="1">
      <c r="B43" s="1" t="s">
        <v>426</v>
      </c>
      <c r="CD43" s="608" t="s">
        <v>283</v>
      </c>
      <c r="CE43" s="506"/>
      <c r="CF43" s="506"/>
      <c r="CG43" s="506"/>
      <c r="CH43" s="506"/>
      <c r="CI43" s="506"/>
      <c r="CJ43" s="506"/>
      <c r="CK43" s="506"/>
      <c r="CL43" s="506"/>
      <c r="CM43" s="506"/>
      <c r="CN43" s="506"/>
      <c r="CO43" s="506"/>
      <c r="CP43" s="506"/>
      <c r="CQ43" s="609"/>
      <c r="CR43" s="601">
        <v>13898</v>
      </c>
      <c r="CS43" s="632"/>
      <c r="CT43" s="632"/>
      <c r="CU43" s="632"/>
      <c r="CV43" s="632"/>
      <c r="CW43" s="632"/>
      <c r="CX43" s="632"/>
      <c r="CY43" s="633"/>
      <c r="CZ43" s="610">
        <v>0.2</v>
      </c>
      <c r="DA43" s="634"/>
      <c r="DB43" s="634"/>
      <c r="DC43" s="636"/>
      <c r="DD43" s="606">
        <v>13898</v>
      </c>
      <c r="DE43" s="632"/>
      <c r="DF43" s="632"/>
      <c r="DG43" s="632"/>
      <c r="DH43" s="632"/>
      <c r="DI43" s="632"/>
      <c r="DJ43" s="632"/>
      <c r="DK43" s="633"/>
      <c r="DL43" s="661"/>
      <c r="DM43" s="662"/>
      <c r="DN43" s="662"/>
      <c r="DO43" s="662"/>
      <c r="DP43" s="662"/>
      <c r="DQ43" s="662"/>
      <c r="DR43" s="662"/>
      <c r="DS43" s="662"/>
      <c r="DT43" s="662"/>
      <c r="DU43" s="662"/>
      <c r="DV43" s="663"/>
      <c r="DW43" s="664"/>
      <c r="DX43" s="665"/>
      <c r="DY43" s="665"/>
      <c r="DZ43" s="665"/>
      <c r="EA43" s="665"/>
      <c r="EB43" s="665"/>
      <c r="EC43" s="666"/>
    </row>
    <row r="44" spans="2:133" ht="11.25" customHeight="1">
      <c r="B44" s="671" t="s">
        <v>212</v>
      </c>
      <c r="C44" s="671"/>
      <c r="D44" s="671"/>
      <c r="E44" s="671"/>
      <c r="F44" s="671"/>
      <c r="G44" s="671"/>
      <c r="H44" s="671"/>
      <c r="I44" s="671"/>
      <c r="J44" s="671"/>
      <c r="K44" s="671"/>
      <c r="L44" s="671"/>
      <c r="M44" s="671"/>
      <c r="N44" s="671"/>
      <c r="O44" s="671"/>
      <c r="P44" s="671"/>
      <c r="Q44" s="671"/>
      <c r="R44" s="671"/>
      <c r="S44" s="671"/>
      <c r="T44" s="671"/>
      <c r="U44" s="671"/>
      <c r="V44" s="671"/>
      <c r="W44" s="671"/>
      <c r="X44" s="671"/>
      <c r="Y44" s="671"/>
      <c r="Z44" s="671"/>
      <c r="AA44" s="671"/>
      <c r="AB44" s="671"/>
      <c r="AC44" s="671"/>
      <c r="AD44" s="671"/>
      <c r="AE44" s="671"/>
      <c r="AF44" s="671"/>
      <c r="AG44" s="671"/>
      <c r="AH44" s="671"/>
      <c r="AI44" s="671"/>
      <c r="AJ44" s="671"/>
      <c r="AK44" s="671"/>
      <c r="AL44" s="671"/>
      <c r="AM44" s="671"/>
      <c r="AN44" s="671"/>
      <c r="AO44" s="671"/>
      <c r="AP44" s="671"/>
      <c r="AQ44" s="671"/>
      <c r="AR44" s="671"/>
      <c r="AS44" s="671"/>
      <c r="AT44" s="671"/>
      <c r="AU44" s="671"/>
      <c r="AV44" s="671"/>
      <c r="AW44" s="671"/>
      <c r="AX44" s="671"/>
      <c r="AY44" s="671"/>
      <c r="AZ44" s="671"/>
      <c r="BA44" s="671"/>
      <c r="BB44" s="671"/>
      <c r="BC44" s="671"/>
      <c r="BD44" s="671"/>
      <c r="BE44" s="671"/>
      <c r="BF44" s="671"/>
      <c r="BG44" s="671"/>
      <c r="BH44" s="671"/>
      <c r="BI44" s="671"/>
      <c r="BJ44" s="671"/>
      <c r="BK44" s="671"/>
      <c r="BL44" s="671"/>
      <c r="BM44" s="671"/>
      <c r="BN44" s="671"/>
      <c r="BO44" s="671"/>
      <c r="BP44" s="671"/>
      <c r="BQ44" s="671"/>
      <c r="BR44" s="671"/>
      <c r="BS44" s="671"/>
      <c r="BT44" s="671"/>
      <c r="BU44" s="671"/>
      <c r="BV44" s="671"/>
      <c r="BW44" s="671"/>
      <c r="BX44" s="671"/>
      <c r="BY44" s="671"/>
      <c r="BZ44" s="671"/>
      <c r="CA44" s="671"/>
      <c r="CB44" s="671"/>
      <c r="CC44" s="672"/>
      <c r="CD44" s="572" t="s">
        <v>360</v>
      </c>
      <c r="CE44" s="493"/>
      <c r="CF44" s="608" t="s">
        <v>209</v>
      </c>
      <c r="CG44" s="506"/>
      <c r="CH44" s="506"/>
      <c r="CI44" s="506"/>
      <c r="CJ44" s="506"/>
      <c r="CK44" s="506"/>
      <c r="CL44" s="506"/>
      <c r="CM44" s="506"/>
      <c r="CN44" s="506"/>
      <c r="CO44" s="506"/>
      <c r="CP44" s="506"/>
      <c r="CQ44" s="609"/>
      <c r="CR44" s="601">
        <v>716803</v>
      </c>
      <c r="CS44" s="380"/>
      <c r="CT44" s="380"/>
      <c r="CU44" s="380"/>
      <c r="CV44" s="380"/>
      <c r="CW44" s="380"/>
      <c r="CX44" s="380"/>
      <c r="CY44" s="602"/>
      <c r="CZ44" s="610">
        <v>11.5</v>
      </c>
      <c r="DA44" s="386"/>
      <c r="DB44" s="386"/>
      <c r="DC44" s="613"/>
      <c r="DD44" s="606">
        <v>102426</v>
      </c>
      <c r="DE44" s="380"/>
      <c r="DF44" s="380"/>
      <c r="DG44" s="380"/>
      <c r="DH44" s="380"/>
      <c r="DI44" s="380"/>
      <c r="DJ44" s="380"/>
      <c r="DK44" s="602"/>
      <c r="DL44" s="661"/>
      <c r="DM44" s="662"/>
      <c r="DN44" s="662"/>
      <c r="DO44" s="662"/>
      <c r="DP44" s="662"/>
      <c r="DQ44" s="662"/>
      <c r="DR44" s="662"/>
      <c r="DS44" s="662"/>
      <c r="DT44" s="662"/>
      <c r="DU44" s="662"/>
      <c r="DV44" s="663"/>
      <c r="DW44" s="664"/>
      <c r="DX44" s="665"/>
      <c r="DY44" s="665"/>
      <c r="DZ44" s="665"/>
      <c r="EA44" s="665"/>
      <c r="EB44" s="665"/>
      <c r="EC44" s="666"/>
    </row>
    <row r="45" spans="2:133" ht="11.25" customHeight="1">
      <c r="B45" s="671" t="s">
        <v>388</v>
      </c>
      <c r="C45" s="671"/>
      <c r="D45" s="671"/>
      <c r="E45" s="671"/>
      <c r="F45" s="671"/>
      <c r="G45" s="671"/>
      <c r="H45" s="671"/>
      <c r="I45" s="671"/>
      <c r="J45" s="671"/>
      <c r="K45" s="671"/>
      <c r="L45" s="671"/>
      <c r="M45" s="671"/>
      <c r="N45" s="671"/>
      <c r="O45" s="671"/>
      <c r="P45" s="671"/>
      <c r="Q45" s="671"/>
      <c r="R45" s="671"/>
      <c r="S45" s="671"/>
      <c r="T45" s="671"/>
      <c r="U45" s="671"/>
      <c r="V45" s="671"/>
      <c r="W45" s="671"/>
      <c r="X45" s="671"/>
      <c r="Y45" s="671"/>
      <c r="Z45" s="671"/>
      <c r="AA45" s="671"/>
      <c r="AB45" s="671"/>
      <c r="AC45" s="671"/>
      <c r="AD45" s="671"/>
      <c r="AE45" s="671"/>
      <c r="AF45" s="671"/>
      <c r="AG45" s="671"/>
      <c r="AH45" s="671"/>
      <c r="AI45" s="671"/>
      <c r="AJ45" s="671"/>
      <c r="AK45" s="671"/>
      <c r="AL45" s="671"/>
      <c r="AM45" s="671"/>
      <c r="AN45" s="671"/>
      <c r="AO45" s="671"/>
      <c r="AP45" s="671"/>
      <c r="AQ45" s="671"/>
      <c r="AR45" s="671"/>
      <c r="AS45" s="671"/>
      <c r="AT45" s="671"/>
      <c r="AU45" s="671"/>
      <c r="AV45" s="671"/>
      <c r="AW45" s="671"/>
      <c r="AX45" s="671"/>
      <c r="AY45" s="671"/>
      <c r="AZ45" s="671"/>
      <c r="BA45" s="671"/>
      <c r="BB45" s="671"/>
      <c r="BC45" s="671"/>
      <c r="BD45" s="671"/>
      <c r="BE45" s="671"/>
      <c r="BF45" s="671"/>
      <c r="BG45" s="671"/>
      <c r="BH45" s="671"/>
      <c r="BI45" s="671"/>
      <c r="BJ45" s="671"/>
      <c r="BK45" s="671"/>
      <c r="BL45" s="671"/>
      <c r="BM45" s="671"/>
      <c r="BN45" s="671"/>
      <c r="BO45" s="671"/>
      <c r="BP45" s="671"/>
      <c r="BQ45" s="671"/>
      <c r="BR45" s="671"/>
      <c r="BS45" s="671"/>
      <c r="BT45" s="671"/>
      <c r="BU45" s="671"/>
      <c r="BV45" s="671"/>
      <c r="BW45" s="671"/>
      <c r="BX45" s="671"/>
      <c r="BY45" s="671"/>
      <c r="BZ45" s="671"/>
      <c r="CA45" s="671"/>
      <c r="CB45" s="671"/>
      <c r="CC45" s="672"/>
      <c r="CD45" s="573"/>
      <c r="CE45" s="496"/>
      <c r="CF45" s="608" t="s">
        <v>427</v>
      </c>
      <c r="CG45" s="506"/>
      <c r="CH45" s="506"/>
      <c r="CI45" s="506"/>
      <c r="CJ45" s="506"/>
      <c r="CK45" s="506"/>
      <c r="CL45" s="506"/>
      <c r="CM45" s="506"/>
      <c r="CN45" s="506"/>
      <c r="CO45" s="506"/>
      <c r="CP45" s="506"/>
      <c r="CQ45" s="609"/>
      <c r="CR45" s="601">
        <v>371184</v>
      </c>
      <c r="CS45" s="632"/>
      <c r="CT45" s="632"/>
      <c r="CU45" s="632"/>
      <c r="CV45" s="632"/>
      <c r="CW45" s="632"/>
      <c r="CX45" s="632"/>
      <c r="CY45" s="633"/>
      <c r="CZ45" s="610">
        <v>5.9</v>
      </c>
      <c r="DA45" s="634"/>
      <c r="DB45" s="634"/>
      <c r="DC45" s="636"/>
      <c r="DD45" s="606">
        <v>25383</v>
      </c>
      <c r="DE45" s="632"/>
      <c r="DF45" s="632"/>
      <c r="DG45" s="632"/>
      <c r="DH45" s="632"/>
      <c r="DI45" s="632"/>
      <c r="DJ45" s="632"/>
      <c r="DK45" s="633"/>
      <c r="DL45" s="661"/>
      <c r="DM45" s="662"/>
      <c r="DN45" s="662"/>
      <c r="DO45" s="662"/>
      <c r="DP45" s="662"/>
      <c r="DQ45" s="662"/>
      <c r="DR45" s="662"/>
      <c r="DS45" s="662"/>
      <c r="DT45" s="662"/>
      <c r="DU45" s="662"/>
      <c r="DV45" s="663"/>
      <c r="DW45" s="664"/>
      <c r="DX45" s="665"/>
      <c r="DY45" s="665"/>
      <c r="DZ45" s="665"/>
      <c r="EA45" s="665"/>
      <c r="EB45" s="665"/>
      <c r="EC45" s="666"/>
    </row>
    <row r="46" spans="2:133" ht="11.25" customHeight="1">
      <c r="B46" s="41"/>
      <c r="CD46" s="573"/>
      <c r="CE46" s="496"/>
      <c r="CF46" s="608" t="s">
        <v>96</v>
      </c>
      <c r="CG46" s="506"/>
      <c r="CH46" s="506"/>
      <c r="CI46" s="506"/>
      <c r="CJ46" s="506"/>
      <c r="CK46" s="506"/>
      <c r="CL46" s="506"/>
      <c r="CM46" s="506"/>
      <c r="CN46" s="506"/>
      <c r="CO46" s="506"/>
      <c r="CP46" s="506"/>
      <c r="CQ46" s="609"/>
      <c r="CR46" s="601">
        <v>251558</v>
      </c>
      <c r="CS46" s="380"/>
      <c r="CT46" s="380"/>
      <c r="CU46" s="380"/>
      <c r="CV46" s="380"/>
      <c r="CW46" s="380"/>
      <c r="CX46" s="380"/>
      <c r="CY46" s="602"/>
      <c r="CZ46" s="610">
        <v>4</v>
      </c>
      <c r="DA46" s="386"/>
      <c r="DB46" s="386"/>
      <c r="DC46" s="613"/>
      <c r="DD46" s="606">
        <v>51682</v>
      </c>
      <c r="DE46" s="380"/>
      <c r="DF46" s="380"/>
      <c r="DG46" s="380"/>
      <c r="DH46" s="380"/>
      <c r="DI46" s="380"/>
      <c r="DJ46" s="380"/>
      <c r="DK46" s="602"/>
      <c r="DL46" s="661"/>
      <c r="DM46" s="662"/>
      <c r="DN46" s="662"/>
      <c r="DO46" s="662"/>
      <c r="DP46" s="662"/>
      <c r="DQ46" s="662"/>
      <c r="DR46" s="662"/>
      <c r="DS46" s="662"/>
      <c r="DT46" s="662"/>
      <c r="DU46" s="662"/>
      <c r="DV46" s="663"/>
      <c r="DW46" s="664"/>
      <c r="DX46" s="665"/>
      <c r="DY46" s="665"/>
      <c r="DZ46" s="665"/>
      <c r="EA46" s="665"/>
      <c r="EB46" s="665"/>
      <c r="EC46" s="666"/>
    </row>
    <row r="47" spans="2:133" ht="11.25" customHeight="1">
      <c r="B47" s="41"/>
      <c r="CD47" s="573"/>
      <c r="CE47" s="496"/>
      <c r="CF47" s="608" t="s">
        <v>428</v>
      </c>
      <c r="CG47" s="506"/>
      <c r="CH47" s="506"/>
      <c r="CI47" s="506"/>
      <c r="CJ47" s="506"/>
      <c r="CK47" s="506"/>
      <c r="CL47" s="506"/>
      <c r="CM47" s="506"/>
      <c r="CN47" s="506"/>
      <c r="CO47" s="506"/>
      <c r="CP47" s="506"/>
      <c r="CQ47" s="609"/>
      <c r="CR47" s="601">
        <v>7829</v>
      </c>
      <c r="CS47" s="632"/>
      <c r="CT47" s="632"/>
      <c r="CU47" s="632"/>
      <c r="CV47" s="632"/>
      <c r="CW47" s="632"/>
      <c r="CX47" s="632"/>
      <c r="CY47" s="633"/>
      <c r="CZ47" s="610">
        <v>0.1</v>
      </c>
      <c r="DA47" s="634"/>
      <c r="DB47" s="634"/>
      <c r="DC47" s="636"/>
      <c r="DD47" s="606">
        <v>2933</v>
      </c>
      <c r="DE47" s="632"/>
      <c r="DF47" s="632"/>
      <c r="DG47" s="632"/>
      <c r="DH47" s="632"/>
      <c r="DI47" s="632"/>
      <c r="DJ47" s="632"/>
      <c r="DK47" s="633"/>
      <c r="DL47" s="661"/>
      <c r="DM47" s="662"/>
      <c r="DN47" s="662"/>
      <c r="DO47" s="662"/>
      <c r="DP47" s="662"/>
      <c r="DQ47" s="662"/>
      <c r="DR47" s="662"/>
      <c r="DS47" s="662"/>
      <c r="DT47" s="662"/>
      <c r="DU47" s="662"/>
      <c r="DV47" s="663"/>
      <c r="DW47" s="664"/>
      <c r="DX47" s="665"/>
      <c r="DY47" s="665"/>
      <c r="DZ47" s="665"/>
      <c r="EA47" s="665"/>
      <c r="EB47" s="665"/>
      <c r="EC47" s="666"/>
    </row>
    <row r="48" spans="2:133" ht="11">
      <c r="B48" s="41"/>
      <c r="CD48" s="574"/>
      <c r="CE48" s="576"/>
      <c r="CF48" s="608" t="s">
        <v>61</v>
      </c>
      <c r="CG48" s="506"/>
      <c r="CH48" s="506"/>
      <c r="CI48" s="506"/>
      <c r="CJ48" s="506"/>
      <c r="CK48" s="506"/>
      <c r="CL48" s="506"/>
      <c r="CM48" s="506"/>
      <c r="CN48" s="506"/>
      <c r="CO48" s="506"/>
      <c r="CP48" s="506"/>
      <c r="CQ48" s="609"/>
      <c r="CR48" s="601" t="s">
        <v>173</v>
      </c>
      <c r="CS48" s="380"/>
      <c r="CT48" s="380"/>
      <c r="CU48" s="380"/>
      <c r="CV48" s="380"/>
      <c r="CW48" s="380"/>
      <c r="CX48" s="380"/>
      <c r="CY48" s="602"/>
      <c r="CZ48" s="610" t="s">
        <v>173</v>
      </c>
      <c r="DA48" s="386"/>
      <c r="DB48" s="386"/>
      <c r="DC48" s="613"/>
      <c r="DD48" s="606" t="s">
        <v>173</v>
      </c>
      <c r="DE48" s="380"/>
      <c r="DF48" s="380"/>
      <c r="DG48" s="380"/>
      <c r="DH48" s="380"/>
      <c r="DI48" s="380"/>
      <c r="DJ48" s="380"/>
      <c r="DK48" s="602"/>
      <c r="DL48" s="661"/>
      <c r="DM48" s="662"/>
      <c r="DN48" s="662"/>
      <c r="DO48" s="662"/>
      <c r="DP48" s="662"/>
      <c r="DQ48" s="662"/>
      <c r="DR48" s="662"/>
      <c r="DS48" s="662"/>
      <c r="DT48" s="662"/>
      <c r="DU48" s="662"/>
      <c r="DV48" s="663"/>
      <c r="DW48" s="664"/>
      <c r="DX48" s="665"/>
      <c r="DY48" s="665"/>
      <c r="DZ48" s="665"/>
      <c r="EA48" s="665"/>
      <c r="EB48" s="665"/>
      <c r="EC48" s="666"/>
    </row>
    <row r="49" spans="2:133" ht="11.25" customHeight="1">
      <c r="B49" s="41"/>
      <c r="CD49" s="623" t="s">
        <v>7</v>
      </c>
      <c r="CE49" s="624"/>
      <c r="CF49" s="624"/>
      <c r="CG49" s="624"/>
      <c r="CH49" s="624"/>
      <c r="CI49" s="624"/>
      <c r="CJ49" s="624"/>
      <c r="CK49" s="624"/>
      <c r="CL49" s="624"/>
      <c r="CM49" s="624"/>
      <c r="CN49" s="624"/>
      <c r="CO49" s="624"/>
      <c r="CP49" s="624"/>
      <c r="CQ49" s="625"/>
      <c r="CR49" s="654">
        <v>6243661</v>
      </c>
      <c r="CS49" s="645"/>
      <c r="CT49" s="645"/>
      <c r="CU49" s="645"/>
      <c r="CV49" s="645"/>
      <c r="CW49" s="645"/>
      <c r="CX49" s="645"/>
      <c r="CY49" s="673"/>
      <c r="CZ49" s="659">
        <v>100</v>
      </c>
      <c r="DA49" s="674"/>
      <c r="DB49" s="674"/>
      <c r="DC49" s="675"/>
      <c r="DD49" s="676">
        <v>4292745</v>
      </c>
      <c r="DE49" s="645"/>
      <c r="DF49" s="645"/>
      <c r="DG49" s="645"/>
      <c r="DH49" s="645"/>
      <c r="DI49" s="645"/>
      <c r="DJ49" s="645"/>
      <c r="DK49" s="673"/>
      <c r="DL49" s="677"/>
      <c r="DM49" s="678"/>
      <c r="DN49" s="678"/>
      <c r="DO49" s="678"/>
      <c r="DP49" s="678"/>
      <c r="DQ49" s="678"/>
      <c r="DR49" s="678"/>
      <c r="DS49" s="678"/>
      <c r="DT49" s="678"/>
      <c r="DU49" s="678"/>
      <c r="DV49" s="679"/>
      <c r="DW49" s="680"/>
      <c r="DX49" s="681"/>
      <c r="DY49" s="681"/>
      <c r="DZ49" s="681"/>
      <c r="EA49" s="681"/>
      <c r="EB49" s="681"/>
      <c r="EC49" s="682"/>
    </row>
  </sheetData>
  <sheetProtection algorithmName="SHA-512" hashValue="sTcSIRSQd+Ab7fTgeO5QK3pep8yaJhnpc2tDJCXpukNJkyKM4C1bc4Agivh8MSL3MefggiaWMcIcNbFe21uZ/g==" saltValue="M4wR2eFq2w7oFGnQY2Hx1g=="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CZ35:DC35"/>
    <mergeCell ref="DD35:DK35"/>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CD17:CQ17"/>
    <mergeCell ref="CR17:CY17"/>
    <mergeCell ref="CZ17:DC17"/>
    <mergeCell ref="DD17:DP17"/>
    <mergeCell ref="DQ17:EC17"/>
    <mergeCell ref="CD18:CQ18"/>
    <mergeCell ref="CR18:CY18"/>
    <mergeCell ref="CZ18:DC18"/>
    <mergeCell ref="DD18:DP18"/>
    <mergeCell ref="DQ18:EC18"/>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B17:Q17"/>
    <mergeCell ref="R17:Y17"/>
    <mergeCell ref="Z17:AC17"/>
    <mergeCell ref="AD17:AK17"/>
    <mergeCell ref="AL17:AO17"/>
    <mergeCell ref="AP17:BF17"/>
    <mergeCell ref="BG17:BN17"/>
    <mergeCell ref="BO17:BR17"/>
    <mergeCell ref="BS17:CB17"/>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CD13:CQ13"/>
    <mergeCell ref="CR13:CY13"/>
    <mergeCell ref="CZ13:DC13"/>
    <mergeCell ref="DD13:DP13"/>
    <mergeCell ref="DQ13:EC13"/>
    <mergeCell ref="CD14:CQ14"/>
    <mergeCell ref="CR14:CY14"/>
    <mergeCell ref="CZ14:DC14"/>
    <mergeCell ref="DD14:DP14"/>
    <mergeCell ref="DQ14:EC14"/>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CD9:CQ9"/>
    <mergeCell ref="CR9:CY9"/>
    <mergeCell ref="CZ9:DC9"/>
    <mergeCell ref="DD9:DP9"/>
    <mergeCell ref="DQ9:EC9"/>
    <mergeCell ref="CD10:CQ10"/>
    <mergeCell ref="CR10:CY10"/>
    <mergeCell ref="CZ10:DC10"/>
    <mergeCell ref="DD10:DP10"/>
    <mergeCell ref="DQ10:EC10"/>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B9:Q9"/>
    <mergeCell ref="R9:Y9"/>
    <mergeCell ref="Z9:AC9"/>
    <mergeCell ref="AD9:AK9"/>
    <mergeCell ref="AL9:AO9"/>
    <mergeCell ref="AP9:BF9"/>
    <mergeCell ref="BG9:BN9"/>
    <mergeCell ref="BO9:BR9"/>
    <mergeCell ref="BS9:CB9"/>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CD5:CQ5"/>
    <mergeCell ref="CR5:CY5"/>
    <mergeCell ref="CZ5:DC5"/>
    <mergeCell ref="DD5:DP5"/>
    <mergeCell ref="DQ5:EC5"/>
    <mergeCell ref="CD6:CQ6"/>
    <mergeCell ref="CR6:CY6"/>
    <mergeCell ref="CZ6:DC6"/>
    <mergeCell ref="DD6:DP6"/>
    <mergeCell ref="DQ6:EC6"/>
    <mergeCell ref="CR7:CY7"/>
    <mergeCell ref="CZ7:DC7"/>
    <mergeCell ref="DD7:DP7"/>
    <mergeCell ref="DQ7:EC7"/>
    <mergeCell ref="B6:Q6"/>
    <mergeCell ref="R6:Y6"/>
    <mergeCell ref="Z6:AC6"/>
    <mergeCell ref="AD6:AK6"/>
    <mergeCell ref="AL6:AO6"/>
    <mergeCell ref="AP6:BF6"/>
    <mergeCell ref="BG6:BN6"/>
    <mergeCell ref="BO6:BR6"/>
    <mergeCell ref="BS6:CB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cols>
    <col min="1" max="130" width="2.7265625" style="46" customWidth="1"/>
    <col min="131" max="131" width="1.6328125" style="46" customWidth="1"/>
    <col min="132" max="132" width="9" style="46" hidden="1" customWidth="1"/>
    <col min="133" max="16384" width="9" style="46" hidden="1"/>
  </cols>
  <sheetData>
    <row r="1" spans="1:131" ht="11.25" customHeight="1">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c r="A2" s="687" t="s">
        <v>429</v>
      </c>
      <c r="B2" s="687"/>
      <c r="C2" s="687"/>
      <c r="D2" s="687"/>
      <c r="E2" s="687"/>
      <c r="F2" s="687"/>
      <c r="G2" s="687"/>
      <c r="H2" s="687"/>
      <c r="I2" s="687"/>
      <c r="J2" s="687"/>
      <c r="K2" s="687"/>
      <c r="L2" s="687"/>
      <c r="M2" s="687"/>
      <c r="N2" s="687"/>
      <c r="O2" s="687"/>
      <c r="P2" s="687"/>
      <c r="Q2" s="687"/>
      <c r="R2" s="687"/>
      <c r="S2" s="687"/>
      <c r="T2" s="687"/>
      <c r="U2" s="687"/>
      <c r="V2" s="687"/>
      <c r="W2" s="687"/>
      <c r="X2" s="687"/>
      <c r="Y2" s="687"/>
      <c r="Z2" s="687"/>
      <c r="AA2" s="687"/>
      <c r="AB2" s="687"/>
      <c r="AC2" s="687"/>
      <c r="AD2" s="687"/>
      <c r="AE2" s="687"/>
      <c r="AF2" s="687"/>
      <c r="AG2" s="687"/>
      <c r="AH2" s="687"/>
      <c r="AI2" s="687"/>
      <c r="AJ2" s="687"/>
      <c r="AK2" s="687"/>
      <c r="AL2" s="687"/>
      <c r="AM2" s="687"/>
      <c r="AN2" s="687"/>
      <c r="AO2" s="687"/>
      <c r="AP2" s="687"/>
      <c r="AQ2" s="687"/>
      <c r="AR2" s="687"/>
      <c r="AS2" s="687"/>
      <c r="AT2" s="687"/>
      <c r="AU2" s="687"/>
      <c r="AV2" s="687"/>
      <c r="AW2" s="687"/>
      <c r="AX2" s="687"/>
      <c r="AY2" s="687"/>
      <c r="AZ2" s="687"/>
      <c r="BA2" s="687"/>
      <c r="BB2" s="687"/>
      <c r="BC2" s="687"/>
      <c r="BD2" s="687"/>
      <c r="BE2" s="687"/>
      <c r="BF2" s="687"/>
      <c r="BG2" s="687"/>
      <c r="BH2" s="687"/>
      <c r="BI2" s="687"/>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88" t="s">
        <v>311</v>
      </c>
      <c r="DK2" s="689"/>
      <c r="DL2" s="689"/>
      <c r="DM2" s="689"/>
      <c r="DN2" s="689"/>
      <c r="DO2" s="690"/>
      <c r="DP2" s="50"/>
      <c r="DQ2" s="688" t="s">
        <v>226</v>
      </c>
      <c r="DR2" s="689"/>
      <c r="DS2" s="689"/>
      <c r="DT2" s="689"/>
      <c r="DU2" s="689"/>
      <c r="DV2" s="689"/>
      <c r="DW2" s="689"/>
      <c r="DX2" s="689"/>
      <c r="DY2" s="689"/>
      <c r="DZ2" s="690"/>
      <c r="EA2" s="48"/>
    </row>
    <row r="3" spans="1:131" ht="11.25" customHeight="1">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c r="A4" s="691" t="s">
        <v>66</v>
      </c>
      <c r="B4" s="691"/>
      <c r="C4" s="691"/>
      <c r="D4" s="691"/>
      <c r="E4" s="691"/>
      <c r="F4" s="691"/>
      <c r="G4" s="691"/>
      <c r="H4" s="691"/>
      <c r="I4" s="691"/>
      <c r="J4" s="691"/>
      <c r="K4" s="691"/>
      <c r="L4" s="691"/>
      <c r="M4" s="691"/>
      <c r="N4" s="691"/>
      <c r="O4" s="691"/>
      <c r="P4" s="691"/>
      <c r="Q4" s="691"/>
      <c r="R4" s="691"/>
      <c r="S4" s="691"/>
      <c r="T4" s="691"/>
      <c r="U4" s="691"/>
      <c r="V4" s="691"/>
      <c r="W4" s="691"/>
      <c r="X4" s="691"/>
      <c r="Y4" s="691"/>
      <c r="Z4" s="691"/>
      <c r="AA4" s="691"/>
      <c r="AB4" s="691"/>
      <c r="AC4" s="691"/>
      <c r="AD4" s="691"/>
      <c r="AE4" s="691"/>
      <c r="AF4" s="691"/>
      <c r="AG4" s="691"/>
      <c r="AH4" s="691"/>
      <c r="AI4" s="691"/>
      <c r="AJ4" s="691"/>
      <c r="AK4" s="691"/>
      <c r="AL4" s="691"/>
      <c r="AM4" s="691"/>
      <c r="AN4" s="691"/>
      <c r="AO4" s="691"/>
      <c r="AP4" s="691"/>
      <c r="AQ4" s="691"/>
      <c r="AR4" s="691"/>
      <c r="AS4" s="691"/>
      <c r="AT4" s="691"/>
      <c r="AU4" s="691"/>
      <c r="AV4" s="691"/>
      <c r="AW4" s="691"/>
      <c r="AX4" s="691"/>
      <c r="AY4" s="691"/>
      <c r="AZ4" s="56"/>
      <c r="BA4" s="56"/>
      <c r="BB4" s="56"/>
      <c r="BC4" s="56"/>
      <c r="BD4" s="56"/>
      <c r="BE4" s="67"/>
      <c r="BF4" s="67"/>
      <c r="BG4" s="67"/>
      <c r="BH4" s="67"/>
      <c r="BI4" s="67"/>
      <c r="BJ4" s="67"/>
      <c r="BK4" s="67"/>
      <c r="BL4" s="67"/>
      <c r="BM4" s="67"/>
      <c r="BN4" s="67"/>
      <c r="BO4" s="67"/>
      <c r="BP4" s="67"/>
      <c r="BQ4" s="692" t="s">
        <v>431</v>
      </c>
      <c r="BR4" s="692"/>
      <c r="BS4" s="692"/>
      <c r="BT4" s="692"/>
      <c r="BU4" s="692"/>
      <c r="BV4" s="692"/>
      <c r="BW4" s="692"/>
      <c r="BX4" s="692"/>
      <c r="BY4" s="692"/>
      <c r="BZ4" s="692"/>
      <c r="CA4" s="692"/>
      <c r="CB4" s="692"/>
      <c r="CC4" s="692"/>
      <c r="CD4" s="692"/>
      <c r="CE4" s="692"/>
      <c r="CF4" s="692"/>
      <c r="CG4" s="692"/>
      <c r="CH4" s="692"/>
      <c r="CI4" s="692"/>
      <c r="CJ4" s="692"/>
      <c r="CK4" s="692"/>
      <c r="CL4" s="692"/>
      <c r="CM4" s="692"/>
      <c r="CN4" s="692"/>
      <c r="CO4" s="692"/>
      <c r="CP4" s="692"/>
      <c r="CQ4" s="692"/>
      <c r="CR4" s="692"/>
      <c r="CS4" s="692"/>
      <c r="CT4" s="692"/>
      <c r="CU4" s="692"/>
      <c r="CV4" s="692"/>
      <c r="CW4" s="692"/>
      <c r="CX4" s="692"/>
      <c r="CY4" s="692"/>
      <c r="CZ4" s="692"/>
      <c r="DA4" s="692"/>
      <c r="DB4" s="692"/>
      <c r="DC4" s="692"/>
      <c r="DD4" s="692"/>
      <c r="DE4" s="692"/>
      <c r="DF4" s="692"/>
      <c r="DG4" s="692"/>
      <c r="DH4" s="692"/>
      <c r="DI4" s="692"/>
      <c r="DJ4" s="692"/>
      <c r="DK4" s="692"/>
      <c r="DL4" s="692"/>
      <c r="DM4" s="692"/>
      <c r="DN4" s="692"/>
      <c r="DO4" s="692"/>
      <c r="DP4" s="692"/>
      <c r="DQ4" s="692"/>
      <c r="DR4" s="692"/>
      <c r="DS4" s="692"/>
      <c r="DT4" s="692"/>
      <c r="DU4" s="692"/>
      <c r="DV4" s="692"/>
      <c r="DW4" s="692"/>
      <c r="DX4" s="692"/>
      <c r="DY4" s="692"/>
      <c r="DZ4" s="692"/>
      <c r="EA4" s="67"/>
    </row>
    <row r="5" spans="1:131" s="47" customFormat="1" ht="26.25" customHeight="1">
      <c r="A5" s="715" t="s">
        <v>432</v>
      </c>
      <c r="B5" s="716"/>
      <c r="C5" s="716"/>
      <c r="D5" s="716"/>
      <c r="E5" s="716"/>
      <c r="F5" s="716"/>
      <c r="G5" s="716"/>
      <c r="H5" s="716"/>
      <c r="I5" s="716"/>
      <c r="J5" s="716"/>
      <c r="K5" s="716"/>
      <c r="L5" s="716"/>
      <c r="M5" s="716"/>
      <c r="N5" s="716"/>
      <c r="O5" s="716"/>
      <c r="P5" s="717"/>
      <c r="Q5" s="709" t="s">
        <v>258</v>
      </c>
      <c r="R5" s="710"/>
      <c r="S5" s="710"/>
      <c r="T5" s="710"/>
      <c r="U5" s="721"/>
      <c r="V5" s="709" t="s">
        <v>107</v>
      </c>
      <c r="W5" s="710"/>
      <c r="X5" s="710"/>
      <c r="Y5" s="710"/>
      <c r="Z5" s="721"/>
      <c r="AA5" s="709" t="s">
        <v>433</v>
      </c>
      <c r="AB5" s="710"/>
      <c r="AC5" s="710"/>
      <c r="AD5" s="710"/>
      <c r="AE5" s="710"/>
      <c r="AF5" s="999" t="s">
        <v>171</v>
      </c>
      <c r="AG5" s="710"/>
      <c r="AH5" s="710"/>
      <c r="AI5" s="710"/>
      <c r="AJ5" s="711"/>
      <c r="AK5" s="710" t="s">
        <v>415</v>
      </c>
      <c r="AL5" s="710"/>
      <c r="AM5" s="710"/>
      <c r="AN5" s="710"/>
      <c r="AO5" s="721"/>
      <c r="AP5" s="709" t="s">
        <v>175</v>
      </c>
      <c r="AQ5" s="710"/>
      <c r="AR5" s="710"/>
      <c r="AS5" s="710"/>
      <c r="AT5" s="721"/>
      <c r="AU5" s="709" t="s">
        <v>434</v>
      </c>
      <c r="AV5" s="710"/>
      <c r="AW5" s="710"/>
      <c r="AX5" s="710"/>
      <c r="AY5" s="711"/>
      <c r="AZ5" s="56"/>
      <c r="BA5" s="56"/>
      <c r="BB5" s="56"/>
      <c r="BC5" s="56"/>
      <c r="BD5" s="56"/>
      <c r="BE5" s="67"/>
      <c r="BF5" s="67"/>
      <c r="BG5" s="67"/>
      <c r="BH5" s="67"/>
      <c r="BI5" s="67"/>
      <c r="BJ5" s="67"/>
      <c r="BK5" s="67"/>
      <c r="BL5" s="67"/>
      <c r="BM5" s="67"/>
      <c r="BN5" s="67"/>
      <c r="BO5" s="67"/>
      <c r="BP5" s="67"/>
      <c r="BQ5" s="715" t="s">
        <v>306</v>
      </c>
      <c r="BR5" s="716"/>
      <c r="BS5" s="716"/>
      <c r="BT5" s="716"/>
      <c r="BU5" s="716"/>
      <c r="BV5" s="716"/>
      <c r="BW5" s="716"/>
      <c r="BX5" s="716"/>
      <c r="BY5" s="716"/>
      <c r="BZ5" s="716"/>
      <c r="CA5" s="716"/>
      <c r="CB5" s="716"/>
      <c r="CC5" s="716"/>
      <c r="CD5" s="716"/>
      <c r="CE5" s="716"/>
      <c r="CF5" s="716"/>
      <c r="CG5" s="717"/>
      <c r="CH5" s="709" t="s">
        <v>390</v>
      </c>
      <c r="CI5" s="710"/>
      <c r="CJ5" s="710"/>
      <c r="CK5" s="710"/>
      <c r="CL5" s="721"/>
      <c r="CM5" s="709" t="s">
        <v>435</v>
      </c>
      <c r="CN5" s="710"/>
      <c r="CO5" s="710"/>
      <c r="CP5" s="710"/>
      <c r="CQ5" s="721"/>
      <c r="CR5" s="709" t="s">
        <v>181</v>
      </c>
      <c r="CS5" s="710"/>
      <c r="CT5" s="710"/>
      <c r="CU5" s="710"/>
      <c r="CV5" s="721"/>
      <c r="CW5" s="709" t="s">
        <v>361</v>
      </c>
      <c r="CX5" s="710"/>
      <c r="CY5" s="710"/>
      <c r="CZ5" s="710"/>
      <c r="DA5" s="721"/>
      <c r="DB5" s="709" t="s">
        <v>437</v>
      </c>
      <c r="DC5" s="710"/>
      <c r="DD5" s="710"/>
      <c r="DE5" s="710"/>
      <c r="DF5" s="721"/>
      <c r="DG5" s="723" t="s">
        <v>72</v>
      </c>
      <c r="DH5" s="724"/>
      <c r="DI5" s="724"/>
      <c r="DJ5" s="724"/>
      <c r="DK5" s="725"/>
      <c r="DL5" s="723" t="s">
        <v>179</v>
      </c>
      <c r="DM5" s="724"/>
      <c r="DN5" s="724"/>
      <c r="DO5" s="724"/>
      <c r="DP5" s="725"/>
      <c r="DQ5" s="709" t="s">
        <v>438</v>
      </c>
      <c r="DR5" s="710"/>
      <c r="DS5" s="710"/>
      <c r="DT5" s="710"/>
      <c r="DU5" s="721"/>
      <c r="DV5" s="709" t="s">
        <v>434</v>
      </c>
      <c r="DW5" s="710"/>
      <c r="DX5" s="710"/>
      <c r="DY5" s="710"/>
      <c r="DZ5" s="711"/>
      <c r="EA5" s="67"/>
    </row>
    <row r="6" spans="1:131" s="47" customFormat="1" ht="26.25" customHeight="1">
      <c r="A6" s="718"/>
      <c r="B6" s="719"/>
      <c r="C6" s="719"/>
      <c r="D6" s="719"/>
      <c r="E6" s="719"/>
      <c r="F6" s="719"/>
      <c r="G6" s="719"/>
      <c r="H6" s="719"/>
      <c r="I6" s="719"/>
      <c r="J6" s="719"/>
      <c r="K6" s="719"/>
      <c r="L6" s="719"/>
      <c r="M6" s="719"/>
      <c r="N6" s="719"/>
      <c r="O6" s="719"/>
      <c r="P6" s="720"/>
      <c r="Q6" s="712"/>
      <c r="R6" s="713"/>
      <c r="S6" s="713"/>
      <c r="T6" s="713"/>
      <c r="U6" s="722"/>
      <c r="V6" s="712"/>
      <c r="W6" s="713"/>
      <c r="X6" s="713"/>
      <c r="Y6" s="713"/>
      <c r="Z6" s="722"/>
      <c r="AA6" s="712"/>
      <c r="AB6" s="713"/>
      <c r="AC6" s="713"/>
      <c r="AD6" s="713"/>
      <c r="AE6" s="713"/>
      <c r="AF6" s="1000"/>
      <c r="AG6" s="713"/>
      <c r="AH6" s="713"/>
      <c r="AI6" s="713"/>
      <c r="AJ6" s="714"/>
      <c r="AK6" s="713"/>
      <c r="AL6" s="713"/>
      <c r="AM6" s="713"/>
      <c r="AN6" s="713"/>
      <c r="AO6" s="722"/>
      <c r="AP6" s="712"/>
      <c r="AQ6" s="713"/>
      <c r="AR6" s="713"/>
      <c r="AS6" s="713"/>
      <c r="AT6" s="722"/>
      <c r="AU6" s="712"/>
      <c r="AV6" s="713"/>
      <c r="AW6" s="713"/>
      <c r="AX6" s="713"/>
      <c r="AY6" s="714"/>
      <c r="AZ6" s="56"/>
      <c r="BA6" s="56"/>
      <c r="BB6" s="56"/>
      <c r="BC6" s="56"/>
      <c r="BD6" s="56"/>
      <c r="BE6" s="67"/>
      <c r="BF6" s="67"/>
      <c r="BG6" s="67"/>
      <c r="BH6" s="67"/>
      <c r="BI6" s="67"/>
      <c r="BJ6" s="67"/>
      <c r="BK6" s="67"/>
      <c r="BL6" s="67"/>
      <c r="BM6" s="67"/>
      <c r="BN6" s="67"/>
      <c r="BO6" s="67"/>
      <c r="BP6" s="67"/>
      <c r="BQ6" s="718"/>
      <c r="BR6" s="719"/>
      <c r="BS6" s="719"/>
      <c r="BT6" s="719"/>
      <c r="BU6" s="719"/>
      <c r="BV6" s="719"/>
      <c r="BW6" s="719"/>
      <c r="BX6" s="719"/>
      <c r="BY6" s="719"/>
      <c r="BZ6" s="719"/>
      <c r="CA6" s="719"/>
      <c r="CB6" s="719"/>
      <c r="CC6" s="719"/>
      <c r="CD6" s="719"/>
      <c r="CE6" s="719"/>
      <c r="CF6" s="719"/>
      <c r="CG6" s="720"/>
      <c r="CH6" s="712"/>
      <c r="CI6" s="713"/>
      <c r="CJ6" s="713"/>
      <c r="CK6" s="713"/>
      <c r="CL6" s="722"/>
      <c r="CM6" s="712"/>
      <c r="CN6" s="713"/>
      <c r="CO6" s="713"/>
      <c r="CP6" s="713"/>
      <c r="CQ6" s="722"/>
      <c r="CR6" s="712"/>
      <c r="CS6" s="713"/>
      <c r="CT6" s="713"/>
      <c r="CU6" s="713"/>
      <c r="CV6" s="722"/>
      <c r="CW6" s="712"/>
      <c r="CX6" s="713"/>
      <c r="CY6" s="713"/>
      <c r="CZ6" s="713"/>
      <c r="DA6" s="722"/>
      <c r="DB6" s="712"/>
      <c r="DC6" s="713"/>
      <c r="DD6" s="713"/>
      <c r="DE6" s="713"/>
      <c r="DF6" s="722"/>
      <c r="DG6" s="726"/>
      <c r="DH6" s="727"/>
      <c r="DI6" s="727"/>
      <c r="DJ6" s="727"/>
      <c r="DK6" s="728"/>
      <c r="DL6" s="726"/>
      <c r="DM6" s="727"/>
      <c r="DN6" s="727"/>
      <c r="DO6" s="727"/>
      <c r="DP6" s="728"/>
      <c r="DQ6" s="712"/>
      <c r="DR6" s="713"/>
      <c r="DS6" s="713"/>
      <c r="DT6" s="713"/>
      <c r="DU6" s="722"/>
      <c r="DV6" s="712"/>
      <c r="DW6" s="713"/>
      <c r="DX6" s="713"/>
      <c r="DY6" s="713"/>
      <c r="DZ6" s="714"/>
      <c r="EA6" s="67"/>
    </row>
    <row r="7" spans="1:131" s="47" customFormat="1" ht="26.25" customHeight="1">
      <c r="A7" s="51">
        <v>1</v>
      </c>
      <c r="B7" s="693" t="s">
        <v>362</v>
      </c>
      <c r="C7" s="694"/>
      <c r="D7" s="694"/>
      <c r="E7" s="694"/>
      <c r="F7" s="694"/>
      <c r="G7" s="694"/>
      <c r="H7" s="694"/>
      <c r="I7" s="694"/>
      <c r="J7" s="694"/>
      <c r="K7" s="694"/>
      <c r="L7" s="694"/>
      <c r="M7" s="694"/>
      <c r="N7" s="694"/>
      <c r="O7" s="694"/>
      <c r="P7" s="695"/>
      <c r="Q7" s="696">
        <v>6353</v>
      </c>
      <c r="R7" s="697"/>
      <c r="S7" s="697"/>
      <c r="T7" s="697"/>
      <c r="U7" s="697"/>
      <c r="V7" s="697">
        <v>6244</v>
      </c>
      <c r="W7" s="697"/>
      <c r="X7" s="697"/>
      <c r="Y7" s="697"/>
      <c r="Z7" s="697"/>
      <c r="AA7" s="697">
        <v>109</v>
      </c>
      <c r="AB7" s="697"/>
      <c r="AC7" s="697"/>
      <c r="AD7" s="697"/>
      <c r="AE7" s="698"/>
      <c r="AF7" s="699">
        <v>49</v>
      </c>
      <c r="AG7" s="700"/>
      <c r="AH7" s="700"/>
      <c r="AI7" s="700"/>
      <c r="AJ7" s="701"/>
      <c r="AK7" s="702">
        <v>11</v>
      </c>
      <c r="AL7" s="697"/>
      <c r="AM7" s="697"/>
      <c r="AN7" s="697"/>
      <c r="AO7" s="697"/>
      <c r="AP7" s="697">
        <v>5637</v>
      </c>
      <c r="AQ7" s="697"/>
      <c r="AR7" s="697"/>
      <c r="AS7" s="697"/>
      <c r="AT7" s="697"/>
      <c r="AU7" s="703"/>
      <c r="AV7" s="703"/>
      <c r="AW7" s="703"/>
      <c r="AX7" s="703"/>
      <c r="AY7" s="704"/>
      <c r="AZ7" s="56"/>
      <c r="BA7" s="56"/>
      <c r="BB7" s="56"/>
      <c r="BC7" s="56"/>
      <c r="BD7" s="56"/>
      <c r="BE7" s="67"/>
      <c r="BF7" s="67"/>
      <c r="BG7" s="67"/>
      <c r="BH7" s="67"/>
      <c r="BI7" s="67"/>
      <c r="BJ7" s="67"/>
      <c r="BK7" s="67"/>
      <c r="BL7" s="67"/>
      <c r="BM7" s="67"/>
      <c r="BN7" s="67"/>
      <c r="BO7" s="67"/>
      <c r="BP7" s="67"/>
      <c r="BQ7" s="51">
        <v>1</v>
      </c>
      <c r="BR7" s="71"/>
      <c r="BS7" s="693"/>
      <c r="BT7" s="694"/>
      <c r="BU7" s="694"/>
      <c r="BV7" s="694"/>
      <c r="BW7" s="694"/>
      <c r="BX7" s="694"/>
      <c r="BY7" s="694"/>
      <c r="BZ7" s="694"/>
      <c r="CA7" s="694"/>
      <c r="CB7" s="694"/>
      <c r="CC7" s="694"/>
      <c r="CD7" s="694"/>
      <c r="CE7" s="694"/>
      <c r="CF7" s="694"/>
      <c r="CG7" s="695"/>
      <c r="CH7" s="705"/>
      <c r="CI7" s="706"/>
      <c r="CJ7" s="706"/>
      <c r="CK7" s="706"/>
      <c r="CL7" s="707"/>
      <c r="CM7" s="705"/>
      <c r="CN7" s="706"/>
      <c r="CO7" s="706"/>
      <c r="CP7" s="706"/>
      <c r="CQ7" s="707"/>
      <c r="CR7" s="705"/>
      <c r="CS7" s="706"/>
      <c r="CT7" s="706"/>
      <c r="CU7" s="706"/>
      <c r="CV7" s="707"/>
      <c r="CW7" s="705"/>
      <c r="CX7" s="706"/>
      <c r="CY7" s="706"/>
      <c r="CZ7" s="706"/>
      <c r="DA7" s="707"/>
      <c r="DB7" s="705"/>
      <c r="DC7" s="706"/>
      <c r="DD7" s="706"/>
      <c r="DE7" s="706"/>
      <c r="DF7" s="707"/>
      <c r="DG7" s="705"/>
      <c r="DH7" s="706"/>
      <c r="DI7" s="706"/>
      <c r="DJ7" s="706"/>
      <c r="DK7" s="707"/>
      <c r="DL7" s="705"/>
      <c r="DM7" s="706"/>
      <c r="DN7" s="706"/>
      <c r="DO7" s="706"/>
      <c r="DP7" s="707"/>
      <c r="DQ7" s="705"/>
      <c r="DR7" s="706"/>
      <c r="DS7" s="706"/>
      <c r="DT7" s="706"/>
      <c r="DU7" s="707"/>
      <c r="DV7" s="693"/>
      <c r="DW7" s="694"/>
      <c r="DX7" s="694"/>
      <c r="DY7" s="694"/>
      <c r="DZ7" s="708"/>
      <c r="EA7" s="67"/>
    </row>
    <row r="8" spans="1:131" s="47" customFormat="1" ht="26.25" customHeight="1">
      <c r="A8" s="52">
        <v>2</v>
      </c>
      <c r="B8" s="729"/>
      <c r="C8" s="730"/>
      <c r="D8" s="730"/>
      <c r="E8" s="730"/>
      <c r="F8" s="730"/>
      <c r="G8" s="730"/>
      <c r="H8" s="730"/>
      <c r="I8" s="730"/>
      <c r="J8" s="730"/>
      <c r="K8" s="730"/>
      <c r="L8" s="730"/>
      <c r="M8" s="730"/>
      <c r="N8" s="730"/>
      <c r="O8" s="730"/>
      <c r="P8" s="731"/>
      <c r="Q8" s="732"/>
      <c r="R8" s="733"/>
      <c r="S8" s="733"/>
      <c r="T8" s="733"/>
      <c r="U8" s="733"/>
      <c r="V8" s="733"/>
      <c r="W8" s="733"/>
      <c r="X8" s="733"/>
      <c r="Y8" s="733"/>
      <c r="Z8" s="733"/>
      <c r="AA8" s="733"/>
      <c r="AB8" s="733"/>
      <c r="AC8" s="733"/>
      <c r="AD8" s="733"/>
      <c r="AE8" s="734"/>
      <c r="AF8" s="735"/>
      <c r="AG8" s="736"/>
      <c r="AH8" s="736"/>
      <c r="AI8" s="736"/>
      <c r="AJ8" s="737"/>
      <c r="AK8" s="738"/>
      <c r="AL8" s="733"/>
      <c r="AM8" s="733"/>
      <c r="AN8" s="733"/>
      <c r="AO8" s="733"/>
      <c r="AP8" s="733"/>
      <c r="AQ8" s="733"/>
      <c r="AR8" s="733"/>
      <c r="AS8" s="733"/>
      <c r="AT8" s="733"/>
      <c r="AU8" s="739"/>
      <c r="AV8" s="739"/>
      <c r="AW8" s="739"/>
      <c r="AX8" s="739"/>
      <c r="AY8" s="740"/>
      <c r="AZ8" s="56"/>
      <c r="BA8" s="56"/>
      <c r="BB8" s="56"/>
      <c r="BC8" s="56"/>
      <c r="BD8" s="56"/>
      <c r="BE8" s="67"/>
      <c r="BF8" s="67"/>
      <c r="BG8" s="67"/>
      <c r="BH8" s="67"/>
      <c r="BI8" s="67"/>
      <c r="BJ8" s="67"/>
      <c r="BK8" s="67"/>
      <c r="BL8" s="67"/>
      <c r="BM8" s="67"/>
      <c r="BN8" s="67"/>
      <c r="BO8" s="67"/>
      <c r="BP8" s="67"/>
      <c r="BQ8" s="52">
        <v>2</v>
      </c>
      <c r="BR8" s="72"/>
      <c r="BS8" s="729"/>
      <c r="BT8" s="730"/>
      <c r="BU8" s="730"/>
      <c r="BV8" s="730"/>
      <c r="BW8" s="730"/>
      <c r="BX8" s="730"/>
      <c r="BY8" s="730"/>
      <c r="BZ8" s="730"/>
      <c r="CA8" s="730"/>
      <c r="CB8" s="730"/>
      <c r="CC8" s="730"/>
      <c r="CD8" s="730"/>
      <c r="CE8" s="730"/>
      <c r="CF8" s="730"/>
      <c r="CG8" s="731"/>
      <c r="CH8" s="741"/>
      <c r="CI8" s="736"/>
      <c r="CJ8" s="736"/>
      <c r="CK8" s="736"/>
      <c r="CL8" s="742"/>
      <c r="CM8" s="741"/>
      <c r="CN8" s="736"/>
      <c r="CO8" s="736"/>
      <c r="CP8" s="736"/>
      <c r="CQ8" s="742"/>
      <c r="CR8" s="741"/>
      <c r="CS8" s="736"/>
      <c r="CT8" s="736"/>
      <c r="CU8" s="736"/>
      <c r="CV8" s="742"/>
      <c r="CW8" s="741"/>
      <c r="CX8" s="736"/>
      <c r="CY8" s="736"/>
      <c r="CZ8" s="736"/>
      <c r="DA8" s="742"/>
      <c r="DB8" s="741"/>
      <c r="DC8" s="736"/>
      <c r="DD8" s="736"/>
      <c r="DE8" s="736"/>
      <c r="DF8" s="742"/>
      <c r="DG8" s="741"/>
      <c r="DH8" s="736"/>
      <c r="DI8" s="736"/>
      <c r="DJ8" s="736"/>
      <c r="DK8" s="742"/>
      <c r="DL8" s="741"/>
      <c r="DM8" s="736"/>
      <c r="DN8" s="736"/>
      <c r="DO8" s="736"/>
      <c r="DP8" s="742"/>
      <c r="DQ8" s="741"/>
      <c r="DR8" s="736"/>
      <c r="DS8" s="736"/>
      <c r="DT8" s="736"/>
      <c r="DU8" s="742"/>
      <c r="DV8" s="729"/>
      <c r="DW8" s="730"/>
      <c r="DX8" s="730"/>
      <c r="DY8" s="730"/>
      <c r="DZ8" s="743"/>
      <c r="EA8" s="67"/>
    </row>
    <row r="9" spans="1:131" s="47" customFormat="1" ht="26.25" customHeight="1">
      <c r="A9" s="52">
        <v>3</v>
      </c>
      <c r="B9" s="729"/>
      <c r="C9" s="730"/>
      <c r="D9" s="730"/>
      <c r="E9" s="730"/>
      <c r="F9" s="730"/>
      <c r="G9" s="730"/>
      <c r="H9" s="730"/>
      <c r="I9" s="730"/>
      <c r="J9" s="730"/>
      <c r="K9" s="730"/>
      <c r="L9" s="730"/>
      <c r="M9" s="730"/>
      <c r="N9" s="730"/>
      <c r="O9" s="730"/>
      <c r="P9" s="731"/>
      <c r="Q9" s="732"/>
      <c r="R9" s="733"/>
      <c r="S9" s="733"/>
      <c r="T9" s="733"/>
      <c r="U9" s="733"/>
      <c r="V9" s="733"/>
      <c r="W9" s="733"/>
      <c r="X9" s="733"/>
      <c r="Y9" s="733"/>
      <c r="Z9" s="733"/>
      <c r="AA9" s="733"/>
      <c r="AB9" s="733"/>
      <c r="AC9" s="733"/>
      <c r="AD9" s="733"/>
      <c r="AE9" s="734"/>
      <c r="AF9" s="735"/>
      <c r="AG9" s="736"/>
      <c r="AH9" s="736"/>
      <c r="AI9" s="736"/>
      <c r="AJ9" s="737"/>
      <c r="AK9" s="738"/>
      <c r="AL9" s="733"/>
      <c r="AM9" s="733"/>
      <c r="AN9" s="733"/>
      <c r="AO9" s="733"/>
      <c r="AP9" s="733"/>
      <c r="AQ9" s="733"/>
      <c r="AR9" s="733"/>
      <c r="AS9" s="733"/>
      <c r="AT9" s="733"/>
      <c r="AU9" s="739"/>
      <c r="AV9" s="739"/>
      <c r="AW9" s="739"/>
      <c r="AX9" s="739"/>
      <c r="AY9" s="740"/>
      <c r="AZ9" s="56"/>
      <c r="BA9" s="56"/>
      <c r="BB9" s="56"/>
      <c r="BC9" s="56"/>
      <c r="BD9" s="56"/>
      <c r="BE9" s="67"/>
      <c r="BF9" s="67"/>
      <c r="BG9" s="67"/>
      <c r="BH9" s="67"/>
      <c r="BI9" s="67"/>
      <c r="BJ9" s="67"/>
      <c r="BK9" s="67"/>
      <c r="BL9" s="67"/>
      <c r="BM9" s="67"/>
      <c r="BN9" s="67"/>
      <c r="BO9" s="67"/>
      <c r="BP9" s="67"/>
      <c r="BQ9" s="52">
        <v>3</v>
      </c>
      <c r="BR9" s="72"/>
      <c r="BS9" s="729"/>
      <c r="BT9" s="730"/>
      <c r="BU9" s="730"/>
      <c r="BV9" s="730"/>
      <c r="BW9" s="730"/>
      <c r="BX9" s="730"/>
      <c r="BY9" s="730"/>
      <c r="BZ9" s="730"/>
      <c r="CA9" s="730"/>
      <c r="CB9" s="730"/>
      <c r="CC9" s="730"/>
      <c r="CD9" s="730"/>
      <c r="CE9" s="730"/>
      <c r="CF9" s="730"/>
      <c r="CG9" s="731"/>
      <c r="CH9" s="741"/>
      <c r="CI9" s="736"/>
      <c r="CJ9" s="736"/>
      <c r="CK9" s="736"/>
      <c r="CL9" s="742"/>
      <c r="CM9" s="741"/>
      <c r="CN9" s="736"/>
      <c r="CO9" s="736"/>
      <c r="CP9" s="736"/>
      <c r="CQ9" s="742"/>
      <c r="CR9" s="741"/>
      <c r="CS9" s="736"/>
      <c r="CT9" s="736"/>
      <c r="CU9" s="736"/>
      <c r="CV9" s="742"/>
      <c r="CW9" s="741"/>
      <c r="CX9" s="736"/>
      <c r="CY9" s="736"/>
      <c r="CZ9" s="736"/>
      <c r="DA9" s="742"/>
      <c r="DB9" s="741"/>
      <c r="DC9" s="736"/>
      <c r="DD9" s="736"/>
      <c r="DE9" s="736"/>
      <c r="DF9" s="742"/>
      <c r="DG9" s="741"/>
      <c r="DH9" s="736"/>
      <c r="DI9" s="736"/>
      <c r="DJ9" s="736"/>
      <c r="DK9" s="742"/>
      <c r="DL9" s="741"/>
      <c r="DM9" s="736"/>
      <c r="DN9" s="736"/>
      <c r="DO9" s="736"/>
      <c r="DP9" s="742"/>
      <c r="DQ9" s="741"/>
      <c r="DR9" s="736"/>
      <c r="DS9" s="736"/>
      <c r="DT9" s="736"/>
      <c r="DU9" s="742"/>
      <c r="DV9" s="729"/>
      <c r="DW9" s="730"/>
      <c r="DX9" s="730"/>
      <c r="DY9" s="730"/>
      <c r="DZ9" s="743"/>
      <c r="EA9" s="67"/>
    </row>
    <row r="10" spans="1:131" s="47" customFormat="1" ht="26.25" customHeight="1">
      <c r="A10" s="52">
        <v>4</v>
      </c>
      <c r="B10" s="729"/>
      <c r="C10" s="730"/>
      <c r="D10" s="730"/>
      <c r="E10" s="730"/>
      <c r="F10" s="730"/>
      <c r="G10" s="730"/>
      <c r="H10" s="730"/>
      <c r="I10" s="730"/>
      <c r="J10" s="730"/>
      <c r="K10" s="730"/>
      <c r="L10" s="730"/>
      <c r="M10" s="730"/>
      <c r="N10" s="730"/>
      <c r="O10" s="730"/>
      <c r="P10" s="731"/>
      <c r="Q10" s="732"/>
      <c r="R10" s="733"/>
      <c r="S10" s="733"/>
      <c r="T10" s="733"/>
      <c r="U10" s="733"/>
      <c r="V10" s="733"/>
      <c r="W10" s="733"/>
      <c r="X10" s="733"/>
      <c r="Y10" s="733"/>
      <c r="Z10" s="733"/>
      <c r="AA10" s="733"/>
      <c r="AB10" s="733"/>
      <c r="AC10" s="733"/>
      <c r="AD10" s="733"/>
      <c r="AE10" s="734"/>
      <c r="AF10" s="735"/>
      <c r="AG10" s="736"/>
      <c r="AH10" s="736"/>
      <c r="AI10" s="736"/>
      <c r="AJ10" s="737"/>
      <c r="AK10" s="738"/>
      <c r="AL10" s="733"/>
      <c r="AM10" s="733"/>
      <c r="AN10" s="733"/>
      <c r="AO10" s="733"/>
      <c r="AP10" s="733"/>
      <c r="AQ10" s="733"/>
      <c r="AR10" s="733"/>
      <c r="AS10" s="733"/>
      <c r="AT10" s="733"/>
      <c r="AU10" s="739"/>
      <c r="AV10" s="739"/>
      <c r="AW10" s="739"/>
      <c r="AX10" s="739"/>
      <c r="AY10" s="740"/>
      <c r="AZ10" s="56"/>
      <c r="BA10" s="56"/>
      <c r="BB10" s="56"/>
      <c r="BC10" s="56"/>
      <c r="BD10" s="56"/>
      <c r="BE10" s="67"/>
      <c r="BF10" s="67"/>
      <c r="BG10" s="67"/>
      <c r="BH10" s="67"/>
      <c r="BI10" s="67"/>
      <c r="BJ10" s="67"/>
      <c r="BK10" s="67"/>
      <c r="BL10" s="67"/>
      <c r="BM10" s="67"/>
      <c r="BN10" s="67"/>
      <c r="BO10" s="67"/>
      <c r="BP10" s="67"/>
      <c r="BQ10" s="52">
        <v>4</v>
      </c>
      <c r="BR10" s="72"/>
      <c r="BS10" s="729"/>
      <c r="BT10" s="730"/>
      <c r="BU10" s="730"/>
      <c r="BV10" s="730"/>
      <c r="BW10" s="730"/>
      <c r="BX10" s="730"/>
      <c r="BY10" s="730"/>
      <c r="BZ10" s="730"/>
      <c r="CA10" s="730"/>
      <c r="CB10" s="730"/>
      <c r="CC10" s="730"/>
      <c r="CD10" s="730"/>
      <c r="CE10" s="730"/>
      <c r="CF10" s="730"/>
      <c r="CG10" s="731"/>
      <c r="CH10" s="741"/>
      <c r="CI10" s="736"/>
      <c r="CJ10" s="736"/>
      <c r="CK10" s="736"/>
      <c r="CL10" s="742"/>
      <c r="CM10" s="741"/>
      <c r="CN10" s="736"/>
      <c r="CO10" s="736"/>
      <c r="CP10" s="736"/>
      <c r="CQ10" s="742"/>
      <c r="CR10" s="741"/>
      <c r="CS10" s="736"/>
      <c r="CT10" s="736"/>
      <c r="CU10" s="736"/>
      <c r="CV10" s="742"/>
      <c r="CW10" s="741"/>
      <c r="CX10" s="736"/>
      <c r="CY10" s="736"/>
      <c r="CZ10" s="736"/>
      <c r="DA10" s="742"/>
      <c r="DB10" s="741"/>
      <c r="DC10" s="736"/>
      <c r="DD10" s="736"/>
      <c r="DE10" s="736"/>
      <c r="DF10" s="742"/>
      <c r="DG10" s="741"/>
      <c r="DH10" s="736"/>
      <c r="DI10" s="736"/>
      <c r="DJ10" s="736"/>
      <c r="DK10" s="742"/>
      <c r="DL10" s="741"/>
      <c r="DM10" s="736"/>
      <c r="DN10" s="736"/>
      <c r="DO10" s="736"/>
      <c r="DP10" s="742"/>
      <c r="DQ10" s="741"/>
      <c r="DR10" s="736"/>
      <c r="DS10" s="736"/>
      <c r="DT10" s="736"/>
      <c r="DU10" s="742"/>
      <c r="DV10" s="729"/>
      <c r="DW10" s="730"/>
      <c r="DX10" s="730"/>
      <c r="DY10" s="730"/>
      <c r="DZ10" s="743"/>
      <c r="EA10" s="67"/>
    </row>
    <row r="11" spans="1:131" s="47" customFormat="1" ht="26.25" customHeight="1">
      <c r="A11" s="52">
        <v>5</v>
      </c>
      <c r="B11" s="729"/>
      <c r="C11" s="730"/>
      <c r="D11" s="730"/>
      <c r="E11" s="730"/>
      <c r="F11" s="730"/>
      <c r="G11" s="730"/>
      <c r="H11" s="730"/>
      <c r="I11" s="730"/>
      <c r="J11" s="730"/>
      <c r="K11" s="730"/>
      <c r="L11" s="730"/>
      <c r="M11" s="730"/>
      <c r="N11" s="730"/>
      <c r="O11" s="730"/>
      <c r="P11" s="731"/>
      <c r="Q11" s="732"/>
      <c r="R11" s="733"/>
      <c r="S11" s="733"/>
      <c r="T11" s="733"/>
      <c r="U11" s="733"/>
      <c r="V11" s="733"/>
      <c r="W11" s="733"/>
      <c r="X11" s="733"/>
      <c r="Y11" s="733"/>
      <c r="Z11" s="733"/>
      <c r="AA11" s="733"/>
      <c r="AB11" s="733"/>
      <c r="AC11" s="733"/>
      <c r="AD11" s="733"/>
      <c r="AE11" s="734"/>
      <c r="AF11" s="735"/>
      <c r="AG11" s="736"/>
      <c r="AH11" s="736"/>
      <c r="AI11" s="736"/>
      <c r="AJ11" s="737"/>
      <c r="AK11" s="738"/>
      <c r="AL11" s="733"/>
      <c r="AM11" s="733"/>
      <c r="AN11" s="733"/>
      <c r="AO11" s="733"/>
      <c r="AP11" s="733"/>
      <c r="AQ11" s="733"/>
      <c r="AR11" s="733"/>
      <c r="AS11" s="733"/>
      <c r="AT11" s="733"/>
      <c r="AU11" s="739"/>
      <c r="AV11" s="739"/>
      <c r="AW11" s="739"/>
      <c r="AX11" s="739"/>
      <c r="AY11" s="740"/>
      <c r="AZ11" s="56"/>
      <c r="BA11" s="56"/>
      <c r="BB11" s="56"/>
      <c r="BC11" s="56"/>
      <c r="BD11" s="56"/>
      <c r="BE11" s="67"/>
      <c r="BF11" s="67"/>
      <c r="BG11" s="67"/>
      <c r="BH11" s="67"/>
      <c r="BI11" s="67"/>
      <c r="BJ11" s="67"/>
      <c r="BK11" s="67"/>
      <c r="BL11" s="67"/>
      <c r="BM11" s="67"/>
      <c r="BN11" s="67"/>
      <c r="BO11" s="67"/>
      <c r="BP11" s="67"/>
      <c r="BQ11" s="52">
        <v>5</v>
      </c>
      <c r="BR11" s="72"/>
      <c r="BS11" s="729"/>
      <c r="BT11" s="730"/>
      <c r="BU11" s="730"/>
      <c r="BV11" s="730"/>
      <c r="BW11" s="730"/>
      <c r="BX11" s="730"/>
      <c r="BY11" s="730"/>
      <c r="BZ11" s="730"/>
      <c r="CA11" s="730"/>
      <c r="CB11" s="730"/>
      <c r="CC11" s="730"/>
      <c r="CD11" s="730"/>
      <c r="CE11" s="730"/>
      <c r="CF11" s="730"/>
      <c r="CG11" s="731"/>
      <c r="CH11" s="741"/>
      <c r="CI11" s="736"/>
      <c r="CJ11" s="736"/>
      <c r="CK11" s="736"/>
      <c r="CL11" s="742"/>
      <c r="CM11" s="741"/>
      <c r="CN11" s="736"/>
      <c r="CO11" s="736"/>
      <c r="CP11" s="736"/>
      <c r="CQ11" s="742"/>
      <c r="CR11" s="741"/>
      <c r="CS11" s="736"/>
      <c r="CT11" s="736"/>
      <c r="CU11" s="736"/>
      <c r="CV11" s="742"/>
      <c r="CW11" s="741"/>
      <c r="CX11" s="736"/>
      <c r="CY11" s="736"/>
      <c r="CZ11" s="736"/>
      <c r="DA11" s="742"/>
      <c r="DB11" s="741"/>
      <c r="DC11" s="736"/>
      <c r="DD11" s="736"/>
      <c r="DE11" s="736"/>
      <c r="DF11" s="742"/>
      <c r="DG11" s="741"/>
      <c r="DH11" s="736"/>
      <c r="DI11" s="736"/>
      <c r="DJ11" s="736"/>
      <c r="DK11" s="742"/>
      <c r="DL11" s="741"/>
      <c r="DM11" s="736"/>
      <c r="DN11" s="736"/>
      <c r="DO11" s="736"/>
      <c r="DP11" s="742"/>
      <c r="DQ11" s="741"/>
      <c r="DR11" s="736"/>
      <c r="DS11" s="736"/>
      <c r="DT11" s="736"/>
      <c r="DU11" s="742"/>
      <c r="DV11" s="729"/>
      <c r="DW11" s="730"/>
      <c r="DX11" s="730"/>
      <c r="DY11" s="730"/>
      <c r="DZ11" s="743"/>
      <c r="EA11" s="67"/>
    </row>
    <row r="12" spans="1:131" s="47" customFormat="1" ht="26.25" customHeight="1">
      <c r="A12" s="52">
        <v>6</v>
      </c>
      <c r="B12" s="729"/>
      <c r="C12" s="730"/>
      <c r="D12" s="730"/>
      <c r="E12" s="730"/>
      <c r="F12" s="730"/>
      <c r="G12" s="730"/>
      <c r="H12" s="730"/>
      <c r="I12" s="730"/>
      <c r="J12" s="730"/>
      <c r="K12" s="730"/>
      <c r="L12" s="730"/>
      <c r="M12" s="730"/>
      <c r="N12" s="730"/>
      <c r="O12" s="730"/>
      <c r="P12" s="731"/>
      <c r="Q12" s="732"/>
      <c r="R12" s="733"/>
      <c r="S12" s="733"/>
      <c r="T12" s="733"/>
      <c r="U12" s="733"/>
      <c r="V12" s="733"/>
      <c r="W12" s="733"/>
      <c r="X12" s="733"/>
      <c r="Y12" s="733"/>
      <c r="Z12" s="733"/>
      <c r="AA12" s="733"/>
      <c r="AB12" s="733"/>
      <c r="AC12" s="733"/>
      <c r="AD12" s="733"/>
      <c r="AE12" s="734"/>
      <c r="AF12" s="735"/>
      <c r="AG12" s="736"/>
      <c r="AH12" s="736"/>
      <c r="AI12" s="736"/>
      <c r="AJ12" s="737"/>
      <c r="AK12" s="738"/>
      <c r="AL12" s="733"/>
      <c r="AM12" s="733"/>
      <c r="AN12" s="733"/>
      <c r="AO12" s="733"/>
      <c r="AP12" s="733"/>
      <c r="AQ12" s="733"/>
      <c r="AR12" s="733"/>
      <c r="AS12" s="733"/>
      <c r="AT12" s="733"/>
      <c r="AU12" s="739"/>
      <c r="AV12" s="739"/>
      <c r="AW12" s="739"/>
      <c r="AX12" s="739"/>
      <c r="AY12" s="740"/>
      <c r="AZ12" s="56"/>
      <c r="BA12" s="56"/>
      <c r="BB12" s="56"/>
      <c r="BC12" s="56"/>
      <c r="BD12" s="56"/>
      <c r="BE12" s="67"/>
      <c r="BF12" s="67"/>
      <c r="BG12" s="67"/>
      <c r="BH12" s="67"/>
      <c r="BI12" s="67"/>
      <c r="BJ12" s="67"/>
      <c r="BK12" s="67"/>
      <c r="BL12" s="67"/>
      <c r="BM12" s="67"/>
      <c r="BN12" s="67"/>
      <c r="BO12" s="67"/>
      <c r="BP12" s="67"/>
      <c r="BQ12" s="52">
        <v>6</v>
      </c>
      <c r="BR12" s="72"/>
      <c r="BS12" s="729"/>
      <c r="BT12" s="730"/>
      <c r="BU12" s="730"/>
      <c r="BV12" s="730"/>
      <c r="BW12" s="730"/>
      <c r="BX12" s="730"/>
      <c r="BY12" s="730"/>
      <c r="BZ12" s="730"/>
      <c r="CA12" s="730"/>
      <c r="CB12" s="730"/>
      <c r="CC12" s="730"/>
      <c r="CD12" s="730"/>
      <c r="CE12" s="730"/>
      <c r="CF12" s="730"/>
      <c r="CG12" s="731"/>
      <c r="CH12" s="741"/>
      <c r="CI12" s="736"/>
      <c r="CJ12" s="736"/>
      <c r="CK12" s="736"/>
      <c r="CL12" s="742"/>
      <c r="CM12" s="741"/>
      <c r="CN12" s="736"/>
      <c r="CO12" s="736"/>
      <c r="CP12" s="736"/>
      <c r="CQ12" s="742"/>
      <c r="CR12" s="741"/>
      <c r="CS12" s="736"/>
      <c r="CT12" s="736"/>
      <c r="CU12" s="736"/>
      <c r="CV12" s="742"/>
      <c r="CW12" s="741"/>
      <c r="CX12" s="736"/>
      <c r="CY12" s="736"/>
      <c r="CZ12" s="736"/>
      <c r="DA12" s="742"/>
      <c r="DB12" s="741"/>
      <c r="DC12" s="736"/>
      <c r="DD12" s="736"/>
      <c r="DE12" s="736"/>
      <c r="DF12" s="742"/>
      <c r="DG12" s="741"/>
      <c r="DH12" s="736"/>
      <c r="DI12" s="736"/>
      <c r="DJ12" s="736"/>
      <c r="DK12" s="742"/>
      <c r="DL12" s="741"/>
      <c r="DM12" s="736"/>
      <c r="DN12" s="736"/>
      <c r="DO12" s="736"/>
      <c r="DP12" s="742"/>
      <c r="DQ12" s="741"/>
      <c r="DR12" s="736"/>
      <c r="DS12" s="736"/>
      <c r="DT12" s="736"/>
      <c r="DU12" s="742"/>
      <c r="DV12" s="729"/>
      <c r="DW12" s="730"/>
      <c r="DX12" s="730"/>
      <c r="DY12" s="730"/>
      <c r="DZ12" s="743"/>
      <c r="EA12" s="67"/>
    </row>
    <row r="13" spans="1:131" s="47" customFormat="1" ht="26.25" customHeight="1">
      <c r="A13" s="52">
        <v>7</v>
      </c>
      <c r="B13" s="729"/>
      <c r="C13" s="730"/>
      <c r="D13" s="730"/>
      <c r="E13" s="730"/>
      <c r="F13" s="730"/>
      <c r="G13" s="730"/>
      <c r="H13" s="730"/>
      <c r="I13" s="730"/>
      <c r="J13" s="730"/>
      <c r="K13" s="730"/>
      <c r="L13" s="730"/>
      <c r="M13" s="730"/>
      <c r="N13" s="730"/>
      <c r="O13" s="730"/>
      <c r="P13" s="731"/>
      <c r="Q13" s="732"/>
      <c r="R13" s="733"/>
      <c r="S13" s="733"/>
      <c r="T13" s="733"/>
      <c r="U13" s="733"/>
      <c r="V13" s="733"/>
      <c r="W13" s="733"/>
      <c r="X13" s="733"/>
      <c r="Y13" s="733"/>
      <c r="Z13" s="733"/>
      <c r="AA13" s="733"/>
      <c r="AB13" s="733"/>
      <c r="AC13" s="733"/>
      <c r="AD13" s="733"/>
      <c r="AE13" s="734"/>
      <c r="AF13" s="735"/>
      <c r="AG13" s="736"/>
      <c r="AH13" s="736"/>
      <c r="AI13" s="736"/>
      <c r="AJ13" s="737"/>
      <c r="AK13" s="738"/>
      <c r="AL13" s="733"/>
      <c r="AM13" s="733"/>
      <c r="AN13" s="733"/>
      <c r="AO13" s="733"/>
      <c r="AP13" s="733"/>
      <c r="AQ13" s="733"/>
      <c r="AR13" s="733"/>
      <c r="AS13" s="733"/>
      <c r="AT13" s="733"/>
      <c r="AU13" s="739"/>
      <c r="AV13" s="739"/>
      <c r="AW13" s="739"/>
      <c r="AX13" s="739"/>
      <c r="AY13" s="740"/>
      <c r="AZ13" s="56"/>
      <c r="BA13" s="56"/>
      <c r="BB13" s="56"/>
      <c r="BC13" s="56"/>
      <c r="BD13" s="56"/>
      <c r="BE13" s="67"/>
      <c r="BF13" s="67"/>
      <c r="BG13" s="67"/>
      <c r="BH13" s="67"/>
      <c r="BI13" s="67"/>
      <c r="BJ13" s="67"/>
      <c r="BK13" s="67"/>
      <c r="BL13" s="67"/>
      <c r="BM13" s="67"/>
      <c r="BN13" s="67"/>
      <c r="BO13" s="67"/>
      <c r="BP13" s="67"/>
      <c r="BQ13" s="52">
        <v>7</v>
      </c>
      <c r="BR13" s="72"/>
      <c r="BS13" s="729"/>
      <c r="BT13" s="730"/>
      <c r="BU13" s="730"/>
      <c r="BV13" s="730"/>
      <c r="BW13" s="730"/>
      <c r="BX13" s="730"/>
      <c r="BY13" s="730"/>
      <c r="BZ13" s="730"/>
      <c r="CA13" s="730"/>
      <c r="CB13" s="730"/>
      <c r="CC13" s="730"/>
      <c r="CD13" s="730"/>
      <c r="CE13" s="730"/>
      <c r="CF13" s="730"/>
      <c r="CG13" s="731"/>
      <c r="CH13" s="741"/>
      <c r="CI13" s="736"/>
      <c r="CJ13" s="736"/>
      <c r="CK13" s="736"/>
      <c r="CL13" s="742"/>
      <c r="CM13" s="741"/>
      <c r="CN13" s="736"/>
      <c r="CO13" s="736"/>
      <c r="CP13" s="736"/>
      <c r="CQ13" s="742"/>
      <c r="CR13" s="741"/>
      <c r="CS13" s="736"/>
      <c r="CT13" s="736"/>
      <c r="CU13" s="736"/>
      <c r="CV13" s="742"/>
      <c r="CW13" s="741"/>
      <c r="CX13" s="736"/>
      <c r="CY13" s="736"/>
      <c r="CZ13" s="736"/>
      <c r="DA13" s="742"/>
      <c r="DB13" s="741"/>
      <c r="DC13" s="736"/>
      <c r="DD13" s="736"/>
      <c r="DE13" s="736"/>
      <c r="DF13" s="742"/>
      <c r="DG13" s="741"/>
      <c r="DH13" s="736"/>
      <c r="DI13" s="736"/>
      <c r="DJ13" s="736"/>
      <c r="DK13" s="742"/>
      <c r="DL13" s="741"/>
      <c r="DM13" s="736"/>
      <c r="DN13" s="736"/>
      <c r="DO13" s="736"/>
      <c r="DP13" s="742"/>
      <c r="DQ13" s="741"/>
      <c r="DR13" s="736"/>
      <c r="DS13" s="736"/>
      <c r="DT13" s="736"/>
      <c r="DU13" s="742"/>
      <c r="DV13" s="729"/>
      <c r="DW13" s="730"/>
      <c r="DX13" s="730"/>
      <c r="DY13" s="730"/>
      <c r="DZ13" s="743"/>
      <c r="EA13" s="67"/>
    </row>
    <row r="14" spans="1:131" s="47" customFormat="1" ht="26.25" customHeight="1">
      <c r="A14" s="52">
        <v>8</v>
      </c>
      <c r="B14" s="729"/>
      <c r="C14" s="730"/>
      <c r="D14" s="730"/>
      <c r="E14" s="730"/>
      <c r="F14" s="730"/>
      <c r="G14" s="730"/>
      <c r="H14" s="730"/>
      <c r="I14" s="730"/>
      <c r="J14" s="730"/>
      <c r="K14" s="730"/>
      <c r="L14" s="730"/>
      <c r="M14" s="730"/>
      <c r="N14" s="730"/>
      <c r="O14" s="730"/>
      <c r="P14" s="731"/>
      <c r="Q14" s="732"/>
      <c r="R14" s="733"/>
      <c r="S14" s="733"/>
      <c r="T14" s="733"/>
      <c r="U14" s="733"/>
      <c r="V14" s="733"/>
      <c r="W14" s="733"/>
      <c r="X14" s="733"/>
      <c r="Y14" s="733"/>
      <c r="Z14" s="733"/>
      <c r="AA14" s="733"/>
      <c r="AB14" s="733"/>
      <c r="AC14" s="733"/>
      <c r="AD14" s="733"/>
      <c r="AE14" s="734"/>
      <c r="AF14" s="735"/>
      <c r="AG14" s="736"/>
      <c r="AH14" s="736"/>
      <c r="AI14" s="736"/>
      <c r="AJ14" s="737"/>
      <c r="AK14" s="738"/>
      <c r="AL14" s="733"/>
      <c r="AM14" s="733"/>
      <c r="AN14" s="733"/>
      <c r="AO14" s="733"/>
      <c r="AP14" s="733"/>
      <c r="AQ14" s="733"/>
      <c r="AR14" s="733"/>
      <c r="AS14" s="733"/>
      <c r="AT14" s="733"/>
      <c r="AU14" s="739"/>
      <c r="AV14" s="739"/>
      <c r="AW14" s="739"/>
      <c r="AX14" s="739"/>
      <c r="AY14" s="740"/>
      <c r="AZ14" s="56"/>
      <c r="BA14" s="56"/>
      <c r="BB14" s="56"/>
      <c r="BC14" s="56"/>
      <c r="BD14" s="56"/>
      <c r="BE14" s="67"/>
      <c r="BF14" s="67"/>
      <c r="BG14" s="67"/>
      <c r="BH14" s="67"/>
      <c r="BI14" s="67"/>
      <c r="BJ14" s="67"/>
      <c r="BK14" s="67"/>
      <c r="BL14" s="67"/>
      <c r="BM14" s="67"/>
      <c r="BN14" s="67"/>
      <c r="BO14" s="67"/>
      <c r="BP14" s="67"/>
      <c r="BQ14" s="52">
        <v>8</v>
      </c>
      <c r="BR14" s="72"/>
      <c r="BS14" s="729"/>
      <c r="BT14" s="730"/>
      <c r="BU14" s="730"/>
      <c r="BV14" s="730"/>
      <c r="BW14" s="730"/>
      <c r="BX14" s="730"/>
      <c r="BY14" s="730"/>
      <c r="BZ14" s="730"/>
      <c r="CA14" s="730"/>
      <c r="CB14" s="730"/>
      <c r="CC14" s="730"/>
      <c r="CD14" s="730"/>
      <c r="CE14" s="730"/>
      <c r="CF14" s="730"/>
      <c r="CG14" s="731"/>
      <c r="CH14" s="741"/>
      <c r="CI14" s="736"/>
      <c r="CJ14" s="736"/>
      <c r="CK14" s="736"/>
      <c r="CL14" s="742"/>
      <c r="CM14" s="741"/>
      <c r="CN14" s="736"/>
      <c r="CO14" s="736"/>
      <c r="CP14" s="736"/>
      <c r="CQ14" s="742"/>
      <c r="CR14" s="741"/>
      <c r="CS14" s="736"/>
      <c r="CT14" s="736"/>
      <c r="CU14" s="736"/>
      <c r="CV14" s="742"/>
      <c r="CW14" s="741"/>
      <c r="CX14" s="736"/>
      <c r="CY14" s="736"/>
      <c r="CZ14" s="736"/>
      <c r="DA14" s="742"/>
      <c r="DB14" s="741"/>
      <c r="DC14" s="736"/>
      <c r="DD14" s="736"/>
      <c r="DE14" s="736"/>
      <c r="DF14" s="742"/>
      <c r="DG14" s="741"/>
      <c r="DH14" s="736"/>
      <c r="DI14" s="736"/>
      <c r="DJ14" s="736"/>
      <c r="DK14" s="742"/>
      <c r="DL14" s="741"/>
      <c r="DM14" s="736"/>
      <c r="DN14" s="736"/>
      <c r="DO14" s="736"/>
      <c r="DP14" s="742"/>
      <c r="DQ14" s="741"/>
      <c r="DR14" s="736"/>
      <c r="DS14" s="736"/>
      <c r="DT14" s="736"/>
      <c r="DU14" s="742"/>
      <c r="DV14" s="729"/>
      <c r="DW14" s="730"/>
      <c r="DX14" s="730"/>
      <c r="DY14" s="730"/>
      <c r="DZ14" s="743"/>
      <c r="EA14" s="67"/>
    </row>
    <row r="15" spans="1:131" s="47" customFormat="1" ht="26.25" customHeight="1">
      <c r="A15" s="52">
        <v>9</v>
      </c>
      <c r="B15" s="729"/>
      <c r="C15" s="730"/>
      <c r="D15" s="730"/>
      <c r="E15" s="730"/>
      <c r="F15" s="730"/>
      <c r="G15" s="730"/>
      <c r="H15" s="730"/>
      <c r="I15" s="730"/>
      <c r="J15" s="730"/>
      <c r="K15" s="730"/>
      <c r="L15" s="730"/>
      <c r="M15" s="730"/>
      <c r="N15" s="730"/>
      <c r="O15" s="730"/>
      <c r="P15" s="731"/>
      <c r="Q15" s="732"/>
      <c r="R15" s="733"/>
      <c r="S15" s="733"/>
      <c r="T15" s="733"/>
      <c r="U15" s="733"/>
      <c r="V15" s="733"/>
      <c r="W15" s="733"/>
      <c r="X15" s="733"/>
      <c r="Y15" s="733"/>
      <c r="Z15" s="733"/>
      <c r="AA15" s="733"/>
      <c r="AB15" s="733"/>
      <c r="AC15" s="733"/>
      <c r="AD15" s="733"/>
      <c r="AE15" s="734"/>
      <c r="AF15" s="735"/>
      <c r="AG15" s="736"/>
      <c r="AH15" s="736"/>
      <c r="AI15" s="736"/>
      <c r="AJ15" s="737"/>
      <c r="AK15" s="738"/>
      <c r="AL15" s="733"/>
      <c r="AM15" s="733"/>
      <c r="AN15" s="733"/>
      <c r="AO15" s="733"/>
      <c r="AP15" s="733"/>
      <c r="AQ15" s="733"/>
      <c r="AR15" s="733"/>
      <c r="AS15" s="733"/>
      <c r="AT15" s="733"/>
      <c r="AU15" s="739"/>
      <c r="AV15" s="739"/>
      <c r="AW15" s="739"/>
      <c r="AX15" s="739"/>
      <c r="AY15" s="740"/>
      <c r="AZ15" s="56"/>
      <c r="BA15" s="56"/>
      <c r="BB15" s="56"/>
      <c r="BC15" s="56"/>
      <c r="BD15" s="56"/>
      <c r="BE15" s="67"/>
      <c r="BF15" s="67"/>
      <c r="BG15" s="67"/>
      <c r="BH15" s="67"/>
      <c r="BI15" s="67"/>
      <c r="BJ15" s="67"/>
      <c r="BK15" s="67"/>
      <c r="BL15" s="67"/>
      <c r="BM15" s="67"/>
      <c r="BN15" s="67"/>
      <c r="BO15" s="67"/>
      <c r="BP15" s="67"/>
      <c r="BQ15" s="52">
        <v>9</v>
      </c>
      <c r="BR15" s="72"/>
      <c r="BS15" s="729"/>
      <c r="BT15" s="730"/>
      <c r="BU15" s="730"/>
      <c r="BV15" s="730"/>
      <c r="BW15" s="730"/>
      <c r="BX15" s="730"/>
      <c r="BY15" s="730"/>
      <c r="BZ15" s="730"/>
      <c r="CA15" s="730"/>
      <c r="CB15" s="730"/>
      <c r="CC15" s="730"/>
      <c r="CD15" s="730"/>
      <c r="CE15" s="730"/>
      <c r="CF15" s="730"/>
      <c r="CG15" s="731"/>
      <c r="CH15" s="741"/>
      <c r="CI15" s="736"/>
      <c r="CJ15" s="736"/>
      <c r="CK15" s="736"/>
      <c r="CL15" s="742"/>
      <c r="CM15" s="741"/>
      <c r="CN15" s="736"/>
      <c r="CO15" s="736"/>
      <c r="CP15" s="736"/>
      <c r="CQ15" s="742"/>
      <c r="CR15" s="741"/>
      <c r="CS15" s="736"/>
      <c r="CT15" s="736"/>
      <c r="CU15" s="736"/>
      <c r="CV15" s="742"/>
      <c r="CW15" s="741"/>
      <c r="CX15" s="736"/>
      <c r="CY15" s="736"/>
      <c r="CZ15" s="736"/>
      <c r="DA15" s="742"/>
      <c r="DB15" s="741"/>
      <c r="DC15" s="736"/>
      <c r="DD15" s="736"/>
      <c r="DE15" s="736"/>
      <c r="DF15" s="742"/>
      <c r="DG15" s="741"/>
      <c r="DH15" s="736"/>
      <c r="DI15" s="736"/>
      <c r="DJ15" s="736"/>
      <c r="DK15" s="742"/>
      <c r="DL15" s="741"/>
      <c r="DM15" s="736"/>
      <c r="DN15" s="736"/>
      <c r="DO15" s="736"/>
      <c r="DP15" s="742"/>
      <c r="DQ15" s="741"/>
      <c r="DR15" s="736"/>
      <c r="DS15" s="736"/>
      <c r="DT15" s="736"/>
      <c r="DU15" s="742"/>
      <c r="DV15" s="729"/>
      <c r="DW15" s="730"/>
      <c r="DX15" s="730"/>
      <c r="DY15" s="730"/>
      <c r="DZ15" s="743"/>
      <c r="EA15" s="67"/>
    </row>
    <row r="16" spans="1:131" s="47" customFormat="1" ht="26.25" customHeight="1">
      <c r="A16" s="52">
        <v>10</v>
      </c>
      <c r="B16" s="729"/>
      <c r="C16" s="730"/>
      <c r="D16" s="730"/>
      <c r="E16" s="730"/>
      <c r="F16" s="730"/>
      <c r="G16" s="730"/>
      <c r="H16" s="730"/>
      <c r="I16" s="730"/>
      <c r="J16" s="730"/>
      <c r="K16" s="730"/>
      <c r="L16" s="730"/>
      <c r="M16" s="730"/>
      <c r="N16" s="730"/>
      <c r="O16" s="730"/>
      <c r="P16" s="731"/>
      <c r="Q16" s="732"/>
      <c r="R16" s="733"/>
      <c r="S16" s="733"/>
      <c r="T16" s="733"/>
      <c r="U16" s="733"/>
      <c r="V16" s="733"/>
      <c r="W16" s="733"/>
      <c r="X16" s="733"/>
      <c r="Y16" s="733"/>
      <c r="Z16" s="733"/>
      <c r="AA16" s="733"/>
      <c r="AB16" s="733"/>
      <c r="AC16" s="733"/>
      <c r="AD16" s="733"/>
      <c r="AE16" s="734"/>
      <c r="AF16" s="735"/>
      <c r="AG16" s="736"/>
      <c r="AH16" s="736"/>
      <c r="AI16" s="736"/>
      <c r="AJ16" s="737"/>
      <c r="AK16" s="738"/>
      <c r="AL16" s="733"/>
      <c r="AM16" s="733"/>
      <c r="AN16" s="733"/>
      <c r="AO16" s="733"/>
      <c r="AP16" s="733"/>
      <c r="AQ16" s="733"/>
      <c r="AR16" s="733"/>
      <c r="AS16" s="733"/>
      <c r="AT16" s="733"/>
      <c r="AU16" s="739"/>
      <c r="AV16" s="739"/>
      <c r="AW16" s="739"/>
      <c r="AX16" s="739"/>
      <c r="AY16" s="740"/>
      <c r="AZ16" s="56"/>
      <c r="BA16" s="56"/>
      <c r="BB16" s="56"/>
      <c r="BC16" s="56"/>
      <c r="BD16" s="56"/>
      <c r="BE16" s="67"/>
      <c r="BF16" s="67"/>
      <c r="BG16" s="67"/>
      <c r="BH16" s="67"/>
      <c r="BI16" s="67"/>
      <c r="BJ16" s="67"/>
      <c r="BK16" s="67"/>
      <c r="BL16" s="67"/>
      <c r="BM16" s="67"/>
      <c r="BN16" s="67"/>
      <c r="BO16" s="67"/>
      <c r="BP16" s="67"/>
      <c r="BQ16" s="52">
        <v>10</v>
      </c>
      <c r="BR16" s="72"/>
      <c r="BS16" s="729"/>
      <c r="BT16" s="730"/>
      <c r="BU16" s="730"/>
      <c r="BV16" s="730"/>
      <c r="BW16" s="730"/>
      <c r="BX16" s="730"/>
      <c r="BY16" s="730"/>
      <c r="BZ16" s="730"/>
      <c r="CA16" s="730"/>
      <c r="CB16" s="730"/>
      <c r="CC16" s="730"/>
      <c r="CD16" s="730"/>
      <c r="CE16" s="730"/>
      <c r="CF16" s="730"/>
      <c r="CG16" s="731"/>
      <c r="CH16" s="741"/>
      <c r="CI16" s="736"/>
      <c r="CJ16" s="736"/>
      <c r="CK16" s="736"/>
      <c r="CL16" s="742"/>
      <c r="CM16" s="741"/>
      <c r="CN16" s="736"/>
      <c r="CO16" s="736"/>
      <c r="CP16" s="736"/>
      <c r="CQ16" s="742"/>
      <c r="CR16" s="741"/>
      <c r="CS16" s="736"/>
      <c r="CT16" s="736"/>
      <c r="CU16" s="736"/>
      <c r="CV16" s="742"/>
      <c r="CW16" s="741"/>
      <c r="CX16" s="736"/>
      <c r="CY16" s="736"/>
      <c r="CZ16" s="736"/>
      <c r="DA16" s="742"/>
      <c r="DB16" s="741"/>
      <c r="DC16" s="736"/>
      <c r="DD16" s="736"/>
      <c r="DE16" s="736"/>
      <c r="DF16" s="742"/>
      <c r="DG16" s="741"/>
      <c r="DH16" s="736"/>
      <c r="DI16" s="736"/>
      <c r="DJ16" s="736"/>
      <c r="DK16" s="742"/>
      <c r="DL16" s="741"/>
      <c r="DM16" s="736"/>
      <c r="DN16" s="736"/>
      <c r="DO16" s="736"/>
      <c r="DP16" s="742"/>
      <c r="DQ16" s="741"/>
      <c r="DR16" s="736"/>
      <c r="DS16" s="736"/>
      <c r="DT16" s="736"/>
      <c r="DU16" s="742"/>
      <c r="DV16" s="729"/>
      <c r="DW16" s="730"/>
      <c r="DX16" s="730"/>
      <c r="DY16" s="730"/>
      <c r="DZ16" s="743"/>
      <c r="EA16" s="67"/>
    </row>
    <row r="17" spans="1:131" s="47" customFormat="1" ht="26.25" customHeight="1">
      <c r="A17" s="52">
        <v>11</v>
      </c>
      <c r="B17" s="729"/>
      <c r="C17" s="730"/>
      <c r="D17" s="730"/>
      <c r="E17" s="730"/>
      <c r="F17" s="730"/>
      <c r="G17" s="730"/>
      <c r="H17" s="730"/>
      <c r="I17" s="730"/>
      <c r="J17" s="730"/>
      <c r="K17" s="730"/>
      <c r="L17" s="730"/>
      <c r="M17" s="730"/>
      <c r="N17" s="730"/>
      <c r="O17" s="730"/>
      <c r="P17" s="731"/>
      <c r="Q17" s="732"/>
      <c r="R17" s="733"/>
      <c r="S17" s="733"/>
      <c r="T17" s="733"/>
      <c r="U17" s="733"/>
      <c r="V17" s="733"/>
      <c r="W17" s="733"/>
      <c r="X17" s="733"/>
      <c r="Y17" s="733"/>
      <c r="Z17" s="733"/>
      <c r="AA17" s="733"/>
      <c r="AB17" s="733"/>
      <c r="AC17" s="733"/>
      <c r="AD17" s="733"/>
      <c r="AE17" s="734"/>
      <c r="AF17" s="735"/>
      <c r="AG17" s="736"/>
      <c r="AH17" s="736"/>
      <c r="AI17" s="736"/>
      <c r="AJ17" s="737"/>
      <c r="AK17" s="738"/>
      <c r="AL17" s="733"/>
      <c r="AM17" s="733"/>
      <c r="AN17" s="733"/>
      <c r="AO17" s="733"/>
      <c r="AP17" s="733"/>
      <c r="AQ17" s="733"/>
      <c r="AR17" s="733"/>
      <c r="AS17" s="733"/>
      <c r="AT17" s="733"/>
      <c r="AU17" s="739"/>
      <c r="AV17" s="739"/>
      <c r="AW17" s="739"/>
      <c r="AX17" s="739"/>
      <c r="AY17" s="740"/>
      <c r="AZ17" s="56"/>
      <c r="BA17" s="56"/>
      <c r="BB17" s="56"/>
      <c r="BC17" s="56"/>
      <c r="BD17" s="56"/>
      <c r="BE17" s="67"/>
      <c r="BF17" s="67"/>
      <c r="BG17" s="67"/>
      <c r="BH17" s="67"/>
      <c r="BI17" s="67"/>
      <c r="BJ17" s="67"/>
      <c r="BK17" s="67"/>
      <c r="BL17" s="67"/>
      <c r="BM17" s="67"/>
      <c r="BN17" s="67"/>
      <c r="BO17" s="67"/>
      <c r="BP17" s="67"/>
      <c r="BQ17" s="52">
        <v>11</v>
      </c>
      <c r="BR17" s="72"/>
      <c r="BS17" s="729"/>
      <c r="BT17" s="730"/>
      <c r="BU17" s="730"/>
      <c r="BV17" s="730"/>
      <c r="BW17" s="730"/>
      <c r="BX17" s="730"/>
      <c r="BY17" s="730"/>
      <c r="BZ17" s="730"/>
      <c r="CA17" s="730"/>
      <c r="CB17" s="730"/>
      <c r="CC17" s="730"/>
      <c r="CD17" s="730"/>
      <c r="CE17" s="730"/>
      <c r="CF17" s="730"/>
      <c r="CG17" s="731"/>
      <c r="CH17" s="741"/>
      <c r="CI17" s="736"/>
      <c r="CJ17" s="736"/>
      <c r="CK17" s="736"/>
      <c r="CL17" s="742"/>
      <c r="CM17" s="741"/>
      <c r="CN17" s="736"/>
      <c r="CO17" s="736"/>
      <c r="CP17" s="736"/>
      <c r="CQ17" s="742"/>
      <c r="CR17" s="741"/>
      <c r="CS17" s="736"/>
      <c r="CT17" s="736"/>
      <c r="CU17" s="736"/>
      <c r="CV17" s="742"/>
      <c r="CW17" s="741"/>
      <c r="CX17" s="736"/>
      <c r="CY17" s="736"/>
      <c r="CZ17" s="736"/>
      <c r="DA17" s="742"/>
      <c r="DB17" s="741"/>
      <c r="DC17" s="736"/>
      <c r="DD17" s="736"/>
      <c r="DE17" s="736"/>
      <c r="DF17" s="742"/>
      <c r="DG17" s="741"/>
      <c r="DH17" s="736"/>
      <c r="DI17" s="736"/>
      <c r="DJ17" s="736"/>
      <c r="DK17" s="742"/>
      <c r="DL17" s="741"/>
      <c r="DM17" s="736"/>
      <c r="DN17" s="736"/>
      <c r="DO17" s="736"/>
      <c r="DP17" s="742"/>
      <c r="DQ17" s="741"/>
      <c r="DR17" s="736"/>
      <c r="DS17" s="736"/>
      <c r="DT17" s="736"/>
      <c r="DU17" s="742"/>
      <c r="DV17" s="729"/>
      <c r="DW17" s="730"/>
      <c r="DX17" s="730"/>
      <c r="DY17" s="730"/>
      <c r="DZ17" s="743"/>
      <c r="EA17" s="67"/>
    </row>
    <row r="18" spans="1:131" s="47" customFormat="1" ht="26.25" customHeight="1">
      <c r="A18" s="52">
        <v>12</v>
      </c>
      <c r="B18" s="729"/>
      <c r="C18" s="730"/>
      <c r="D18" s="730"/>
      <c r="E18" s="730"/>
      <c r="F18" s="730"/>
      <c r="G18" s="730"/>
      <c r="H18" s="730"/>
      <c r="I18" s="730"/>
      <c r="J18" s="730"/>
      <c r="K18" s="730"/>
      <c r="L18" s="730"/>
      <c r="M18" s="730"/>
      <c r="N18" s="730"/>
      <c r="O18" s="730"/>
      <c r="P18" s="731"/>
      <c r="Q18" s="732"/>
      <c r="R18" s="733"/>
      <c r="S18" s="733"/>
      <c r="T18" s="733"/>
      <c r="U18" s="733"/>
      <c r="V18" s="733"/>
      <c r="W18" s="733"/>
      <c r="X18" s="733"/>
      <c r="Y18" s="733"/>
      <c r="Z18" s="733"/>
      <c r="AA18" s="733"/>
      <c r="AB18" s="733"/>
      <c r="AC18" s="733"/>
      <c r="AD18" s="733"/>
      <c r="AE18" s="734"/>
      <c r="AF18" s="735"/>
      <c r="AG18" s="736"/>
      <c r="AH18" s="736"/>
      <c r="AI18" s="736"/>
      <c r="AJ18" s="737"/>
      <c r="AK18" s="738"/>
      <c r="AL18" s="733"/>
      <c r="AM18" s="733"/>
      <c r="AN18" s="733"/>
      <c r="AO18" s="733"/>
      <c r="AP18" s="733"/>
      <c r="AQ18" s="733"/>
      <c r="AR18" s="733"/>
      <c r="AS18" s="733"/>
      <c r="AT18" s="733"/>
      <c r="AU18" s="739"/>
      <c r="AV18" s="739"/>
      <c r="AW18" s="739"/>
      <c r="AX18" s="739"/>
      <c r="AY18" s="740"/>
      <c r="AZ18" s="56"/>
      <c r="BA18" s="56"/>
      <c r="BB18" s="56"/>
      <c r="BC18" s="56"/>
      <c r="BD18" s="56"/>
      <c r="BE18" s="67"/>
      <c r="BF18" s="67"/>
      <c r="BG18" s="67"/>
      <c r="BH18" s="67"/>
      <c r="BI18" s="67"/>
      <c r="BJ18" s="67"/>
      <c r="BK18" s="67"/>
      <c r="BL18" s="67"/>
      <c r="BM18" s="67"/>
      <c r="BN18" s="67"/>
      <c r="BO18" s="67"/>
      <c r="BP18" s="67"/>
      <c r="BQ18" s="52">
        <v>12</v>
      </c>
      <c r="BR18" s="72"/>
      <c r="BS18" s="729"/>
      <c r="BT18" s="730"/>
      <c r="BU18" s="730"/>
      <c r="BV18" s="730"/>
      <c r="BW18" s="730"/>
      <c r="BX18" s="730"/>
      <c r="BY18" s="730"/>
      <c r="BZ18" s="730"/>
      <c r="CA18" s="730"/>
      <c r="CB18" s="730"/>
      <c r="CC18" s="730"/>
      <c r="CD18" s="730"/>
      <c r="CE18" s="730"/>
      <c r="CF18" s="730"/>
      <c r="CG18" s="731"/>
      <c r="CH18" s="741"/>
      <c r="CI18" s="736"/>
      <c r="CJ18" s="736"/>
      <c r="CK18" s="736"/>
      <c r="CL18" s="742"/>
      <c r="CM18" s="741"/>
      <c r="CN18" s="736"/>
      <c r="CO18" s="736"/>
      <c r="CP18" s="736"/>
      <c r="CQ18" s="742"/>
      <c r="CR18" s="741"/>
      <c r="CS18" s="736"/>
      <c r="CT18" s="736"/>
      <c r="CU18" s="736"/>
      <c r="CV18" s="742"/>
      <c r="CW18" s="741"/>
      <c r="CX18" s="736"/>
      <c r="CY18" s="736"/>
      <c r="CZ18" s="736"/>
      <c r="DA18" s="742"/>
      <c r="DB18" s="741"/>
      <c r="DC18" s="736"/>
      <c r="DD18" s="736"/>
      <c r="DE18" s="736"/>
      <c r="DF18" s="742"/>
      <c r="DG18" s="741"/>
      <c r="DH18" s="736"/>
      <c r="DI18" s="736"/>
      <c r="DJ18" s="736"/>
      <c r="DK18" s="742"/>
      <c r="DL18" s="741"/>
      <c r="DM18" s="736"/>
      <c r="DN18" s="736"/>
      <c r="DO18" s="736"/>
      <c r="DP18" s="742"/>
      <c r="DQ18" s="741"/>
      <c r="DR18" s="736"/>
      <c r="DS18" s="736"/>
      <c r="DT18" s="736"/>
      <c r="DU18" s="742"/>
      <c r="DV18" s="729"/>
      <c r="DW18" s="730"/>
      <c r="DX18" s="730"/>
      <c r="DY18" s="730"/>
      <c r="DZ18" s="743"/>
      <c r="EA18" s="67"/>
    </row>
    <row r="19" spans="1:131" s="47" customFormat="1" ht="26.25" customHeight="1">
      <c r="A19" s="52">
        <v>13</v>
      </c>
      <c r="B19" s="729"/>
      <c r="C19" s="730"/>
      <c r="D19" s="730"/>
      <c r="E19" s="730"/>
      <c r="F19" s="730"/>
      <c r="G19" s="730"/>
      <c r="H19" s="730"/>
      <c r="I19" s="730"/>
      <c r="J19" s="730"/>
      <c r="K19" s="730"/>
      <c r="L19" s="730"/>
      <c r="M19" s="730"/>
      <c r="N19" s="730"/>
      <c r="O19" s="730"/>
      <c r="P19" s="731"/>
      <c r="Q19" s="732"/>
      <c r="R19" s="733"/>
      <c r="S19" s="733"/>
      <c r="T19" s="733"/>
      <c r="U19" s="733"/>
      <c r="V19" s="733"/>
      <c r="W19" s="733"/>
      <c r="X19" s="733"/>
      <c r="Y19" s="733"/>
      <c r="Z19" s="733"/>
      <c r="AA19" s="733"/>
      <c r="AB19" s="733"/>
      <c r="AC19" s="733"/>
      <c r="AD19" s="733"/>
      <c r="AE19" s="734"/>
      <c r="AF19" s="735"/>
      <c r="AG19" s="736"/>
      <c r="AH19" s="736"/>
      <c r="AI19" s="736"/>
      <c r="AJ19" s="737"/>
      <c r="AK19" s="738"/>
      <c r="AL19" s="733"/>
      <c r="AM19" s="733"/>
      <c r="AN19" s="733"/>
      <c r="AO19" s="733"/>
      <c r="AP19" s="733"/>
      <c r="AQ19" s="733"/>
      <c r="AR19" s="733"/>
      <c r="AS19" s="733"/>
      <c r="AT19" s="733"/>
      <c r="AU19" s="739"/>
      <c r="AV19" s="739"/>
      <c r="AW19" s="739"/>
      <c r="AX19" s="739"/>
      <c r="AY19" s="740"/>
      <c r="AZ19" s="56"/>
      <c r="BA19" s="56"/>
      <c r="BB19" s="56"/>
      <c r="BC19" s="56"/>
      <c r="BD19" s="56"/>
      <c r="BE19" s="67"/>
      <c r="BF19" s="67"/>
      <c r="BG19" s="67"/>
      <c r="BH19" s="67"/>
      <c r="BI19" s="67"/>
      <c r="BJ19" s="67"/>
      <c r="BK19" s="67"/>
      <c r="BL19" s="67"/>
      <c r="BM19" s="67"/>
      <c r="BN19" s="67"/>
      <c r="BO19" s="67"/>
      <c r="BP19" s="67"/>
      <c r="BQ19" s="52">
        <v>13</v>
      </c>
      <c r="BR19" s="72"/>
      <c r="BS19" s="729"/>
      <c r="BT19" s="730"/>
      <c r="BU19" s="730"/>
      <c r="BV19" s="730"/>
      <c r="BW19" s="730"/>
      <c r="BX19" s="730"/>
      <c r="BY19" s="730"/>
      <c r="BZ19" s="730"/>
      <c r="CA19" s="730"/>
      <c r="CB19" s="730"/>
      <c r="CC19" s="730"/>
      <c r="CD19" s="730"/>
      <c r="CE19" s="730"/>
      <c r="CF19" s="730"/>
      <c r="CG19" s="731"/>
      <c r="CH19" s="741"/>
      <c r="CI19" s="736"/>
      <c r="CJ19" s="736"/>
      <c r="CK19" s="736"/>
      <c r="CL19" s="742"/>
      <c r="CM19" s="741"/>
      <c r="CN19" s="736"/>
      <c r="CO19" s="736"/>
      <c r="CP19" s="736"/>
      <c r="CQ19" s="742"/>
      <c r="CR19" s="741"/>
      <c r="CS19" s="736"/>
      <c r="CT19" s="736"/>
      <c r="CU19" s="736"/>
      <c r="CV19" s="742"/>
      <c r="CW19" s="741"/>
      <c r="CX19" s="736"/>
      <c r="CY19" s="736"/>
      <c r="CZ19" s="736"/>
      <c r="DA19" s="742"/>
      <c r="DB19" s="741"/>
      <c r="DC19" s="736"/>
      <c r="DD19" s="736"/>
      <c r="DE19" s="736"/>
      <c r="DF19" s="742"/>
      <c r="DG19" s="741"/>
      <c r="DH19" s="736"/>
      <c r="DI19" s="736"/>
      <c r="DJ19" s="736"/>
      <c r="DK19" s="742"/>
      <c r="DL19" s="741"/>
      <c r="DM19" s="736"/>
      <c r="DN19" s="736"/>
      <c r="DO19" s="736"/>
      <c r="DP19" s="742"/>
      <c r="DQ19" s="741"/>
      <c r="DR19" s="736"/>
      <c r="DS19" s="736"/>
      <c r="DT19" s="736"/>
      <c r="DU19" s="742"/>
      <c r="DV19" s="729"/>
      <c r="DW19" s="730"/>
      <c r="DX19" s="730"/>
      <c r="DY19" s="730"/>
      <c r="DZ19" s="743"/>
      <c r="EA19" s="67"/>
    </row>
    <row r="20" spans="1:131" s="47" customFormat="1" ht="26.25" customHeight="1">
      <c r="A20" s="52">
        <v>14</v>
      </c>
      <c r="B20" s="729"/>
      <c r="C20" s="730"/>
      <c r="D20" s="730"/>
      <c r="E20" s="730"/>
      <c r="F20" s="730"/>
      <c r="G20" s="730"/>
      <c r="H20" s="730"/>
      <c r="I20" s="730"/>
      <c r="J20" s="730"/>
      <c r="K20" s="730"/>
      <c r="L20" s="730"/>
      <c r="M20" s="730"/>
      <c r="N20" s="730"/>
      <c r="O20" s="730"/>
      <c r="P20" s="731"/>
      <c r="Q20" s="732"/>
      <c r="R20" s="733"/>
      <c r="S20" s="733"/>
      <c r="T20" s="733"/>
      <c r="U20" s="733"/>
      <c r="V20" s="733"/>
      <c r="W20" s="733"/>
      <c r="X20" s="733"/>
      <c r="Y20" s="733"/>
      <c r="Z20" s="733"/>
      <c r="AA20" s="733"/>
      <c r="AB20" s="733"/>
      <c r="AC20" s="733"/>
      <c r="AD20" s="733"/>
      <c r="AE20" s="734"/>
      <c r="AF20" s="735"/>
      <c r="AG20" s="736"/>
      <c r="AH20" s="736"/>
      <c r="AI20" s="736"/>
      <c r="AJ20" s="737"/>
      <c r="AK20" s="738"/>
      <c r="AL20" s="733"/>
      <c r="AM20" s="733"/>
      <c r="AN20" s="733"/>
      <c r="AO20" s="733"/>
      <c r="AP20" s="733"/>
      <c r="AQ20" s="733"/>
      <c r="AR20" s="733"/>
      <c r="AS20" s="733"/>
      <c r="AT20" s="733"/>
      <c r="AU20" s="739"/>
      <c r="AV20" s="739"/>
      <c r="AW20" s="739"/>
      <c r="AX20" s="739"/>
      <c r="AY20" s="740"/>
      <c r="AZ20" s="56"/>
      <c r="BA20" s="56"/>
      <c r="BB20" s="56"/>
      <c r="BC20" s="56"/>
      <c r="BD20" s="56"/>
      <c r="BE20" s="67"/>
      <c r="BF20" s="67"/>
      <c r="BG20" s="67"/>
      <c r="BH20" s="67"/>
      <c r="BI20" s="67"/>
      <c r="BJ20" s="67"/>
      <c r="BK20" s="67"/>
      <c r="BL20" s="67"/>
      <c r="BM20" s="67"/>
      <c r="BN20" s="67"/>
      <c r="BO20" s="67"/>
      <c r="BP20" s="67"/>
      <c r="BQ20" s="52">
        <v>14</v>
      </c>
      <c r="BR20" s="72"/>
      <c r="BS20" s="729"/>
      <c r="BT20" s="730"/>
      <c r="BU20" s="730"/>
      <c r="BV20" s="730"/>
      <c r="BW20" s="730"/>
      <c r="BX20" s="730"/>
      <c r="BY20" s="730"/>
      <c r="BZ20" s="730"/>
      <c r="CA20" s="730"/>
      <c r="CB20" s="730"/>
      <c r="CC20" s="730"/>
      <c r="CD20" s="730"/>
      <c r="CE20" s="730"/>
      <c r="CF20" s="730"/>
      <c r="CG20" s="731"/>
      <c r="CH20" s="741"/>
      <c r="CI20" s="736"/>
      <c r="CJ20" s="736"/>
      <c r="CK20" s="736"/>
      <c r="CL20" s="742"/>
      <c r="CM20" s="741"/>
      <c r="CN20" s="736"/>
      <c r="CO20" s="736"/>
      <c r="CP20" s="736"/>
      <c r="CQ20" s="742"/>
      <c r="CR20" s="741"/>
      <c r="CS20" s="736"/>
      <c r="CT20" s="736"/>
      <c r="CU20" s="736"/>
      <c r="CV20" s="742"/>
      <c r="CW20" s="741"/>
      <c r="CX20" s="736"/>
      <c r="CY20" s="736"/>
      <c r="CZ20" s="736"/>
      <c r="DA20" s="742"/>
      <c r="DB20" s="741"/>
      <c r="DC20" s="736"/>
      <c r="DD20" s="736"/>
      <c r="DE20" s="736"/>
      <c r="DF20" s="742"/>
      <c r="DG20" s="741"/>
      <c r="DH20" s="736"/>
      <c r="DI20" s="736"/>
      <c r="DJ20" s="736"/>
      <c r="DK20" s="742"/>
      <c r="DL20" s="741"/>
      <c r="DM20" s="736"/>
      <c r="DN20" s="736"/>
      <c r="DO20" s="736"/>
      <c r="DP20" s="742"/>
      <c r="DQ20" s="741"/>
      <c r="DR20" s="736"/>
      <c r="DS20" s="736"/>
      <c r="DT20" s="736"/>
      <c r="DU20" s="742"/>
      <c r="DV20" s="729"/>
      <c r="DW20" s="730"/>
      <c r="DX20" s="730"/>
      <c r="DY20" s="730"/>
      <c r="DZ20" s="743"/>
      <c r="EA20" s="67"/>
    </row>
    <row r="21" spans="1:131" s="47" customFormat="1" ht="26.25" customHeight="1">
      <c r="A21" s="52">
        <v>15</v>
      </c>
      <c r="B21" s="729"/>
      <c r="C21" s="730"/>
      <c r="D21" s="730"/>
      <c r="E21" s="730"/>
      <c r="F21" s="730"/>
      <c r="G21" s="730"/>
      <c r="H21" s="730"/>
      <c r="I21" s="730"/>
      <c r="J21" s="730"/>
      <c r="K21" s="730"/>
      <c r="L21" s="730"/>
      <c r="M21" s="730"/>
      <c r="N21" s="730"/>
      <c r="O21" s="730"/>
      <c r="P21" s="731"/>
      <c r="Q21" s="732"/>
      <c r="R21" s="733"/>
      <c r="S21" s="733"/>
      <c r="T21" s="733"/>
      <c r="U21" s="733"/>
      <c r="V21" s="733"/>
      <c r="W21" s="733"/>
      <c r="X21" s="733"/>
      <c r="Y21" s="733"/>
      <c r="Z21" s="733"/>
      <c r="AA21" s="733"/>
      <c r="AB21" s="733"/>
      <c r="AC21" s="733"/>
      <c r="AD21" s="733"/>
      <c r="AE21" s="734"/>
      <c r="AF21" s="735"/>
      <c r="AG21" s="736"/>
      <c r="AH21" s="736"/>
      <c r="AI21" s="736"/>
      <c r="AJ21" s="737"/>
      <c r="AK21" s="738"/>
      <c r="AL21" s="733"/>
      <c r="AM21" s="733"/>
      <c r="AN21" s="733"/>
      <c r="AO21" s="733"/>
      <c r="AP21" s="733"/>
      <c r="AQ21" s="733"/>
      <c r="AR21" s="733"/>
      <c r="AS21" s="733"/>
      <c r="AT21" s="733"/>
      <c r="AU21" s="739"/>
      <c r="AV21" s="739"/>
      <c r="AW21" s="739"/>
      <c r="AX21" s="739"/>
      <c r="AY21" s="740"/>
      <c r="AZ21" s="56"/>
      <c r="BA21" s="56"/>
      <c r="BB21" s="56"/>
      <c r="BC21" s="56"/>
      <c r="BD21" s="56"/>
      <c r="BE21" s="67"/>
      <c r="BF21" s="67"/>
      <c r="BG21" s="67"/>
      <c r="BH21" s="67"/>
      <c r="BI21" s="67"/>
      <c r="BJ21" s="67"/>
      <c r="BK21" s="67"/>
      <c r="BL21" s="67"/>
      <c r="BM21" s="67"/>
      <c r="BN21" s="67"/>
      <c r="BO21" s="67"/>
      <c r="BP21" s="67"/>
      <c r="BQ21" s="52">
        <v>15</v>
      </c>
      <c r="BR21" s="72"/>
      <c r="BS21" s="729"/>
      <c r="BT21" s="730"/>
      <c r="BU21" s="730"/>
      <c r="BV21" s="730"/>
      <c r="BW21" s="730"/>
      <c r="BX21" s="730"/>
      <c r="BY21" s="730"/>
      <c r="BZ21" s="730"/>
      <c r="CA21" s="730"/>
      <c r="CB21" s="730"/>
      <c r="CC21" s="730"/>
      <c r="CD21" s="730"/>
      <c r="CE21" s="730"/>
      <c r="CF21" s="730"/>
      <c r="CG21" s="731"/>
      <c r="CH21" s="741"/>
      <c r="CI21" s="736"/>
      <c r="CJ21" s="736"/>
      <c r="CK21" s="736"/>
      <c r="CL21" s="742"/>
      <c r="CM21" s="741"/>
      <c r="CN21" s="736"/>
      <c r="CO21" s="736"/>
      <c r="CP21" s="736"/>
      <c r="CQ21" s="742"/>
      <c r="CR21" s="741"/>
      <c r="CS21" s="736"/>
      <c r="CT21" s="736"/>
      <c r="CU21" s="736"/>
      <c r="CV21" s="742"/>
      <c r="CW21" s="741"/>
      <c r="CX21" s="736"/>
      <c r="CY21" s="736"/>
      <c r="CZ21" s="736"/>
      <c r="DA21" s="742"/>
      <c r="DB21" s="741"/>
      <c r="DC21" s="736"/>
      <c r="DD21" s="736"/>
      <c r="DE21" s="736"/>
      <c r="DF21" s="742"/>
      <c r="DG21" s="741"/>
      <c r="DH21" s="736"/>
      <c r="DI21" s="736"/>
      <c r="DJ21" s="736"/>
      <c r="DK21" s="742"/>
      <c r="DL21" s="741"/>
      <c r="DM21" s="736"/>
      <c r="DN21" s="736"/>
      <c r="DO21" s="736"/>
      <c r="DP21" s="742"/>
      <c r="DQ21" s="741"/>
      <c r="DR21" s="736"/>
      <c r="DS21" s="736"/>
      <c r="DT21" s="736"/>
      <c r="DU21" s="742"/>
      <c r="DV21" s="729"/>
      <c r="DW21" s="730"/>
      <c r="DX21" s="730"/>
      <c r="DY21" s="730"/>
      <c r="DZ21" s="743"/>
      <c r="EA21" s="67"/>
    </row>
    <row r="22" spans="1:131" s="47" customFormat="1" ht="26.25" customHeight="1">
      <c r="A22" s="52">
        <v>16</v>
      </c>
      <c r="B22" s="729"/>
      <c r="C22" s="730"/>
      <c r="D22" s="730"/>
      <c r="E22" s="730"/>
      <c r="F22" s="730"/>
      <c r="G22" s="730"/>
      <c r="H22" s="730"/>
      <c r="I22" s="730"/>
      <c r="J22" s="730"/>
      <c r="K22" s="730"/>
      <c r="L22" s="730"/>
      <c r="M22" s="730"/>
      <c r="N22" s="730"/>
      <c r="O22" s="730"/>
      <c r="P22" s="731"/>
      <c r="Q22" s="761"/>
      <c r="R22" s="762"/>
      <c r="S22" s="762"/>
      <c r="T22" s="762"/>
      <c r="U22" s="762"/>
      <c r="V22" s="762"/>
      <c r="W22" s="762"/>
      <c r="X22" s="762"/>
      <c r="Y22" s="762"/>
      <c r="Z22" s="762"/>
      <c r="AA22" s="762"/>
      <c r="AB22" s="762"/>
      <c r="AC22" s="762"/>
      <c r="AD22" s="762"/>
      <c r="AE22" s="763"/>
      <c r="AF22" s="735"/>
      <c r="AG22" s="736"/>
      <c r="AH22" s="736"/>
      <c r="AI22" s="736"/>
      <c r="AJ22" s="737"/>
      <c r="AK22" s="764"/>
      <c r="AL22" s="762"/>
      <c r="AM22" s="762"/>
      <c r="AN22" s="762"/>
      <c r="AO22" s="762"/>
      <c r="AP22" s="762"/>
      <c r="AQ22" s="762"/>
      <c r="AR22" s="762"/>
      <c r="AS22" s="762"/>
      <c r="AT22" s="762"/>
      <c r="AU22" s="765"/>
      <c r="AV22" s="765"/>
      <c r="AW22" s="765"/>
      <c r="AX22" s="765"/>
      <c r="AY22" s="766"/>
      <c r="AZ22" s="744" t="s">
        <v>439</v>
      </c>
      <c r="BA22" s="744"/>
      <c r="BB22" s="744"/>
      <c r="BC22" s="744"/>
      <c r="BD22" s="745"/>
      <c r="BE22" s="67"/>
      <c r="BF22" s="67"/>
      <c r="BG22" s="67"/>
      <c r="BH22" s="67"/>
      <c r="BI22" s="67"/>
      <c r="BJ22" s="67"/>
      <c r="BK22" s="67"/>
      <c r="BL22" s="67"/>
      <c r="BM22" s="67"/>
      <c r="BN22" s="67"/>
      <c r="BO22" s="67"/>
      <c r="BP22" s="67"/>
      <c r="BQ22" s="52">
        <v>16</v>
      </c>
      <c r="BR22" s="72"/>
      <c r="BS22" s="729"/>
      <c r="BT22" s="730"/>
      <c r="BU22" s="730"/>
      <c r="BV22" s="730"/>
      <c r="BW22" s="730"/>
      <c r="BX22" s="730"/>
      <c r="BY22" s="730"/>
      <c r="BZ22" s="730"/>
      <c r="CA22" s="730"/>
      <c r="CB22" s="730"/>
      <c r="CC22" s="730"/>
      <c r="CD22" s="730"/>
      <c r="CE22" s="730"/>
      <c r="CF22" s="730"/>
      <c r="CG22" s="731"/>
      <c r="CH22" s="741"/>
      <c r="CI22" s="736"/>
      <c r="CJ22" s="736"/>
      <c r="CK22" s="736"/>
      <c r="CL22" s="742"/>
      <c r="CM22" s="741"/>
      <c r="CN22" s="736"/>
      <c r="CO22" s="736"/>
      <c r="CP22" s="736"/>
      <c r="CQ22" s="742"/>
      <c r="CR22" s="741"/>
      <c r="CS22" s="736"/>
      <c r="CT22" s="736"/>
      <c r="CU22" s="736"/>
      <c r="CV22" s="742"/>
      <c r="CW22" s="741"/>
      <c r="CX22" s="736"/>
      <c r="CY22" s="736"/>
      <c r="CZ22" s="736"/>
      <c r="DA22" s="742"/>
      <c r="DB22" s="741"/>
      <c r="DC22" s="736"/>
      <c r="DD22" s="736"/>
      <c r="DE22" s="736"/>
      <c r="DF22" s="742"/>
      <c r="DG22" s="741"/>
      <c r="DH22" s="736"/>
      <c r="DI22" s="736"/>
      <c r="DJ22" s="736"/>
      <c r="DK22" s="742"/>
      <c r="DL22" s="741"/>
      <c r="DM22" s="736"/>
      <c r="DN22" s="736"/>
      <c r="DO22" s="736"/>
      <c r="DP22" s="742"/>
      <c r="DQ22" s="741"/>
      <c r="DR22" s="736"/>
      <c r="DS22" s="736"/>
      <c r="DT22" s="736"/>
      <c r="DU22" s="742"/>
      <c r="DV22" s="729"/>
      <c r="DW22" s="730"/>
      <c r="DX22" s="730"/>
      <c r="DY22" s="730"/>
      <c r="DZ22" s="743"/>
      <c r="EA22" s="67"/>
    </row>
    <row r="23" spans="1:131" s="47" customFormat="1" ht="26.25" customHeight="1">
      <c r="A23" s="53" t="s">
        <v>440</v>
      </c>
      <c r="B23" s="746" t="s">
        <v>253</v>
      </c>
      <c r="C23" s="747"/>
      <c r="D23" s="747"/>
      <c r="E23" s="747"/>
      <c r="F23" s="747"/>
      <c r="G23" s="747"/>
      <c r="H23" s="747"/>
      <c r="I23" s="747"/>
      <c r="J23" s="747"/>
      <c r="K23" s="747"/>
      <c r="L23" s="747"/>
      <c r="M23" s="747"/>
      <c r="N23" s="747"/>
      <c r="O23" s="747"/>
      <c r="P23" s="748"/>
      <c r="Q23" s="749">
        <v>6353</v>
      </c>
      <c r="R23" s="750"/>
      <c r="S23" s="750"/>
      <c r="T23" s="750"/>
      <c r="U23" s="750"/>
      <c r="V23" s="750">
        <v>6244</v>
      </c>
      <c r="W23" s="750"/>
      <c r="X23" s="750"/>
      <c r="Y23" s="750"/>
      <c r="Z23" s="750"/>
      <c r="AA23" s="750">
        <v>109</v>
      </c>
      <c r="AB23" s="750"/>
      <c r="AC23" s="750"/>
      <c r="AD23" s="750"/>
      <c r="AE23" s="751"/>
      <c r="AF23" s="752">
        <v>49</v>
      </c>
      <c r="AG23" s="750"/>
      <c r="AH23" s="750"/>
      <c r="AI23" s="750"/>
      <c r="AJ23" s="753"/>
      <c r="AK23" s="754"/>
      <c r="AL23" s="755"/>
      <c r="AM23" s="755"/>
      <c r="AN23" s="755"/>
      <c r="AO23" s="755"/>
      <c r="AP23" s="750">
        <v>5637</v>
      </c>
      <c r="AQ23" s="750"/>
      <c r="AR23" s="750"/>
      <c r="AS23" s="750"/>
      <c r="AT23" s="750"/>
      <c r="AU23" s="756"/>
      <c r="AV23" s="756"/>
      <c r="AW23" s="756"/>
      <c r="AX23" s="756"/>
      <c r="AY23" s="757"/>
      <c r="AZ23" s="758" t="s">
        <v>173</v>
      </c>
      <c r="BA23" s="759"/>
      <c r="BB23" s="759"/>
      <c r="BC23" s="759"/>
      <c r="BD23" s="760"/>
      <c r="BE23" s="67"/>
      <c r="BF23" s="67"/>
      <c r="BG23" s="67"/>
      <c r="BH23" s="67"/>
      <c r="BI23" s="67"/>
      <c r="BJ23" s="67"/>
      <c r="BK23" s="67"/>
      <c r="BL23" s="67"/>
      <c r="BM23" s="67"/>
      <c r="BN23" s="67"/>
      <c r="BO23" s="67"/>
      <c r="BP23" s="67"/>
      <c r="BQ23" s="52">
        <v>17</v>
      </c>
      <c r="BR23" s="72"/>
      <c r="BS23" s="729"/>
      <c r="BT23" s="730"/>
      <c r="BU23" s="730"/>
      <c r="BV23" s="730"/>
      <c r="BW23" s="730"/>
      <c r="BX23" s="730"/>
      <c r="BY23" s="730"/>
      <c r="BZ23" s="730"/>
      <c r="CA23" s="730"/>
      <c r="CB23" s="730"/>
      <c r="CC23" s="730"/>
      <c r="CD23" s="730"/>
      <c r="CE23" s="730"/>
      <c r="CF23" s="730"/>
      <c r="CG23" s="731"/>
      <c r="CH23" s="741"/>
      <c r="CI23" s="736"/>
      <c r="CJ23" s="736"/>
      <c r="CK23" s="736"/>
      <c r="CL23" s="742"/>
      <c r="CM23" s="741"/>
      <c r="CN23" s="736"/>
      <c r="CO23" s="736"/>
      <c r="CP23" s="736"/>
      <c r="CQ23" s="742"/>
      <c r="CR23" s="741"/>
      <c r="CS23" s="736"/>
      <c r="CT23" s="736"/>
      <c r="CU23" s="736"/>
      <c r="CV23" s="742"/>
      <c r="CW23" s="741"/>
      <c r="CX23" s="736"/>
      <c r="CY23" s="736"/>
      <c r="CZ23" s="736"/>
      <c r="DA23" s="742"/>
      <c r="DB23" s="741"/>
      <c r="DC23" s="736"/>
      <c r="DD23" s="736"/>
      <c r="DE23" s="736"/>
      <c r="DF23" s="742"/>
      <c r="DG23" s="741"/>
      <c r="DH23" s="736"/>
      <c r="DI23" s="736"/>
      <c r="DJ23" s="736"/>
      <c r="DK23" s="742"/>
      <c r="DL23" s="741"/>
      <c r="DM23" s="736"/>
      <c r="DN23" s="736"/>
      <c r="DO23" s="736"/>
      <c r="DP23" s="742"/>
      <c r="DQ23" s="741"/>
      <c r="DR23" s="736"/>
      <c r="DS23" s="736"/>
      <c r="DT23" s="736"/>
      <c r="DU23" s="742"/>
      <c r="DV23" s="729"/>
      <c r="DW23" s="730"/>
      <c r="DX23" s="730"/>
      <c r="DY23" s="730"/>
      <c r="DZ23" s="743"/>
      <c r="EA23" s="67"/>
    </row>
    <row r="24" spans="1:131" s="47" customFormat="1" ht="26.25" customHeight="1">
      <c r="A24" s="767" t="s">
        <v>367</v>
      </c>
      <c r="B24" s="767"/>
      <c r="C24" s="767"/>
      <c r="D24" s="767"/>
      <c r="E24" s="767"/>
      <c r="F24" s="767"/>
      <c r="G24" s="767"/>
      <c r="H24" s="767"/>
      <c r="I24" s="767"/>
      <c r="J24" s="767"/>
      <c r="K24" s="767"/>
      <c r="L24" s="767"/>
      <c r="M24" s="767"/>
      <c r="N24" s="767"/>
      <c r="O24" s="767"/>
      <c r="P24" s="767"/>
      <c r="Q24" s="767"/>
      <c r="R24" s="767"/>
      <c r="S24" s="767"/>
      <c r="T24" s="767"/>
      <c r="U24" s="767"/>
      <c r="V24" s="767"/>
      <c r="W24" s="767"/>
      <c r="X24" s="767"/>
      <c r="Y24" s="767"/>
      <c r="Z24" s="767"/>
      <c r="AA24" s="767"/>
      <c r="AB24" s="767"/>
      <c r="AC24" s="767"/>
      <c r="AD24" s="767"/>
      <c r="AE24" s="767"/>
      <c r="AF24" s="767"/>
      <c r="AG24" s="767"/>
      <c r="AH24" s="767"/>
      <c r="AI24" s="767"/>
      <c r="AJ24" s="767"/>
      <c r="AK24" s="767"/>
      <c r="AL24" s="767"/>
      <c r="AM24" s="767"/>
      <c r="AN24" s="767"/>
      <c r="AO24" s="767"/>
      <c r="AP24" s="767"/>
      <c r="AQ24" s="767"/>
      <c r="AR24" s="767"/>
      <c r="AS24" s="767"/>
      <c r="AT24" s="767"/>
      <c r="AU24" s="767"/>
      <c r="AV24" s="767"/>
      <c r="AW24" s="767"/>
      <c r="AX24" s="767"/>
      <c r="AY24" s="767"/>
      <c r="AZ24" s="56"/>
      <c r="BA24" s="56"/>
      <c r="BB24" s="56"/>
      <c r="BC24" s="56"/>
      <c r="BD24" s="56"/>
      <c r="BE24" s="67"/>
      <c r="BF24" s="67"/>
      <c r="BG24" s="67"/>
      <c r="BH24" s="67"/>
      <c r="BI24" s="67"/>
      <c r="BJ24" s="67"/>
      <c r="BK24" s="67"/>
      <c r="BL24" s="67"/>
      <c r="BM24" s="67"/>
      <c r="BN24" s="67"/>
      <c r="BO24" s="67"/>
      <c r="BP24" s="67"/>
      <c r="BQ24" s="52">
        <v>18</v>
      </c>
      <c r="BR24" s="72"/>
      <c r="BS24" s="729"/>
      <c r="BT24" s="730"/>
      <c r="BU24" s="730"/>
      <c r="BV24" s="730"/>
      <c r="BW24" s="730"/>
      <c r="BX24" s="730"/>
      <c r="BY24" s="730"/>
      <c r="BZ24" s="730"/>
      <c r="CA24" s="730"/>
      <c r="CB24" s="730"/>
      <c r="CC24" s="730"/>
      <c r="CD24" s="730"/>
      <c r="CE24" s="730"/>
      <c r="CF24" s="730"/>
      <c r="CG24" s="731"/>
      <c r="CH24" s="741"/>
      <c r="CI24" s="736"/>
      <c r="CJ24" s="736"/>
      <c r="CK24" s="736"/>
      <c r="CL24" s="742"/>
      <c r="CM24" s="741"/>
      <c r="CN24" s="736"/>
      <c r="CO24" s="736"/>
      <c r="CP24" s="736"/>
      <c r="CQ24" s="742"/>
      <c r="CR24" s="741"/>
      <c r="CS24" s="736"/>
      <c r="CT24" s="736"/>
      <c r="CU24" s="736"/>
      <c r="CV24" s="742"/>
      <c r="CW24" s="741"/>
      <c r="CX24" s="736"/>
      <c r="CY24" s="736"/>
      <c r="CZ24" s="736"/>
      <c r="DA24" s="742"/>
      <c r="DB24" s="741"/>
      <c r="DC24" s="736"/>
      <c r="DD24" s="736"/>
      <c r="DE24" s="736"/>
      <c r="DF24" s="742"/>
      <c r="DG24" s="741"/>
      <c r="DH24" s="736"/>
      <c r="DI24" s="736"/>
      <c r="DJ24" s="736"/>
      <c r="DK24" s="742"/>
      <c r="DL24" s="741"/>
      <c r="DM24" s="736"/>
      <c r="DN24" s="736"/>
      <c r="DO24" s="736"/>
      <c r="DP24" s="742"/>
      <c r="DQ24" s="741"/>
      <c r="DR24" s="736"/>
      <c r="DS24" s="736"/>
      <c r="DT24" s="736"/>
      <c r="DU24" s="742"/>
      <c r="DV24" s="729"/>
      <c r="DW24" s="730"/>
      <c r="DX24" s="730"/>
      <c r="DY24" s="730"/>
      <c r="DZ24" s="743"/>
      <c r="EA24" s="67"/>
    </row>
    <row r="25" spans="1:131" ht="26.25" customHeight="1">
      <c r="A25" s="691" t="s">
        <v>442</v>
      </c>
      <c r="B25" s="691"/>
      <c r="C25" s="691"/>
      <c r="D25" s="691"/>
      <c r="E25" s="691"/>
      <c r="F25" s="691"/>
      <c r="G25" s="691"/>
      <c r="H25" s="691"/>
      <c r="I25" s="691"/>
      <c r="J25" s="691"/>
      <c r="K25" s="691"/>
      <c r="L25" s="691"/>
      <c r="M25" s="691"/>
      <c r="N25" s="691"/>
      <c r="O25" s="691"/>
      <c r="P25" s="691"/>
      <c r="Q25" s="691"/>
      <c r="R25" s="691"/>
      <c r="S25" s="691"/>
      <c r="T25" s="691"/>
      <c r="U25" s="691"/>
      <c r="V25" s="691"/>
      <c r="W25" s="691"/>
      <c r="X25" s="691"/>
      <c r="Y25" s="691"/>
      <c r="Z25" s="691"/>
      <c r="AA25" s="691"/>
      <c r="AB25" s="691"/>
      <c r="AC25" s="691"/>
      <c r="AD25" s="691"/>
      <c r="AE25" s="691"/>
      <c r="AF25" s="691"/>
      <c r="AG25" s="691"/>
      <c r="AH25" s="691"/>
      <c r="AI25" s="691"/>
      <c r="AJ25" s="691"/>
      <c r="AK25" s="691"/>
      <c r="AL25" s="691"/>
      <c r="AM25" s="691"/>
      <c r="AN25" s="691"/>
      <c r="AO25" s="691"/>
      <c r="AP25" s="691"/>
      <c r="AQ25" s="691"/>
      <c r="AR25" s="691"/>
      <c r="AS25" s="691"/>
      <c r="AT25" s="691"/>
      <c r="AU25" s="691"/>
      <c r="AV25" s="691"/>
      <c r="AW25" s="691"/>
      <c r="AX25" s="691"/>
      <c r="AY25" s="691"/>
      <c r="AZ25" s="691"/>
      <c r="BA25" s="691"/>
      <c r="BB25" s="691"/>
      <c r="BC25" s="691"/>
      <c r="BD25" s="691"/>
      <c r="BE25" s="691"/>
      <c r="BF25" s="691"/>
      <c r="BG25" s="691"/>
      <c r="BH25" s="691"/>
      <c r="BI25" s="691"/>
      <c r="BJ25" s="56"/>
      <c r="BK25" s="56"/>
      <c r="BL25" s="56"/>
      <c r="BM25" s="56"/>
      <c r="BN25" s="56"/>
      <c r="BO25" s="55"/>
      <c r="BP25" s="55"/>
      <c r="BQ25" s="52">
        <v>19</v>
      </c>
      <c r="BR25" s="72"/>
      <c r="BS25" s="729"/>
      <c r="BT25" s="730"/>
      <c r="BU25" s="730"/>
      <c r="BV25" s="730"/>
      <c r="BW25" s="730"/>
      <c r="BX25" s="730"/>
      <c r="BY25" s="730"/>
      <c r="BZ25" s="730"/>
      <c r="CA25" s="730"/>
      <c r="CB25" s="730"/>
      <c r="CC25" s="730"/>
      <c r="CD25" s="730"/>
      <c r="CE25" s="730"/>
      <c r="CF25" s="730"/>
      <c r="CG25" s="731"/>
      <c r="CH25" s="741"/>
      <c r="CI25" s="736"/>
      <c r="CJ25" s="736"/>
      <c r="CK25" s="736"/>
      <c r="CL25" s="742"/>
      <c r="CM25" s="741"/>
      <c r="CN25" s="736"/>
      <c r="CO25" s="736"/>
      <c r="CP25" s="736"/>
      <c r="CQ25" s="742"/>
      <c r="CR25" s="741"/>
      <c r="CS25" s="736"/>
      <c r="CT25" s="736"/>
      <c r="CU25" s="736"/>
      <c r="CV25" s="742"/>
      <c r="CW25" s="741"/>
      <c r="CX25" s="736"/>
      <c r="CY25" s="736"/>
      <c r="CZ25" s="736"/>
      <c r="DA25" s="742"/>
      <c r="DB25" s="741"/>
      <c r="DC25" s="736"/>
      <c r="DD25" s="736"/>
      <c r="DE25" s="736"/>
      <c r="DF25" s="742"/>
      <c r="DG25" s="741"/>
      <c r="DH25" s="736"/>
      <c r="DI25" s="736"/>
      <c r="DJ25" s="736"/>
      <c r="DK25" s="742"/>
      <c r="DL25" s="741"/>
      <c r="DM25" s="736"/>
      <c r="DN25" s="736"/>
      <c r="DO25" s="736"/>
      <c r="DP25" s="742"/>
      <c r="DQ25" s="741"/>
      <c r="DR25" s="736"/>
      <c r="DS25" s="736"/>
      <c r="DT25" s="736"/>
      <c r="DU25" s="742"/>
      <c r="DV25" s="729"/>
      <c r="DW25" s="730"/>
      <c r="DX25" s="730"/>
      <c r="DY25" s="730"/>
      <c r="DZ25" s="743"/>
      <c r="EA25" s="48"/>
    </row>
    <row r="26" spans="1:131" ht="26.25" customHeight="1">
      <c r="A26" s="715" t="s">
        <v>432</v>
      </c>
      <c r="B26" s="716"/>
      <c r="C26" s="716"/>
      <c r="D26" s="716"/>
      <c r="E26" s="716"/>
      <c r="F26" s="716"/>
      <c r="G26" s="716"/>
      <c r="H26" s="716"/>
      <c r="I26" s="716"/>
      <c r="J26" s="716"/>
      <c r="K26" s="716"/>
      <c r="L26" s="716"/>
      <c r="M26" s="716"/>
      <c r="N26" s="716"/>
      <c r="O26" s="716"/>
      <c r="P26" s="717"/>
      <c r="Q26" s="709" t="s">
        <v>281</v>
      </c>
      <c r="R26" s="710"/>
      <c r="S26" s="710"/>
      <c r="T26" s="710"/>
      <c r="U26" s="721"/>
      <c r="V26" s="709" t="s">
        <v>67</v>
      </c>
      <c r="W26" s="710"/>
      <c r="X26" s="710"/>
      <c r="Y26" s="710"/>
      <c r="Z26" s="721"/>
      <c r="AA26" s="709" t="s">
        <v>301</v>
      </c>
      <c r="AB26" s="710"/>
      <c r="AC26" s="710"/>
      <c r="AD26" s="710"/>
      <c r="AE26" s="710"/>
      <c r="AF26" s="1014" t="s">
        <v>443</v>
      </c>
      <c r="AG26" s="1015"/>
      <c r="AH26" s="1015"/>
      <c r="AI26" s="1015"/>
      <c r="AJ26" s="1016"/>
      <c r="AK26" s="710" t="s">
        <v>444</v>
      </c>
      <c r="AL26" s="710"/>
      <c r="AM26" s="710"/>
      <c r="AN26" s="710"/>
      <c r="AO26" s="721"/>
      <c r="AP26" s="709" t="s">
        <v>35</v>
      </c>
      <c r="AQ26" s="710"/>
      <c r="AR26" s="710"/>
      <c r="AS26" s="710"/>
      <c r="AT26" s="721"/>
      <c r="AU26" s="709" t="s">
        <v>445</v>
      </c>
      <c r="AV26" s="710"/>
      <c r="AW26" s="710"/>
      <c r="AX26" s="710"/>
      <c r="AY26" s="721"/>
      <c r="AZ26" s="709" t="s">
        <v>446</v>
      </c>
      <c r="BA26" s="710"/>
      <c r="BB26" s="710"/>
      <c r="BC26" s="710"/>
      <c r="BD26" s="721"/>
      <c r="BE26" s="709" t="s">
        <v>434</v>
      </c>
      <c r="BF26" s="710"/>
      <c r="BG26" s="710"/>
      <c r="BH26" s="710"/>
      <c r="BI26" s="711"/>
      <c r="BJ26" s="56"/>
      <c r="BK26" s="56"/>
      <c r="BL26" s="56"/>
      <c r="BM26" s="56"/>
      <c r="BN26" s="56"/>
      <c r="BO26" s="55"/>
      <c r="BP26" s="55"/>
      <c r="BQ26" s="52">
        <v>20</v>
      </c>
      <c r="BR26" s="72"/>
      <c r="BS26" s="729"/>
      <c r="BT26" s="730"/>
      <c r="BU26" s="730"/>
      <c r="BV26" s="730"/>
      <c r="BW26" s="730"/>
      <c r="BX26" s="730"/>
      <c r="BY26" s="730"/>
      <c r="BZ26" s="730"/>
      <c r="CA26" s="730"/>
      <c r="CB26" s="730"/>
      <c r="CC26" s="730"/>
      <c r="CD26" s="730"/>
      <c r="CE26" s="730"/>
      <c r="CF26" s="730"/>
      <c r="CG26" s="731"/>
      <c r="CH26" s="741"/>
      <c r="CI26" s="736"/>
      <c r="CJ26" s="736"/>
      <c r="CK26" s="736"/>
      <c r="CL26" s="742"/>
      <c r="CM26" s="741"/>
      <c r="CN26" s="736"/>
      <c r="CO26" s="736"/>
      <c r="CP26" s="736"/>
      <c r="CQ26" s="742"/>
      <c r="CR26" s="741"/>
      <c r="CS26" s="736"/>
      <c r="CT26" s="736"/>
      <c r="CU26" s="736"/>
      <c r="CV26" s="742"/>
      <c r="CW26" s="741"/>
      <c r="CX26" s="736"/>
      <c r="CY26" s="736"/>
      <c r="CZ26" s="736"/>
      <c r="DA26" s="742"/>
      <c r="DB26" s="741"/>
      <c r="DC26" s="736"/>
      <c r="DD26" s="736"/>
      <c r="DE26" s="736"/>
      <c r="DF26" s="742"/>
      <c r="DG26" s="741"/>
      <c r="DH26" s="736"/>
      <c r="DI26" s="736"/>
      <c r="DJ26" s="736"/>
      <c r="DK26" s="742"/>
      <c r="DL26" s="741"/>
      <c r="DM26" s="736"/>
      <c r="DN26" s="736"/>
      <c r="DO26" s="736"/>
      <c r="DP26" s="742"/>
      <c r="DQ26" s="741"/>
      <c r="DR26" s="736"/>
      <c r="DS26" s="736"/>
      <c r="DT26" s="736"/>
      <c r="DU26" s="742"/>
      <c r="DV26" s="729"/>
      <c r="DW26" s="730"/>
      <c r="DX26" s="730"/>
      <c r="DY26" s="730"/>
      <c r="DZ26" s="743"/>
      <c r="EA26" s="48"/>
    </row>
    <row r="27" spans="1:131" ht="26.25" customHeight="1">
      <c r="A27" s="718"/>
      <c r="B27" s="719"/>
      <c r="C27" s="719"/>
      <c r="D27" s="719"/>
      <c r="E27" s="719"/>
      <c r="F27" s="719"/>
      <c r="G27" s="719"/>
      <c r="H27" s="719"/>
      <c r="I27" s="719"/>
      <c r="J27" s="719"/>
      <c r="K27" s="719"/>
      <c r="L27" s="719"/>
      <c r="M27" s="719"/>
      <c r="N27" s="719"/>
      <c r="O27" s="719"/>
      <c r="P27" s="720"/>
      <c r="Q27" s="712"/>
      <c r="R27" s="713"/>
      <c r="S27" s="713"/>
      <c r="T27" s="713"/>
      <c r="U27" s="722"/>
      <c r="V27" s="712"/>
      <c r="W27" s="713"/>
      <c r="X27" s="713"/>
      <c r="Y27" s="713"/>
      <c r="Z27" s="722"/>
      <c r="AA27" s="712"/>
      <c r="AB27" s="713"/>
      <c r="AC27" s="713"/>
      <c r="AD27" s="713"/>
      <c r="AE27" s="713"/>
      <c r="AF27" s="1017"/>
      <c r="AG27" s="1018"/>
      <c r="AH27" s="1018"/>
      <c r="AI27" s="1018"/>
      <c r="AJ27" s="1019"/>
      <c r="AK27" s="713"/>
      <c r="AL27" s="713"/>
      <c r="AM27" s="713"/>
      <c r="AN27" s="713"/>
      <c r="AO27" s="722"/>
      <c r="AP27" s="712"/>
      <c r="AQ27" s="713"/>
      <c r="AR27" s="713"/>
      <c r="AS27" s="713"/>
      <c r="AT27" s="722"/>
      <c r="AU27" s="712"/>
      <c r="AV27" s="713"/>
      <c r="AW27" s="713"/>
      <c r="AX27" s="713"/>
      <c r="AY27" s="722"/>
      <c r="AZ27" s="712"/>
      <c r="BA27" s="713"/>
      <c r="BB27" s="713"/>
      <c r="BC27" s="713"/>
      <c r="BD27" s="722"/>
      <c r="BE27" s="712"/>
      <c r="BF27" s="713"/>
      <c r="BG27" s="713"/>
      <c r="BH27" s="713"/>
      <c r="BI27" s="714"/>
      <c r="BJ27" s="56"/>
      <c r="BK27" s="56"/>
      <c r="BL27" s="56"/>
      <c r="BM27" s="56"/>
      <c r="BN27" s="56"/>
      <c r="BO27" s="55"/>
      <c r="BP27" s="55"/>
      <c r="BQ27" s="52">
        <v>21</v>
      </c>
      <c r="BR27" s="72"/>
      <c r="BS27" s="729"/>
      <c r="BT27" s="730"/>
      <c r="BU27" s="730"/>
      <c r="BV27" s="730"/>
      <c r="BW27" s="730"/>
      <c r="BX27" s="730"/>
      <c r="BY27" s="730"/>
      <c r="BZ27" s="730"/>
      <c r="CA27" s="730"/>
      <c r="CB27" s="730"/>
      <c r="CC27" s="730"/>
      <c r="CD27" s="730"/>
      <c r="CE27" s="730"/>
      <c r="CF27" s="730"/>
      <c r="CG27" s="731"/>
      <c r="CH27" s="741"/>
      <c r="CI27" s="736"/>
      <c r="CJ27" s="736"/>
      <c r="CK27" s="736"/>
      <c r="CL27" s="742"/>
      <c r="CM27" s="741"/>
      <c r="CN27" s="736"/>
      <c r="CO27" s="736"/>
      <c r="CP27" s="736"/>
      <c r="CQ27" s="742"/>
      <c r="CR27" s="741"/>
      <c r="CS27" s="736"/>
      <c r="CT27" s="736"/>
      <c r="CU27" s="736"/>
      <c r="CV27" s="742"/>
      <c r="CW27" s="741"/>
      <c r="CX27" s="736"/>
      <c r="CY27" s="736"/>
      <c r="CZ27" s="736"/>
      <c r="DA27" s="742"/>
      <c r="DB27" s="741"/>
      <c r="DC27" s="736"/>
      <c r="DD27" s="736"/>
      <c r="DE27" s="736"/>
      <c r="DF27" s="742"/>
      <c r="DG27" s="741"/>
      <c r="DH27" s="736"/>
      <c r="DI27" s="736"/>
      <c r="DJ27" s="736"/>
      <c r="DK27" s="742"/>
      <c r="DL27" s="741"/>
      <c r="DM27" s="736"/>
      <c r="DN27" s="736"/>
      <c r="DO27" s="736"/>
      <c r="DP27" s="742"/>
      <c r="DQ27" s="741"/>
      <c r="DR27" s="736"/>
      <c r="DS27" s="736"/>
      <c r="DT27" s="736"/>
      <c r="DU27" s="742"/>
      <c r="DV27" s="729"/>
      <c r="DW27" s="730"/>
      <c r="DX27" s="730"/>
      <c r="DY27" s="730"/>
      <c r="DZ27" s="743"/>
      <c r="EA27" s="48"/>
    </row>
    <row r="28" spans="1:131" ht="26.25" customHeight="1">
      <c r="A28" s="54">
        <v>1</v>
      </c>
      <c r="B28" s="693" t="s">
        <v>447</v>
      </c>
      <c r="C28" s="694"/>
      <c r="D28" s="694"/>
      <c r="E28" s="694"/>
      <c r="F28" s="694"/>
      <c r="G28" s="694"/>
      <c r="H28" s="694"/>
      <c r="I28" s="694"/>
      <c r="J28" s="694"/>
      <c r="K28" s="694"/>
      <c r="L28" s="694"/>
      <c r="M28" s="694"/>
      <c r="N28" s="694"/>
      <c r="O28" s="694"/>
      <c r="P28" s="695"/>
      <c r="Q28" s="768">
        <v>803</v>
      </c>
      <c r="R28" s="769"/>
      <c r="S28" s="769"/>
      <c r="T28" s="769"/>
      <c r="U28" s="769"/>
      <c r="V28" s="769">
        <v>792</v>
      </c>
      <c r="W28" s="769"/>
      <c r="X28" s="769"/>
      <c r="Y28" s="769"/>
      <c r="Z28" s="769"/>
      <c r="AA28" s="769">
        <v>11</v>
      </c>
      <c r="AB28" s="769"/>
      <c r="AC28" s="769"/>
      <c r="AD28" s="769"/>
      <c r="AE28" s="770"/>
      <c r="AF28" s="771">
        <v>11</v>
      </c>
      <c r="AG28" s="769"/>
      <c r="AH28" s="769"/>
      <c r="AI28" s="769"/>
      <c r="AJ28" s="772"/>
      <c r="AK28" s="773">
        <v>120</v>
      </c>
      <c r="AL28" s="769"/>
      <c r="AM28" s="769"/>
      <c r="AN28" s="769"/>
      <c r="AO28" s="769"/>
      <c r="AP28" s="769" t="s">
        <v>173</v>
      </c>
      <c r="AQ28" s="769"/>
      <c r="AR28" s="769"/>
      <c r="AS28" s="769"/>
      <c r="AT28" s="769"/>
      <c r="AU28" s="769" t="s">
        <v>173</v>
      </c>
      <c r="AV28" s="769"/>
      <c r="AW28" s="769"/>
      <c r="AX28" s="769"/>
      <c r="AY28" s="769"/>
      <c r="AZ28" s="774" t="s">
        <v>173</v>
      </c>
      <c r="BA28" s="774"/>
      <c r="BB28" s="774"/>
      <c r="BC28" s="774"/>
      <c r="BD28" s="774"/>
      <c r="BE28" s="775"/>
      <c r="BF28" s="775"/>
      <c r="BG28" s="775"/>
      <c r="BH28" s="775"/>
      <c r="BI28" s="776"/>
      <c r="BJ28" s="56"/>
      <c r="BK28" s="56"/>
      <c r="BL28" s="56"/>
      <c r="BM28" s="56"/>
      <c r="BN28" s="56"/>
      <c r="BO28" s="55"/>
      <c r="BP28" s="55"/>
      <c r="BQ28" s="52">
        <v>22</v>
      </c>
      <c r="BR28" s="72"/>
      <c r="BS28" s="729"/>
      <c r="BT28" s="730"/>
      <c r="BU28" s="730"/>
      <c r="BV28" s="730"/>
      <c r="BW28" s="730"/>
      <c r="BX28" s="730"/>
      <c r="BY28" s="730"/>
      <c r="BZ28" s="730"/>
      <c r="CA28" s="730"/>
      <c r="CB28" s="730"/>
      <c r="CC28" s="730"/>
      <c r="CD28" s="730"/>
      <c r="CE28" s="730"/>
      <c r="CF28" s="730"/>
      <c r="CG28" s="731"/>
      <c r="CH28" s="741"/>
      <c r="CI28" s="736"/>
      <c r="CJ28" s="736"/>
      <c r="CK28" s="736"/>
      <c r="CL28" s="742"/>
      <c r="CM28" s="741"/>
      <c r="CN28" s="736"/>
      <c r="CO28" s="736"/>
      <c r="CP28" s="736"/>
      <c r="CQ28" s="742"/>
      <c r="CR28" s="741"/>
      <c r="CS28" s="736"/>
      <c r="CT28" s="736"/>
      <c r="CU28" s="736"/>
      <c r="CV28" s="742"/>
      <c r="CW28" s="741"/>
      <c r="CX28" s="736"/>
      <c r="CY28" s="736"/>
      <c r="CZ28" s="736"/>
      <c r="DA28" s="742"/>
      <c r="DB28" s="741"/>
      <c r="DC28" s="736"/>
      <c r="DD28" s="736"/>
      <c r="DE28" s="736"/>
      <c r="DF28" s="742"/>
      <c r="DG28" s="741"/>
      <c r="DH28" s="736"/>
      <c r="DI28" s="736"/>
      <c r="DJ28" s="736"/>
      <c r="DK28" s="742"/>
      <c r="DL28" s="741"/>
      <c r="DM28" s="736"/>
      <c r="DN28" s="736"/>
      <c r="DO28" s="736"/>
      <c r="DP28" s="742"/>
      <c r="DQ28" s="741"/>
      <c r="DR28" s="736"/>
      <c r="DS28" s="736"/>
      <c r="DT28" s="736"/>
      <c r="DU28" s="742"/>
      <c r="DV28" s="729"/>
      <c r="DW28" s="730"/>
      <c r="DX28" s="730"/>
      <c r="DY28" s="730"/>
      <c r="DZ28" s="743"/>
      <c r="EA28" s="48"/>
    </row>
    <row r="29" spans="1:131" ht="26.25" customHeight="1">
      <c r="A29" s="54">
        <v>2</v>
      </c>
      <c r="B29" s="729" t="s">
        <v>448</v>
      </c>
      <c r="C29" s="730"/>
      <c r="D29" s="730"/>
      <c r="E29" s="730"/>
      <c r="F29" s="730"/>
      <c r="G29" s="730"/>
      <c r="H29" s="730"/>
      <c r="I29" s="730"/>
      <c r="J29" s="730"/>
      <c r="K29" s="730"/>
      <c r="L29" s="730"/>
      <c r="M29" s="730"/>
      <c r="N29" s="730"/>
      <c r="O29" s="730"/>
      <c r="P29" s="731"/>
      <c r="Q29" s="732">
        <v>703</v>
      </c>
      <c r="R29" s="733"/>
      <c r="S29" s="733"/>
      <c r="T29" s="733"/>
      <c r="U29" s="733"/>
      <c r="V29" s="733">
        <v>702</v>
      </c>
      <c r="W29" s="733"/>
      <c r="X29" s="733"/>
      <c r="Y29" s="733"/>
      <c r="Z29" s="733"/>
      <c r="AA29" s="733">
        <v>1</v>
      </c>
      <c r="AB29" s="733"/>
      <c r="AC29" s="733"/>
      <c r="AD29" s="733"/>
      <c r="AE29" s="734"/>
      <c r="AF29" s="735">
        <v>1</v>
      </c>
      <c r="AG29" s="736"/>
      <c r="AH29" s="736"/>
      <c r="AI29" s="736"/>
      <c r="AJ29" s="737"/>
      <c r="AK29" s="738">
        <v>120</v>
      </c>
      <c r="AL29" s="733"/>
      <c r="AM29" s="733"/>
      <c r="AN29" s="733"/>
      <c r="AO29" s="733"/>
      <c r="AP29" s="733" t="s">
        <v>173</v>
      </c>
      <c r="AQ29" s="733"/>
      <c r="AR29" s="733"/>
      <c r="AS29" s="733"/>
      <c r="AT29" s="733"/>
      <c r="AU29" s="733" t="s">
        <v>173</v>
      </c>
      <c r="AV29" s="733"/>
      <c r="AW29" s="733"/>
      <c r="AX29" s="733"/>
      <c r="AY29" s="733"/>
      <c r="AZ29" s="777" t="s">
        <v>173</v>
      </c>
      <c r="BA29" s="777"/>
      <c r="BB29" s="777"/>
      <c r="BC29" s="777"/>
      <c r="BD29" s="777"/>
      <c r="BE29" s="739"/>
      <c r="BF29" s="739"/>
      <c r="BG29" s="739"/>
      <c r="BH29" s="739"/>
      <c r="BI29" s="740"/>
      <c r="BJ29" s="56"/>
      <c r="BK29" s="56"/>
      <c r="BL29" s="56"/>
      <c r="BM29" s="56"/>
      <c r="BN29" s="56"/>
      <c r="BO29" s="55"/>
      <c r="BP29" s="55"/>
      <c r="BQ29" s="52">
        <v>23</v>
      </c>
      <c r="BR29" s="72"/>
      <c r="BS29" s="729"/>
      <c r="BT29" s="730"/>
      <c r="BU29" s="730"/>
      <c r="BV29" s="730"/>
      <c r="BW29" s="730"/>
      <c r="BX29" s="730"/>
      <c r="BY29" s="730"/>
      <c r="BZ29" s="730"/>
      <c r="CA29" s="730"/>
      <c r="CB29" s="730"/>
      <c r="CC29" s="730"/>
      <c r="CD29" s="730"/>
      <c r="CE29" s="730"/>
      <c r="CF29" s="730"/>
      <c r="CG29" s="731"/>
      <c r="CH29" s="741"/>
      <c r="CI29" s="736"/>
      <c r="CJ29" s="736"/>
      <c r="CK29" s="736"/>
      <c r="CL29" s="742"/>
      <c r="CM29" s="741"/>
      <c r="CN29" s="736"/>
      <c r="CO29" s="736"/>
      <c r="CP29" s="736"/>
      <c r="CQ29" s="742"/>
      <c r="CR29" s="741"/>
      <c r="CS29" s="736"/>
      <c r="CT29" s="736"/>
      <c r="CU29" s="736"/>
      <c r="CV29" s="742"/>
      <c r="CW29" s="741"/>
      <c r="CX29" s="736"/>
      <c r="CY29" s="736"/>
      <c r="CZ29" s="736"/>
      <c r="DA29" s="742"/>
      <c r="DB29" s="741"/>
      <c r="DC29" s="736"/>
      <c r="DD29" s="736"/>
      <c r="DE29" s="736"/>
      <c r="DF29" s="742"/>
      <c r="DG29" s="741"/>
      <c r="DH29" s="736"/>
      <c r="DI29" s="736"/>
      <c r="DJ29" s="736"/>
      <c r="DK29" s="742"/>
      <c r="DL29" s="741"/>
      <c r="DM29" s="736"/>
      <c r="DN29" s="736"/>
      <c r="DO29" s="736"/>
      <c r="DP29" s="742"/>
      <c r="DQ29" s="741"/>
      <c r="DR29" s="736"/>
      <c r="DS29" s="736"/>
      <c r="DT29" s="736"/>
      <c r="DU29" s="742"/>
      <c r="DV29" s="729"/>
      <c r="DW29" s="730"/>
      <c r="DX29" s="730"/>
      <c r="DY29" s="730"/>
      <c r="DZ29" s="743"/>
      <c r="EA29" s="48"/>
    </row>
    <row r="30" spans="1:131" ht="26.25" customHeight="1">
      <c r="A30" s="54">
        <v>3</v>
      </c>
      <c r="B30" s="729" t="s">
        <v>449</v>
      </c>
      <c r="C30" s="730"/>
      <c r="D30" s="730"/>
      <c r="E30" s="730"/>
      <c r="F30" s="730"/>
      <c r="G30" s="730"/>
      <c r="H30" s="730"/>
      <c r="I30" s="730"/>
      <c r="J30" s="730"/>
      <c r="K30" s="730"/>
      <c r="L30" s="730"/>
      <c r="M30" s="730"/>
      <c r="N30" s="730"/>
      <c r="O30" s="730"/>
      <c r="P30" s="731"/>
      <c r="Q30" s="732">
        <v>91</v>
      </c>
      <c r="R30" s="733"/>
      <c r="S30" s="733"/>
      <c r="T30" s="733"/>
      <c r="U30" s="733"/>
      <c r="V30" s="733">
        <v>91</v>
      </c>
      <c r="W30" s="733"/>
      <c r="X30" s="733"/>
      <c r="Y30" s="733"/>
      <c r="Z30" s="733"/>
      <c r="AA30" s="733">
        <v>0</v>
      </c>
      <c r="AB30" s="733"/>
      <c r="AC30" s="733"/>
      <c r="AD30" s="733"/>
      <c r="AE30" s="734"/>
      <c r="AF30" s="735">
        <v>0</v>
      </c>
      <c r="AG30" s="736"/>
      <c r="AH30" s="736"/>
      <c r="AI30" s="736"/>
      <c r="AJ30" s="737"/>
      <c r="AK30" s="738">
        <v>40</v>
      </c>
      <c r="AL30" s="733"/>
      <c r="AM30" s="733"/>
      <c r="AN30" s="733"/>
      <c r="AO30" s="733"/>
      <c r="AP30" s="733" t="s">
        <v>173</v>
      </c>
      <c r="AQ30" s="733"/>
      <c r="AR30" s="733"/>
      <c r="AS30" s="733"/>
      <c r="AT30" s="733"/>
      <c r="AU30" s="733" t="s">
        <v>173</v>
      </c>
      <c r="AV30" s="733"/>
      <c r="AW30" s="733"/>
      <c r="AX30" s="733"/>
      <c r="AY30" s="733"/>
      <c r="AZ30" s="777" t="s">
        <v>173</v>
      </c>
      <c r="BA30" s="777"/>
      <c r="BB30" s="777"/>
      <c r="BC30" s="777"/>
      <c r="BD30" s="777"/>
      <c r="BE30" s="739"/>
      <c r="BF30" s="739"/>
      <c r="BG30" s="739"/>
      <c r="BH30" s="739"/>
      <c r="BI30" s="740"/>
      <c r="BJ30" s="56"/>
      <c r="BK30" s="56"/>
      <c r="BL30" s="56"/>
      <c r="BM30" s="56"/>
      <c r="BN30" s="56"/>
      <c r="BO30" s="55"/>
      <c r="BP30" s="55"/>
      <c r="BQ30" s="52">
        <v>24</v>
      </c>
      <c r="BR30" s="72"/>
      <c r="BS30" s="729"/>
      <c r="BT30" s="730"/>
      <c r="BU30" s="730"/>
      <c r="BV30" s="730"/>
      <c r="BW30" s="730"/>
      <c r="BX30" s="730"/>
      <c r="BY30" s="730"/>
      <c r="BZ30" s="730"/>
      <c r="CA30" s="730"/>
      <c r="CB30" s="730"/>
      <c r="CC30" s="730"/>
      <c r="CD30" s="730"/>
      <c r="CE30" s="730"/>
      <c r="CF30" s="730"/>
      <c r="CG30" s="731"/>
      <c r="CH30" s="741"/>
      <c r="CI30" s="736"/>
      <c r="CJ30" s="736"/>
      <c r="CK30" s="736"/>
      <c r="CL30" s="742"/>
      <c r="CM30" s="741"/>
      <c r="CN30" s="736"/>
      <c r="CO30" s="736"/>
      <c r="CP30" s="736"/>
      <c r="CQ30" s="742"/>
      <c r="CR30" s="741"/>
      <c r="CS30" s="736"/>
      <c r="CT30" s="736"/>
      <c r="CU30" s="736"/>
      <c r="CV30" s="742"/>
      <c r="CW30" s="741"/>
      <c r="CX30" s="736"/>
      <c r="CY30" s="736"/>
      <c r="CZ30" s="736"/>
      <c r="DA30" s="742"/>
      <c r="DB30" s="741"/>
      <c r="DC30" s="736"/>
      <c r="DD30" s="736"/>
      <c r="DE30" s="736"/>
      <c r="DF30" s="742"/>
      <c r="DG30" s="741"/>
      <c r="DH30" s="736"/>
      <c r="DI30" s="736"/>
      <c r="DJ30" s="736"/>
      <c r="DK30" s="742"/>
      <c r="DL30" s="741"/>
      <c r="DM30" s="736"/>
      <c r="DN30" s="736"/>
      <c r="DO30" s="736"/>
      <c r="DP30" s="742"/>
      <c r="DQ30" s="741"/>
      <c r="DR30" s="736"/>
      <c r="DS30" s="736"/>
      <c r="DT30" s="736"/>
      <c r="DU30" s="742"/>
      <c r="DV30" s="729"/>
      <c r="DW30" s="730"/>
      <c r="DX30" s="730"/>
      <c r="DY30" s="730"/>
      <c r="DZ30" s="743"/>
      <c r="EA30" s="48"/>
    </row>
    <row r="31" spans="1:131" ht="26.25" customHeight="1">
      <c r="A31" s="54">
        <v>4</v>
      </c>
      <c r="B31" s="729" t="s">
        <v>285</v>
      </c>
      <c r="C31" s="730"/>
      <c r="D31" s="730"/>
      <c r="E31" s="730"/>
      <c r="F31" s="730"/>
      <c r="G31" s="730"/>
      <c r="H31" s="730"/>
      <c r="I31" s="730"/>
      <c r="J31" s="730"/>
      <c r="K31" s="730"/>
      <c r="L31" s="730"/>
      <c r="M31" s="730"/>
      <c r="N31" s="730"/>
      <c r="O31" s="730"/>
      <c r="P31" s="731"/>
      <c r="Q31" s="732">
        <v>255</v>
      </c>
      <c r="R31" s="733"/>
      <c r="S31" s="733"/>
      <c r="T31" s="733"/>
      <c r="U31" s="733"/>
      <c r="V31" s="733">
        <v>226</v>
      </c>
      <c r="W31" s="733"/>
      <c r="X31" s="733"/>
      <c r="Y31" s="733"/>
      <c r="Z31" s="733"/>
      <c r="AA31" s="733">
        <v>29</v>
      </c>
      <c r="AB31" s="733"/>
      <c r="AC31" s="733"/>
      <c r="AD31" s="733"/>
      <c r="AE31" s="734"/>
      <c r="AF31" s="735">
        <v>66</v>
      </c>
      <c r="AG31" s="736"/>
      <c r="AH31" s="736"/>
      <c r="AI31" s="736"/>
      <c r="AJ31" s="737"/>
      <c r="AK31" s="738">
        <v>25</v>
      </c>
      <c r="AL31" s="733"/>
      <c r="AM31" s="733"/>
      <c r="AN31" s="733"/>
      <c r="AO31" s="733"/>
      <c r="AP31" s="733">
        <v>1066</v>
      </c>
      <c r="AQ31" s="733"/>
      <c r="AR31" s="733"/>
      <c r="AS31" s="733"/>
      <c r="AT31" s="733"/>
      <c r="AU31" s="733">
        <v>598</v>
      </c>
      <c r="AV31" s="733"/>
      <c r="AW31" s="733"/>
      <c r="AX31" s="733"/>
      <c r="AY31" s="733"/>
      <c r="AZ31" s="777" t="s">
        <v>173</v>
      </c>
      <c r="BA31" s="777"/>
      <c r="BB31" s="777"/>
      <c r="BC31" s="777"/>
      <c r="BD31" s="777"/>
      <c r="BE31" s="739" t="s">
        <v>450</v>
      </c>
      <c r="BF31" s="739"/>
      <c r="BG31" s="739"/>
      <c r="BH31" s="739"/>
      <c r="BI31" s="740"/>
      <c r="BJ31" s="56"/>
      <c r="BK31" s="56"/>
      <c r="BL31" s="56"/>
      <c r="BM31" s="56"/>
      <c r="BN31" s="56"/>
      <c r="BO31" s="55"/>
      <c r="BP31" s="55"/>
      <c r="BQ31" s="52">
        <v>25</v>
      </c>
      <c r="BR31" s="72"/>
      <c r="BS31" s="729"/>
      <c r="BT31" s="730"/>
      <c r="BU31" s="730"/>
      <c r="BV31" s="730"/>
      <c r="BW31" s="730"/>
      <c r="BX31" s="730"/>
      <c r="BY31" s="730"/>
      <c r="BZ31" s="730"/>
      <c r="CA31" s="730"/>
      <c r="CB31" s="730"/>
      <c r="CC31" s="730"/>
      <c r="CD31" s="730"/>
      <c r="CE31" s="730"/>
      <c r="CF31" s="730"/>
      <c r="CG31" s="731"/>
      <c r="CH31" s="741"/>
      <c r="CI31" s="736"/>
      <c r="CJ31" s="736"/>
      <c r="CK31" s="736"/>
      <c r="CL31" s="742"/>
      <c r="CM31" s="741"/>
      <c r="CN31" s="736"/>
      <c r="CO31" s="736"/>
      <c r="CP31" s="736"/>
      <c r="CQ31" s="742"/>
      <c r="CR31" s="741"/>
      <c r="CS31" s="736"/>
      <c r="CT31" s="736"/>
      <c r="CU31" s="736"/>
      <c r="CV31" s="742"/>
      <c r="CW31" s="741"/>
      <c r="CX31" s="736"/>
      <c r="CY31" s="736"/>
      <c r="CZ31" s="736"/>
      <c r="DA31" s="742"/>
      <c r="DB31" s="741"/>
      <c r="DC31" s="736"/>
      <c r="DD31" s="736"/>
      <c r="DE31" s="736"/>
      <c r="DF31" s="742"/>
      <c r="DG31" s="741"/>
      <c r="DH31" s="736"/>
      <c r="DI31" s="736"/>
      <c r="DJ31" s="736"/>
      <c r="DK31" s="742"/>
      <c r="DL31" s="741"/>
      <c r="DM31" s="736"/>
      <c r="DN31" s="736"/>
      <c r="DO31" s="736"/>
      <c r="DP31" s="742"/>
      <c r="DQ31" s="741"/>
      <c r="DR31" s="736"/>
      <c r="DS31" s="736"/>
      <c r="DT31" s="736"/>
      <c r="DU31" s="742"/>
      <c r="DV31" s="729"/>
      <c r="DW31" s="730"/>
      <c r="DX31" s="730"/>
      <c r="DY31" s="730"/>
      <c r="DZ31" s="743"/>
      <c r="EA31" s="48"/>
    </row>
    <row r="32" spans="1:131" ht="26.25" customHeight="1">
      <c r="A32" s="54">
        <v>5</v>
      </c>
      <c r="B32" s="729"/>
      <c r="C32" s="730"/>
      <c r="D32" s="730"/>
      <c r="E32" s="730"/>
      <c r="F32" s="730"/>
      <c r="G32" s="730"/>
      <c r="H32" s="730"/>
      <c r="I32" s="730"/>
      <c r="J32" s="730"/>
      <c r="K32" s="730"/>
      <c r="L32" s="730"/>
      <c r="M32" s="730"/>
      <c r="N32" s="730"/>
      <c r="O32" s="730"/>
      <c r="P32" s="731"/>
      <c r="Q32" s="732"/>
      <c r="R32" s="733"/>
      <c r="S32" s="733"/>
      <c r="T32" s="733"/>
      <c r="U32" s="733"/>
      <c r="V32" s="733"/>
      <c r="W32" s="733"/>
      <c r="X32" s="733"/>
      <c r="Y32" s="733"/>
      <c r="Z32" s="733"/>
      <c r="AA32" s="733"/>
      <c r="AB32" s="733"/>
      <c r="AC32" s="733"/>
      <c r="AD32" s="733"/>
      <c r="AE32" s="734"/>
      <c r="AF32" s="735"/>
      <c r="AG32" s="736"/>
      <c r="AH32" s="736"/>
      <c r="AI32" s="736"/>
      <c r="AJ32" s="737"/>
      <c r="AK32" s="738"/>
      <c r="AL32" s="733"/>
      <c r="AM32" s="733"/>
      <c r="AN32" s="733"/>
      <c r="AO32" s="733"/>
      <c r="AP32" s="733"/>
      <c r="AQ32" s="733"/>
      <c r="AR32" s="733"/>
      <c r="AS32" s="733"/>
      <c r="AT32" s="733"/>
      <c r="AU32" s="733"/>
      <c r="AV32" s="733"/>
      <c r="AW32" s="733"/>
      <c r="AX32" s="733"/>
      <c r="AY32" s="733"/>
      <c r="AZ32" s="777"/>
      <c r="BA32" s="777"/>
      <c r="BB32" s="777"/>
      <c r="BC32" s="777"/>
      <c r="BD32" s="777"/>
      <c r="BE32" s="739"/>
      <c r="BF32" s="739"/>
      <c r="BG32" s="739"/>
      <c r="BH32" s="739"/>
      <c r="BI32" s="740"/>
      <c r="BJ32" s="56"/>
      <c r="BK32" s="56"/>
      <c r="BL32" s="56"/>
      <c r="BM32" s="56"/>
      <c r="BN32" s="56"/>
      <c r="BO32" s="55"/>
      <c r="BP32" s="55"/>
      <c r="BQ32" s="52">
        <v>26</v>
      </c>
      <c r="BR32" s="72"/>
      <c r="BS32" s="729"/>
      <c r="BT32" s="730"/>
      <c r="BU32" s="730"/>
      <c r="BV32" s="730"/>
      <c r="BW32" s="730"/>
      <c r="BX32" s="730"/>
      <c r="BY32" s="730"/>
      <c r="BZ32" s="730"/>
      <c r="CA32" s="730"/>
      <c r="CB32" s="730"/>
      <c r="CC32" s="730"/>
      <c r="CD32" s="730"/>
      <c r="CE32" s="730"/>
      <c r="CF32" s="730"/>
      <c r="CG32" s="731"/>
      <c r="CH32" s="741"/>
      <c r="CI32" s="736"/>
      <c r="CJ32" s="736"/>
      <c r="CK32" s="736"/>
      <c r="CL32" s="742"/>
      <c r="CM32" s="741"/>
      <c r="CN32" s="736"/>
      <c r="CO32" s="736"/>
      <c r="CP32" s="736"/>
      <c r="CQ32" s="742"/>
      <c r="CR32" s="741"/>
      <c r="CS32" s="736"/>
      <c r="CT32" s="736"/>
      <c r="CU32" s="736"/>
      <c r="CV32" s="742"/>
      <c r="CW32" s="741"/>
      <c r="CX32" s="736"/>
      <c r="CY32" s="736"/>
      <c r="CZ32" s="736"/>
      <c r="DA32" s="742"/>
      <c r="DB32" s="741"/>
      <c r="DC32" s="736"/>
      <c r="DD32" s="736"/>
      <c r="DE32" s="736"/>
      <c r="DF32" s="742"/>
      <c r="DG32" s="741"/>
      <c r="DH32" s="736"/>
      <c r="DI32" s="736"/>
      <c r="DJ32" s="736"/>
      <c r="DK32" s="742"/>
      <c r="DL32" s="741"/>
      <c r="DM32" s="736"/>
      <c r="DN32" s="736"/>
      <c r="DO32" s="736"/>
      <c r="DP32" s="742"/>
      <c r="DQ32" s="741"/>
      <c r="DR32" s="736"/>
      <c r="DS32" s="736"/>
      <c r="DT32" s="736"/>
      <c r="DU32" s="742"/>
      <c r="DV32" s="729"/>
      <c r="DW32" s="730"/>
      <c r="DX32" s="730"/>
      <c r="DY32" s="730"/>
      <c r="DZ32" s="743"/>
      <c r="EA32" s="48"/>
    </row>
    <row r="33" spans="1:131" ht="26.25" customHeight="1">
      <c r="A33" s="54">
        <v>6</v>
      </c>
      <c r="B33" s="729"/>
      <c r="C33" s="730"/>
      <c r="D33" s="730"/>
      <c r="E33" s="730"/>
      <c r="F33" s="730"/>
      <c r="G33" s="730"/>
      <c r="H33" s="730"/>
      <c r="I33" s="730"/>
      <c r="J33" s="730"/>
      <c r="K33" s="730"/>
      <c r="L33" s="730"/>
      <c r="M33" s="730"/>
      <c r="N33" s="730"/>
      <c r="O33" s="730"/>
      <c r="P33" s="731"/>
      <c r="Q33" s="732"/>
      <c r="R33" s="733"/>
      <c r="S33" s="733"/>
      <c r="T33" s="733"/>
      <c r="U33" s="733"/>
      <c r="V33" s="733"/>
      <c r="W33" s="733"/>
      <c r="X33" s="733"/>
      <c r="Y33" s="733"/>
      <c r="Z33" s="733"/>
      <c r="AA33" s="733"/>
      <c r="AB33" s="733"/>
      <c r="AC33" s="733"/>
      <c r="AD33" s="733"/>
      <c r="AE33" s="734"/>
      <c r="AF33" s="735"/>
      <c r="AG33" s="736"/>
      <c r="AH33" s="736"/>
      <c r="AI33" s="736"/>
      <c r="AJ33" s="737"/>
      <c r="AK33" s="738"/>
      <c r="AL33" s="733"/>
      <c r="AM33" s="733"/>
      <c r="AN33" s="733"/>
      <c r="AO33" s="733"/>
      <c r="AP33" s="733"/>
      <c r="AQ33" s="733"/>
      <c r="AR33" s="733"/>
      <c r="AS33" s="733"/>
      <c r="AT33" s="733"/>
      <c r="AU33" s="733"/>
      <c r="AV33" s="733"/>
      <c r="AW33" s="733"/>
      <c r="AX33" s="733"/>
      <c r="AY33" s="733"/>
      <c r="AZ33" s="777"/>
      <c r="BA33" s="777"/>
      <c r="BB33" s="777"/>
      <c r="BC33" s="777"/>
      <c r="BD33" s="777"/>
      <c r="BE33" s="739"/>
      <c r="BF33" s="739"/>
      <c r="BG33" s="739"/>
      <c r="BH33" s="739"/>
      <c r="BI33" s="740"/>
      <c r="BJ33" s="56"/>
      <c r="BK33" s="56"/>
      <c r="BL33" s="56"/>
      <c r="BM33" s="56"/>
      <c r="BN33" s="56"/>
      <c r="BO33" s="55"/>
      <c r="BP33" s="55"/>
      <c r="BQ33" s="52">
        <v>27</v>
      </c>
      <c r="BR33" s="72"/>
      <c r="BS33" s="729"/>
      <c r="BT33" s="730"/>
      <c r="BU33" s="730"/>
      <c r="BV33" s="730"/>
      <c r="BW33" s="730"/>
      <c r="BX33" s="730"/>
      <c r="BY33" s="730"/>
      <c r="BZ33" s="730"/>
      <c r="CA33" s="730"/>
      <c r="CB33" s="730"/>
      <c r="CC33" s="730"/>
      <c r="CD33" s="730"/>
      <c r="CE33" s="730"/>
      <c r="CF33" s="730"/>
      <c r="CG33" s="731"/>
      <c r="CH33" s="741"/>
      <c r="CI33" s="736"/>
      <c r="CJ33" s="736"/>
      <c r="CK33" s="736"/>
      <c r="CL33" s="742"/>
      <c r="CM33" s="741"/>
      <c r="CN33" s="736"/>
      <c r="CO33" s="736"/>
      <c r="CP33" s="736"/>
      <c r="CQ33" s="742"/>
      <c r="CR33" s="741"/>
      <c r="CS33" s="736"/>
      <c r="CT33" s="736"/>
      <c r="CU33" s="736"/>
      <c r="CV33" s="742"/>
      <c r="CW33" s="741"/>
      <c r="CX33" s="736"/>
      <c r="CY33" s="736"/>
      <c r="CZ33" s="736"/>
      <c r="DA33" s="742"/>
      <c r="DB33" s="741"/>
      <c r="DC33" s="736"/>
      <c r="DD33" s="736"/>
      <c r="DE33" s="736"/>
      <c r="DF33" s="742"/>
      <c r="DG33" s="741"/>
      <c r="DH33" s="736"/>
      <c r="DI33" s="736"/>
      <c r="DJ33" s="736"/>
      <c r="DK33" s="742"/>
      <c r="DL33" s="741"/>
      <c r="DM33" s="736"/>
      <c r="DN33" s="736"/>
      <c r="DO33" s="736"/>
      <c r="DP33" s="742"/>
      <c r="DQ33" s="741"/>
      <c r="DR33" s="736"/>
      <c r="DS33" s="736"/>
      <c r="DT33" s="736"/>
      <c r="DU33" s="742"/>
      <c r="DV33" s="729"/>
      <c r="DW33" s="730"/>
      <c r="DX33" s="730"/>
      <c r="DY33" s="730"/>
      <c r="DZ33" s="743"/>
      <c r="EA33" s="48"/>
    </row>
    <row r="34" spans="1:131" ht="26.25" customHeight="1">
      <c r="A34" s="54">
        <v>7</v>
      </c>
      <c r="B34" s="729"/>
      <c r="C34" s="730"/>
      <c r="D34" s="730"/>
      <c r="E34" s="730"/>
      <c r="F34" s="730"/>
      <c r="G34" s="730"/>
      <c r="H34" s="730"/>
      <c r="I34" s="730"/>
      <c r="J34" s="730"/>
      <c r="K34" s="730"/>
      <c r="L34" s="730"/>
      <c r="M34" s="730"/>
      <c r="N34" s="730"/>
      <c r="O34" s="730"/>
      <c r="P34" s="731"/>
      <c r="Q34" s="732"/>
      <c r="R34" s="733"/>
      <c r="S34" s="733"/>
      <c r="T34" s="733"/>
      <c r="U34" s="733"/>
      <c r="V34" s="733"/>
      <c r="W34" s="733"/>
      <c r="X34" s="733"/>
      <c r="Y34" s="733"/>
      <c r="Z34" s="733"/>
      <c r="AA34" s="733"/>
      <c r="AB34" s="733"/>
      <c r="AC34" s="733"/>
      <c r="AD34" s="733"/>
      <c r="AE34" s="734"/>
      <c r="AF34" s="735"/>
      <c r="AG34" s="736"/>
      <c r="AH34" s="736"/>
      <c r="AI34" s="736"/>
      <c r="AJ34" s="737"/>
      <c r="AK34" s="738"/>
      <c r="AL34" s="733"/>
      <c r="AM34" s="733"/>
      <c r="AN34" s="733"/>
      <c r="AO34" s="733"/>
      <c r="AP34" s="733"/>
      <c r="AQ34" s="733"/>
      <c r="AR34" s="733"/>
      <c r="AS34" s="733"/>
      <c r="AT34" s="733"/>
      <c r="AU34" s="733"/>
      <c r="AV34" s="733"/>
      <c r="AW34" s="733"/>
      <c r="AX34" s="733"/>
      <c r="AY34" s="733"/>
      <c r="AZ34" s="777"/>
      <c r="BA34" s="777"/>
      <c r="BB34" s="777"/>
      <c r="BC34" s="777"/>
      <c r="BD34" s="777"/>
      <c r="BE34" s="739"/>
      <c r="BF34" s="739"/>
      <c r="BG34" s="739"/>
      <c r="BH34" s="739"/>
      <c r="BI34" s="740"/>
      <c r="BJ34" s="56"/>
      <c r="BK34" s="56"/>
      <c r="BL34" s="56"/>
      <c r="BM34" s="56"/>
      <c r="BN34" s="56"/>
      <c r="BO34" s="55"/>
      <c r="BP34" s="55"/>
      <c r="BQ34" s="52">
        <v>28</v>
      </c>
      <c r="BR34" s="72"/>
      <c r="BS34" s="729"/>
      <c r="BT34" s="730"/>
      <c r="BU34" s="730"/>
      <c r="BV34" s="730"/>
      <c r="BW34" s="730"/>
      <c r="BX34" s="730"/>
      <c r="BY34" s="730"/>
      <c r="BZ34" s="730"/>
      <c r="CA34" s="730"/>
      <c r="CB34" s="730"/>
      <c r="CC34" s="730"/>
      <c r="CD34" s="730"/>
      <c r="CE34" s="730"/>
      <c r="CF34" s="730"/>
      <c r="CG34" s="731"/>
      <c r="CH34" s="741"/>
      <c r="CI34" s="736"/>
      <c r="CJ34" s="736"/>
      <c r="CK34" s="736"/>
      <c r="CL34" s="742"/>
      <c r="CM34" s="741"/>
      <c r="CN34" s="736"/>
      <c r="CO34" s="736"/>
      <c r="CP34" s="736"/>
      <c r="CQ34" s="742"/>
      <c r="CR34" s="741"/>
      <c r="CS34" s="736"/>
      <c r="CT34" s="736"/>
      <c r="CU34" s="736"/>
      <c r="CV34" s="742"/>
      <c r="CW34" s="741"/>
      <c r="CX34" s="736"/>
      <c r="CY34" s="736"/>
      <c r="CZ34" s="736"/>
      <c r="DA34" s="742"/>
      <c r="DB34" s="741"/>
      <c r="DC34" s="736"/>
      <c r="DD34" s="736"/>
      <c r="DE34" s="736"/>
      <c r="DF34" s="742"/>
      <c r="DG34" s="741"/>
      <c r="DH34" s="736"/>
      <c r="DI34" s="736"/>
      <c r="DJ34" s="736"/>
      <c r="DK34" s="742"/>
      <c r="DL34" s="741"/>
      <c r="DM34" s="736"/>
      <c r="DN34" s="736"/>
      <c r="DO34" s="736"/>
      <c r="DP34" s="742"/>
      <c r="DQ34" s="741"/>
      <c r="DR34" s="736"/>
      <c r="DS34" s="736"/>
      <c r="DT34" s="736"/>
      <c r="DU34" s="742"/>
      <c r="DV34" s="729"/>
      <c r="DW34" s="730"/>
      <c r="DX34" s="730"/>
      <c r="DY34" s="730"/>
      <c r="DZ34" s="743"/>
      <c r="EA34" s="48"/>
    </row>
    <row r="35" spans="1:131" ht="26.25" customHeight="1">
      <c r="A35" s="54">
        <v>8</v>
      </c>
      <c r="B35" s="729"/>
      <c r="C35" s="730"/>
      <c r="D35" s="730"/>
      <c r="E35" s="730"/>
      <c r="F35" s="730"/>
      <c r="G35" s="730"/>
      <c r="H35" s="730"/>
      <c r="I35" s="730"/>
      <c r="J35" s="730"/>
      <c r="K35" s="730"/>
      <c r="L35" s="730"/>
      <c r="M35" s="730"/>
      <c r="N35" s="730"/>
      <c r="O35" s="730"/>
      <c r="P35" s="731"/>
      <c r="Q35" s="732"/>
      <c r="R35" s="733"/>
      <c r="S35" s="733"/>
      <c r="T35" s="733"/>
      <c r="U35" s="733"/>
      <c r="V35" s="733"/>
      <c r="W35" s="733"/>
      <c r="X35" s="733"/>
      <c r="Y35" s="733"/>
      <c r="Z35" s="733"/>
      <c r="AA35" s="733"/>
      <c r="AB35" s="733"/>
      <c r="AC35" s="733"/>
      <c r="AD35" s="733"/>
      <c r="AE35" s="734"/>
      <c r="AF35" s="735"/>
      <c r="AG35" s="736"/>
      <c r="AH35" s="736"/>
      <c r="AI35" s="736"/>
      <c r="AJ35" s="737"/>
      <c r="AK35" s="738"/>
      <c r="AL35" s="733"/>
      <c r="AM35" s="733"/>
      <c r="AN35" s="733"/>
      <c r="AO35" s="733"/>
      <c r="AP35" s="733"/>
      <c r="AQ35" s="733"/>
      <c r="AR35" s="733"/>
      <c r="AS35" s="733"/>
      <c r="AT35" s="733"/>
      <c r="AU35" s="733"/>
      <c r="AV35" s="733"/>
      <c r="AW35" s="733"/>
      <c r="AX35" s="733"/>
      <c r="AY35" s="733"/>
      <c r="AZ35" s="777"/>
      <c r="BA35" s="777"/>
      <c r="BB35" s="777"/>
      <c r="BC35" s="777"/>
      <c r="BD35" s="777"/>
      <c r="BE35" s="739"/>
      <c r="BF35" s="739"/>
      <c r="BG35" s="739"/>
      <c r="BH35" s="739"/>
      <c r="BI35" s="740"/>
      <c r="BJ35" s="56"/>
      <c r="BK35" s="56"/>
      <c r="BL35" s="56"/>
      <c r="BM35" s="56"/>
      <c r="BN35" s="56"/>
      <c r="BO35" s="55"/>
      <c r="BP35" s="55"/>
      <c r="BQ35" s="52">
        <v>29</v>
      </c>
      <c r="BR35" s="72"/>
      <c r="BS35" s="729"/>
      <c r="BT35" s="730"/>
      <c r="BU35" s="730"/>
      <c r="BV35" s="730"/>
      <c r="BW35" s="730"/>
      <c r="BX35" s="730"/>
      <c r="BY35" s="730"/>
      <c r="BZ35" s="730"/>
      <c r="CA35" s="730"/>
      <c r="CB35" s="730"/>
      <c r="CC35" s="730"/>
      <c r="CD35" s="730"/>
      <c r="CE35" s="730"/>
      <c r="CF35" s="730"/>
      <c r="CG35" s="731"/>
      <c r="CH35" s="741"/>
      <c r="CI35" s="736"/>
      <c r="CJ35" s="736"/>
      <c r="CK35" s="736"/>
      <c r="CL35" s="742"/>
      <c r="CM35" s="741"/>
      <c r="CN35" s="736"/>
      <c r="CO35" s="736"/>
      <c r="CP35" s="736"/>
      <c r="CQ35" s="742"/>
      <c r="CR35" s="741"/>
      <c r="CS35" s="736"/>
      <c r="CT35" s="736"/>
      <c r="CU35" s="736"/>
      <c r="CV35" s="742"/>
      <c r="CW35" s="741"/>
      <c r="CX35" s="736"/>
      <c r="CY35" s="736"/>
      <c r="CZ35" s="736"/>
      <c r="DA35" s="742"/>
      <c r="DB35" s="741"/>
      <c r="DC35" s="736"/>
      <c r="DD35" s="736"/>
      <c r="DE35" s="736"/>
      <c r="DF35" s="742"/>
      <c r="DG35" s="741"/>
      <c r="DH35" s="736"/>
      <c r="DI35" s="736"/>
      <c r="DJ35" s="736"/>
      <c r="DK35" s="742"/>
      <c r="DL35" s="741"/>
      <c r="DM35" s="736"/>
      <c r="DN35" s="736"/>
      <c r="DO35" s="736"/>
      <c r="DP35" s="742"/>
      <c r="DQ35" s="741"/>
      <c r="DR35" s="736"/>
      <c r="DS35" s="736"/>
      <c r="DT35" s="736"/>
      <c r="DU35" s="742"/>
      <c r="DV35" s="729"/>
      <c r="DW35" s="730"/>
      <c r="DX35" s="730"/>
      <c r="DY35" s="730"/>
      <c r="DZ35" s="743"/>
      <c r="EA35" s="48"/>
    </row>
    <row r="36" spans="1:131" ht="26.25" customHeight="1">
      <c r="A36" s="54">
        <v>9</v>
      </c>
      <c r="B36" s="729"/>
      <c r="C36" s="730"/>
      <c r="D36" s="730"/>
      <c r="E36" s="730"/>
      <c r="F36" s="730"/>
      <c r="G36" s="730"/>
      <c r="H36" s="730"/>
      <c r="I36" s="730"/>
      <c r="J36" s="730"/>
      <c r="K36" s="730"/>
      <c r="L36" s="730"/>
      <c r="M36" s="730"/>
      <c r="N36" s="730"/>
      <c r="O36" s="730"/>
      <c r="P36" s="731"/>
      <c r="Q36" s="732"/>
      <c r="R36" s="733"/>
      <c r="S36" s="733"/>
      <c r="T36" s="733"/>
      <c r="U36" s="733"/>
      <c r="V36" s="733"/>
      <c r="W36" s="733"/>
      <c r="X36" s="733"/>
      <c r="Y36" s="733"/>
      <c r="Z36" s="733"/>
      <c r="AA36" s="733"/>
      <c r="AB36" s="733"/>
      <c r="AC36" s="733"/>
      <c r="AD36" s="733"/>
      <c r="AE36" s="734"/>
      <c r="AF36" s="735"/>
      <c r="AG36" s="736"/>
      <c r="AH36" s="736"/>
      <c r="AI36" s="736"/>
      <c r="AJ36" s="737"/>
      <c r="AK36" s="738"/>
      <c r="AL36" s="733"/>
      <c r="AM36" s="733"/>
      <c r="AN36" s="733"/>
      <c r="AO36" s="733"/>
      <c r="AP36" s="733"/>
      <c r="AQ36" s="733"/>
      <c r="AR36" s="733"/>
      <c r="AS36" s="733"/>
      <c r="AT36" s="733"/>
      <c r="AU36" s="733"/>
      <c r="AV36" s="733"/>
      <c r="AW36" s="733"/>
      <c r="AX36" s="733"/>
      <c r="AY36" s="733"/>
      <c r="AZ36" s="777"/>
      <c r="BA36" s="777"/>
      <c r="BB36" s="777"/>
      <c r="BC36" s="777"/>
      <c r="BD36" s="777"/>
      <c r="BE36" s="739"/>
      <c r="BF36" s="739"/>
      <c r="BG36" s="739"/>
      <c r="BH36" s="739"/>
      <c r="BI36" s="740"/>
      <c r="BJ36" s="56"/>
      <c r="BK36" s="56"/>
      <c r="BL36" s="56"/>
      <c r="BM36" s="56"/>
      <c r="BN36" s="56"/>
      <c r="BO36" s="55"/>
      <c r="BP36" s="55"/>
      <c r="BQ36" s="52">
        <v>30</v>
      </c>
      <c r="BR36" s="72"/>
      <c r="BS36" s="729"/>
      <c r="BT36" s="730"/>
      <c r="BU36" s="730"/>
      <c r="BV36" s="730"/>
      <c r="BW36" s="730"/>
      <c r="BX36" s="730"/>
      <c r="BY36" s="730"/>
      <c r="BZ36" s="730"/>
      <c r="CA36" s="730"/>
      <c r="CB36" s="730"/>
      <c r="CC36" s="730"/>
      <c r="CD36" s="730"/>
      <c r="CE36" s="730"/>
      <c r="CF36" s="730"/>
      <c r="CG36" s="731"/>
      <c r="CH36" s="741"/>
      <c r="CI36" s="736"/>
      <c r="CJ36" s="736"/>
      <c r="CK36" s="736"/>
      <c r="CL36" s="742"/>
      <c r="CM36" s="741"/>
      <c r="CN36" s="736"/>
      <c r="CO36" s="736"/>
      <c r="CP36" s="736"/>
      <c r="CQ36" s="742"/>
      <c r="CR36" s="741"/>
      <c r="CS36" s="736"/>
      <c r="CT36" s="736"/>
      <c r="CU36" s="736"/>
      <c r="CV36" s="742"/>
      <c r="CW36" s="741"/>
      <c r="CX36" s="736"/>
      <c r="CY36" s="736"/>
      <c r="CZ36" s="736"/>
      <c r="DA36" s="742"/>
      <c r="DB36" s="741"/>
      <c r="DC36" s="736"/>
      <c r="DD36" s="736"/>
      <c r="DE36" s="736"/>
      <c r="DF36" s="742"/>
      <c r="DG36" s="741"/>
      <c r="DH36" s="736"/>
      <c r="DI36" s="736"/>
      <c r="DJ36" s="736"/>
      <c r="DK36" s="742"/>
      <c r="DL36" s="741"/>
      <c r="DM36" s="736"/>
      <c r="DN36" s="736"/>
      <c r="DO36" s="736"/>
      <c r="DP36" s="742"/>
      <c r="DQ36" s="741"/>
      <c r="DR36" s="736"/>
      <c r="DS36" s="736"/>
      <c r="DT36" s="736"/>
      <c r="DU36" s="742"/>
      <c r="DV36" s="729"/>
      <c r="DW36" s="730"/>
      <c r="DX36" s="730"/>
      <c r="DY36" s="730"/>
      <c r="DZ36" s="743"/>
      <c r="EA36" s="48"/>
    </row>
    <row r="37" spans="1:131" ht="26.25" customHeight="1">
      <c r="A37" s="54">
        <v>10</v>
      </c>
      <c r="B37" s="729"/>
      <c r="C37" s="730"/>
      <c r="D37" s="730"/>
      <c r="E37" s="730"/>
      <c r="F37" s="730"/>
      <c r="G37" s="730"/>
      <c r="H37" s="730"/>
      <c r="I37" s="730"/>
      <c r="J37" s="730"/>
      <c r="K37" s="730"/>
      <c r="L37" s="730"/>
      <c r="M37" s="730"/>
      <c r="N37" s="730"/>
      <c r="O37" s="730"/>
      <c r="P37" s="731"/>
      <c r="Q37" s="732"/>
      <c r="R37" s="733"/>
      <c r="S37" s="733"/>
      <c r="T37" s="733"/>
      <c r="U37" s="733"/>
      <c r="V37" s="733"/>
      <c r="W37" s="733"/>
      <c r="X37" s="733"/>
      <c r="Y37" s="733"/>
      <c r="Z37" s="733"/>
      <c r="AA37" s="733"/>
      <c r="AB37" s="733"/>
      <c r="AC37" s="733"/>
      <c r="AD37" s="733"/>
      <c r="AE37" s="734"/>
      <c r="AF37" s="735"/>
      <c r="AG37" s="736"/>
      <c r="AH37" s="736"/>
      <c r="AI37" s="736"/>
      <c r="AJ37" s="737"/>
      <c r="AK37" s="738"/>
      <c r="AL37" s="733"/>
      <c r="AM37" s="733"/>
      <c r="AN37" s="733"/>
      <c r="AO37" s="733"/>
      <c r="AP37" s="733"/>
      <c r="AQ37" s="733"/>
      <c r="AR37" s="733"/>
      <c r="AS37" s="733"/>
      <c r="AT37" s="733"/>
      <c r="AU37" s="733"/>
      <c r="AV37" s="733"/>
      <c r="AW37" s="733"/>
      <c r="AX37" s="733"/>
      <c r="AY37" s="733"/>
      <c r="AZ37" s="777"/>
      <c r="BA37" s="777"/>
      <c r="BB37" s="777"/>
      <c r="BC37" s="777"/>
      <c r="BD37" s="777"/>
      <c r="BE37" s="739"/>
      <c r="BF37" s="739"/>
      <c r="BG37" s="739"/>
      <c r="BH37" s="739"/>
      <c r="BI37" s="740"/>
      <c r="BJ37" s="56"/>
      <c r="BK37" s="56"/>
      <c r="BL37" s="56"/>
      <c r="BM37" s="56"/>
      <c r="BN37" s="56"/>
      <c r="BO37" s="55"/>
      <c r="BP37" s="55"/>
      <c r="BQ37" s="52">
        <v>31</v>
      </c>
      <c r="BR37" s="72"/>
      <c r="BS37" s="729"/>
      <c r="BT37" s="730"/>
      <c r="BU37" s="730"/>
      <c r="BV37" s="730"/>
      <c r="BW37" s="730"/>
      <c r="BX37" s="730"/>
      <c r="BY37" s="730"/>
      <c r="BZ37" s="730"/>
      <c r="CA37" s="730"/>
      <c r="CB37" s="730"/>
      <c r="CC37" s="730"/>
      <c r="CD37" s="730"/>
      <c r="CE37" s="730"/>
      <c r="CF37" s="730"/>
      <c r="CG37" s="731"/>
      <c r="CH37" s="741"/>
      <c r="CI37" s="736"/>
      <c r="CJ37" s="736"/>
      <c r="CK37" s="736"/>
      <c r="CL37" s="742"/>
      <c r="CM37" s="741"/>
      <c r="CN37" s="736"/>
      <c r="CO37" s="736"/>
      <c r="CP37" s="736"/>
      <c r="CQ37" s="742"/>
      <c r="CR37" s="741"/>
      <c r="CS37" s="736"/>
      <c r="CT37" s="736"/>
      <c r="CU37" s="736"/>
      <c r="CV37" s="742"/>
      <c r="CW37" s="741"/>
      <c r="CX37" s="736"/>
      <c r="CY37" s="736"/>
      <c r="CZ37" s="736"/>
      <c r="DA37" s="742"/>
      <c r="DB37" s="741"/>
      <c r="DC37" s="736"/>
      <c r="DD37" s="736"/>
      <c r="DE37" s="736"/>
      <c r="DF37" s="742"/>
      <c r="DG37" s="741"/>
      <c r="DH37" s="736"/>
      <c r="DI37" s="736"/>
      <c r="DJ37" s="736"/>
      <c r="DK37" s="742"/>
      <c r="DL37" s="741"/>
      <c r="DM37" s="736"/>
      <c r="DN37" s="736"/>
      <c r="DO37" s="736"/>
      <c r="DP37" s="742"/>
      <c r="DQ37" s="741"/>
      <c r="DR37" s="736"/>
      <c r="DS37" s="736"/>
      <c r="DT37" s="736"/>
      <c r="DU37" s="742"/>
      <c r="DV37" s="729"/>
      <c r="DW37" s="730"/>
      <c r="DX37" s="730"/>
      <c r="DY37" s="730"/>
      <c r="DZ37" s="743"/>
      <c r="EA37" s="48"/>
    </row>
    <row r="38" spans="1:131" ht="26.25" customHeight="1">
      <c r="A38" s="54">
        <v>11</v>
      </c>
      <c r="B38" s="729"/>
      <c r="C38" s="730"/>
      <c r="D38" s="730"/>
      <c r="E38" s="730"/>
      <c r="F38" s="730"/>
      <c r="G38" s="730"/>
      <c r="H38" s="730"/>
      <c r="I38" s="730"/>
      <c r="J38" s="730"/>
      <c r="K38" s="730"/>
      <c r="L38" s="730"/>
      <c r="M38" s="730"/>
      <c r="N38" s="730"/>
      <c r="O38" s="730"/>
      <c r="P38" s="731"/>
      <c r="Q38" s="732"/>
      <c r="R38" s="733"/>
      <c r="S38" s="733"/>
      <c r="T38" s="733"/>
      <c r="U38" s="733"/>
      <c r="V38" s="733"/>
      <c r="W38" s="733"/>
      <c r="X38" s="733"/>
      <c r="Y38" s="733"/>
      <c r="Z38" s="733"/>
      <c r="AA38" s="733"/>
      <c r="AB38" s="733"/>
      <c r="AC38" s="733"/>
      <c r="AD38" s="733"/>
      <c r="AE38" s="734"/>
      <c r="AF38" s="735"/>
      <c r="AG38" s="736"/>
      <c r="AH38" s="736"/>
      <c r="AI38" s="736"/>
      <c r="AJ38" s="737"/>
      <c r="AK38" s="738"/>
      <c r="AL38" s="733"/>
      <c r="AM38" s="733"/>
      <c r="AN38" s="733"/>
      <c r="AO38" s="733"/>
      <c r="AP38" s="733"/>
      <c r="AQ38" s="733"/>
      <c r="AR38" s="733"/>
      <c r="AS38" s="733"/>
      <c r="AT38" s="733"/>
      <c r="AU38" s="733"/>
      <c r="AV38" s="733"/>
      <c r="AW38" s="733"/>
      <c r="AX38" s="733"/>
      <c r="AY38" s="733"/>
      <c r="AZ38" s="777"/>
      <c r="BA38" s="777"/>
      <c r="BB38" s="777"/>
      <c r="BC38" s="777"/>
      <c r="BD38" s="777"/>
      <c r="BE38" s="739"/>
      <c r="BF38" s="739"/>
      <c r="BG38" s="739"/>
      <c r="BH38" s="739"/>
      <c r="BI38" s="740"/>
      <c r="BJ38" s="56"/>
      <c r="BK38" s="56"/>
      <c r="BL38" s="56"/>
      <c r="BM38" s="56"/>
      <c r="BN38" s="56"/>
      <c r="BO38" s="55"/>
      <c r="BP38" s="55"/>
      <c r="BQ38" s="52">
        <v>32</v>
      </c>
      <c r="BR38" s="72"/>
      <c r="BS38" s="729"/>
      <c r="BT38" s="730"/>
      <c r="BU38" s="730"/>
      <c r="BV38" s="730"/>
      <c r="BW38" s="730"/>
      <c r="BX38" s="730"/>
      <c r="BY38" s="730"/>
      <c r="BZ38" s="730"/>
      <c r="CA38" s="730"/>
      <c r="CB38" s="730"/>
      <c r="CC38" s="730"/>
      <c r="CD38" s="730"/>
      <c r="CE38" s="730"/>
      <c r="CF38" s="730"/>
      <c r="CG38" s="731"/>
      <c r="CH38" s="741"/>
      <c r="CI38" s="736"/>
      <c r="CJ38" s="736"/>
      <c r="CK38" s="736"/>
      <c r="CL38" s="742"/>
      <c r="CM38" s="741"/>
      <c r="CN38" s="736"/>
      <c r="CO38" s="736"/>
      <c r="CP38" s="736"/>
      <c r="CQ38" s="742"/>
      <c r="CR38" s="741"/>
      <c r="CS38" s="736"/>
      <c r="CT38" s="736"/>
      <c r="CU38" s="736"/>
      <c r="CV38" s="742"/>
      <c r="CW38" s="741"/>
      <c r="CX38" s="736"/>
      <c r="CY38" s="736"/>
      <c r="CZ38" s="736"/>
      <c r="DA38" s="742"/>
      <c r="DB38" s="741"/>
      <c r="DC38" s="736"/>
      <c r="DD38" s="736"/>
      <c r="DE38" s="736"/>
      <c r="DF38" s="742"/>
      <c r="DG38" s="741"/>
      <c r="DH38" s="736"/>
      <c r="DI38" s="736"/>
      <c r="DJ38" s="736"/>
      <c r="DK38" s="742"/>
      <c r="DL38" s="741"/>
      <c r="DM38" s="736"/>
      <c r="DN38" s="736"/>
      <c r="DO38" s="736"/>
      <c r="DP38" s="742"/>
      <c r="DQ38" s="741"/>
      <c r="DR38" s="736"/>
      <c r="DS38" s="736"/>
      <c r="DT38" s="736"/>
      <c r="DU38" s="742"/>
      <c r="DV38" s="729"/>
      <c r="DW38" s="730"/>
      <c r="DX38" s="730"/>
      <c r="DY38" s="730"/>
      <c r="DZ38" s="743"/>
      <c r="EA38" s="48"/>
    </row>
    <row r="39" spans="1:131" ht="26.25" customHeight="1">
      <c r="A39" s="54">
        <v>12</v>
      </c>
      <c r="B39" s="729"/>
      <c r="C39" s="730"/>
      <c r="D39" s="730"/>
      <c r="E39" s="730"/>
      <c r="F39" s="730"/>
      <c r="G39" s="730"/>
      <c r="H39" s="730"/>
      <c r="I39" s="730"/>
      <c r="J39" s="730"/>
      <c r="K39" s="730"/>
      <c r="L39" s="730"/>
      <c r="M39" s="730"/>
      <c r="N39" s="730"/>
      <c r="O39" s="730"/>
      <c r="P39" s="731"/>
      <c r="Q39" s="732"/>
      <c r="R39" s="733"/>
      <c r="S39" s="733"/>
      <c r="T39" s="733"/>
      <c r="U39" s="733"/>
      <c r="V39" s="733"/>
      <c r="W39" s="733"/>
      <c r="X39" s="733"/>
      <c r="Y39" s="733"/>
      <c r="Z39" s="733"/>
      <c r="AA39" s="733"/>
      <c r="AB39" s="733"/>
      <c r="AC39" s="733"/>
      <c r="AD39" s="733"/>
      <c r="AE39" s="734"/>
      <c r="AF39" s="735"/>
      <c r="AG39" s="736"/>
      <c r="AH39" s="736"/>
      <c r="AI39" s="736"/>
      <c r="AJ39" s="737"/>
      <c r="AK39" s="738"/>
      <c r="AL39" s="733"/>
      <c r="AM39" s="733"/>
      <c r="AN39" s="733"/>
      <c r="AO39" s="733"/>
      <c r="AP39" s="733"/>
      <c r="AQ39" s="733"/>
      <c r="AR39" s="733"/>
      <c r="AS39" s="733"/>
      <c r="AT39" s="733"/>
      <c r="AU39" s="733"/>
      <c r="AV39" s="733"/>
      <c r="AW39" s="733"/>
      <c r="AX39" s="733"/>
      <c r="AY39" s="733"/>
      <c r="AZ39" s="777"/>
      <c r="BA39" s="777"/>
      <c r="BB39" s="777"/>
      <c r="BC39" s="777"/>
      <c r="BD39" s="777"/>
      <c r="BE39" s="739"/>
      <c r="BF39" s="739"/>
      <c r="BG39" s="739"/>
      <c r="BH39" s="739"/>
      <c r="BI39" s="740"/>
      <c r="BJ39" s="56"/>
      <c r="BK39" s="56"/>
      <c r="BL39" s="56"/>
      <c r="BM39" s="56"/>
      <c r="BN39" s="56"/>
      <c r="BO39" s="55"/>
      <c r="BP39" s="55"/>
      <c r="BQ39" s="52">
        <v>33</v>
      </c>
      <c r="BR39" s="72"/>
      <c r="BS39" s="729"/>
      <c r="BT39" s="730"/>
      <c r="BU39" s="730"/>
      <c r="BV39" s="730"/>
      <c r="BW39" s="730"/>
      <c r="BX39" s="730"/>
      <c r="BY39" s="730"/>
      <c r="BZ39" s="730"/>
      <c r="CA39" s="730"/>
      <c r="CB39" s="730"/>
      <c r="CC39" s="730"/>
      <c r="CD39" s="730"/>
      <c r="CE39" s="730"/>
      <c r="CF39" s="730"/>
      <c r="CG39" s="731"/>
      <c r="CH39" s="741"/>
      <c r="CI39" s="736"/>
      <c r="CJ39" s="736"/>
      <c r="CK39" s="736"/>
      <c r="CL39" s="742"/>
      <c r="CM39" s="741"/>
      <c r="CN39" s="736"/>
      <c r="CO39" s="736"/>
      <c r="CP39" s="736"/>
      <c r="CQ39" s="742"/>
      <c r="CR39" s="741"/>
      <c r="CS39" s="736"/>
      <c r="CT39" s="736"/>
      <c r="CU39" s="736"/>
      <c r="CV39" s="742"/>
      <c r="CW39" s="741"/>
      <c r="CX39" s="736"/>
      <c r="CY39" s="736"/>
      <c r="CZ39" s="736"/>
      <c r="DA39" s="742"/>
      <c r="DB39" s="741"/>
      <c r="DC39" s="736"/>
      <c r="DD39" s="736"/>
      <c r="DE39" s="736"/>
      <c r="DF39" s="742"/>
      <c r="DG39" s="741"/>
      <c r="DH39" s="736"/>
      <c r="DI39" s="736"/>
      <c r="DJ39" s="736"/>
      <c r="DK39" s="742"/>
      <c r="DL39" s="741"/>
      <c r="DM39" s="736"/>
      <c r="DN39" s="736"/>
      <c r="DO39" s="736"/>
      <c r="DP39" s="742"/>
      <c r="DQ39" s="741"/>
      <c r="DR39" s="736"/>
      <c r="DS39" s="736"/>
      <c r="DT39" s="736"/>
      <c r="DU39" s="742"/>
      <c r="DV39" s="729"/>
      <c r="DW39" s="730"/>
      <c r="DX39" s="730"/>
      <c r="DY39" s="730"/>
      <c r="DZ39" s="743"/>
      <c r="EA39" s="48"/>
    </row>
    <row r="40" spans="1:131" ht="26.25" customHeight="1">
      <c r="A40" s="52">
        <v>13</v>
      </c>
      <c r="B40" s="729"/>
      <c r="C40" s="730"/>
      <c r="D40" s="730"/>
      <c r="E40" s="730"/>
      <c r="F40" s="730"/>
      <c r="G40" s="730"/>
      <c r="H40" s="730"/>
      <c r="I40" s="730"/>
      <c r="J40" s="730"/>
      <c r="K40" s="730"/>
      <c r="L40" s="730"/>
      <c r="M40" s="730"/>
      <c r="N40" s="730"/>
      <c r="O40" s="730"/>
      <c r="P40" s="731"/>
      <c r="Q40" s="732"/>
      <c r="R40" s="733"/>
      <c r="S40" s="733"/>
      <c r="T40" s="733"/>
      <c r="U40" s="733"/>
      <c r="V40" s="733"/>
      <c r="W40" s="733"/>
      <c r="X40" s="733"/>
      <c r="Y40" s="733"/>
      <c r="Z40" s="733"/>
      <c r="AA40" s="733"/>
      <c r="AB40" s="733"/>
      <c r="AC40" s="733"/>
      <c r="AD40" s="733"/>
      <c r="AE40" s="734"/>
      <c r="AF40" s="735"/>
      <c r="AG40" s="736"/>
      <c r="AH40" s="736"/>
      <c r="AI40" s="736"/>
      <c r="AJ40" s="737"/>
      <c r="AK40" s="738"/>
      <c r="AL40" s="733"/>
      <c r="AM40" s="733"/>
      <c r="AN40" s="733"/>
      <c r="AO40" s="733"/>
      <c r="AP40" s="733"/>
      <c r="AQ40" s="733"/>
      <c r="AR40" s="733"/>
      <c r="AS40" s="733"/>
      <c r="AT40" s="733"/>
      <c r="AU40" s="733"/>
      <c r="AV40" s="733"/>
      <c r="AW40" s="733"/>
      <c r="AX40" s="733"/>
      <c r="AY40" s="733"/>
      <c r="AZ40" s="777"/>
      <c r="BA40" s="777"/>
      <c r="BB40" s="777"/>
      <c r="BC40" s="777"/>
      <c r="BD40" s="777"/>
      <c r="BE40" s="739"/>
      <c r="BF40" s="739"/>
      <c r="BG40" s="739"/>
      <c r="BH40" s="739"/>
      <c r="BI40" s="740"/>
      <c r="BJ40" s="56"/>
      <c r="BK40" s="56"/>
      <c r="BL40" s="56"/>
      <c r="BM40" s="56"/>
      <c r="BN40" s="56"/>
      <c r="BO40" s="55"/>
      <c r="BP40" s="55"/>
      <c r="BQ40" s="52">
        <v>34</v>
      </c>
      <c r="BR40" s="72"/>
      <c r="BS40" s="729"/>
      <c r="BT40" s="730"/>
      <c r="BU40" s="730"/>
      <c r="BV40" s="730"/>
      <c r="BW40" s="730"/>
      <c r="BX40" s="730"/>
      <c r="BY40" s="730"/>
      <c r="BZ40" s="730"/>
      <c r="CA40" s="730"/>
      <c r="CB40" s="730"/>
      <c r="CC40" s="730"/>
      <c r="CD40" s="730"/>
      <c r="CE40" s="730"/>
      <c r="CF40" s="730"/>
      <c r="CG40" s="731"/>
      <c r="CH40" s="741"/>
      <c r="CI40" s="736"/>
      <c r="CJ40" s="736"/>
      <c r="CK40" s="736"/>
      <c r="CL40" s="742"/>
      <c r="CM40" s="741"/>
      <c r="CN40" s="736"/>
      <c r="CO40" s="736"/>
      <c r="CP40" s="736"/>
      <c r="CQ40" s="742"/>
      <c r="CR40" s="741"/>
      <c r="CS40" s="736"/>
      <c r="CT40" s="736"/>
      <c r="CU40" s="736"/>
      <c r="CV40" s="742"/>
      <c r="CW40" s="741"/>
      <c r="CX40" s="736"/>
      <c r="CY40" s="736"/>
      <c r="CZ40" s="736"/>
      <c r="DA40" s="742"/>
      <c r="DB40" s="741"/>
      <c r="DC40" s="736"/>
      <c r="DD40" s="736"/>
      <c r="DE40" s="736"/>
      <c r="DF40" s="742"/>
      <c r="DG40" s="741"/>
      <c r="DH40" s="736"/>
      <c r="DI40" s="736"/>
      <c r="DJ40" s="736"/>
      <c r="DK40" s="742"/>
      <c r="DL40" s="741"/>
      <c r="DM40" s="736"/>
      <c r="DN40" s="736"/>
      <c r="DO40" s="736"/>
      <c r="DP40" s="742"/>
      <c r="DQ40" s="741"/>
      <c r="DR40" s="736"/>
      <c r="DS40" s="736"/>
      <c r="DT40" s="736"/>
      <c r="DU40" s="742"/>
      <c r="DV40" s="729"/>
      <c r="DW40" s="730"/>
      <c r="DX40" s="730"/>
      <c r="DY40" s="730"/>
      <c r="DZ40" s="743"/>
      <c r="EA40" s="48"/>
    </row>
    <row r="41" spans="1:131" ht="26.25" customHeight="1">
      <c r="A41" s="52">
        <v>14</v>
      </c>
      <c r="B41" s="729"/>
      <c r="C41" s="730"/>
      <c r="D41" s="730"/>
      <c r="E41" s="730"/>
      <c r="F41" s="730"/>
      <c r="G41" s="730"/>
      <c r="H41" s="730"/>
      <c r="I41" s="730"/>
      <c r="J41" s="730"/>
      <c r="K41" s="730"/>
      <c r="L41" s="730"/>
      <c r="M41" s="730"/>
      <c r="N41" s="730"/>
      <c r="O41" s="730"/>
      <c r="P41" s="731"/>
      <c r="Q41" s="732"/>
      <c r="R41" s="733"/>
      <c r="S41" s="733"/>
      <c r="T41" s="733"/>
      <c r="U41" s="733"/>
      <c r="V41" s="733"/>
      <c r="W41" s="733"/>
      <c r="X41" s="733"/>
      <c r="Y41" s="733"/>
      <c r="Z41" s="733"/>
      <c r="AA41" s="733"/>
      <c r="AB41" s="733"/>
      <c r="AC41" s="733"/>
      <c r="AD41" s="733"/>
      <c r="AE41" s="734"/>
      <c r="AF41" s="735"/>
      <c r="AG41" s="736"/>
      <c r="AH41" s="736"/>
      <c r="AI41" s="736"/>
      <c r="AJ41" s="737"/>
      <c r="AK41" s="738"/>
      <c r="AL41" s="733"/>
      <c r="AM41" s="733"/>
      <c r="AN41" s="733"/>
      <c r="AO41" s="733"/>
      <c r="AP41" s="733"/>
      <c r="AQ41" s="733"/>
      <c r="AR41" s="733"/>
      <c r="AS41" s="733"/>
      <c r="AT41" s="733"/>
      <c r="AU41" s="733"/>
      <c r="AV41" s="733"/>
      <c r="AW41" s="733"/>
      <c r="AX41" s="733"/>
      <c r="AY41" s="733"/>
      <c r="AZ41" s="777"/>
      <c r="BA41" s="777"/>
      <c r="BB41" s="777"/>
      <c r="BC41" s="777"/>
      <c r="BD41" s="777"/>
      <c r="BE41" s="739"/>
      <c r="BF41" s="739"/>
      <c r="BG41" s="739"/>
      <c r="BH41" s="739"/>
      <c r="BI41" s="740"/>
      <c r="BJ41" s="56"/>
      <c r="BK41" s="56"/>
      <c r="BL41" s="56"/>
      <c r="BM41" s="56"/>
      <c r="BN41" s="56"/>
      <c r="BO41" s="55"/>
      <c r="BP41" s="55"/>
      <c r="BQ41" s="52">
        <v>35</v>
      </c>
      <c r="BR41" s="72"/>
      <c r="BS41" s="729"/>
      <c r="BT41" s="730"/>
      <c r="BU41" s="730"/>
      <c r="BV41" s="730"/>
      <c r="BW41" s="730"/>
      <c r="BX41" s="730"/>
      <c r="BY41" s="730"/>
      <c r="BZ41" s="730"/>
      <c r="CA41" s="730"/>
      <c r="CB41" s="730"/>
      <c r="CC41" s="730"/>
      <c r="CD41" s="730"/>
      <c r="CE41" s="730"/>
      <c r="CF41" s="730"/>
      <c r="CG41" s="731"/>
      <c r="CH41" s="741"/>
      <c r="CI41" s="736"/>
      <c r="CJ41" s="736"/>
      <c r="CK41" s="736"/>
      <c r="CL41" s="742"/>
      <c r="CM41" s="741"/>
      <c r="CN41" s="736"/>
      <c r="CO41" s="736"/>
      <c r="CP41" s="736"/>
      <c r="CQ41" s="742"/>
      <c r="CR41" s="741"/>
      <c r="CS41" s="736"/>
      <c r="CT41" s="736"/>
      <c r="CU41" s="736"/>
      <c r="CV41" s="742"/>
      <c r="CW41" s="741"/>
      <c r="CX41" s="736"/>
      <c r="CY41" s="736"/>
      <c r="CZ41" s="736"/>
      <c r="DA41" s="742"/>
      <c r="DB41" s="741"/>
      <c r="DC41" s="736"/>
      <c r="DD41" s="736"/>
      <c r="DE41" s="736"/>
      <c r="DF41" s="742"/>
      <c r="DG41" s="741"/>
      <c r="DH41" s="736"/>
      <c r="DI41" s="736"/>
      <c r="DJ41" s="736"/>
      <c r="DK41" s="742"/>
      <c r="DL41" s="741"/>
      <c r="DM41" s="736"/>
      <c r="DN41" s="736"/>
      <c r="DO41" s="736"/>
      <c r="DP41" s="742"/>
      <c r="DQ41" s="741"/>
      <c r="DR41" s="736"/>
      <c r="DS41" s="736"/>
      <c r="DT41" s="736"/>
      <c r="DU41" s="742"/>
      <c r="DV41" s="729"/>
      <c r="DW41" s="730"/>
      <c r="DX41" s="730"/>
      <c r="DY41" s="730"/>
      <c r="DZ41" s="743"/>
      <c r="EA41" s="48"/>
    </row>
    <row r="42" spans="1:131" ht="26.25" customHeight="1">
      <c r="A42" s="52">
        <v>15</v>
      </c>
      <c r="B42" s="729"/>
      <c r="C42" s="730"/>
      <c r="D42" s="730"/>
      <c r="E42" s="730"/>
      <c r="F42" s="730"/>
      <c r="G42" s="730"/>
      <c r="H42" s="730"/>
      <c r="I42" s="730"/>
      <c r="J42" s="730"/>
      <c r="K42" s="730"/>
      <c r="L42" s="730"/>
      <c r="M42" s="730"/>
      <c r="N42" s="730"/>
      <c r="O42" s="730"/>
      <c r="P42" s="731"/>
      <c r="Q42" s="732"/>
      <c r="R42" s="733"/>
      <c r="S42" s="733"/>
      <c r="T42" s="733"/>
      <c r="U42" s="733"/>
      <c r="V42" s="733"/>
      <c r="W42" s="733"/>
      <c r="X42" s="733"/>
      <c r="Y42" s="733"/>
      <c r="Z42" s="733"/>
      <c r="AA42" s="733"/>
      <c r="AB42" s="733"/>
      <c r="AC42" s="733"/>
      <c r="AD42" s="733"/>
      <c r="AE42" s="734"/>
      <c r="AF42" s="735"/>
      <c r="AG42" s="736"/>
      <c r="AH42" s="736"/>
      <c r="AI42" s="736"/>
      <c r="AJ42" s="737"/>
      <c r="AK42" s="738"/>
      <c r="AL42" s="733"/>
      <c r="AM42" s="733"/>
      <c r="AN42" s="733"/>
      <c r="AO42" s="733"/>
      <c r="AP42" s="733"/>
      <c r="AQ42" s="733"/>
      <c r="AR42" s="733"/>
      <c r="AS42" s="733"/>
      <c r="AT42" s="733"/>
      <c r="AU42" s="733"/>
      <c r="AV42" s="733"/>
      <c r="AW42" s="733"/>
      <c r="AX42" s="733"/>
      <c r="AY42" s="733"/>
      <c r="AZ42" s="777"/>
      <c r="BA42" s="777"/>
      <c r="BB42" s="777"/>
      <c r="BC42" s="777"/>
      <c r="BD42" s="777"/>
      <c r="BE42" s="739"/>
      <c r="BF42" s="739"/>
      <c r="BG42" s="739"/>
      <c r="BH42" s="739"/>
      <c r="BI42" s="740"/>
      <c r="BJ42" s="56"/>
      <c r="BK42" s="56"/>
      <c r="BL42" s="56"/>
      <c r="BM42" s="56"/>
      <c r="BN42" s="56"/>
      <c r="BO42" s="55"/>
      <c r="BP42" s="55"/>
      <c r="BQ42" s="52">
        <v>36</v>
      </c>
      <c r="BR42" s="72"/>
      <c r="BS42" s="729"/>
      <c r="BT42" s="730"/>
      <c r="BU42" s="730"/>
      <c r="BV42" s="730"/>
      <c r="BW42" s="730"/>
      <c r="BX42" s="730"/>
      <c r="BY42" s="730"/>
      <c r="BZ42" s="730"/>
      <c r="CA42" s="730"/>
      <c r="CB42" s="730"/>
      <c r="CC42" s="730"/>
      <c r="CD42" s="730"/>
      <c r="CE42" s="730"/>
      <c r="CF42" s="730"/>
      <c r="CG42" s="731"/>
      <c r="CH42" s="741"/>
      <c r="CI42" s="736"/>
      <c r="CJ42" s="736"/>
      <c r="CK42" s="736"/>
      <c r="CL42" s="742"/>
      <c r="CM42" s="741"/>
      <c r="CN42" s="736"/>
      <c r="CO42" s="736"/>
      <c r="CP42" s="736"/>
      <c r="CQ42" s="742"/>
      <c r="CR42" s="741"/>
      <c r="CS42" s="736"/>
      <c r="CT42" s="736"/>
      <c r="CU42" s="736"/>
      <c r="CV42" s="742"/>
      <c r="CW42" s="741"/>
      <c r="CX42" s="736"/>
      <c r="CY42" s="736"/>
      <c r="CZ42" s="736"/>
      <c r="DA42" s="742"/>
      <c r="DB42" s="741"/>
      <c r="DC42" s="736"/>
      <c r="DD42" s="736"/>
      <c r="DE42" s="736"/>
      <c r="DF42" s="742"/>
      <c r="DG42" s="741"/>
      <c r="DH42" s="736"/>
      <c r="DI42" s="736"/>
      <c r="DJ42" s="736"/>
      <c r="DK42" s="742"/>
      <c r="DL42" s="741"/>
      <c r="DM42" s="736"/>
      <c r="DN42" s="736"/>
      <c r="DO42" s="736"/>
      <c r="DP42" s="742"/>
      <c r="DQ42" s="741"/>
      <c r="DR42" s="736"/>
      <c r="DS42" s="736"/>
      <c r="DT42" s="736"/>
      <c r="DU42" s="742"/>
      <c r="DV42" s="729"/>
      <c r="DW42" s="730"/>
      <c r="DX42" s="730"/>
      <c r="DY42" s="730"/>
      <c r="DZ42" s="743"/>
      <c r="EA42" s="48"/>
    </row>
    <row r="43" spans="1:131" ht="26.25" customHeight="1">
      <c r="A43" s="52">
        <v>16</v>
      </c>
      <c r="B43" s="729"/>
      <c r="C43" s="730"/>
      <c r="D43" s="730"/>
      <c r="E43" s="730"/>
      <c r="F43" s="730"/>
      <c r="G43" s="730"/>
      <c r="H43" s="730"/>
      <c r="I43" s="730"/>
      <c r="J43" s="730"/>
      <c r="K43" s="730"/>
      <c r="L43" s="730"/>
      <c r="M43" s="730"/>
      <c r="N43" s="730"/>
      <c r="O43" s="730"/>
      <c r="P43" s="731"/>
      <c r="Q43" s="732"/>
      <c r="R43" s="733"/>
      <c r="S43" s="733"/>
      <c r="T43" s="733"/>
      <c r="U43" s="733"/>
      <c r="V43" s="733"/>
      <c r="W43" s="733"/>
      <c r="X43" s="733"/>
      <c r="Y43" s="733"/>
      <c r="Z43" s="733"/>
      <c r="AA43" s="733"/>
      <c r="AB43" s="733"/>
      <c r="AC43" s="733"/>
      <c r="AD43" s="733"/>
      <c r="AE43" s="734"/>
      <c r="AF43" s="735"/>
      <c r="AG43" s="736"/>
      <c r="AH43" s="736"/>
      <c r="AI43" s="736"/>
      <c r="AJ43" s="737"/>
      <c r="AK43" s="738"/>
      <c r="AL43" s="733"/>
      <c r="AM43" s="733"/>
      <c r="AN43" s="733"/>
      <c r="AO43" s="733"/>
      <c r="AP43" s="733"/>
      <c r="AQ43" s="733"/>
      <c r="AR43" s="733"/>
      <c r="AS43" s="733"/>
      <c r="AT43" s="733"/>
      <c r="AU43" s="733"/>
      <c r="AV43" s="733"/>
      <c r="AW43" s="733"/>
      <c r="AX43" s="733"/>
      <c r="AY43" s="733"/>
      <c r="AZ43" s="777"/>
      <c r="BA43" s="777"/>
      <c r="BB43" s="777"/>
      <c r="BC43" s="777"/>
      <c r="BD43" s="777"/>
      <c r="BE43" s="739"/>
      <c r="BF43" s="739"/>
      <c r="BG43" s="739"/>
      <c r="BH43" s="739"/>
      <c r="BI43" s="740"/>
      <c r="BJ43" s="56"/>
      <c r="BK43" s="56"/>
      <c r="BL43" s="56"/>
      <c r="BM43" s="56"/>
      <c r="BN43" s="56"/>
      <c r="BO43" s="55"/>
      <c r="BP43" s="55"/>
      <c r="BQ43" s="52">
        <v>37</v>
      </c>
      <c r="BR43" s="72"/>
      <c r="BS43" s="729"/>
      <c r="BT43" s="730"/>
      <c r="BU43" s="730"/>
      <c r="BV43" s="730"/>
      <c r="BW43" s="730"/>
      <c r="BX43" s="730"/>
      <c r="BY43" s="730"/>
      <c r="BZ43" s="730"/>
      <c r="CA43" s="730"/>
      <c r="CB43" s="730"/>
      <c r="CC43" s="730"/>
      <c r="CD43" s="730"/>
      <c r="CE43" s="730"/>
      <c r="CF43" s="730"/>
      <c r="CG43" s="731"/>
      <c r="CH43" s="741"/>
      <c r="CI43" s="736"/>
      <c r="CJ43" s="736"/>
      <c r="CK43" s="736"/>
      <c r="CL43" s="742"/>
      <c r="CM43" s="741"/>
      <c r="CN43" s="736"/>
      <c r="CO43" s="736"/>
      <c r="CP43" s="736"/>
      <c r="CQ43" s="742"/>
      <c r="CR43" s="741"/>
      <c r="CS43" s="736"/>
      <c r="CT43" s="736"/>
      <c r="CU43" s="736"/>
      <c r="CV43" s="742"/>
      <c r="CW43" s="741"/>
      <c r="CX43" s="736"/>
      <c r="CY43" s="736"/>
      <c r="CZ43" s="736"/>
      <c r="DA43" s="742"/>
      <c r="DB43" s="741"/>
      <c r="DC43" s="736"/>
      <c r="DD43" s="736"/>
      <c r="DE43" s="736"/>
      <c r="DF43" s="742"/>
      <c r="DG43" s="741"/>
      <c r="DH43" s="736"/>
      <c r="DI43" s="736"/>
      <c r="DJ43" s="736"/>
      <c r="DK43" s="742"/>
      <c r="DL43" s="741"/>
      <c r="DM43" s="736"/>
      <c r="DN43" s="736"/>
      <c r="DO43" s="736"/>
      <c r="DP43" s="742"/>
      <c r="DQ43" s="741"/>
      <c r="DR43" s="736"/>
      <c r="DS43" s="736"/>
      <c r="DT43" s="736"/>
      <c r="DU43" s="742"/>
      <c r="DV43" s="729"/>
      <c r="DW43" s="730"/>
      <c r="DX43" s="730"/>
      <c r="DY43" s="730"/>
      <c r="DZ43" s="743"/>
      <c r="EA43" s="48"/>
    </row>
    <row r="44" spans="1:131" ht="26.25" customHeight="1">
      <c r="A44" s="52">
        <v>17</v>
      </c>
      <c r="B44" s="729"/>
      <c r="C44" s="730"/>
      <c r="D44" s="730"/>
      <c r="E44" s="730"/>
      <c r="F44" s="730"/>
      <c r="G44" s="730"/>
      <c r="H44" s="730"/>
      <c r="I44" s="730"/>
      <c r="J44" s="730"/>
      <c r="K44" s="730"/>
      <c r="L44" s="730"/>
      <c r="M44" s="730"/>
      <c r="N44" s="730"/>
      <c r="O44" s="730"/>
      <c r="P44" s="731"/>
      <c r="Q44" s="732"/>
      <c r="R44" s="733"/>
      <c r="S44" s="733"/>
      <c r="T44" s="733"/>
      <c r="U44" s="733"/>
      <c r="V44" s="733"/>
      <c r="W44" s="733"/>
      <c r="X44" s="733"/>
      <c r="Y44" s="733"/>
      <c r="Z44" s="733"/>
      <c r="AA44" s="733"/>
      <c r="AB44" s="733"/>
      <c r="AC44" s="733"/>
      <c r="AD44" s="733"/>
      <c r="AE44" s="734"/>
      <c r="AF44" s="735"/>
      <c r="AG44" s="736"/>
      <c r="AH44" s="736"/>
      <c r="AI44" s="736"/>
      <c r="AJ44" s="737"/>
      <c r="AK44" s="738"/>
      <c r="AL44" s="733"/>
      <c r="AM44" s="733"/>
      <c r="AN44" s="733"/>
      <c r="AO44" s="733"/>
      <c r="AP44" s="733"/>
      <c r="AQ44" s="733"/>
      <c r="AR44" s="733"/>
      <c r="AS44" s="733"/>
      <c r="AT44" s="733"/>
      <c r="AU44" s="733"/>
      <c r="AV44" s="733"/>
      <c r="AW44" s="733"/>
      <c r="AX44" s="733"/>
      <c r="AY44" s="733"/>
      <c r="AZ44" s="777"/>
      <c r="BA44" s="777"/>
      <c r="BB44" s="777"/>
      <c r="BC44" s="777"/>
      <c r="BD44" s="777"/>
      <c r="BE44" s="739"/>
      <c r="BF44" s="739"/>
      <c r="BG44" s="739"/>
      <c r="BH44" s="739"/>
      <c r="BI44" s="740"/>
      <c r="BJ44" s="56"/>
      <c r="BK44" s="56"/>
      <c r="BL44" s="56"/>
      <c r="BM44" s="56"/>
      <c r="BN44" s="56"/>
      <c r="BO44" s="55"/>
      <c r="BP44" s="55"/>
      <c r="BQ44" s="52">
        <v>38</v>
      </c>
      <c r="BR44" s="72"/>
      <c r="BS44" s="729"/>
      <c r="BT44" s="730"/>
      <c r="BU44" s="730"/>
      <c r="BV44" s="730"/>
      <c r="BW44" s="730"/>
      <c r="BX44" s="730"/>
      <c r="BY44" s="730"/>
      <c r="BZ44" s="730"/>
      <c r="CA44" s="730"/>
      <c r="CB44" s="730"/>
      <c r="CC44" s="730"/>
      <c r="CD44" s="730"/>
      <c r="CE44" s="730"/>
      <c r="CF44" s="730"/>
      <c r="CG44" s="731"/>
      <c r="CH44" s="741"/>
      <c r="CI44" s="736"/>
      <c r="CJ44" s="736"/>
      <c r="CK44" s="736"/>
      <c r="CL44" s="742"/>
      <c r="CM44" s="741"/>
      <c r="CN44" s="736"/>
      <c r="CO44" s="736"/>
      <c r="CP44" s="736"/>
      <c r="CQ44" s="742"/>
      <c r="CR44" s="741"/>
      <c r="CS44" s="736"/>
      <c r="CT44" s="736"/>
      <c r="CU44" s="736"/>
      <c r="CV44" s="742"/>
      <c r="CW44" s="741"/>
      <c r="CX44" s="736"/>
      <c r="CY44" s="736"/>
      <c r="CZ44" s="736"/>
      <c r="DA44" s="742"/>
      <c r="DB44" s="741"/>
      <c r="DC44" s="736"/>
      <c r="DD44" s="736"/>
      <c r="DE44" s="736"/>
      <c r="DF44" s="742"/>
      <c r="DG44" s="741"/>
      <c r="DH44" s="736"/>
      <c r="DI44" s="736"/>
      <c r="DJ44" s="736"/>
      <c r="DK44" s="742"/>
      <c r="DL44" s="741"/>
      <c r="DM44" s="736"/>
      <c r="DN44" s="736"/>
      <c r="DO44" s="736"/>
      <c r="DP44" s="742"/>
      <c r="DQ44" s="741"/>
      <c r="DR44" s="736"/>
      <c r="DS44" s="736"/>
      <c r="DT44" s="736"/>
      <c r="DU44" s="742"/>
      <c r="DV44" s="729"/>
      <c r="DW44" s="730"/>
      <c r="DX44" s="730"/>
      <c r="DY44" s="730"/>
      <c r="DZ44" s="743"/>
      <c r="EA44" s="48"/>
    </row>
    <row r="45" spans="1:131" ht="26.25" customHeight="1">
      <c r="A45" s="52">
        <v>18</v>
      </c>
      <c r="B45" s="729"/>
      <c r="C45" s="730"/>
      <c r="D45" s="730"/>
      <c r="E45" s="730"/>
      <c r="F45" s="730"/>
      <c r="G45" s="730"/>
      <c r="H45" s="730"/>
      <c r="I45" s="730"/>
      <c r="J45" s="730"/>
      <c r="K45" s="730"/>
      <c r="L45" s="730"/>
      <c r="M45" s="730"/>
      <c r="N45" s="730"/>
      <c r="O45" s="730"/>
      <c r="P45" s="731"/>
      <c r="Q45" s="732"/>
      <c r="R45" s="733"/>
      <c r="S45" s="733"/>
      <c r="T45" s="733"/>
      <c r="U45" s="733"/>
      <c r="V45" s="733"/>
      <c r="W45" s="733"/>
      <c r="X45" s="733"/>
      <c r="Y45" s="733"/>
      <c r="Z45" s="733"/>
      <c r="AA45" s="733"/>
      <c r="AB45" s="733"/>
      <c r="AC45" s="733"/>
      <c r="AD45" s="733"/>
      <c r="AE45" s="734"/>
      <c r="AF45" s="735"/>
      <c r="AG45" s="736"/>
      <c r="AH45" s="736"/>
      <c r="AI45" s="736"/>
      <c r="AJ45" s="737"/>
      <c r="AK45" s="738"/>
      <c r="AL45" s="733"/>
      <c r="AM45" s="733"/>
      <c r="AN45" s="733"/>
      <c r="AO45" s="733"/>
      <c r="AP45" s="733"/>
      <c r="AQ45" s="733"/>
      <c r="AR45" s="733"/>
      <c r="AS45" s="733"/>
      <c r="AT45" s="733"/>
      <c r="AU45" s="733"/>
      <c r="AV45" s="733"/>
      <c r="AW45" s="733"/>
      <c r="AX45" s="733"/>
      <c r="AY45" s="733"/>
      <c r="AZ45" s="777"/>
      <c r="BA45" s="777"/>
      <c r="BB45" s="777"/>
      <c r="BC45" s="777"/>
      <c r="BD45" s="777"/>
      <c r="BE45" s="739"/>
      <c r="BF45" s="739"/>
      <c r="BG45" s="739"/>
      <c r="BH45" s="739"/>
      <c r="BI45" s="740"/>
      <c r="BJ45" s="56"/>
      <c r="BK45" s="56"/>
      <c r="BL45" s="56"/>
      <c r="BM45" s="56"/>
      <c r="BN45" s="56"/>
      <c r="BO45" s="55"/>
      <c r="BP45" s="55"/>
      <c r="BQ45" s="52">
        <v>39</v>
      </c>
      <c r="BR45" s="72"/>
      <c r="BS45" s="729"/>
      <c r="BT45" s="730"/>
      <c r="BU45" s="730"/>
      <c r="BV45" s="730"/>
      <c r="BW45" s="730"/>
      <c r="BX45" s="730"/>
      <c r="BY45" s="730"/>
      <c r="BZ45" s="730"/>
      <c r="CA45" s="730"/>
      <c r="CB45" s="730"/>
      <c r="CC45" s="730"/>
      <c r="CD45" s="730"/>
      <c r="CE45" s="730"/>
      <c r="CF45" s="730"/>
      <c r="CG45" s="731"/>
      <c r="CH45" s="741"/>
      <c r="CI45" s="736"/>
      <c r="CJ45" s="736"/>
      <c r="CK45" s="736"/>
      <c r="CL45" s="742"/>
      <c r="CM45" s="741"/>
      <c r="CN45" s="736"/>
      <c r="CO45" s="736"/>
      <c r="CP45" s="736"/>
      <c r="CQ45" s="742"/>
      <c r="CR45" s="741"/>
      <c r="CS45" s="736"/>
      <c r="CT45" s="736"/>
      <c r="CU45" s="736"/>
      <c r="CV45" s="742"/>
      <c r="CW45" s="741"/>
      <c r="CX45" s="736"/>
      <c r="CY45" s="736"/>
      <c r="CZ45" s="736"/>
      <c r="DA45" s="742"/>
      <c r="DB45" s="741"/>
      <c r="DC45" s="736"/>
      <c r="DD45" s="736"/>
      <c r="DE45" s="736"/>
      <c r="DF45" s="742"/>
      <c r="DG45" s="741"/>
      <c r="DH45" s="736"/>
      <c r="DI45" s="736"/>
      <c r="DJ45" s="736"/>
      <c r="DK45" s="742"/>
      <c r="DL45" s="741"/>
      <c r="DM45" s="736"/>
      <c r="DN45" s="736"/>
      <c r="DO45" s="736"/>
      <c r="DP45" s="742"/>
      <c r="DQ45" s="741"/>
      <c r="DR45" s="736"/>
      <c r="DS45" s="736"/>
      <c r="DT45" s="736"/>
      <c r="DU45" s="742"/>
      <c r="DV45" s="729"/>
      <c r="DW45" s="730"/>
      <c r="DX45" s="730"/>
      <c r="DY45" s="730"/>
      <c r="DZ45" s="743"/>
      <c r="EA45" s="48"/>
    </row>
    <row r="46" spans="1:131" ht="26.25" customHeight="1">
      <c r="A46" s="52">
        <v>19</v>
      </c>
      <c r="B46" s="729"/>
      <c r="C46" s="730"/>
      <c r="D46" s="730"/>
      <c r="E46" s="730"/>
      <c r="F46" s="730"/>
      <c r="G46" s="730"/>
      <c r="H46" s="730"/>
      <c r="I46" s="730"/>
      <c r="J46" s="730"/>
      <c r="K46" s="730"/>
      <c r="L46" s="730"/>
      <c r="M46" s="730"/>
      <c r="N46" s="730"/>
      <c r="O46" s="730"/>
      <c r="P46" s="731"/>
      <c r="Q46" s="732"/>
      <c r="R46" s="733"/>
      <c r="S46" s="733"/>
      <c r="T46" s="733"/>
      <c r="U46" s="733"/>
      <c r="V46" s="733"/>
      <c r="W46" s="733"/>
      <c r="X46" s="733"/>
      <c r="Y46" s="733"/>
      <c r="Z46" s="733"/>
      <c r="AA46" s="733"/>
      <c r="AB46" s="733"/>
      <c r="AC46" s="733"/>
      <c r="AD46" s="733"/>
      <c r="AE46" s="734"/>
      <c r="AF46" s="735"/>
      <c r="AG46" s="736"/>
      <c r="AH46" s="736"/>
      <c r="AI46" s="736"/>
      <c r="AJ46" s="737"/>
      <c r="AK46" s="738"/>
      <c r="AL46" s="733"/>
      <c r="AM46" s="733"/>
      <c r="AN46" s="733"/>
      <c r="AO46" s="733"/>
      <c r="AP46" s="733"/>
      <c r="AQ46" s="733"/>
      <c r="AR46" s="733"/>
      <c r="AS46" s="733"/>
      <c r="AT46" s="733"/>
      <c r="AU46" s="733"/>
      <c r="AV46" s="733"/>
      <c r="AW46" s="733"/>
      <c r="AX46" s="733"/>
      <c r="AY46" s="733"/>
      <c r="AZ46" s="777"/>
      <c r="BA46" s="777"/>
      <c r="BB46" s="777"/>
      <c r="BC46" s="777"/>
      <c r="BD46" s="777"/>
      <c r="BE46" s="739"/>
      <c r="BF46" s="739"/>
      <c r="BG46" s="739"/>
      <c r="BH46" s="739"/>
      <c r="BI46" s="740"/>
      <c r="BJ46" s="56"/>
      <c r="BK46" s="56"/>
      <c r="BL46" s="56"/>
      <c r="BM46" s="56"/>
      <c r="BN46" s="56"/>
      <c r="BO46" s="55"/>
      <c r="BP46" s="55"/>
      <c r="BQ46" s="52">
        <v>40</v>
      </c>
      <c r="BR46" s="72"/>
      <c r="BS46" s="729"/>
      <c r="BT46" s="730"/>
      <c r="BU46" s="730"/>
      <c r="BV46" s="730"/>
      <c r="BW46" s="730"/>
      <c r="BX46" s="730"/>
      <c r="BY46" s="730"/>
      <c r="BZ46" s="730"/>
      <c r="CA46" s="730"/>
      <c r="CB46" s="730"/>
      <c r="CC46" s="730"/>
      <c r="CD46" s="730"/>
      <c r="CE46" s="730"/>
      <c r="CF46" s="730"/>
      <c r="CG46" s="731"/>
      <c r="CH46" s="741"/>
      <c r="CI46" s="736"/>
      <c r="CJ46" s="736"/>
      <c r="CK46" s="736"/>
      <c r="CL46" s="742"/>
      <c r="CM46" s="741"/>
      <c r="CN46" s="736"/>
      <c r="CO46" s="736"/>
      <c r="CP46" s="736"/>
      <c r="CQ46" s="742"/>
      <c r="CR46" s="741"/>
      <c r="CS46" s="736"/>
      <c r="CT46" s="736"/>
      <c r="CU46" s="736"/>
      <c r="CV46" s="742"/>
      <c r="CW46" s="741"/>
      <c r="CX46" s="736"/>
      <c r="CY46" s="736"/>
      <c r="CZ46" s="736"/>
      <c r="DA46" s="742"/>
      <c r="DB46" s="741"/>
      <c r="DC46" s="736"/>
      <c r="DD46" s="736"/>
      <c r="DE46" s="736"/>
      <c r="DF46" s="742"/>
      <c r="DG46" s="741"/>
      <c r="DH46" s="736"/>
      <c r="DI46" s="736"/>
      <c r="DJ46" s="736"/>
      <c r="DK46" s="742"/>
      <c r="DL46" s="741"/>
      <c r="DM46" s="736"/>
      <c r="DN46" s="736"/>
      <c r="DO46" s="736"/>
      <c r="DP46" s="742"/>
      <c r="DQ46" s="741"/>
      <c r="DR46" s="736"/>
      <c r="DS46" s="736"/>
      <c r="DT46" s="736"/>
      <c r="DU46" s="742"/>
      <c r="DV46" s="729"/>
      <c r="DW46" s="730"/>
      <c r="DX46" s="730"/>
      <c r="DY46" s="730"/>
      <c r="DZ46" s="743"/>
      <c r="EA46" s="48"/>
    </row>
    <row r="47" spans="1:131" ht="26.25" customHeight="1">
      <c r="A47" s="52">
        <v>20</v>
      </c>
      <c r="B47" s="729"/>
      <c r="C47" s="730"/>
      <c r="D47" s="730"/>
      <c r="E47" s="730"/>
      <c r="F47" s="730"/>
      <c r="G47" s="730"/>
      <c r="H47" s="730"/>
      <c r="I47" s="730"/>
      <c r="J47" s="730"/>
      <c r="K47" s="730"/>
      <c r="L47" s="730"/>
      <c r="M47" s="730"/>
      <c r="N47" s="730"/>
      <c r="O47" s="730"/>
      <c r="P47" s="731"/>
      <c r="Q47" s="732"/>
      <c r="R47" s="733"/>
      <c r="S47" s="733"/>
      <c r="T47" s="733"/>
      <c r="U47" s="733"/>
      <c r="V47" s="733"/>
      <c r="W47" s="733"/>
      <c r="X47" s="733"/>
      <c r="Y47" s="733"/>
      <c r="Z47" s="733"/>
      <c r="AA47" s="733"/>
      <c r="AB47" s="733"/>
      <c r="AC47" s="733"/>
      <c r="AD47" s="733"/>
      <c r="AE47" s="734"/>
      <c r="AF47" s="735"/>
      <c r="AG47" s="736"/>
      <c r="AH47" s="736"/>
      <c r="AI47" s="736"/>
      <c r="AJ47" s="737"/>
      <c r="AK47" s="738"/>
      <c r="AL47" s="733"/>
      <c r="AM47" s="733"/>
      <c r="AN47" s="733"/>
      <c r="AO47" s="733"/>
      <c r="AP47" s="733"/>
      <c r="AQ47" s="733"/>
      <c r="AR47" s="733"/>
      <c r="AS47" s="733"/>
      <c r="AT47" s="733"/>
      <c r="AU47" s="733"/>
      <c r="AV47" s="733"/>
      <c r="AW47" s="733"/>
      <c r="AX47" s="733"/>
      <c r="AY47" s="733"/>
      <c r="AZ47" s="777"/>
      <c r="BA47" s="777"/>
      <c r="BB47" s="777"/>
      <c r="BC47" s="777"/>
      <c r="BD47" s="777"/>
      <c r="BE47" s="739"/>
      <c r="BF47" s="739"/>
      <c r="BG47" s="739"/>
      <c r="BH47" s="739"/>
      <c r="BI47" s="740"/>
      <c r="BJ47" s="56"/>
      <c r="BK47" s="56"/>
      <c r="BL47" s="56"/>
      <c r="BM47" s="56"/>
      <c r="BN47" s="56"/>
      <c r="BO47" s="55"/>
      <c r="BP47" s="55"/>
      <c r="BQ47" s="52">
        <v>41</v>
      </c>
      <c r="BR47" s="72"/>
      <c r="BS47" s="729"/>
      <c r="BT47" s="730"/>
      <c r="BU47" s="730"/>
      <c r="BV47" s="730"/>
      <c r="BW47" s="730"/>
      <c r="BX47" s="730"/>
      <c r="BY47" s="730"/>
      <c r="BZ47" s="730"/>
      <c r="CA47" s="730"/>
      <c r="CB47" s="730"/>
      <c r="CC47" s="730"/>
      <c r="CD47" s="730"/>
      <c r="CE47" s="730"/>
      <c r="CF47" s="730"/>
      <c r="CG47" s="731"/>
      <c r="CH47" s="741"/>
      <c r="CI47" s="736"/>
      <c r="CJ47" s="736"/>
      <c r="CK47" s="736"/>
      <c r="CL47" s="742"/>
      <c r="CM47" s="741"/>
      <c r="CN47" s="736"/>
      <c r="CO47" s="736"/>
      <c r="CP47" s="736"/>
      <c r="CQ47" s="742"/>
      <c r="CR47" s="741"/>
      <c r="CS47" s="736"/>
      <c r="CT47" s="736"/>
      <c r="CU47" s="736"/>
      <c r="CV47" s="742"/>
      <c r="CW47" s="741"/>
      <c r="CX47" s="736"/>
      <c r="CY47" s="736"/>
      <c r="CZ47" s="736"/>
      <c r="DA47" s="742"/>
      <c r="DB47" s="741"/>
      <c r="DC47" s="736"/>
      <c r="DD47" s="736"/>
      <c r="DE47" s="736"/>
      <c r="DF47" s="742"/>
      <c r="DG47" s="741"/>
      <c r="DH47" s="736"/>
      <c r="DI47" s="736"/>
      <c r="DJ47" s="736"/>
      <c r="DK47" s="742"/>
      <c r="DL47" s="741"/>
      <c r="DM47" s="736"/>
      <c r="DN47" s="736"/>
      <c r="DO47" s="736"/>
      <c r="DP47" s="742"/>
      <c r="DQ47" s="741"/>
      <c r="DR47" s="736"/>
      <c r="DS47" s="736"/>
      <c r="DT47" s="736"/>
      <c r="DU47" s="742"/>
      <c r="DV47" s="729"/>
      <c r="DW47" s="730"/>
      <c r="DX47" s="730"/>
      <c r="DY47" s="730"/>
      <c r="DZ47" s="743"/>
      <c r="EA47" s="48"/>
    </row>
    <row r="48" spans="1:131" ht="26.25" customHeight="1">
      <c r="A48" s="52">
        <v>21</v>
      </c>
      <c r="B48" s="729"/>
      <c r="C48" s="730"/>
      <c r="D48" s="730"/>
      <c r="E48" s="730"/>
      <c r="F48" s="730"/>
      <c r="G48" s="730"/>
      <c r="H48" s="730"/>
      <c r="I48" s="730"/>
      <c r="J48" s="730"/>
      <c r="K48" s="730"/>
      <c r="L48" s="730"/>
      <c r="M48" s="730"/>
      <c r="N48" s="730"/>
      <c r="O48" s="730"/>
      <c r="P48" s="731"/>
      <c r="Q48" s="732"/>
      <c r="R48" s="733"/>
      <c r="S48" s="733"/>
      <c r="T48" s="733"/>
      <c r="U48" s="733"/>
      <c r="V48" s="733"/>
      <c r="W48" s="733"/>
      <c r="X48" s="733"/>
      <c r="Y48" s="733"/>
      <c r="Z48" s="733"/>
      <c r="AA48" s="733"/>
      <c r="AB48" s="733"/>
      <c r="AC48" s="733"/>
      <c r="AD48" s="733"/>
      <c r="AE48" s="734"/>
      <c r="AF48" s="735"/>
      <c r="AG48" s="736"/>
      <c r="AH48" s="736"/>
      <c r="AI48" s="736"/>
      <c r="AJ48" s="737"/>
      <c r="AK48" s="738"/>
      <c r="AL48" s="733"/>
      <c r="AM48" s="733"/>
      <c r="AN48" s="733"/>
      <c r="AO48" s="733"/>
      <c r="AP48" s="733"/>
      <c r="AQ48" s="733"/>
      <c r="AR48" s="733"/>
      <c r="AS48" s="733"/>
      <c r="AT48" s="733"/>
      <c r="AU48" s="733"/>
      <c r="AV48" s="733"/>
      <c r="AW48" s="733"/>
      <c r="AX48" s="733"/>
      <c r="AY48" s="733"/>
      <c r="AZ48" s="777"/>
      <c r="BA48" s="777"/>
      <c r="BB48" s="777"/>
      <c r="BC48" s="777"/>
      <c r="BD48" s="777"/>
      <c r="BE48" s="739"/>
      <c r="BF48" s="739"/>
      <c r="BG48" s="739"/>
      <c r="BH48" s="739"/>
      <c r="BI48" s="740"/>
      <c r="BJ48" s="56"/>
      <c r="BK48" s="56"/>
      <c r="BL48" s="56"/>
      <c r="BM48" s="56"/>
      <c r="BN48" s="56"/>
      <c r="BO48" s="55"/>
      <c r="BP48" s="55"/>
      <c r="BQ48" s="52">
        <v>42</v>
      </c>
      <c r="BR48" s="72"/>
      <c r="BS48" s="729"/>
      <c r="BT48" s="730"/>
      <c r="BU48" s="730"/>
      <c r="BV48" s="730"/>
      <c r="BW48" s="730"/>
      <c r="BX48" s="730"/>
      <c r="BY48" s="730"/>
      <c r="BZ48" s="730"/>
      <c r="CA48" s="730"/>
      <c r="CB48" s="730"/>
      <c r="CC48" s="730"/>
      <c r="CD48" s="730"/>
      <c r="CE48" s="730"/>
      <c r="CF48" s="730"/>
      <c r="CG48" s="731"/>
      <c r="CH48" s="741"/>
      <c r="CI48" s="736"/>
      <c r="CJ48" s="736"/>
      <c r="CK48" s="736"/>
      <c r="CL48" s="742"/>
      <c r="CM48" s="741"/>
      <c r="CN48" s="736"/>
      <c r="CO48" s="736"/>
      <c r="CP48" s="736"/>
      <c r="CQ48" s="742"/>
      <c r="CR48" s="741"/>
      <c r="CS48" s="736"/>
      <c r="CT48" s="736"/>
      <c r="CU48" s="736"/>
      <c r="CV48" s="742"/>
      <c r="CW48" s="741"/>
      <c r="CX48" s="736"/>
      <c r="CY48" s="736"/>
      <c r="CZ48" s="736"/>
      <c r="DA48" s="742"/>
      <c r="DB48" s="741"/>
      <c r="DC48" s="736"/>
      <c r="DD48" s="736"/>
      <c r="DE48" s="736"/>
      <c r="DF48" s="742"/>
      <c r="DG48" s="741"/>
      <c r="DH48" s="736"/>
      <c r="DI48" s="736"/>
      <c r="DJ48" s="736"/>
      <c r="DK48" s="742"/>
      <c r="DL48" s="741"/>
      <c r="DM48" s="736"/>
      <c r="DN48" s="736"/>
      <c r="DO48" s="736"/>
      <c r="DP48" s="742"/>
      <c r="DQ48" s="741"/>
      <c r="DR48" s="736"/>
      <c r="DS48" s="736"/>
      <c r="DT48" s="736"/>
      <c r="DU48" s="742"/>
      <c r="DV48" s="729"/>
      <c r="DW48" s="730"/>
      <c r="DX48" s="730"/>
      <c r="DY48" s="730"/>
      <c r="DZ48" s="743"/>
      <c r="EA48" s="48"/>
    </row>
    <row r="49" spans="1:131" ht="26.25" customHeight="1">
      <c r="A49" s="52">
        <v>22</v>
      </c>
      <c r="B49" s="729"/>
      <c r="C49" s="730"/>
      <c r="D49" s="730"/>
      <c r="E49" s="730"/>
      <c r="F49" s="730"/>
      <c r="G49" s="730"/>
      <c r="H49" s="730"/>
      <c r="I49" s="730"/>
      <c r="J49" s="730"/>
      <c r="K49" s="730"/>
      <c r="L49" s="730"/>
      <c r="M49" s="730"/>
      <c r="N49" s="730"/>
      <c r="O49" s="730"/>
      <c r="P49" s="731"/>
      <c r="Q49" s="732"/>
      <c r="R49" s="733"/>
      <c r="S49" s="733"/>
      <c r="T49" s="733"/>
      <c r="U49" s="733"/>
      <c r="V49" s="733"/>
      <c r="W49" s="733"/>
      <c r="X49" s="733"/>
      <c r="Y49" s="733"/>
      <c r="Z49" s="733"/>
      <c r="AA49" s="733"/>
      <c r="AB49" s="733"/>
      <c r="AC49" s="733"/>
      <c r="AD49" s="733"/>
      <c r="AE49" s="734"/>
      <c r="AF49" s="735"/>
      <c r="AG49" s="736"/>
      <c r="AH49" s="736"/>
      <c r="AI49" s="736"/>
      <c r="AJ49" s="737"/>
      <c r="AK49" s="738"/>
      <c r="AL49" s="733"/>
      <c r="AM49" s="733"/>
      <c r="AN49" s="733"/>
      <c r="AO49" s="733"/>
      <c r="AP49" s="733"/>
      <c r="AQ49" s="733"/>
      <c r="AR49" s="733"/>
      <c r="AS49" s="733"/>
      <c r="AT49" s="733"/>
      <c r="AU49" s="733"/>
      <c r="AV49" s="733"/>
      <c r="AW49" s="733"/>
      <c r="AX49" s="733"/>
      <c r="AY49" s="733"/>
      <c r="AZ49" s="777"/>
      <c r="BA49" s="777"/>
      <c r="BB49" s="777"/>
      <c r="BC49" s="777"/>
      <c r="BD49" s="777"/>
      <c r="BE49" s="739"/>
      <c r="BF49" s="739"/>
      <c r="BG49" s="739"/>
      <c r="BH49" s="739"/>
      <c r="BI49" s="740"/>
      <c r="BJ49" s="56"/>
      <c r="BK49" s="56"/>
      <c r="BL49" s="56"/>
      <c r="BM49" s="56"/>
      <c r="BN49" s="56"/>
      <c r="BO49" s="55"/>
      <c r="BP49" s="55"/>
      <c r="BQ49" s="52">
        <v>43</v>
      </c>
      <c r="BR49" s="72"/>
      <c r="BS49" s="729"/>
      <c r="BT49" s="730"/>
      <c r="BU49" s="730"/>
      <c r="BV49" s="730"/>
      <c r="BW49" s="730"/>
      <c r="BX49" s="730"/>
      <c r="BY49" s="730"/>
      <c r="BZ49" s="730"/>
      <c r="CA49" s="730"/>
      <c r="CB49" s="730"/>
      <c r="CC49" s="730"/>
      <c r="CD49" s="730"/>
      <c r="CE49" s="730"/>
      <c r="CF49" s="730"/>
      <c r="CG49" s="731"/>
      <c r="CH49" s="741"/>
      <c r="CI49" s="736"/>
      <c r="CJ49" s="736"/>
      <c r="CK49" s="736"/>
      <c r="CL49" s="742"/>
      <c r="CM49" s="741"/>
      <c r="CN49" s="736"/>
      <c r="CO49" s="736"/>
      <c r="CP49" s="736"/>
      <c r="CQ49" s="742"/>
      <c r="CR49" s="741"/>
      <c r="CS49" s="736"/>
      <c r="CT49" s="736"/>
      <c r="CU49" s="736"/>
      <c r="CV49" s="742"/>
      <c r="CW49" s="741"/>
      <c r="CX49" s="736"/>
      <c r="CY49" s="736"/>
      <c r="CZ49" s="736"/>
      <c r="DA49" s="742"/>
      <c r="DB49" s="741"/>
      <c r="DC49" s="736"/>
      <c r="DD49" s="736"/>
      <c r="DE49" s="736"/>
      <c r="DF49" s="742"/>
      <c r="DG49" s="741"/>
      <c r="DH49" s="736"/>
      <c r="DI49" s="736"/>
      <c r="DJ49" s="736"/>
      <c r="DK49" s="742"/>
      <c r="DL49" s="741"/>
      <c r="DM49" s="736"/>
      <c r="DN49" s="736"/>
      <c r="DO49" s="736"/>
      <c r="DP49" s="742"/>
      <c r="DQ49" s="741"/>
      <c r="DR49" s="736"/>
      <c r="DS49" s="736"/>
      <c r="DT49" s="736"/>
      <c r="DU49" s="742"/>
      <c r="DV49" s="729"/>
      <c r="DW49" s="730"/>
      <c r="DX49" s="730"/>
      <c r="DY49" s="730"/>
      <c r="DZ49" s="743"/>
      <c r="EA49" s="48"/>
    </row>
    <row r="50" spans="1:131" ht="26.25" customHeight="1">
      <c r="A50" s="52">
        <v>23</v>
      </c>
      <c r="B50" s="729"/>
      <c r="C50" s="730"/>
      <c r="D50" s="730"/>
      <c r="E50" s="730"/>
      <c r="F50" s="730"/>
      <c r="G50" s="730"/>
      <c r="H50" s="730"/>
      <c r="I50" s="730"/>
      <c r="J50" s="730"/>
      <c r="K50" s="730"/>
      <c r="L50" s="730"/>
      <c r="M50" s="730"/>
      <c r="N50" s="730"/>
      <c r="O50" s="730"/>
      <c r="P50" s="731"/>
      <c r="Q50" s="778"/>
      <c r="R50" s="779"/>
      <c r="S50" s="779"/>
      <c r="T50" s="779"/>
      <c r="U50" s="779"/>
      <c r="V50" s="779"/>
      <c r="W50" s="779"/>
      <c r="X50" s="779"/>
      <c r="Y50" s="779"/>
      <c r="Z50" s="779"/>
      <c r="AA50" s="779"/>
      <c r="AB50" s="779"/>
      <c r="AC50" s="779"/>
      <c r="AD50" s="779"/>
      <c r="AE50" s="780"/>
      <c r="AF50" s="735"/>
      <c r="AG50" s="736"/>
      <c r="AH50" s="736"/>
      <c r="AI50" s="736"/>
      <c r="AJ50" s="737"/>
      <c r="AK50" s="781"/>
      <c r="AL50" s="779"/>
      <c r="AM50" s="779"/>
      <c r="AN50" s="779"/>
      <c r="AO50" s="779"/>
      <c r="AP50" s="779"/>
      <c r="AQ50" s="779"/>
      <c r="AR50" s="779"/>
      <c r="AS50" s="779"/>
      <c r="AT50" s="779"/>
      <c r="AU50" s="779"/>
      <c r="AV50" s="779"/>
      <c r="AW50" s="779"/>
      <c r="AX50" s="779"/>
      <c r="AY50" s="779"/>
      <c r="AZ50" s="782"/>
      <c r="BA50" s="782"/>
      <c r="BB50" s="782"/>
      <c r="BC50" s="782"/>
      <c r="BD50" s="782"/>
      <c r="BE50" s="739"/>
      <c r="BF50" s="739"/>
      <c r="BG50" s="739"/>
      <c r="BH50" s="739"/>
      <c r="BI50" s="740"/>
      <c r="BJ50" s="56"/>
      <c r="BK50" s="56"/>
      <c r="BL50" s="56"/>
      <c r="BM50" s="56"/>
      <c r="BN50" s="56"/>
      <c r="BO50" s="55"/>
      <c r="BP50" s="55"/>
      <c r="BQ50" s="52">
        <v>44</v>
      </c>
      <c r="BR50" s="72"/>
      <c r="BS50" s="729"/>
      <c r="BT50" s="730"/>
      <c r="BU50" s="730"/>
      <c r="BV50" s="730"/>
      <c r="BW50" s="730"/>
      <c r="BX50" s="730"/>
      <c r="BY50" s="730"/>
      <c r="BZ50" s="730"/>
      <c r="CA50" s="730"/>
      <c r="CB50" s="730"/>
      <c r="CC50" s="730"/>
      <c r="CD50" s="730"/>
      <c r="CE50" s="730"/>
      <c r="CF50" s="730"/>
      <c r="CG50" s="731"/>
      <c r="CH50" s="741"/>
      <c r="CI50" s="736"/>
      <c r="CJ50" s="736"/>
      <c r="CK50" s="736"/>
      <c r="CL50" s="742"/>
      <c r="CM50" s="741"/>
      <c r="CN50" s="736"/>
      <c r="CO50" s="736"/>
      <c r="CP50" s="736"/>
      <c r="CQ50" s="742"/>
      <c r="CR50" s="741"/>
      <c r="CS50" s="736"/>
      <c r="CT50" s="736"/>
      <c r="CU50" s="736"/>
      <c r="CV50" s="742"/>
      <c r="CW50" s="741"/>
      <c r="CX50" s="736"/>
      <c r="CY50" s="736"/>
      <c r="CZ50" s="736"/>
      <c r="DA50" s="742"/>
      <c r="DB50" s="741"/>
      <c r="DC50" s="736"/>
      <c r="DD50" s="736"/>
      <c r="DE50" s="736"/>
      <c r="DF50" s="742"/>
      <c r="DG50" s="741"/>
      <c r="DH50" s="736"/>
      <c r="DI50" s="736"/>
      <c r="DJ50" s="736"/>
      <c r="DK50" s="742"/>
      <c r="DL50" s="741"/>
      <c r="DM50" s="736"/>
      <c r="DN50" s="736"/>
      <c r="DO50" s="736"/>
      <c r="DP50" s="742"/>
      <c r="DQ50" s="741"/>
      <c r="DR50" s="736"/>
      <c r="DS50" s="736"/>
      <c r="DT50" s="736"/>
      <c r="DU50" s="742"/>
      <c r="DV50" s="729"/>
      <c r="DW50" s="730"/>
      <c r="DX50" s="730"/>
      <c r="DY50" s="730"/>
      <c r="DZ50" s="743"/>
      <c r="EA50" s="48"/>
    </row>
    <row r="51" spans="1:131" ht="26.25" customHeight="1">
      <c r="A51" s="52">
        <v>24</v>
      </c>
      <c r="B51" s="729"/>
      <c r="C51" s="730"/>
      <c r="D51" s="730"/>
      <c r="E51" s="730"/>
      <c r="F51" s="730"/>
      <c r="G51" s="730"/>
      <c r="H51" s="730"/>
      <c r="I51" s="730"/>
      <c r="J51" s="730"/>
      <c r="K51" s="730"/>
      <c r="L51" s="730"/>
      <c r="M51" s="730"/>
      <c r="N51" s="730"/>
      <c r="O51" s="730"/>
      <c r="P51" s="731"/>
      <c r="Q51" s="778"/>
      <c r="R51" s="779"/>
      <c r="S51" s="779"/>
      <c r="T51" s="779"/>
      <c r="U51" s="779"/>
      <c r="V51" s="779"/>
      <c r="W51" s="779"/>
      <c r="X51" s="779"/>
      <c r="Y51" s="779"/>
      <c r="Z51" s="779"/>
      <c r="AA51" s="779"/>
      <c r="AB51" s="779"/>
      <c r="AC51" s="779"/>
      <c r="AD51" s="779"/>
      <c r="AE51" s="780"/>
      <c r="AF51" s="735"/>
      <c r="AG51" s="736"/>
      <c r="AH51" s="736"/>
      <c r="AI51" s="736"/>
      <c r="AJ51" s="737"/>
      <c r="AK51" s="781"/>
      <c r="AL51" s="779"/>
      <c r="AM51" s="779"/>
      <c r="AN51" s="779"/>
      <c r="AO51" s="779"/>
      <c r="AP51" s="779"/>
      <c r="AQ51" s="779"/>
      <c r="AR51" s="779"/>
      <c r="AS51" s="779"/>
      <c r="AT51" s="779"/>
      <c r="AU51" s="779"/>
      <c r="AV51" s="779"/>
      <c r="AW51" s="779"/>
      <c r="AX51" s="779"/>
      <c r="AY51" s="779"/>
      <c r="AZ51" s="782"/>
      <c r="BA51" s="782"/>
      <c r="BB51" s="782"/>
      <c r="BC51" s="782"/>
      <c r="BD51" s="782"/>
      <c r="BE51" s="739"/>
      <c r="BF51" s="739"/>
      <c r="BG51" s="739"/>
      <c r="BH51" s="739"/>
      <c r="BI51" s="740"/>
      <c r="BJ51" s="56"/>
      <c r="BK51" s="56"/>
      <c r="BL51" s="56"/>
      <c r="BM51" s="56"/>
      <c r="BN51" s="56"/>
      <c r="BO51" s="55"/>
      <c r="BP51" s="55"/>
      <c r="BQ51" s="52">
        <v>45</v>
      </c>
      <c r="BR51" s="72"/>
      <c r="BS51" s="729"/>
      <c r="BT51" s="730"/>
      <c r="BU51" s="730"/>
      <c r="BV51" s="730"/>
      <c r="BW51" s="730"/>
      <c r="BX51" s="730"/>
      <c r="BY51" s="730"/>
      <c r="BZ51" s="730"/>
      <c r="CA51" s="730"/>
      <c r="CB51" s="730"/>
      <c r="CC51" s="730"/>
      <c r="CD51" s="730"/>
      <c r="CE51" s="730"/>
      <c r="CF51" s="730"/>
      <c r="CG51" s="731"/>
      <c r="CH51" s="741"/>
      <c r="CI51" s="736"/>
      <c r="CJ51" s="736"/>
      <c r="CK51" s="736"/>
      <c r="CL51" s="742"/>
      <c r="CM51" s="741"/>
      <c r="CN51" s="736"/>
      <c r="CO51" s="736"/>
      <c r="CP51" s="736"/>
      <c r="CQ51" s="742"/>
      <c r="CR51" s="741"/>
      <c r="CS51" s="736"/>
      <c r="CT51" s="736"/>
      <c r="CU51" s="736"/>
      <c r="CV51" s="742"/>
      <c r="CW51" s="741"/>
      <c r="CX51" s="736"/>
      <c r="CY51" s="736"/>
      <c r="CZ51" s="736"/>
      <c r="DA51" s="742"/>
      <c r="DB51" s="741"/>
      <c r="DC51" s="736"/>
      <c r="DD51" s="736"/>
      <c r="DE51" s="736"/>
      <c r="DF51" s="742"/>
      <c r="DG51" s="741"/>
      <c r="DH51" s="736"/>
      <c r="DI51" s="736"/>
      <c r="DJ51" s="736"/>
      <c r="DK51" s="742"/>
      <c r="DL51" s="741"/>
      <c r="DM51" s="736"/>
      <c r="DN51" s="736"/>
      <c r="DO51" s="736"/>
      <c r="DP51" s="742"/>
      <c r="DQ51" s="741"/>
      <c r="DR51" s="736"/>
      <c r="DS51" s="736"/>
      <c r="DT51" s="736"/>
      <c r="DU51" s="742"/>
      <c r="DV51" s="729"/>
      <c r="DW51" s="730"/>
      <c r="DX51" s="730"/>
      <c r="DY51" s="730"/>
      <c r="DZ51" s="743"/>
      <c r="EA51" s="48"/>
    </row>
    <row r="52" spans="1:131" ht="26.25" customHeight="1">
      <c r="A52" s="52">
        <v>25</v>
      </c>
      <c r="B52" s="729"/>
      <c r="C52" s="730"/>
      <c r="D52" s="730"/>
      <c r="E52" s="730"/>
      <c r="F52" s="730"/>
      <c r="G52" s="730"/>
      <c r="H52" s="730"/>
      <c r="I52" s="730"/>
      <c r="J52" s="730"/>
      <c r="K52" s="730"/>
      <c r="L52" s="730"/>
      <c r="M52" s="730"/>
      <c r="N52" s="730"/>
      <c r="O52" s="730"/>
      <c r="P52" s="731"/>
      <c r="Q52" s="778"/>
      <c r="R52" s="779"/>
      <c r="S52" s="779"/>
      <c r="T52" s="779"/>
      <c r="U52" s="779"/>
      <c r="V52" s="779"/>
      <c r="W52" s="779"/>
      <c r="X52" s="779"/>
      <c r="Y52" s="779"/>
      <c r="Z52" s="779"/>
      <c r="AA52" s="779"/>
      <c r="AB52" s="779"/>
      <c r="AC52" s="779"/>
      <c r="AD52" s="779"/>
      <c r="AE52" s="780"/>
      <c r="AF52" s="735"/>
      <c r="AG52" s="736"/>
      <c r="AH52" s="736"/>
      <c r="AI52" s="736"/>
      <c r="AJ52" s="737"/>
      <c r="AK52" s="781"/>
      <c r="AL52" s="779"/>
      <c r="AM52" s="779"/>
      <c r="AN52" s="779"/>
      <c r="AO52" s="779"/>
      <c r="AP52" s="779"/>
      <c r="AQ52" s="779"/>
      <c r="AR52" s="779"/>
      <c r="AS52" s="779"/>
      <c r="AT52" s="779"/>
      <c r="AU52" s="779"/>
      <c r="AV52" s="779"/>
      <c r="AW52" s="779"/>
      <c r="AX52" s="779"/>
      <c r="AY52" s="779"/>
      <c r="AZ52" s="782"/>
      <c r="BA52" s="782"/>
      <c r="BB52" s="782"/>
      <c r="BC52" s="782"/>
      <c r="BD52" s="782"/>
      <c r="BE52" s="739"/>
      <c r="BF52" s="739"/>
      <c r="BG52" s="739"/>
      <c r="BH52" s="739"/>
      <c r="BI52" s="740"/>
      <c r="BJ52" s="56"/>
      <c r="BK52" s="56"/>
      <c r="BL52" s="56"/>
      <c r="BM52" s="56"/>
      <c r="BN52" s="56"/>
      <c r="BO52" s="55"/>
      <c r="BP52" s="55"/>
      <c r="BQ52" s="52">
        <v>46</v>
      </c>
      <c r="BR52" s="72"/>
      <c r="BS52" s="729"/>
      <c r="BT52" s="730"/>
      <c r="BU52" s="730"/>
      <c r="BV52" s="730"/>
      <c r="BW52" s="730"/>
      <c r="BX52" s="730"/>
      <c r="BY52" s="730"/>
      <c r="BZ52" s="730"/>
      <c r="CA52" s="730"/>
      <c r="CB52" s="730"/>
      <c r="CC52" s="730"/>
      <c r="CD52" s="730"/>
      <c r="CE52" s="730"/>
      <c r="CF52" s="730"/>
      <c r="CG52" s="731"/>
      <c r="CH52" s="741"/>
      <c r="CI52" s="736"/>
      <c r="CJ52" s="736"/>
      <c r="CK52" s="736"/>
      <c r="CL52" s="742"/>
      <c r="CM52" s="741"/>
      <c r="CN52" s="736"/>
      <c r="CO52" s="736"/>
      <c r="CP52" s="736"/>
      <c r="CQ52" s="742"/>
      <c r="CR52" s="741"/>
      <c r="CS52" s="736"/>
      <c r="CT52" s="736"/>
      <c r="CU52" s="736"/>
      <c r="CV52" s="742"/>
      <c r="CW52" s="741"/>
      <c r="CX52" s="736"/>
      <c r="CY52" s="736"/>
      <c r="CZ52" s="736"/>
      <c r="DA52" s="742"/>
      <c r="DB52" s="741"/>
      <c r="DC52" s="736"/>
      <c r="DD52" s="736"/>
      <c r="DE52" s="736"/>
      <c r="DF52" s="742"/>
      <c r="DG52" s="741"/>
      <c r="DH52" s="736"/>
      <c r="DI52" s="736"/>
      <c r="DJ52" s="736"/>
      <c r="DK52" s="742"/>
      <c r="DL52" s="741"/>
      <c r="DM52" s="736"/>
      <c r="DN52" s="736"/>
      <c r="DO52" s="736"/>
      <c r="DP52" s="742"/>
      <c r="DQ52" s="741"/>
      <c r="DR52" s="736"/>
      <c r="DS52" s="736"/>
      <c r="DT52" s="736"/>
      <c r="DU52" s="742"/>
      <c r="DV52" s="729"/>
      <c r="DW52" s="730"/>
      <c r="DX52" s="730"/>
      <c r="DY52" s="730"/>
      <c r="DZ52" s="743"/>
      <c r="EA52" s="48"/>
    </row>
    <row r="53" spans="1:131" ht="26.25" customHeight="1">
      <c r="A53" s="52">
        <v>26</v>
      </c>
      <c r="B53" s="729"/>
      <c r="C53" s="730"/>
      <c r="D53" s="730"/>
      <c r="E53" s="730"/>
      <c r="F53" s="730"/>
      <c r="G53" s="730"/>
      <c r="H53" s="730"/>
      <c r="I53" s="730"/>
      <c r="J53" s="730"/>
      <c r="K53" s="730"/>
      <c r="L53" s="730"/>
      <c r="M53" s="730"/>
      <c r="N53" s="730"/>
      <c r="O53" s="730"/>
      <c r="P53" s="731"/>
      <c r="Q53" s="778"/>
      <c r="R53" s="779"/>
      <c r="S53" s="779"/>
      <c r="T53" s="779"/>
      <c r="U53" s="779"/>
      <c r="V53" s="779"/>
      <c r="W53" s="779"/>
      <c r="X53" s="779"/>
      <c r="Y53" s="779"/>
      <c r="Z53" s="779"/>
      <c r="AA53" s="779"/>
      <c r="AB53" s="779"/>
      <c r="AC53" s="779"/>
      <c r="AD53" s="779"/>
      <c r="AE53" s="780"/>
      <c r="AF53" s="735"/>
      <c r="AG53" s="736"/>
      <c r="AH53" s="736"/>
      <c r="AI53" s="736"/>
      <c r="AJ53" s="737"/>
      <c r="AK53" s="781"/>
      <c r="AL53" s="779"/>
      <c r="AM53" s="779"/>
      <c r="AN53" s="779"/>
      <c r="AO53" s="779"/>
      <c r="AP53" s="779"/>
      <c r="AQ53" s="779"/>
      <c r="AR53" s="779"/>
      <c r="AS53" s="779"/>
      <c r="AT53" s="779"/>
      <c r="AU53" s="779"/>
      <c r="AV53" s="779"/>
      <c r="AW53" s="779"/>
      <c r="AX53" s="779"/>
      <c r="AY53" s="779"/>
      <c r="AZ53" s="782"/>
      <c r="BA53" s="782"/>
      <c r="BB53" s="782"/>
      <c r="BC53" s="782"/>
      <c r="BD53" s="782"/>
      <c r="BE53" s="739"/>
      <c r="BF53" s="739"/>
      <c r="BG53" s="739"/>
      <c r="BH53" s="739"/>
      <c r="BI53" s="740"/>
      <c r="BJ53" s="56"/>
      <c r="BK53" s="56"/>
      <c r="BL53" s="56"/>
      <c r="BM53" s="56"/>
      <c r="BN53" s="56"/>
      <c r="BO53" s="55"/>
      <c r="BP53" s="55"/>
      <c r="BQ53" s="52">
        <v>47</v>
      </c>
      <c r="BR53" s="72"/>
      <c r="BS53" s="729"/>
      <c r="BT53" s="730"/>
      <c r="BU53" s="730"/>
      <c r="BV53" s="730"/>
      <c r="BW53" s="730"/>
      <c r="BX53" s="730"/>
      <c r="BY53" s="730"/>
      <c r="BZ53" s="730"/>
      <c r="CA53" s="730"/>
      <c r="CB53" s="730"/>
      <c r="CC53" s="730"/>
      <c r="CD53" s="730"/>
      <c r="CE53" s="730"/>
      <c r="CF53" s="730"/>
      <c r="CG53" s="731"/>
      <c r="CH53" s="741"/>
      <c r="CI53" s="736"/>
      <c r="CJ53" s="736"/>
      <c r="CK53" s="736"/>
      <c r="CL53" s="742"/>
      <c r="CM53" s="741"/>
      <c r="CN53" s="736"/>
      <c r="CO53" s="736"/>
      <c r="CP53" s="736"/>
      <c r="CQ53" s="742"/>
      <c r="CR53" s="741"/>
      <c r="CS53" s="736"/>
      <c r="CT53" s="736"/>
      <c r="CU53" s="736"/>
      <c r="CV53" s="742"/>
      <c r="CW53" s="741"/>
      <c r="CX53" s="736"/>
      <c r="CY53" s="736"/>
      <c r="CZ53" s="736"/>
      <c r="DA53" s="742"/>
      <c r="DB53" s="741"/>
      <c r="DC53" s="736"/>
      <c r="DD53" s="736"/>
      <c r="DE53" s="736"/>
      <c r="DF53" s="742"/>
      <c r="DG53" s="741"/>
      <c r="DH53" s="736"/>
      <c r="DI53" s="736"/>
      <c r="DJ53" s="736"/>
      <c r="DK53" s="742"/>
      <c r="DL53" s="741"/>
      <c r="DM53" s="736"/>
      <c r="DN53" s="736"/>
      <c r="DO53" s="736"/>
      <c r="DP53" s="742"/>
      <c r="DQ53" s="741"/>
      <c r="DR53" s="736"/>
      <c r="DS53" s="736"/>
      <c r="DT53" s="736"/>
      <c r="DU53" s="742"/>
      <c r="DV53" s="729"/>
      <c r="DW53" s="730"/>
      <c r="DX53" s="730"/>
      <c r="DY53" s="730"/>
      <c r="DZ53" s="743"/>
      <c r="EA53" s="48"/>
    </row>
    <row r="54" spans="1:131" ht="26.25" customHeight="1">
      <c r="A54" s="52">
        <v>27</v>
      </c>
      <c r="B54" s="729"/>
      <c r="C54" s="730"/>
      <c r="D54" s="730"/>
      <c r="E54" s="730"/>
      <c r="F54" s="730"/>
      <c r="G54" s="730"/>
      <c r="H54" s="730"/>
      <c r="I54" s="730"/>
      <c r="J54" s="730"/>
      <c r="K54" s="730"/>
      <c r="L54" s="730"/>
      <c r="M54" s="730"/>
      <c r="N54" s="730"/>
      <c r="O54" s="730"/>
      <c r="P54" s="731"/>
      <c r="Q54" s="778"/>
      <c r="R54" s="779"/>
      <c r="S54" s="779"/>
      <c r="T54" s="779"/>
      <c r="U54" s="779"/>
      <c r="V54" s="779"/>
      <c r="W54" s="779"/>
      <c r="X54" s="779"/>
      <c r="Y54" s="779"/>
      <c r="Z54" s="779"/>
      <c r="AA54" s="779"/>
      <c r="AB54" s="779"/>
      <c r="AC54" s="779"/>
      <c r="AD54" s="779"/>
      <c r="AE54" s="780"/>
      <c r="AF54" s="735"/>
      <c r="AG54" s="736"/>
      <c r="AH54" s="736"/>
      <c r="AI54" s="736"/>
      <c r="AJ54" s="737"/>
      <c r="AK54" s="781"/>
      <c r="AL54" s="779"/>
      <c r="AM54" s="779"/>
      <c r="AN54" s="779"/>
      <c r="AO54" s="779"/>
      <c r="AP54" s="779"/>
      <c r="AQ54" s="779"/>
      <c r="AR54" s="779"/>
      <c r="AS54" s="779"/>
      <c r="AT54" s="779"/>
      <c r="AU54" s="779"/>
      <c r="AV54" s="779"/>
      <c r="AW54" s="779"/>
      <c r="AX54" s="779"/>
      <c r="AY54" s="779"/>
      <c r="AZ54" s="782"/>
      <c r="BA54" s="782"/>
      <c r="BB54" s="782"/>
      <c r="BC54" s="782"/>
      <c r="BD54" s="782"/>
      <c r="BE54" s="739"/>
      <c r="BF54" s="739"/>
      <c r="BG54" s="739"/>
      <c r="BH54" s="739"/>
      <c r="BI54" s="740"/>
      <c r="BJ54" s="56"/>
      <c r="BK54" s="56"/>
      <c r="BL54" s="56"/>
      <c r="BM54" s="56"/>
      <c r="BN54" s="56"/>
      <c r="BO54" s="55"/>
      <c r="BP54" s="55"/>
      <c r="BQ54" s="52">
        <v>48</v>
      </c>
      <c r="BR54" s="72"/>
      <c r="BS54" s="729"/>
      <c r="BT54" s="730"/>
      <c r="BU54" s="730"/>
      <c r="BV54" s="730"/>
      <c r="BW54" s="730"/>
      <c r="BX54" s="730"/>
      <c r="BY54" s="730"/>
      <c r="BZ54" s="730"/>
      <c r="CA54" s="730"/>
      <c r="CB54" s="730"/>
      <c r="CC54" s="730"/>
      <c r="CD54" s="730"/>
      <c r="CE54" s="730"/>
      <c r="CF54" s="730"/>
      <c r="CG54" s="731"/>
      <c r="CH54" s="741"/>
      <c r="CI54" s="736"/>
      <c r="CJ54" s="736"/>
      <c r="CK54" s="736"/>
      <c r="CL54" s="742"/>
      <c r="CM54" s="741"/>
      <c r="CN54" s="736"/>
      <c r="CO54" s="736"/>
      <c r="CP54" s="736"/>
      <c r="CQ54" s="742"/>
      <c r="CR54" s="741"/>
      <c r="CS54" s="736"/>
      <c r="CT54" s="736"/>
      <c r="CU54" s="736"/>
      <c r="CV54" s="742"/>
      <c r="CW54" s="741"/>
      <c r="CX54" s="736"/>
      <c r="CY54" s="736"/>
      <c r="CZ54" s="736"/>
      <c r="DA54" s="742"/>
      <c r="DB54" s="741"/>
      <c r="DC54" s="736"/>
      <c r="DD54" s="736"/>
      <c r="DE54" s="736"/>
      <c r="DF54" s="742"/>
      <c r="DG54" s="741"/>
      <c r="DH54" s="736"/>
      <c r="DI54" s="736"/>
      <c r="DJ54" s="736"/>
      <c r="DK54" s="742"/>
      <c r="DL54" s="741"/>
      <c r="DM54" s="736"/>
      <c r="DN54" s="736"/>
      <c r="DO54" s="736"/>
      <c r="DP54" s="742"/>
      <c r="DQ54" s="741"/>
      <c r="DR54" s="736"/>
      <c r="DS54" s="736"/>
      <c r="DT54" s="736"/>
      <c r="DU54" s="742"/>
      <c r="DV54" s="729"/>
      <c r="DW54" s="730"/>
      <c r="DX54" s="730"/>
      <c r="DY54" s="730"/>
      <c r="DZ54" s="743"/>
      <c r="EA54" s="48"/>
    </row>
    <row r="55" spans="1:131" ht="26.25" customHeight="1">
      <c r="A55" s="52">
        <v>28</v>
      </c>
      <c r="B55" s="729"/>
      <c r="C55" s="730"/>
      <c r="D55" s="730"/>
      <c r="E55" s="730"/>
      <c r="F55" s="730"/>
      <c r="G55" s="730"/>
      <c r="H55" s="730"/>
      <c r="I55" s="730"/>
      <c r="J55" s="730"/>
      <c r="K55" s="730"/>
      <c r="L55" s="730"/>
      <c r="M55" s="730"/>
      <c r="N55" s="730"/>
      <c r="O55" s="730"/>
      <c r="P55" s="731"/>
      <c r="Q55" s="778"/>
      <c r="R55" s="779"/>
      <c r="S55" s="779"/>
      <c r="T55" s="779"/>
      <c r="U55" s="779"/>
      <c r="V55" s="779"/>
      <c r="W55" s="779"/>
      <c r="X55" s="779"/>
      <c r="Y55" s="779"/>
      <c r="Z55" s="779"/>
      <c r="AA55" s="779"/>
      <c r="AB55" s="779"/>
      <c r="AC55" s="779"/>
      <c r="AD55" s="779"/>
      <c r="AE55" s="780"/>
      <c r="AF55" s="735"/>
      <c r="AG55" s="736"/>
      <c r="AH55" s="736"/>
      <c r="AI55" s="736"/>
      <c r="AJ55" s="737"/>
      <c r="AK55" s="781"/>
      <c r="AL55" s="779"/>
      <c r="AM55" s="779"/>
      <c r="AN55" s="779"/>
      <c r="AO55" s="779"/>
      <c r="AP55" s="779"/>
      <c r="AQ55" s="779"/>
      <c r="AR55" s="779"/>
      <c r="AS55" s="779"/>
      <c r="AT55" s="779"/>
      <c r="AU55" s="779"/>
      <c r="AV55" s="779"/>
      <c r="AW55" s="779"/>
      <c r="AX55" s="779"/>
      <c r="AY55" s="779"/>
      <c r="AZ55" s="782"/>
      <c r="BA55" s="782"/>
      <c r="BB55" s="782"/>
      <c r="BC55" s="782"/>
      <c r="BD55" s="782"/>
      <c r="BE55" s="739"/>
      <c r="BF55" s="739"/>
      <c r="BG55" s="739"/>
      <c r="BH55" s="739"/>
      <c r="BI55" s="740"/>
      <c r="BJ55" s="56"/>
      <c r="BK55" s="56"/>
      <c r="BL55" s="56"/>
      <c r="BM55" s="56"/>
      <c r="BN55" s="56"/>
      <c r="BO55" s="55"/>
      <c r="BP55" s="55"/>
      <c r="BQ55" s="52">
        <v>49</v>
      </c>
      <c r="BR55" s="72"/>
      <c r="BS55" s="729"/>
      <c r="BT55" s="730"/>
      <c r="BU55" s="730"/>
      <c r="BV55" s="730"/>
      <c r="BW55" s="730"/>
      <c r="BX55" s="730"/>
      <c r="BY55" s="730"/>
      <c r="BZ55" s="730"/>
      <c r="CA55" s="730"/>
      <c r="CB55" s="730"/>
      <c r="CC55" s="730"/>
      <c r="CD55" s="730"/>
      <c r="CE55" s="730"/>
      <c r="CF55" s="730"/>
      <c r="CG55" s="731"/>
      <c r="CH55" s="741"/>
      <c r="CI55" s="736"/>
      <c r="CJ55" s="736"/>
      <c r="CK55" s="736"/>
      <c r="CL55" s="742"/>
      <c r="CM55" s="741"/>
      <c r="CN55" s="736"/>
      <c r="CO55" s="736"/>
      <c r="CP55" s="736"/>
      <c r="CQ55" s="742"/>
      <c r="CR55" s="741"/>
      <c r="CS55" s="736"/>
      <c r="CT55" s="736"/>
      <c r="CU55" s="736"/>
      <c r="CV55" s="742"/>
      <c r="CW55" s="741"/>
      <c r="CX55" s="736"/>
      <c r="CY55" s="736"/>
      <c r="CZ55" s="736"/>
      <c r="DA55" s="742"/>
      <c r="DB55" s="741"/>
      <c r="DC55" s="736"/>
      <c r="DD55" s="736"/>
      <c r="DE55" s="736"/>
      <c r="DF55" s="742"/>
      <c r="DG55" s="741"/>
      <c r="DH55" s="736"/>
      <c r="DI55" s="736"/>
      <c r="DJ55" s="736"/>
      <c r="DK55" s="742"/>
      <c r="DL55" s="741"/>
      <c r="DM55" s="736"/>
      <c r="DN55" s="736"/>
      <c r="DO55" s="736"/>
      <c r="DP55" s="742"/>
      <c r="DQ55" s="741"/>
      <c r="DR55" s="736"/>
      <c r="DS55" s="736"/>
      <c r="DT55" s="736"/>
      <c r="DU55" s="742"/>
      <c r="DV55" s="729"/>
      <c r="DW55" s="730"/>
      <c r="DX55" s="730"/>
      <c r="DY55" s="730"/>
      <c r="DZ55" s="743"/>
      <c r="EA55" s="48"/>
    </row>
    <row r="56" spans="1:131" ht="26.25" customHeight="1">
      <c r="A56" s="52">
        <v>29</v>
      </c>
      <c r="B56" s="729"/>
      <c r="C56" s="730"/>
      <c r="D56" s="730"/>
      <c r="E56" s="730"/>
      <c r="F56" s="730"/>
      <c r="G56" s="730"/>
      <c r="H56" s="730"/>
      <c r="I56" s="730"/>
      <c r="J56" s="730"/>
      <c r="K56" s="730"/>
      <c r="L56" s="730"/>
      <c r="M56" s="730"/>
      <c r="N56" s="730"/>
      <c r="O56" s="730"/>
      <c r="P56" s="731"/>
      <c r="Q56" s="778"/>
      <c r="R56" s="779"/>
      <c r="S56" s="779"/>
      <c r="T56" s="779"/>
      <c r="U56" s="779"/>
      <c r="V56" s="779"/>
      <c r="W56" s="779"/>
      <c r="X56" s="779"/>
      <c r="Y56" s="779"/>
      <c r="Z56" s="779"/>
      <c r="AA56" s="779"/>
      <c r="AB56" s="779"/>
      <c r="AC56" s="779"/>
      <c r="AD56" s="779"/>
      <c r="AE56" s="780"/>
      <c r="AF56" s="735"/>
      <c r="AG56" s="736"/>
      <c r="AH56" s="736"/>
      <c r="AI56" s="736"/>
      <c r="AJ56" s="737"/>
      <c r="AK56" s="781"/>
      <c r="AL56" s="779"/>
      <c r="AM56" s="779"/>
      <c r="AN56" s="779"/>
      <c r="AO56" s="779"/>
      <c r="AP56" s="779"/>
      <c r="AQ56" s="779"/>
      <c r="AR56" s="779"/>
      <c r="AS56" s="779"/>
      <c r="AT56" s="779"/>
      <c r="AU56" s="779"/>
      <c r="AV56" s="779"/>
      <c r="AW56" s="779"/>
      <c r="AX56" s="779"/>
      <c r="AY56" s="779"/>
      <c r="AZ56" s="782"/>
      <c r="BA56" s="782"/>
      <c r="BB56" s="782"/>
      <c r="BC56" s="782"/>
      <c r="BD56" s="782"/>
      <c r="BE56" s="739"/>
      <c r="BF56" s="739"/>
      <c r="BG56" s="739"/>
      <c r="BH56" s="739"/>
      <c r="BI56" s="740"/>
      <c r="BJ56" s="56"/>
      <c r="BK56" s="56"/>
      <c r="BL56" s="56"/>
      <c r="BM56" s="56"/>
      <c r="BN56" s="56"/>
      <c r="BO56" s="55"/>
      <c r="BP56" s="55"/>
      <c r="BQ56" s="52">
        <v>50</v>
      </c>
      <c r="BR56" s="72"/>
      <c r="BS56" s="729"/>
      <c r="BT56" s="730"/>
      <c r="BU56" s="730"/>
      <c r="BV56" s="730"/>
      <c r="BW56" s="730"/>
      <c r="BX56" s="730"/>
      <c r="BY56" s="730"/>
      <c r="BZ56" s="730"/>
      <c r="CA56" s="730"/>
      <c r="CB56" s="730"/>
      <c r="CC56" s="730"/>
      <c r="CD56" s="730"/>
      <c r="CE56" s="730"/>
      <c r="CF56" s="730"/>
      <c r="CG56" s="731"/>
      <c r="CH56" s="741"/>
      <c r="CI56" s="736"/>
      <c r="CJ56" s="736"/>
      <c r="CK56" s="736"/>
      <c r="CL56" s="742"/>
      <c r="CM56" s="741"/>
      <c r="CN56" s="736"/>
      <c r="CO56" s="736"/>
      <c r="CP56" s="736"/>
      <c r="CQ56" s="742"/>
      <c r="CR56" s="741"/>
      <c r="CS56" s="736"/>
      <c r="CT56" s="736"/>
      <c r="CU56" s="736"/>
      <c r="CV56" s="742"/>
      <c r="CW56" s="741"/>
      <c r="CX56" s="736"/>
      <c r="CY56" s="736"/>
      <c r="CZ56" s="736"/>
      <c r="DA56" s="742"/>
      <c r="DB56" s="741"/>
      <c r="DC56" s="736"/>
      <c r="DD56" s="736"/>
      <c r="DE56" s="736"/>
      <c r="DF56" s="742"/>
      <c r="DG56" s="741"/>
      <c r="DH56" s="736"/>
      <c r="DI56" s="736"/>
      <c r="DJ56" s="736"/>
      <c r="DK56" s="742"/>
      <c r="DL56" s="741"/>
      <c r="DM56" s="736"/>
      <c r="DN56" s="736"/>
      <c r="DO56" s="736"/>
      <c r="DP56" s="742"/>
      <c r="DQ56" s="741"/>
      <c r="DR56" s="736"/>
      <c r="DS56" s="736"/>
      <c r="DT56" s="736"/>
      <c r="DU56" s="742"/>
      <c r="DV56" s="729"/>
      <c r="DW56" s="730"/>
      <c r="DX56" s="730"/>
      <c r="DY56" s="730"/>
      <c r="DZ56" s="743"/>
      <c r="EA56" s="48"/>
    </row>
    <row r="57" spans="1:131" ht="26.25" customHeight="1">
      <c r="A57" s="52">
        <v>30</v>
      </c>
      <c r="B57" s="729"/>
      <c r="C57" s="730"/>
      <c r="D57" s="730"/>
      <c r="E57" s="730"/>
      <c r="F57" s="730"/>
      <c r="G57" s="730"/>
      <c r="H57" s="730"/>
      <c r="I57" s="730"/>
      <c r="J57" s="730"/>
      <c r="K57" s="730"/>
      <c r="L57" s="730"/>
      <c r="M57" s="730"/>
      <c r="N57" s="730"/>
      <c r="O57" s="730"/>
      <c r="P57" s="731"/>
      <c r="Q57" s="778"/>
      <c r="R57" s="779"/>
      <c r="S57" s="779"/>
      <c r="T57" s="779"/>
      <c r="U57" s="779"/>
      <c r="V57" s="779"/>
      <c r="W57" s="779"/>
      <c r="X57" s="779"/>
      <c r="Y57" s="779"/>
      <c r="Z57" s="779"/>
      <c r="AA57" s="779"/>
      <c r="AB57" s="779"/>
      <c r="AC57" s="779"/>
      <c r="AD57" s="779"/>
      <c r="AE57" s="780"/>
      <c r="AF57" s="735"/>
      <c r="AG57" s="736"/>
      <c r="AH57" s="736"/>
      <c r="AI57" s="736"/>
      <c r="AJ57" s="737"/>
      <c r="AK57" s="781"/>
      <c r="AL57" s="779"/>
      <c r="AM57" s="779"/>
      <c r="AN57" s="779"/>
      <c r="AO57" s="779"/>
      <c r="AP57" s="779"/>
      <c r="AQ57" s="779"/>
      <c r="AR57" s="779"/>
      <c r="AS57" s="779"/>
      <c r="AT57" s="779"/>
      <c r="AU57" s="779"/>
      <c r="AV57" s="779"/>
      <c r="AW57" s="779"/>
      <c r="AX57" s="779"/>
      <c r="AY57" s="779"/>
      <c r="AZ57" s="782"/>
      <c r="BA57" s="782"/>
      <c r="BB57" s="782"/>
      <c r="BC57" s="782"/>
      <c r="BD57" s="782"/>
      <c r="BE57" s="739"/>
      <c r="BF57" s="739"/>
      <c r="BG57" s="739"/>
      <c r="BH57" s="739"/>
      <c r="BI57" s="740"/>
      <c r="BJ57" s="56"/>
      <c r="BK57" s="56"/>
      <c r="BL57" s="56"/>
      <c r="BM57" s="56"/>
      <c r="BN57" s="56"/>
      <c r="BO57" s="55"/>
      <c r="BP57" s="55"/>
      <c r="BQ57" s="52">
        <v>51</v>
      </c>
      <c r="BR57" s="72"/>
      <c r="BS57" s="729"/>
      <c r="BT57" s="730"/>
      <c r="BU57" s="730"/>
      <c r="BV57" s="730"/>
      <c r="BW57" s="730"/>
      <c r="BX57" s="730"/>
      <c r="BY57" s="730"/>
      <c r="BZ57" s="730"/>
      <c r="CA57" s="730"/>
      <c r="CB57" s="730"/>
      <c r="CC57" s="730"/>
      <c r="CD57" s="730"/>
      <c r="CE57" s="730"/>
      <c r="CF57" s="730"/>
      <c r="CG57" s="731"/>
      <c r="CH57" s="741"/>
      <c r="CI57" s="736"/>
      <c r="CJ57" s="736"/>
      <c r="CK57" s="736"/>
      <c r="CL57" s="742"/>
      <c r="CM57" s="741"/>
      <c r="CN57" s="736"/>
      <c r="CO57" s="736"/>
      <c r="CP57" s="736"/>
      <c r="CQ57" s="742"/>
      <c r="CR57" s="741"/>
      <c r="CS57" s="736"/>
      <c r="CT57" s="736"/>
      <c r="CU57" s="736"/>
      <c r="CV57" s="742"/>
      <c r="CW57" s="741"/>
      <c r="CX57" s="736"/>
      <c r="CY57" s="736"/>
      <c r="CZ57" s="736"/>
      <c r="DA57" s="742"/>
      <c r="DB57" s="741"/>
      <c r="DC57" s="736"/>
      <c r="DD57" s="736"/>
      <c r="DE57" s="736"/>
      <c r="DF57" s="742"/>
      <c r="DG57" s="741"/>
      <c r="DH57" s="736"/>
      <c r="DI57" s="736"/>
      <c r="DJ57" s="736"/>
      <c r="DK57" s="742"/>
      <c r="DL57" s="741"/>
      <c r="DM57" s="736"/>
      <c r="DN57" s="736"/>
      <c r="DO57" s="736"/>
      <c r="DP57" s="742"/>
      <c r="DQ57" s="741"/>
      <c r="DR57" s="736"/>
      <c r="DS57" s="736"/>
      <c r="DT57" s="736"/>
      <c r="DU57" s="742"/>
      <c r="DV57" s="729"/>
      <c r="DW57" s="730"/>
      <c r="DX57" s="730"/>
      <c r="DY57" s="730"/>
      <c r="DZ57" s="743"/>
      <c r="EA57" s="48"/>
    </row>
    <row r="58" spans="1:131" ht="26.25" customHeight="1">
      <c r="A58" s="52">
        <v>31</v>
      </c>
      <c r="B58" s="729"/>
      <c r="C58" s="730"/>
      <c r="D58" s="730"/>
      <c r="E58" s="730"/>
      <c r="F58" s="730"/>
      <c r="G58" s="730"/>
      <c r="H58" s="730"/>
      <c r="I58" s="730"/>
      <c r="J58" s="730"/>
      <c r="K58" s="730"/>
      <c r="L58" s="730"/>
      <c r="M58" s="730"/>
      <c r="N58" s="730"/>
      <c r="O58" s="730"/>
      <c r="P58" s="731"/>
      <c r="Q58" s="778"/>
      <c r="R58" s="779"/>
      <c r="S58" s="779"/>
      <c r="T58" s="779"/>
      <c r="U58" s="779"/>
      <c r="V58" s="779"/>
      <c r="W58" s="779"/>
      <c r="X58" s="779"/>
      <c r="Y58" s="779"/>
      <c r="Z58" s="779"/>
      <c r="AA58" s="779"/>
      <c r="AB58" s="779"/>
      <c r="AC58" s="779"/>
      <c r="AD58" s="779"/>
      <c r="AE58" s="780"/>
      <c r="AF58" s="735"/>
      <c r="AG58" s="736"/>
      <c r="AH58" s="736"/>
      <c r="AI58" s="736"/>
      <c r="AJ58" s="737"/>
      <c r="AK58" s="781"/>
      <c r="AL58" s="779"/>
      <c r="AM58" s="779"/>
      <c r="AN58" s="779"/>
      <c r="AO58" s="779"/>
      <c r="AP58" s="779"/>
      <c r="AQ58" s="779"/>
      <c r="AR58" s="779"/>
      <c r="AS58" s="779"/>
      <c r="AT58" s="779"/>
      <c r="AU58" s="779"/>
      <c r="AV58" s="779"/>
      <c r="AW58" s="779"/>
      <c r="AX58" s="779"/>
      <c r="AY58" s="779"/>
      <c r="AZ58" s="782"/>
      <c r="BA58" s="782"/>
      <c r="BB58" s="782"/>
      <c r="BC58" s="782"/>
      <c r="BD58" s="782"/>
      <c r="BE58" s="739"/>
      <c r="BF58" s="739"/>
      <c r="BG58" s="739"/>
      <c r="BH58" s="739"/>
      <c r="BI58" s="740"/>
      <c r="BJ58" s="56"/>
      <c r="BK58" s="56"/>
      <c r="BL58" s="56"/>
      <c r="BM58" s="56"/>
      <c r="BN58" s="56"/>
      <c r="BO58" s="55"/>
      <c r="BP58" s="55"/>
      <c r="BQ58" s="52">
        <v>52</v>
      </c>
      <c r="BR58" s="72"/>
      <c r="BS58" s="729"/>
      <c r="BT58" s="730"/>
      <c r="BU58" s="730"/>
      <c r="BV58" s="730"/>
      <c r="BW58" s="730"/>
      <c r="BX58" s="730"/>
      <c r="BY58" s="730"/>
      <c r="BZ58" s="730"/>
      <c r="CA58" s="730"/>
      <c r="CB58" s="730"/>
      <c r="CC58" s="730"/>
      <c r="CD58" s="730"/>
      <c r="CE58" s="730"/>
      <c r="CF58" s="730"/>
      <c r="CG58" s="731"/>
      <c r="CH58" s="741"/>
      <c r="CI58" s="736"/>
      <c r="CJ58" s="736"/>
      <c r="CK58" s="736"/>
      <c r="CL58" s="742"/>
      <c r="CM58" s="741"/>
      <c r="CN58" s="736"/>
      <c r="CO58" s="736"/>
      <c r="CP58" s="736"/>
      <c r="CQ58" s="742"/>
      <c r="CR58" s="741"/>
      <c r="CS58" s="736"/>
      <c r="CT58" s="736"/>
      <c r="CU58" s="736"/>
      <c r="CV58" s="742"/>
      <c r="CW58" s="741"/>
      <c r="CX58" s="736"/>
      <c r="CY58" s="736"/>
      <c r="CZ58" s="736"/>
      <c r="DA58" s="742"/>
      <c r="DB58" s="741"/>
      <c r="DC58" s="736"/>
      <c r="DD58" s="736"/>
      <c r="DE58" s="736"/>
      <c r="DF58" s="742"/>
      <c r="DG58" s="741"/>
      <c r="DH58" s="736"/>
      <c r="DI58" s="736"/>
      <c r="DJ58" s="736"/>
      <c r="DK58" s="742"/>
      <c r="DL58" s="741"/>
      <c r="DM58" s="736"/>
      <c r="DN58" s="736"/>
      <c r="DO58" s="736"/>
      <c r="DP58" s="742"/>
      <c r="DQ58" s="741"/>
      <c r="DR58" s="736"/>
      <c r="DS58" s="736"/>
      <c r="DT58" s="736"/>
      <c r="DU58" s="742"/>
      <c r="DV58" s="729"/>
      <c r="DW58" s="730"/>
      <c r="DX58" s="730"/>
      <c r="DY58" s="730"/>
      <c r="DZ58" s="743"/>
      <c r="EA58" s="48"/>
    </row>
    <row r="59" spans="1:131" ht="26.25" customHeight="1">
      <c r="A59" s="52">
        <v>32</v>
      </c>
      <c r="B59" s="729"/>
      <c r="C59" s="730"/>
      <c r="D59" s="730"/>
      <c r="E59" s="730"/>
      <c r="F59" s="730"/>
      <c r="G59" s="730"/>
      <c r="H59" s="730"/>
      <c r="I59" s="730"/>
      <c r="J59" s="730"/>
      <c r="K59" s="730"/>
      <c r="L59" s="730"/>
      <c r="M59" s="730"/>
      <c r="N59" s="730"/>
      <c r="O59" s="730"/>
      <c r="P59" s="731"/>
      <c r="Q59" s="778"/>
      <c r="R59" s="779"/>
      <c r="S59" s="779"/>
      <c r="T59" s="779"/>
      <c r="U59" s="779"/>
      <c r="V59" s="779"/>
      <c r="W59" s="779"/>
      <c r="X59" s="779"/>
      <c r="Y59" s="779"/>
      <c r="Z59" s="779"/>
      <c r="AA59" s="779"/>
      <c r="AB59" s="779"/>
      <c r="AC59" s="779"/>
      <c r="AD59" s="779"/>
      <c r="AE59" s="780"/>
      <c r="AF59" s="735"/>
      <c r="AG59" s="736"/>
      <c r="AH59" s="736"/>
      <c r="AI59" s="736"/>
      <c r="AJ59" s="737"/>
      <c r="AK59" s="781"/>
      <c r="AL59" s="779"/>
      <c r="AM59" s="779"/>
      <c r="AN59" s="779"/>
      <c r="AO59" s="779"/>
      <c r="AP59" s="779"/>
      <c r="AQ59" s="779"/>
      <c r="AR59" s="779"/>
      <c r="AS59" s="779"/>
      <c r="AT59" s="779"/>
      <c r="AU59" s="779"/>
      <c r="AV59" s="779"/>
      <c r="AW59" s="779"/>
      <c r="AX59" s="779"/>
      <c r="AY59" s="779"/>
      <c r="AZ59" s="782"/>
      <c r="BA59" s="782"/>
      <c r="BB59" s="782"/>
      <c r="BC59" s="782"/>
      <c r="BD59" s="782"/>
      <c r="BE59" s="739"/>
      <c r="BF59" s="739"/>
      <c r="BG59" s="739"/>
      <c r="BH59" s="739"/>
      <c r="BI59" s="740"/>
      <c r="BJ59" s="56"/>
      <c r="BK59" s="56"/>
      <c r="BL59" s="56"/>
      <c r="BM59" s="56"/>
      <c r="BN59" s="56"/>
      <c r="BO59" s="55"/>
      <c r="BP59" s="55"/>
      <c r="BQ59" s="52">
        <v>53</v>
      </c>
      <c r="BR59" s="72"/>
      <c r="BS59" s="729"/>
      <c r="BT59" s="730"/>
      <c r="BU59" s="730"/>
      <c r="BV59" s="730"/>
      <c r="BW59" s="730"/>
      <c r="BX59" s="730"/>
      <c r="BY59" s="730"/>
      <c r="BZ59" s="730"/>
      <c r="CA59" s="730"/>
      <c r="CB59" s="730"/>
      <c r="CC59" s="730"/>
      <c r="CD59" s="730"/>
      <c r="CE59" s="730"/>
      <c r="CF59" s="730"/>
      <c r="CG59" s="731"/>
      <c r="CH59" s="741"/>
      <c r="CI59" s="736"/>
      <c r="CJ59" s="736"/>
      <c r="CK59" s="736"/>
      <c r="CL59" s="742"/>
      <c r="CM59" s="741"/>
      <c r="CN59" s="736"/>
      <c r="CO59" s="736"/>
      <c r="CP59" s="736"/>
      <c r="CQ59" s="742"/>
      <c r="CR59" s="741"/>
      <c r="CS59" s="736"/>
      <c r="CT59" s="736"/>
      <c r="CU59" s="736"/>
      <c r="CV59" s="742"/>
      <c r="CW59" s="741"/>
      <c r="CX59" s="736"/>
      <c r="CY59" s="736"/>
      <c r="CZ59" s="736"/>
      <c r="DA59" s="742"/>
      <c r="DB59" s="741"/>
      <c r="DC59" s="736"/>
      <c r="DD59" s="736"/>
      <c r="DE59" s="736"/>
      <c r="DF59" s="742"/>
      <c r="DG59" s="741"/>
      <c r="DH59" s="736"/>
      <c r="DI59" s="736"/>
      <c r="DJ59" s="736"/>
      <c r="DK59" s="742"/>
      <c r="DL59" s="741"/>
      <c r="DM59" s="736"/>
      <c r="DN59" s="736"/>
      <c r="DO59" s="736"/>
      <c r="DP59" s="742"/>
      <c r="DQ59" s="741"/>
      <c r="DR59" s="736"/>
      <c r="DS59" s="736"/>
      <c r="DT59" s="736"/>
      <c r="DU59" s="742"/>
      <c r="DV59" s="729"/>
      <c r="DW59" s="730"/>
      <c r="DX59" s="730"/>
      <c r="DY59" s="730"/>
      <c r="DZ59" s="743"/>
      <c r="EA59" s="48"/>
    </row>
    <row r="60" spans="1:131" ht="26.25" customHeight="1">
      <c r="A60" s="52">
        <v>33</v>
      </c>
      <c r="B60" s="729"/>
      <c r="C60" s="730"/>
      <c r="D60" s="730"/>
      <c r="E60" s="730"/>
      <c r="F60" s="730"/>
      <c r="G60" s="730"/>
      <c r="H60" s="730"/>
      <c r="I60" s="730"/>
      <c r="J60" s="730"/>
      <c r="K60" s="730"/>
      <c r="L60" s="730"/>
      <c r="M60" s="730"/>
      <c r="N60" s="730"/>
      <c r="O60" s="730"/>
      <c r="P60" s="731"/>
      <c r="Q60" s="778"/>
      <c r="R60" s="779"/>
      <c r="S60" s="779"/>
      <c r="T60" s="779"/>
      <c r="U60" s="779"/>
      <c r="V60" s="779"/>
      <c r="W60" s="779"/>
      <c r="X60" s="779"/>
      <c r="Y60" s="779"/>
      <c r="Z60" s="779"/>
      <c r="AA60" s="779"/>
      <c r="AB60" s="779"/>
      <c r="AC60" s="779"/>
      <c r="AD60" s="779"/>
      <c r="AE60" s="780"/>
      <c r="AF60" s="735"/>
      <c r="AG60" s="736"/>
      <c r="AH60" s="736"/>
      <c r="AI60" s="736"/>
      <c r="AJ60" s="737"/>
      <c r="AK60" s="781"/>
      <c r="AL60" s="779"/>
      <c r="AM60" s="779"/>
      <c r="AN60" s="779"/>
      <c r="AO60" s="779"/>
      <c r="AP60" s="779"/>
      <c r="AQ60" s="779"/>
      <c r="AR60" s="779"/>
      <c r="AS60" s="779"/>
      <c r="AT60" s="779"/>
      <c r="AU60" s="779"/>
      <c r="AV60" s="779"/>
      <c r="AW60" s="779"/>
      <c r="AX60" s="779"/>
      <c r="AY60" s="779"/>
      <c r="AZ60" s="782"/>
      <c r="BA60" s="782"/>
      <c r="BB60" s="782"/>
      <c r="BC60" s="782"/>
      <c r="BD60" s="782"/>
      <c r="BE60" s="739"/>
      <c r="BF60" s="739"/>
      <c r="BG60" s="739"/>
      <c r="BH60" s="739"/>
      <c r="BI60" s="740"/>
      <c r="BJ60" s="56"/>
      <c r="BK60" s="56"/>
      <c r="BL60" s="56"/>
      <c r="BM60" s="56"/>
      <c r="BN60" s="56"/>
      <c r="BO60" s="55"/>
      <c r="BP60" s="55"/>
      <c r="BQ60" s="52">
        <v>54</v>
      </c>
      <c r="BR60" s="72"/>
      <c r="BS60" s="729"/>
      <c r="BT60" s="730"/>
      <c r="BU60" s="730"/>
      <c r="BV60" s="730"/>
      <c r="BW60" s="730"/>
      <c r="BX60" s="730"/>
      <c r="BY60" s="730"/>
      <c r="BZ60" s="730"/>
      <c r="CA60" s="730"/>
      <c r="CB60" s="730"/>
      <c r="CC60" s="730"/>
      <c r="CD60" s="730"/>
      <c r="CE60" s="730"/>
      <c r="CF60" s="730"/>
      <c r="CG60" s="731"/>
      <c r="CH60" s="741"/>
      <c r="CI60" s="736"/>
      <c r="CJ60" s="736"/>
      <c r="CK60" s="736"/>
      <c r="CL60" s="742"/>
      <c r="CM60" s="741"/>
      <c r="CN60" s="736"/>
      <c r="CO60" s="736"/>
      <c r="CP60" s="736"/>
      <c r="CQ60" s="742"/>
      <c r="CR60" s="741"/>
      <c r="CS60" s="736"/>
      <c r="CT60" s="736"/>
      <c r="CU60" s="736"/>
      <c r="CV60" s="742"/>
      <c r="CW60" s="741"/>
      <c r="CX60" s="736"/>
      <c r="CY60" s="736"/>
      <c r="CZ60" s="736"/>
      <c r="DA60" s="742"/>
      <c r="DB60" s="741"/>
      <c r="DC60" s="736"/>
      <c r="DD60" s="736"/>
      <c r="DE60" s="736"/>
      <c r="DF60" s="742"/>
      <c r="DG60" s="741"/>
      <c r="DH60" s="736"/>
      <c r="DI60" s="736"/>
      <c r="DJ60" s="736"/>
      <c r="DK60" s="742"/>
      <c r="DL60" s="741"/>
      <c r="DM60" s="736"/>
      <c r="DN60" s="736"/>
      <c r="DO60" s="736"/>
      <c r="DP60" s="742"/>
      <c r="DQ60" s="741"/>
      <c r="DR60" s="736"/>
      <c r="DS60" s="736"/>
      <c r="DT60" s="736"/>
      <c r="DU60" s="742"/>
      <c r="DV60" s="729"/>
      <c r="DW60" s="730"/>
      <c r="DX60" s="730"/>
      <c r="DY60" s="730"/>
      <c r="DZ60" s="743"/>
      <c r="EA60" s="48"/>
    </row>
    <row r="61" spans="1:131" ht="26.25" customHeight="1">
      <c r="A61" s="52">
        <v>34</v>
      </c>
      <c r="B61" s="729"/>
      <c r="C61" s="730"/>
      <c r="D61" s="730"/>
      <c r="E61" s="730"/>
      <c r="F61" s="730"/>
      <c r="G61" s="730"/>
      <c r="H61" s="730"/>
      <c r="I61" s="730"/>
      <c r="J61" s="730"/>
      <c r="K61" s="730"/>
      <c r="L61" s="730"/>
      <c r="M61" s="730"/>
      <c r="N61" s="730"/>
      <c r="O61" s="730"/>
      <c r="P61" s="731"/>
      <c r="Q61" s="778"/>
      <c r="R61" s="779"/>
      <c r="S61" s="779"/>
      <c r="T61" s="779"/>
      <c r="U61" s="779"/>
      <c r="V61" s="779"/>
      <c r="W61" s="779"/>
      <c r="X61" s="779"/>
      <c r="Y61" s="779"/>
      <c r="Z61" s="779"/>
      <c r="AA61" s="779"/>
      <c r="AB61" s="779"/>
      <c r="AC61" s="779"/>
      <c r="AD61" s="779"/>
      <c r="AE61" s="780"/>
      <c r="AF61" s="735"/>
      <c r="AG61" s="736"/>
      <c r="AH61" s="736"/>
      <c r="AI61" s="736"/>
      <c r="AJ61" s="737"/>
      <c r="AK61" s="781"/>
      <c r="AL61" s="779"/>
      <c r="AM61" s="779"/>
      <c r="AN61" s="779"/>
      <c r="AO61" s="779"/>
      <c r="AP61" s="779"/>
      <c r="AQ61" s="779"/>
      <c r="AR61" s="779"/>
      <c r="AS61" s="779"/>
      <c r="AT61" s="779"/>
      <c r="AU61" s="779"/>
      <c r="AV61" s="779"/>
      <c r="AW61" s="779"/>
      <c r="AX61" s="779"/>
      <c r="AY61" s="779"/>
      <c r="AZ61" s="782"/>
      <c r="BA61" s="782"/>
      <c r="BB61" s="782"/>
      <c r="BC61" s="782"/>
      <c r="BD61" s="782"/>
      <c r="BE61" s="739"/>
      <c r="BF61" s="739"/>
      <c r="BG61" s="739"/>
      <c r="BH61" s="739"/>
      <c r="BI61" s="740"/>
      <c r="BJ61" s="56"/>
      <c r="BK61" s="56"/>
      <c r="BL61" s="56"/>
      <c r="BM61" s="56"/>
      <c r="BN61" s="56"/>
      <c r="BO61" s="55"/>
      <c r="BP61" s="55"/>
      <c r="BQ61" s="52">
        <v>55</v>
      </c>
      <c r="BR61" s="72"/>
      <c r="BS61" s="729"/>
      <c r="BT61" s="730"/>
      <c r="BU61" s="730"/>
      <c r="BV61" s="730"/>
      <c r="BW61" s="730"/>
      <c r="BX61" s="730"/>
      <c r="BY61" s="730"/>
      <c r="BZ61" s="730"/>
      <c r="CA61" s="730"/>
      <c r="CB61" s="730"/>
      <c r="CC61" s="730"/>
      <c r="CD61" s="730"/>
      <c r="CE61" s="730"/>
      <c r="CF61" s="730"/>
      <c r="CG61" s="731"/>
      <c r="CH61" s="741"/>
      <c r="CI61" s="736"/>
      <c r="CJ61" s="736"/>
      <c r="CK61" s="736"/>
      <c r="CL61" s="742"/>
      <c r="CM61" s="741"/>
      <c r="CN61" s="736"/>
      <c r="CO61" s="736"/>
      <c r="CP61" s="736"/>
      <c r="CQ61" s="742"/>
      <c r="CR61" s="741"/>
      <c r="CS61" s="736"/>
      <c r="CT61" s="736"/>
      <c r="CU61" s="736"/>
      <c r="CV61" s="742"/>
      <c r="CW61" s="741"/>
      <c r="CX61" s="736"/>
      <c r="CY61" s="736"/>
      <c r="CZ61" s="736"/>
      <c r="DA61" s="742"/>
      <c r="DB61" s="741"/>
      <c r="DC61" s="736"/>
      <c r="DD61" s="736"/>
      <c r="DE61" s="736"/>
      <c r="DF61" s="742"/>
      <c r="DG61" s="741"/>
      <c r="DH61" s="736"/>
      <c r="DI61" s="736"/>
      <c r="DJ61" s="736"/>
      <c r="DK61" s="742"/>
      <c r="DL61" s="741"/>
      <c r="DM61" s="736"/>
      <c r="DN61" s="736"/>
      <c r="DO61" s="736"/>
      <c r="DP61" s="742"/>
      <c r="DQ61" s="741"/>
      <c r="DR61" s="736"/>
      <c r="DS61" s="736"/>
      <c r="DT61" s="736"/>
      <c r="DU61" s="742"/>
      <c r="DV61" s="729"/>
      <c r="DW61" s="730"/>
      <c r="DX61" s="730"/>
      <c r="DY61" s="730"/>
      <c r="DZ61" s="743"/>
      <c r="EA61" s="48"/>
    </row>
    <row r="62" spans="1:131" ht="26.25" customHeight="1">
      <c r="A62" s="52">
        <v>35</v>
      </c>
      <c r="B62" s="729"/>
      <c r="C62" s="730"/>
      <c r="D62" s="730"/>
      <c r="E62" s="730"/>
      <c r="F62" s="730"/>
      <c r="G62" s="730"/>
      <c r="H62" s="730"/>
      <c r="I62" s="730"/>
      <c r="J62" s="730"/>
      <c r="K62" s="730"/>
      <c r="L62" s="730"/>
      <c r="M62" s="730"/>
      <c r="N62" s="730"/>
      <c r="O62" s="730"/>
      <c r="P62" s="731"/>
      <c r="Q62" s="778"/>
      <c r="R62" s="779"/>
      <c r="S62" s="779"/>
      <c r="T62" s="779"/>
      <c r="U62" s="779"/>
      <c r="V62" s="779"/>
      <c r="W62" s="779"/>
      <c r="X62" s="779"/>
      <c r="Y62" s="779"/>
      <c r="Z62" s="779"/>
      <c r="AA62" s="779"/>
      <c r="AB62" s="779"/>
      <c r="AC62" s="779"/>
      <c r="AD62" s="779"/>
      <c r="AE62" s="780"/>
      <c r="AF62" s="735"/>
      <c r="AG62" s="736"/>
      <c r="AH62" s="736"/>
      <c r="AI62" s="736"/>
      <c r="AJ62" s="737"/>
      <c r="AK62" s="781"/>
      <c r="AL62" s="779"/>
      <c r="AM62" s="779"/>
      <c r="AN62" s="779"/>
      <c r="AO62" s="779"/>
      <c r="AP62" s="779"/>
      <c r="AQ62" s="779"/>
      <c r="AR62" s="779"/>
      <c r="AS62" s="779"/>
      <c r="AT62" s="779"/>
      <c r="AU62" s="779"/>
      <c r="AV62" s="779"/>
      <c r="AW62" s="779"/>
      <c r="AX62" s="779"/>
      <c r="AY62" s="779"/>
      <c r="AZ62" s="782"/>
      <c r="BA62" s="782"/>
      <c r="BB62" s="782"/>
      <c r="BC62" s="782"/>
      <c r="BD62" s="782"/>
      <c r="BE62" s="739"/>
      <c r="BF62" s="739"/>
      <c r="BG62" s="739"/>
      <c r="BH62" s="739"/>
      <c r="BI62" s="740"/>
      <c r="BJ62" s="783" t="s">
        <v>276</v>
      </c>
      <c r="BK62" s="744"/>
      <c r="BL62" s="744"/>
      <c r="BM62" s="744"/>
      <c r="BN62" s="745"/>
      <c r="BO62" s="55"/>
      <c r="BP62" s="55"/>
      <c r="BQ62" s="52">
        <v>56</v>
      </c>
      <c r="BR62" s="72"/>
      <c r="BS62" s="729"/>
      <c r="BT62" s="730"/>
      <c r="BU62" s="730"/>
      <c r="BV62" s="730"/>
      <c r="BW62" s="730"/>
      <c r="BX62" s="730"/>
      <c r="BY62" s="730"/>
      <c r="BZ62" s="730"/>
      <c r="CA62" s="730"/>
      <c r="CB62" s="730"/>
      <c r="CC62" s="730"/>
      <c r="CD62" s="730"/>
      <c r="CE62" s="730"/>
      <c r="CF62" s="730"/>
      <c r="CG62" s="731"/>
      <c r="CH62" s="741"/>
      <c r="CI62" s="736"/>
      <c r="CJ62" s="736"/>
      <c r="CK62" s="736"/>
      <c r="CL62" s="742"/>
      <c r="CM62" s="741"/>
      <c r="CN62" s="736"/>
      <c r="CO62" s="736"/>
      <c r="CP62" s="736"/>
      <c r="CQ62" s="742"/>
      <c r="CR62" s="741"/>
      <c r="CS62" s="736"/>
      <c r="CT62" s="736"/>
      <c r="CU62" s="736"/>
      <c r="CV62" s="742"/>
      <c r="CW62" s="741"/>
      <c r="CX62" s="736"/>
      <c r="CY62" s="736"/>
      <c r="CZ62" s="736"/>
      <c r="DA62" s="742"/>
      <c r="DB62" s="741"/>
      <c r="DC62" s="736"/>
      <c r="DD62" s="736"/>
      <c r="DE62" s="736"/>
      <c r="DF62" s="742"/>
      <c r="DG62" s="741"/>
      <c r="DH62" s="736"/>
      <c r="DI62" s="736"/>
      <c r="DJ62" s="736"/>
      <c r="DK62" s="742"/>
      <c r="DL62" s="741"/>
      <c r="DM62" s="736"/>
      <c r="DN62" s="736"/>
      <c r="DO62" s="736"/>
      <c r="DP62" s="742"/>
      <c r="DQ62" s="741"/>
      <c r="DR62" s="736"/>
      <c r="DS62" s="736"/>
      <c r="DT62" s="736"/>
      <c r="DU62" s="742"/>
      <c r="DV62" s="729"/>
      <c r="DW62" s="730"/>
      <c r="DX62" s="730"/>
      <c r="DY62" s="730"/>
      <c r="DZ62" s="743"/>
      <c r="EA62" s="48"/>
    </row>
    <row r="63" spans="1:131" ht="26.25" customHeight="1">
      <c r="A63" s="53" t="s">
        <v>440</v>
      </c>
      <c r="B63" s="746" t="s">
        <v>451</v>
      </c>
      <c r="C63" s="747"/>
      <c r="D63" s="747"/>
      <c r="E63" s="747"/>
      <c r="F63" s="747"/>
      <c r="G63" s="747"/>
      <c r="H63" s="747"/>
      <c r="I63" s="747"/>
      <c r="J63" s="747"/>
      <c r="K63" s="747"/>
      <c r="L63" s="747"/>
      <c r="M63" s="747"/>
      <c r="N63" s="747"/>
      <c r="O63" s="747"/>
      <c r="P63" s="748"/>
      <c r="Q63" s="790"/>
      <c r="R63" s="755"/>
      <c r="S63" s="755"/>
      <c r="T63" s="755"/>
      <c r="U63" s="755"/>
      <c r="V63" s="755"/>
      <c r="W63" s="755"/>
      <c r="X63" s="755"/>
      <c r="Y63" s="755"/>
      <c r="Z63" s="755"/>
      <c r="AA63" s="755"/>
      <c r="AB63" s="755"/>
      <c r="AC63" s="755"/>
      <c r="AD63" s="755"/>
      <c r="AE63" s="791"/>
      <c r="AF63" s="752">
        <v>78</v>
      </c>
      <c r="AG63" s="750"/>
      <c r="AH63" s="750"/>
      <c r="AI63" s="750"/>
      <c r="AJ63" s="753"/>
      <c r="AK63" s="754"/>
      <c r="AL63" s="755"/>
      <c r="AM63" s="755"/>
      <c r="AN63" s="755"/>
      <c r="AO63" s="755"/>
      <c r="AP63" s="750">
        <v>1066</v>
      </c>
      <c r="AQ63" s="750"/>
      <c r="AR63" s="750"/>
      <c r="AS63" s="750"/>
      <c r="AT63" s="750"/>
      <c r="AU63" s="750">
        <v>598</v>
      </c>
      <c r="AV63" s="750"/>
      <c r="AW63" s="750"/>
      <c r="AX63" s="750"/>
      <c r="AY63" s="750"/>
      <c r="AZ63" s="792"/>
      <c r="BA63" s="792"/>
      <c r="BB63" s="792"/>
      <c r="BC63" s="792"/>
      <c r="BD63" s="792"/>
      <c r="BE63" s="756"/>
      <c r="BF63" s="756"/>
      <c r="BG63" s="756"/>
      <c r="BH63" s="756"/>
      <c r="BI63" s="757"/>
      <c r="BJ63" s="758" t="s">
        <v>173</v>
      </c>
      <c r="BK63" s="759"/>
      <c r="BL63" s="759"/>
      <c r="BM63" s="759"/>
      <c r="BN63" s="760"/>
      <c r="BO63" s="55"/>
      <c r="BP63" s="55"/>
      <c r="BQ63" s="52">
        <v>57</v>
      </c>
      <c r="BR63" s="72"/>
      <c r="BS63" s="729"/>
      <c r="BT63" s="730"/>
      <c r="BU63" s="730"/>
      <c r="BV63" s="730"/>
      <c r="BW63" s="730"/>
      <c r="BX63" s="730"/>
      <c r="BY63" s="730"/>
      <c r="BZ63" s="730"/>
      <c r="CA63" s="730"/>
      <c r="CB63" s="730"/>
      <c r="CC63" s="730"/>
      <c r="CD63" s="730"/>
      <c r="CE63" s="730"/>
      <c r="CF63" s="730"/>
      <c r="CG63" s="731"/>
      <c r="CH63" s="741"/>
      <c r="CI63" s="736"/>
      <c r="CJ63" s="736"/>
      <c r="CK63" s="736"/>
      <c r="CL63" s="742"/>
      <c r="CM63" s="741"/>
      <c r="CN63" s="736"/>
      <c r="CO63" s="736"/>
      <c r="CP63" s="736"/>
      <c r="CQ63" s="742"/>
      <c r="CR63" s="741"/>
      <c r="CS63" s="736"/>
      <c r="CT63" s="736"/>
      <c r="CU63" s="736"/>
      <c r="CV63" s="742"/>
      <c r="CW63" s="741"/>
      <c r="CX63" s="736"/>
      <c r="CY63" s="736"/>
      <c r="CZ63" s="736"/>
      <c r="DA63" s="742"/>
      <c r="DB63" s="741"/>
      <c r="DC63" s="736"/>
      <c r="DD63" s="736"/>
      <c r="DE63" s="736"/>
      <c r="DF63" s="742"/>
      <c r="DG63" s="741"/>
      <c r="DH63" s="736"/>
      <c r="DI63" s="736"/>
      <c r="DJ63" s="736"/>
      <c r="DK63" s="742"/>
      <c r="DL63" s="741"/>
      <c r="DM63" s="736"/>
      <c r="DN63" s="736"/>
      <c r="DO63" s="736"/>
      <c r="DP63" s="742"/>
      <c r="DQ63" s="741"/>
      <c r="DR63" s="736"/>
      <c r="DS63" s="736"/>
      <c r="DT63" s="736"/>
      <c r="DU63" s="742"/>
      <c r="DV63" s="729"/>
      <c r="DW63" s="730"/>
      <c r="DX63" s="730"/>
      <c r="DY63" s="730"/>
      <c r="DZ63" s="743"/>
      <c r="EA63" s="48"/>
    </row>
    <row r="64" spans="1:131" ht="26.25" customHeight="1">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729"/>
      <c r="BT64" s="730"/>
      <c r="BU64" s="730"/>
      <c r="BV64" s="730"/>
      <c r="BW64" s="730"/>
      <c r="BX64" s="730"/>
      <c r="BY64" s="730"/>
      <c r="BZ64" s="730"/>
      <c r="CA64" s="730"/>
      <c r="CB64" s="730"/>
      <c r="CC64" s="730"/>
      <c r="CD64" s="730"/>
      <c r="CE64" s="730"/>
      <c r="CF64" s="730"/>
      <c r="CG64" s="731"/>
      <c r="CH64" s="741"/>
      <c r="CI64" s="736"/>
      <c r="CJ64" s="736"/>
      <c r="CK64" s="736"/>
      <c r="CL64" s="742"/>
      <c r="CM64" s="741"/>
      <c r="CN64" s="736"/>
      <c r="CO64" s="736"/>
      <c r="CP64" s="736"/>
      <c r="CQ64" s="742"/>
      <c r="CR64" s="741"/>
      <c r="CS64" s="736"/>
      <c r="CT64" s="736"/>
      <c r="CU64" s="736"/>
      <c r="CV64" s="742"/>
      <c r="CW64" s="741"/>
      <c r="CX64" s="736"/>
      <c r="CY64" s="736"/>
      <c r="CZ64" s="736"/>
      <c r="DA64" s="742"/>
      <c r="DB64" s="741"/>
      <c r="DC64" s="736"/>
      <c r="DD64" s="736"/>
      <c r="DE64" s="736"/>
      <c r="DF64" s="742"/>
      <c r="DG64" s="741"/>
      <c r="DH64" s="736"/>
      <c r="DI64" s="736"/>
      <c r="DJ64" s="736"/>
      <c r="DK64" s="742"/>
      <c r="DL64" s="741"/>
      <c r="DM64" s="736"/>
      <c r="DN64" s="736"/>
      <c r="DO64" s="736"/>
      <c r="DP64" s="742"/>
      <c r="DQ64" s="741"/>
      <c r="DR64" s="736"/>
      <c r="DS64" s="736"/>
      <c r="DT64" s="736"/>
      <c r="DU64" s="742"/>
      <c r="DV64" s="729"/>
      <c r="DW64" s="730"/>
      <c r="DX64" s="730"/>
      <c r="DY64" s="730"/>
      <c r="DZ64" s="743"/>
      <c r="EA64" s="48"/>
    </row>
    <row r="65" spans="1:131" ht="26.25" customHeight="1">
      <c r="A65" s="56" t="s">
        <v>452</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729"/>
      <c r="BT65" s="730"/>
      <c r="BU65" s="730"/>
      <c r="BV65" s="730"/>
      <c r="BW65" s="730"/>
      <c r="BX65" s="730"/>
      <c r="BY65" s="730"/>
      <c r="BZ65" s="730"/>
      <c r="CA65" s="730"/>
      <c r="CB65" s="730"/>
      <c r="CC65" s="730"/>
      <c r="CD65" s="730"/>
      <c r="CE65" s="730"/>
      <c r="CF65" s="730"/>
      <c r="CG65" s="731"/>
      <c r="CH65" s="741"/>
      <c r="CI65" s="736"/>
      <c r="CJ65" s="736"/>
      <c r="CK65" s="736"/>
      <c r="CL65" s="742"/>
      <c r="CM65" s="741"/>
      <c r="CN65" s="736"/>
      <c r="CO65" s="736"/>
      <c r="CP65" s="736"/>
      <c r="CQ65" s="742"/>
      <c r="CR65" s="741"/>
      <c r="CS65" s="736"/>
      <c r="CT65" s="736"/>
      <c r="CU65" s="736"/>
      <c r="CV65" s="742"/>
      <c r="CW65" s="741"/>
      <c r="CX65" s="736"/>
      <c r="CY65" s="736"/>
      <c r="CZ65" s="736"/>
      <c r="DA65" s="742"/>
      <c r="DB65" s="741"/>
      <c r="DC65" s="736"/>
      <c r="DD65" s="736"/>
      <c r="DE65" s="736"/>
      <c r="DF65" s="742"/>
      <c r="DG65" s="741"/>
      <c r="DH65" s="736"/>
      <c r="DI65" s="736"/>
      <c r="DJ65" s="736"/>
      <c r="DK65" s="742"/>
      <c r="DL65" s="741"/>
      <c r="DM65" s="736"/>
      <c r="DN65" s="736"/>
      <c r="DO65" s="736"/>
      <c r="DP65" s="742"/>
      <c r="DQ65" s="741"/>
      <c r="DR65" s="736"/>
      <c r="DS65" s="736"/>
      <c r="DT65" s="736"/>
      <c r="DU65" s="742"/>
      <c r="DV65" s="729"/>
      <c r="DW65" s="730"/>
      <c r="DX65" s="730"/>
      <c r="DY65" s="730"/>
      <c r="DZ65" s="743"/>
      <c r="EA65" s="48"/>
    </row>
    <row r="66" spans="1:131" ht="26.25" customHeight="1">
      <c r="A66" s="715" t="s">
        <v>163</v>
      </c>
      <c r="B66" s="716"/>
      <c r="C66" s="716"/>
      <c r="D66" s="716"/>
      <c r="E66" s="716"/>
      <c r="F66" s="716"/>
      <c r="G66" s="716"/>
      <c r="H66" s="716"/>
      <c r="I66" s="716"/>
      <c r="J66" s="716"/>
      <c r="K66" s="716"/>
      <c r="L66" s="716"/>
      <c r="M66" s="716"/>
      <c r="N66" s="716"/>
      <c r="O66" s="716"/>
      <c r="P66" s="717"/>
      <c r="Q66" s="709" t="s">
        <v>281</v>
      </c>
      <c r="R66" s="710"/>
      <c r="S66" s="710"/>
      <c r="T66" s="710"/>
      <c r="U66" s="721"/>
      <c r="V66" s="709" t="s">
        <v>67</v>
      </c>
      <c r="W66" s="710"/>
      <c r="X66" s="710"/>
      <c r="Y66" s="710"/>
      <c r="Z66" s="721"/>
      <c r="AA66" s="709" t="s">
        <v>301</v>
      </c>
      <c r="AB66" s="710"/>
      <c r="AC66" s="710"/>
      <c r="AD66" s="710"/>
      <c r="AE66" s="721"/>
      <c r="AF66" s="1020" t="s">
        <v>443</v>
      </c>
      <c r="AG66" s="1015"/>
      <c r="AH66" s="1015"/>
      <c r="AI66" s="1015"/>
      <c r="AJ66" s="1021"/>
      <c r="AK66" s="709" t="s">
        <v>444</v>
      </c>
      <c r="AL66" s="716"/>
      <c r="AM66" s="716"/>
      <c r="AN66" s="716"/>
      <c r="AO66" s="717"/>
      <c r="AP66" s="709" t="s">
        <v>35</v>
      </c>
      <c r="AQ66" s="710"/>
      <c r="AR66" s="710"/>
      <c r="AS66" s="710"/>
      <c r="AT66" s="721"/>
      <c r="AU66" s="709" t="s">
        <v>386</v>
      </c>
      <c r="AV66" s="710"/>
      <c r="AW66" s="710"/>
      <c r="AX66" s="710"/>
      <c r="AY66" s="721"/>
      <c r="AZ66" s="709" t="s">
        <v>434</v>
      </c>
      <c r="BA66" s="710"/>
      <c r="BB66" s="710"/>
      <c r="BC66" s="710"/>
      <c r="BD66" s="711"/>
      <c r="BE66" s="55"/>
      <c r="BF66" s="55"/>
      <c r="BG66" s="55"/>
      <c r="BH66" s="55"/>
      <c r="BI66" s="55"/>
      <c r="BJ66" s="55"/>
      <c r="BK66" s="55"/>
      <c r="BL66" s="55"/>
      <c r="BM66" s="55"/>
      <c r="BN66" s="55"/>
      <c r="BO66" s="55"/>
      <c r="BP66" s="55"/>
      <c r="BQ66" s="52">
        <v>60</v>
      </c>
      <c r="BR66" s="73"/>
      <c r="BS66" s="787"/>
      <c r="BT66" s="788"/>
      <c r="BU66" s="788"/>
      <c r="BV66" s="788"/>
      <c r="BW66" s="788"/>
      <c r="BX66" s="788"/>
      <c r="BY66" s="788"/>
      <c r="BZ66" s="788"/>
      <c r="CA66" s="788"/>
      <c r="CB66" s="788"/>
      <c r="CC66" s="788"/>
      <c r="CD66" s="788"/>
      <c r="CE66" s="788"/>
      <c r="CF66" s="788"/>
      <c r="CG66" s="793"/>
      <c r="CH66" s="784"/>
      <c r="CI66" s="785"/>
      <c r="CJ66" s="785"/>
      <c r="CK66" s="785"/>
      <c r="CL66" s="786"/>
      <c r="CM66" s="784"/>
      <c r="CN66" s="785"/>
      <c r="CO66" s="785"/>
      <c r="CP66" s="785"/>
      <c r="CQ66" s="786"/>
      <c r="CR66" s="784"/>
      <c r="CS66" s="785"/>
      <c r="CT66" s="785"/>
      <c r="CU66" s="785"/>
      <c r="CV66" s="786"/>
      <c r="CW66" s="784"/>
      <c r="CX66" s="785"/>
      <c r="CY66" s="785"/>
      <c r="CZ66" s="785"/>
      <c r="DA66" s="786"/>
      <c r="DB66" s="784"/>
      <c r="DC66" s="785"/>
      <c r="DD66" s="785"/>
      <c r="DE66" s="785"/>
      <c r="DF66" s="786"/>
      <c r="DG66" s="784"/>
      <c r="DH66" s="785"/>
      <c r="DI66" s="785"/>
      <c r="DJ66" s="785"/>
      <c r="DK66" s="786"/>
      <c r="DL66" s="784"/>
      <c r="DM66" s="785"/>
      <c r="DN66" s="785"/>
      <c r="DO66" s="785"/>
      <c r="DP66" s="786"/>
      <c r="DQ66" s="784"/>
      <c r="DR66" s="785"/>
      <c r="DS66" s="785"/>
      <c r="DT66" s="785"/>
      <c r="DU66" s="786"/>
      <c r="DV66" s="787"/>
      <c r="DW66" s="788"/>
      <c r="DX66" s="788"/>
      <c r="DY66" s="788"/>
      <c r="DZ66" s="789"/>
      <c r="EA66" s="48"/>
    </row>
    <row r="67" spans="1:131" ht="26.25" customHeight="1">
      <c r="A67" s="718"/>
      <c r="B67" s="719"/>
      <c r="C67" s="719"/>
      <c r="D67" s="719"/>
      <c r="E67" s="719"/>
      <c r="F67" s="719"/>
      <c r="G67" s="719"/>
      <c r="H67" s="719"/>
      <c r="I67" s="719"/>
      <c r="J67" s="719"/>
      <c r="K67" s="719"/>
      <c r="L67" s="719"/>
      <c r="M67" s="719"/>
      <c r="N67" s="719"/>
      <c r="O67" s="719"/>
      <c r="P67" s="720"/>
      <c r="Q67" s="712"/>
      <c r="R67" s="713"/>
      <c r="S67" s="713"/>
      <c r="T67" s="713"/>
      <c r="U67" s="722"/>
      <c r="V67" s="712"/>
      <c r="W67" s="713"/>
      <c r="X67" s="713"/>
      <c r="Y67" s="713"/>
      <c r="Z67" s="722"/>
      <c r="AA67" s="712"/>
      <c r="AB67" s="713"/>
      <c r="AC67" s="713"/>
      <c r="AD67" s="713"/>
      <c r="AE67" s="722"/>
      <c r="AF67" s="1022"/>
      <c r="AG67" s="1018"/>
      <c r="AH67" s="1018"/>
      <c r="AI67" s="1018"/>
      <c r="AJ67" s="1023"/>
      <c r="AK67" s="1024"/>
      <c r="AL67" s="719"/>
      <c r="AM67" s="719"/>
      <c r="AN67" s="719"/>
      <c r="AO67" s="720"/>
      <c r="AP67" s="712"/>
      <c r="AQ67" s="713"/>
      <c r="AR67" s="713"/>
      <c r="AS67" s="713"/>
      <c r="AT67" s="722"/>
      <c r="AU67" s="712"/>
      <c r="AV67" s="713"/>
      <c r="AW67" s="713"/>
      <c r="AX67" s="713"/>
      <c r="AY67" s="722"/>
      <c r="AZ67" s="712"/>
      <c r="BA67" s="713"/>
      <c r="BB67" s="713"/>
      <c r="BC67" s="713"/>
      <c r="BD67" s="714"/>
      <c r="BE67" s="55"/>
      <c r="BF67" s="55"/>
      <c r="BG67" s="55"/>
      <c r="BH67" s="55"/>
      <c r="BI67" s="55"/>
      <c r="BJ67" s="55"/>
      <c r="BK67" s="55"/>
      <c r="BL67" s="55"/>
      <c r="BM67" s="55"/>
      <c r="BN67" s="55"/>
      <c r="BO67" s="55"/>
      <c r="BP67" s="55"/>
      <c r="BQ67" s="52">
        <v>61</v>
      </c>
      <c r="BR67" s="73"/>
      <c r="BS67" s="787"/>
      <c r="BT67" s="788"/>
      <c r="BU67" s="788"/>
      <c r="BV67" s="788"/>
      <c r="BW67" s="788"/>
      <c r="BX67" s="788"/>
      <c r="BY67" s="788"/>
      <c r="BZ67" s="788"/>
      <c r="CA67" s="788"/>
      <c r="CB67" s="788"/>
      <c r="CC67" s="788"/>
      <c r="CD67" s="788"/>
      <c r="CE67" s="788"/>
      <c r="CF67" s="788"/>
      <c r="CG67" s="793"/>
      <c r="CH67" s="784"/>
      <c r="CI67" s="785"/>
      <c r="CJ67" s="785"/>
      <c r="CK67" s="785"/>
      <c r="CL67" s="786"/>
      <c r="CM67" s="784"/>
      <c r="CN67" s="785"/>
      <c r="CO67" s="785"/>
      <c r="CP67" s="785"/>
      <c r="CQ67" s="786"/>
      <c r="CR67" s="784"/>
      <c r="CS67" s="785"/>
      <c r="CT67" s="785"/>
      <c r="CU67" s="785"/>
      <c r="CV67" s="786"/>
      <c r="CW67" s="784"/>
      <c r="CX67" s="785"/>
      <c r="CY67" s="785"/>
      <c r="CZ67" s="785"/>
      <c r="DA67" s="786"/>
      <c r="DB67" s="784"/>
      <c r="DC67" s="785"/>
      <c r="DD67" s="785"/>
      <c r="DE67" s="785"/>
      <c r="DF67" s="786"/>
      <c r="DG67" s="784"/>
      <c r="DH67" s="785"/>
      <c r="DI67" s="785"/>
      <c r="DJ67" s="785"/>
      <c r="DK67" s="786"/>
      <c r="DL67" s="784"/>
      <c r="DM67" s="785"/>
      <c r="DN67" s="785"/>
      <c r="DO67" s="785"/>
      <c r="DP67" s="786"/>
      <c r="DQ67" s="784"/>
      <c r="DR67" s="785"/>
      <c r="DS67" s="785"/>
      <c r="DT67" s="785"/>
      <c r="DU67" s="786"/>
      <c r="DV67" s="787"/>
      <c r="DW67" s="788"/>
      <c r="DX67" s="788"/>
      <c r="DY67" s="788"/>
      <c r="DZ67" s="789"/>
      <c r="EA67" s="48"/>
    </row>
    <row r="68" spans="1:131" ht="26.25" customHeight="1">
      <c r="A68" s="51">
        <v>1</v>
      </c>
      <c r="B68" s="693" t="s">
        <v>531</v>
      </c>
      <c r="C68" s="694"/>
      <c r="D68" s="694"/>
      <c r="E68" s="694"/>
      <c r="F68" s="694"/>
      <c r="G68" s="694"/>
      <c r="H68" s="694"/>
      <c r="I68" s="694"/>
      <c r="J68" s="694"/>
      <c r="K68" s="694"/>
      <c r="L68" s="694"/>
      <c r="M68" s="694"/>
      <c r="N68" s="694"/>
      <c r="O68" s="694"/>
      <c r="P68" s="695"/>
      <c r="Q68" s="696">
        <v>11751</v>
      </c>
      <c r="R68" s="697"/>
      <c r="S68" s="697"/>
      <c r="T68" s="697"/>
      <c r="U68" s="697"/>
      <c r="V68" s="697">
        <v>11426</v>
      </c>
      <c r="W68" s="697"/>
      <c r="X68" s="697"/>
      <c r="Y68" s="697"/>
      <c r="Z68" s="697"/>
      <c r="AA68" s="697">
        <v>325</v>
      </c>
      <c r="AB68" s="697"/>
      <c r="AC68" s="697"/>
      <c r="AD68" s="697"/>
      <c r="AE68" s="697"/>
      <c r="AF68" s="697">
        <v>325</v>
      </c>
      <c r="AG68" s="697"/>
      <c r="AH68" s="697"/>
      <c r="AI68" s="697"/>
      <c r="AJ68" s="697"/>
      <c r="AK68" s="697">
        <v>326</v>
      </c>
      <c r="AL68" s="697"/>
      <c r="AM68" s="697"/>
      <c r="AN68" s="697"/>
      <c r="AO68" s="697"/>
      <c r="AP68" s="697" t="s">
        <v>173</v>
      </c>
      <c r="AQ68" s="697"/>
      <c r="AR68" s="697"/>
      <c r="AS68" s="697"/>
      <c r="AT68" s="697"/>
      <c r="AU68" s="697" t="s">
        <v>173</v>
      </c>
      <c r="AV68" s="697"/>
      <c r="AW68" s="697"/>
      <c r="AX68" s="697"/>
      <c r="AY68" s="697"/>
      <c r="AZ68" s="703"/>
      <c r="BA68" s="703"/>
      <c r="BB68" s="703"/>
      <c r="BC68" s="703"/>
      <c r="BD68" s="704"/>
      <c r="BE68" s="55"/>
      <c r="BF68" s="55"/>
      <c r="BG68" s="55"/>
      <c r="BH68" s="55"/>
      <c r="BI68" s="55"/>
      <c r="BJ68" s="55"/>
      <c r="BK68" s="55"/>
      <c r="BL68" s="55"/>
      <c r="BM68" s="55"/>
      <c r="BN68" s="55"/>
      <c r="BO68" s="55"/>
      <c r="BP68" s="55"/>
      <c r="BQ68" s="52">
        <v>62</v>
      </c>
      <c r="BR68" s="73"/>
      <c r="BS68" s="787"/>
      <c r="BT68" s="788"/>
      <c r="BU68" s="788"/>
      <c r="BV68" s="788"/>
      <c r="BW68" s="788"/>
      <c r="BX68" s="788"/>
      <c r="BY68" s="788"/>
      <c r="BZ68" s="788"/>
      <c r="CA68" s="788"/>
      <c r="CB68" s="788"/>
      <c r="CC68" s="788"/>
      <c r="CD68" s="788"/>
      <c r="CE68" s="788"/>
      <c r="CF68" s="788"/>
      <c r="CG68" s="793"/>
      <c r="CH68" s="784"/>
      <c r="CI68" s="785"/>
      <c r="CJ68" s="785"/>
      <c r="CK68" s="785"/>
      <c r="CL68" s="786"/>
      <c r="CM68" s="784"/>
      <c r="CN68" s="785"/>
      <c r="CO68" s="785"/>
      <c r="CP68" s="785"/>
      <c r="CQ68" s="786"/>
      <c r="CR68" s="784"/>
      <c r="CS68" s="785"/>
      <c r="CT68" s="785"/>
      <c r="CU68" s="785"/>
      <c r="CV68" s="786"/>
      <c r="CW68" s="784"/>
      <c r="CX68" s="785"/>
      <c r="CY68" s="785"/>
      <c r="CZ68" s="785"/>
      <c r="DA68" s="786"/>
      <c r="DB68" s="784"/>
      <c r="DC68" s="785"/>
      <c r="DD68" s="785"/>
      <c r="DE68" s="785"/>
      <c r="DF68" s="786"/>
      <c r="DG68" s="784"/>
      <c r="DH68" s="785"/>
      <c r="DI68" s="785"/>
      <c r="DJ68" s="785"/>
      <c r="DK68" s="786"/>
      <c r="DL68" s="784"/>
      <c r="DM68" s="785"/>
      <c r="DN68" s="785"/>
      <c r="DO68" s="785"/>
      <c r="DP68" s="786"/>
      <c r="DQ68" s="784"/>
      <c r="DR68" s="785"/>
      <c r="DS68" s="785"/>
      <c r="DT68" s="785"/>
      <c r="DU68" s="786"/>
      <c r="DV68" s="787"/>
      <c r="DW68" s="788"/>
      <c r="DX68" s="788"/>
      <c r="DY68" s="788"/>
      <c r="DZ68" s="789"/>
      <c r="EA68" s="48"/>
    </row>
    <row r="69" spans="1:131" ht="26.25" customHeight="1">
      <c r="A69" s="52">
        <v>2</v>
      </c>
      <c r="B69" s="729" t="s">
        <v>21</v>
      </c>
      <c r="C69" s="730"/>
      <c r="D69" s="730"/>
      <c r="E69" s="730"/>
      <c r="F69" s="730"/>
      <c r="G69" s="730"/>
      <c r="H69" s="730"/>
      <c r="I69" s="730"/>
      <c r="J69" s="730"/>
      <c r="K69" s="730"/>
      <c r="L69" s="730"/>
      <c r="M69" s="730"/>
      <c r="N69" s="730"/>
      <c r="O69" s="730"/>
      <c r="P69" s="731"/>
      <c r="Q69" s="732">
        <v>123</v>
      </c>
      <c r="R69" s="733"/>
      <c r="S69" s="733"/>
      <c r="T69" s="733"/>
      <c r="U69" s="733"/>
      <c r="V69" s="733">
        <v>114</v>
      </c>
      <c r="W69" s="733"/>
      <c r="X69" s="733"/>
      <c r="Y69" s="733"/>
      <c r="Z69" s="733"/>
      <c r="AA69" s="733">
        <v>9</v>
      </c>
      <c r="AB69" s="733"/>
      <c r="AC69" s="733"/>
      <c r="AD69" s="733"/>
      <c r="AE69" s="733"/>
      <c r="AF69" s="733">
        <v>9</v>
      </c>
      <c r="AG69" s="733"/>
      <c r="AH69" s="733"/>
      <c r="AI69" s="733"/>
      <c r="AJ69" s="733"/>
      <c r="AK69" s="733">
        <v>29</v>
      </c>
      <c r="AL69" s="733"/>
      <c r="AM69" s="733"/>
      <c r="AN69" s="733"/>
      <c r="AO69" s="733"/>
      <c r="AP69" s="733">
        <v>1</v>
      </c>
      <c r="AQ69" s="733"/>
      <c r="AR69" s="733"/>
      <c r="AS69" s="733"/>
      <c r="AT69" s="733"/>
      <c r="AU69" s="733">
        <v>0</v>
      </c>
      <c r="AV69" s="733"/>
      <c r="AW69" s="733"/>
      <c r="AX69" s="733"/>
      <c r="AY69" s="733"/>
      <c r="AZ69" s="739"/>
      <c r="BA69" s="739"/>
      <c r="BB69" s="739"/>
      <c r="BC69" s="739"/>
      <c r="BD69" s="740"/>
      <c r="BE69" s="55"/>
      <c r="BF69" s="55"/>
      <c r="BG69" s="55"/>
      <c r="BH69" s="55"/>
      <c r="BI69" s="55"/>
      <c r="BJ69" s="55"/>
      <c r="BK69" s="55"/>
      <c r="BL69" s="55"/>
      <c r="BM69" s="55"/>
      <c r="BN69" s="55"/>
      <c r="BO69" s="55"/>
      <c r="BP69" s="55"/>
      <c r="BQ69" s="52">
        <v>63</v>
      </c>
      <c r="BR69" s="73"/>
      <c r="BS69" s="787"/>
      <c r="BT69" s="788"/>
      <c r="BU69" s="788"/>
      <c r="BV69" s="788"/>
      <c r="BW69" s="788"/>
      <c r="BX69" s="788"/>
      <c r="BY69" s="788"/>
      <c r="BZ69" s="788"/>
      <c r="CA69" s="788"/>
      <c r="CB69" s="788"/>
      <c r="CC69" s="788"/>
      <c r="CD69" s="788"/>
      <c r="CE69" s="788"/>
      <c r="CF69" s="788"/>
      <c r="CG69" s="793"/>
      <c r="CH69" s="784"/>
      <c r="CI69" s="785"/>
      <c r="CJ69" s="785"/>
      <c r="CK69" s="785"/>
      <c r="CL69" s="786"/>
      <c r="CM69" s="784"/>
      <c r="CN69" s="785"/>
      <c r="CO69" s="785"/>
      <c r="CP69" s="785"/>
      <c r="CQ69" s="786"/>
      <c r="CR69" s="784"/>
      <c r="CS69" s="785"/>
      <c r="CT69" s="785"/>
      <c r="CU69" s="785"/>
      <c r="CV69" s="786"/>
      <c r="CW69" s="784"/>
      <c r="CX69" s="785"/>
      <c r="CY69" s="785"/>
      <c r="CZ69" s="785"/>
      <c r="DA69" s="786"/>
      <c r="DB69" s="784"/>
      <c r="DC69" s="785"/>
      <c r="DD69" s="785"/>
      <c r="DE69" s="785"/>
      <c r="DF69" s="786"/>
      <c r="DG69" s="784"/>
      <c r="DH69" s="785"/>
      <c r="DI69" s="785"/>
      <c r="DJ69" s="785"/>
      <c r="DK69" s="786"/>
      <c r="DL69" s="784"/>
      <c r="DM69" s="785"/>
      <c r="DN69" s="785"/>
      <c r="DO69" s="785"/>
      <c r="DP69" s="786"/>
      <c r="DQ69" s="784"/>
      <c r="DR69" s="785"/>
      <c r="DS69" s="785"/>
      <c r="DT69" s="785"/>
      <c r="DU69" s="786"/>
      <c r="DV69" s="787"/>
      <c r="DW69" s="788"/>
      <c r="DX69" s="788"/>
      <c r="DY69" s="788"/>
      <c r="DZ69" s="789"/>
      <c r="EA69" s="48"/>
    </row>
    <row r="70" spans="1:131" ht="26.25" customHeight="1">
      <c r="A70" s="52">
        <v>3</v>
      </c>
      <c r="B70" s="729" t="s">
        <v>224</v>
      </c>
      <c r="C70" s="730"/>
      <c r="D70" s="730"/>
      <c r="E70" s="730"/>
      <c r="F70" s="730"/>
      <c r="G70" s="730"/>
      <c r="H70" s="730"/>
      <c r="I70" s="730"/>
      <c r="J70" s="730"/>
      <c r="K70" s="730"/>
      <c r="L70" s="730"/>
      <c r="M70" s="730"/>
      <c r="N70" s="730"/>
      <c r="O70" s="730"/>
      <c r="P70" s="731"/>
      <c r="Q70" s="732">
        <v>956</v>
      </c>
      <c r="R70" s="733"/>
      <c r="S70" s="733"/>
      <c r="T70" s="733"/>
      <c r="U70" s="733"/>
      <c r="V70" s="733">
        <v>919</v>
      </c>
      <c r="W70" s="733"/>
      <c r="X70" s="733"/>
      <c r="Y70" s="733"/>
      <c r="Z70" s="733"/>
      <c r="AA70" s="733">
        <v>37</v>
      </c>
      <c r="AB70" s="733"/>
      <c r="AC70" s="733"/>
      <c r="AD70" s="733"/>
      <c r="AE70" s="733"/>
      <c r="AF70" s="733">
        <v>29</v>
      </c>
      <c r="AG70" s="733"/>
      <c r="AH70" s="733"/>
      <c r="AI70" s="733"/>
      <c r="AJ70" s="733"/>
      <c r="AK70" s="733">
        <v>29</v>
      </c>
      <c r="AL70" s="733"/>
      <c r="AM70" s="733"/>
      <c r="AN70" s="733"/>
      <c r="AO70" s="733"/>
      <c r="AP70" s="733" t="s">
        <v>173</v>
      </c>
      <c r="AQ70" s="733"/>
      <c r="AR70" s="733"/>
      <c r="AS70" s="733"/>
      <c r="AT70" s="733"/>
      <c r="AU70" s="733" t="s">
        <v>173</v>
      </c>
      <c r="AV70" s="733"/>
      <c r="AW70" s="733"/>
      <c r="AX70" s="733"/>
      <c r="AY70" s="733"/>
      <c r="AZ70" s="739"/>
      <c r="BA70" s="739"/>
      <c r="BB70" s="739"/>
      <c r="BC70" s="739"/>
      <c r="BD70" s="740"/>
      <c r="BE70" s="55"/>
      <c r="BF70" s="55"/>
      <c r="BG70" s="55"/>
      <c r="BH70" s="55"/>
      <c r="BI70" s="55"/>
      <c r="BJ70" s="55"/>
      <c r="BK70" s="55"/>
      <c r="BL70" s="55"/>
      <c r="BM70" s="55"/>
      <c r="BN70" s="55"/>
      <c r="BO70" s="55"/>
      <c r="BP70" s="55"/>
      <c r="BQ70" s="52">
        <v>64</v>
      </c>
      <c r="BR70" s="73"/>
      <c r="BS70" s="787"/>
      <c r="BT70" s="788"/>
      <c r="BU70" s="788"/>
      <c r="BV70" s="788"/>
      <c r="BW70" s="788"/>
      <c r="BX70" s="788"/>
      <c r="BY70" s="788"/>
      <c r="BZ70" s="788"/>
      <c r="CA70" s="788"/>
      <c r="CB70" s="788"/>
      <c r="CC70" s="788"/>
      <c r="CD70" s="788"/>
      <c r="CE70" s="788"/>
      <c r="CF70" s="788"/>
      <c r="CG70" s="793"/>
      <c r="CH70" s="784"/>
      <c r="CI70" s="785"/>
      <c r="CJ70" s="785"/>
      <c r="CK70" s="785"/>
      <c r="CL70" s="786"/>
      <c r="CM70" s="784"/>
      <c r="CN70" s="785"/>
      <c r="CO70" s="785"/>
      <c r="CP70" s="785"/>
      <c r="CQ70" s="786"/>
      <c r="CR70" s="784"/>
      <c r="CS70" s="785"/>
      <c r="CT70" s="785"/>
      <c r="CU70" s="785"/>
      <c r="CV70" s="786"/>
      <c r="CW70" s="784"/>
      <c r="CX70" s="785"/>
      <c r="CY70" s="785"/>
      <c r="CZ70" s="785"/>
      <c r="DA70" s="786"/>
      <c r="DB70" s="784"/>
      <c r="DC70" s="785"/>
      <c r="DD70" s="785"/>
      <c r="DE70" s="785"/>
      <c r="DF70" s="786"/>
      <c r="DG70" s="784"/>
      <c r="DH70" s="785"/>
      <c r="DI70" s="785"/>
      <c r="DJ70" s="785"/>
      <c r="DK70" s="786"/>
      <c r="DL70" s="784"/>
      <c r="DM70" s="785"/>
      <c r="DN70" s="785"/>
      <c r="DO70" s="785"/>
      <c r="DP70" s="786"/>
      <c r="DQ70" s="784"/>
      <c r="DR70" s="785"/>
      <c r="DS70" s="785"/>
      <c r="DT70" s="785"/>
      <c r="DU70" s="786"/>
      <c r="DV70" s="787"/>
      <c r="DW70" s="788"/>
      <c r="DX70" s="788"/>
      <c r="DY70" s="788"/>
      <c r="DZ70" s="789"/>
      <c r="EA70" s="48"/>
    </row>
    <row r="71" spans="1:131" ht="26.25" customHeight="1">
      <c r="A71" s="52">
        <v>4</v>
      </c>
      <c r="B71" s="729" t="s">
        <v>168</v>
      </c>
      <c r="C71" s="730"/>
      <c r="D71" s="730"/>
      <c r="E71" s="730"/>
      <c r="F71" s="730"/>
      <c r="G71" s="730"/>
      <c r="H71" s="730"/>
      <c r="I71" s="730"/>
      <c r="J71" s="730"/>
      <c r="K71" s="730"/>
      <c r="L71" s="730"/>
      <c r="M71" s="730"/>
      <c r="N71" s="730"/>
      <c r="O71" s="730"/>
      <c r="P71" s="731"/>
      <c r="Q71" s="732">
        <v>84</v>
      </c>
      <c r="R71" s="733"/>
      <c r="S71" s="733"/>
      <c r="T71" s="733"/>
      <c r="U71" s="733"/>
      <c r="V71" s="733">
        <v>79</v>
      </c>
      <c r="W71" s="733"/>
      <c r="X71" s="733"/>
      <c r="Y71" s="733"/>
      <c r="Z71" s="733"/>
      <c r="AA71" s="733">
        <v>5</v>
      </c>
      <c r="AB71" s="733"/>
      <c r="AC71" s="733"/>
      <c r="AD71" s="733"/>
      <c r="AE71" s="733"/>
      <c r="AF71" s="733">
        <v>5</v>
      </c>
      <c r="AG71" s="733"/>
      <c r="AH71" s="733"/>
      <c r="AI71" s="733"/>
      <c r="AJ71" s="733"/>
      <c r="AK71" s="733">
        <v>5</v>
      </c>
      <c r="AL71" s="733"/>
      <c r="AM71" s="733"/>
      <c r="AN71" s="733"/>
      <c r="AO71" s="733"/>
      <c r="AP71" s="733" t="s">
        <v>173</v>
      </c>
      <c r="AQ71" s="733"/>
      <c r="AR71" s="733"/>
      <c r="AS71" s="733"/>
      <c r="AT71" s="733"/>
      <c r="AU71" s="733" t="s">
        <v>173</v>
      </c>
      <c r="AV71" s="733"/>
      <c r="AW71" s="733"/>
      <c r="AX71" s="733"/>
      <c r="AY71" s="733"/>
      <c r="AZ71" s="739"/>
      <c r="BA71" s="739"/>
      <c r="BB71" s="739"/>
      <c r="BC71" s="739"/>
      <c r="BD71" s="740"/>
      <c r="BE71" s="55"/>
      <c r="BF71" s="55"/>
      <c r="BG71" s="55"/>
      <c r="BH71" s="55"/>
      <c r="BI71" s="55"/>
      <c r="BJ71" s="55"/>
      <c r="BK71" s="55"/>
      <c r="BL71" s="55"/>
      <c r="BM71" s="55"/>
      <c r="BN71" s="55"/>
      <c r="BO71" s="55"/>
      <c r="BP71" s="55"/>
      <c r="BQ71" s="52">
        <v>65</v>
      </c>
      <c r="BR71" s="73"/>
      <c r="BS71" s="787"/>
      <c r="BT71" s="788"/>
      <c r="BU71" s="788"/>
      <c r="BV71" s="788"/>
      <c r="BW71" s="788"/>
      <c r="BX71" s="788"/>
      <c r="BY71" s="788"/>
      <c r="BZ71" s="788"/>
      <c r="CA71" s="788"/>
      <c r="CB71" s="788"/>
      <c r="CC71" s="788"/>
      <c r="CD71" s="788"/>
      <c r="CE71" s="788"/>
      <c r="CF71" s="788"/>
      <c r="CG71" s="793"/>
      <c r="CH71" s="784"/>
      <c r="CI71" s="785"/>
      <c r="CJ71" s="785"/>
      <c r="CK71" s="785"/>
      <c r="CL71" s="786"/>
      <c r="CM71" s="784"/>
      <c r="CN71" s="785"/>
      <c r="CO71" s="785"/>
      <c r="CP71" s="785"/>
      <c r="CQ71" s="786"/>
      <c r="CR71" s="784"/>
      <c r="CS71" s="785"/>
      <c r="CT71" s="785"/>
      <c r="CU71" s="785"/>
      <c r="CV71" s="786"/>
      <c r="CW71" s="784"/>
      <c r="CX71" s="785"/>
      <c r="CY71" s="785"/>
      <c r="CZ71" s="785"/>
      <c r="DA71" s="786"/>
      <c r="DB71" s="784"/>
      <c r="DC71" s="785"/>
      <c r="DD71" s="785"/>
      <c r="DE71" s="785"/>
      <c r="DF71" s="786"/>
      <c r="DG71" s="784"/>
      <c r="DH71" s="785"/>
      <c r="DI71" s="785"/>
      <c r="DJ71" s="785"/>
      <c r="DK71" s="786"/>
      <c r="DL71" s="784"/>
      <c r="DM71" s="785"/>
      <c r="DN71" s="785"/>
      <c r="DO71" s="785"/>
      <c r="DP71" s="786"/>
      <c r="DQ71" s="784"/>
      <c r="DR71" s="785"/>
      <c r="DS71" s="785"/>
      <c r="DT71" s="785"/>
      <c r="DU71" s="786"/>
      <c r="DV71" s="787"/>
      <c r="DW71" s="788"/>
      <c r="DX71" s="788"/>
      <c r="DY71" s="788"/>
      <c r="DZ71" s="789"/>
      <c r="EA71" s="48"/>
    </row>
    <row r="72" spans="1:131" ht="26.25" customHeight="1">
      <c r="A72" s="52">
        <v>5</v>
      </c>
      <c r="B72" s="729" t="s">
        <v>80</v>
      </c>
      <c r="C72" s="730"/>
      <c r="D72" s="730"/>
      <c r="E72" s="730"/>
      <c r="F72" s="730"/>
      <c r="G72" s="730"/>
      <c r="H72" s="730"/>
      <c r="I72" s="730"/>
      <c r="J72" s="730"/>
      <c r="K72" s="730"/>
      <c r="L72" s="730"/>
      <c r="M72" s="730"/>
      <c r="N72" s="730"/>
      <c r="O72" s="730"/>
      <c r="P72" s="731"/>
      <c r="Q72" s="732">
        <v>288382</v>
      </c>
      <c r="R72" s="733"/>
      <c r="S72" s="733"/>
      <c r="T72" s="733"/>
      <c r="U72" s="733"/>
      <c r="V72" s="733">
        <v>283191</v>
      </c>
      <c r="W72" s="733"/>
      <c r="X72" s="733"/>
      <c r="Y72" s="733"/>
      <c r="Z72" s="733"/>
      <c r="AA72" s="733">
        <v>5190</v>
      </c>
      <c r="AB72" s="733"/>
      <c r="AC72" s="733"/>
      <c r="AD72" s="733"/>
      <c r="AE72" s="733"/>
      <c r="AF72" s="733">
        <v>5190</v>
      </c>
      <c r="AG72" s="733"/>
      <c r="AH72" s="733"/>
      <c r="AI72" s="733"/>
      <c r="AJ72" s="733"/>
      <c r="AK72" s="733" t="s">
        <v>173</v>
      </c>
      <c r="AL72" s="733"/>
      <c r="AM72" s="733"/>
      <c r="AN72" s="733"/>
      <c r="AO72" s="733"/>
      <c r="AP72" s="733" t="s">
        <v>173</v>
      </c>
      <c r="AQ72" s="733"/>
      <c r="AR72" s="733"/>
      <c r="AS72" s="733"/>
      <c r="AT72" s="733"/>
      <c r="AU72" s="733" t="s">
        <v>173</v>
      </c>
      <c r="AV72" s="733"/>
      <c r="AW72" s="733"/>
      <c r="AX72" s="733"/>
      <c r="AY72" s="733"/>
      <c r="AZ72" s="739"/>
      <c r="BA72" s="739"/>
      <c r="BB72" s="739"/>
      <c r="BC72" s="739"/>
      <c r="BD72" s="740"/>
      <c r="BE72" s="55"/>
      <c r="BF72" s="55"/>
      <c r="BG72" s="55"/>
      <c r="BH72" s="55"/>
      <c r="BI72" s="55"/>
      <c r="BJ72" s="55"/>
      <c r="BK72" s="55"/>
      <c r="BL72" s="55"/>
      <c r="BM72" s="55"/>
      <c r="BN72" s="55"/>
      <c r="BO72" s="55"/>
      <c r="BP72" s="55"/>
      <c r="BQ72" s="52">
        <v>66</v>
      </c>
      <c r="BR72" s="73"/>
      <c r="BS72" s="787"/>
      <c r="BT72" s="788"/>
      <c r="BU72" s="788"/>
      <c r="BV72" s="788"/>
      <c r="BW72" s="788"/>
      <c r="BX72" s="788"/>
      <c r="BY72" s="788"/>
      <c r="BZ72" s="788"/>
      <c r="CA72" s="788"/>
      <c r="CB72" s="788"/>
      <c r="CC72" s="788"/>
      <c r="CD72" s="788"/>
      <c r="CE72" s="788"/>
      <c r="CF72" s="788"/>
      <c r="CG72" s="793"/>
      <c r="CH72" s="784"/>
      <c r="CI72" s="785"/>
      <c r="CJ72" s="785"/>
      <c r="CK72" s="785"/>
      <c r="CL72" s="786"/>
      <c r="CM72" s="784"/>
      <c r="CN72" s="785"/>
      <c r="CO72" s="785"/>
      <c r="CP72" s="785"/>
      <c r="CQ72" s="786"/>
      <c r="CR72" s="784"/>
      <c r="CS72" s="785"/>
      <c r="CT72" s="785"/>
      <c r="CU72" s="785"/>
      <c r="CV72" s="786"/>
      <c r="CW72" s="784"/>
      <c r="CX72" s="785"/>
      <c r="CY72" s="785"/>
      <c r="CZ72" s="785"/>
      <c r="DA72" s="786"/>
      <c r="DB72" s="784"/>
      <c r="DC72" s="785"/>
      <c r="DD72" s="785"/>
      <c r="DE72" s="785"/>
      <c r="DF72" s="786"/>
      <c r="DG72" s="784"/>
      <c r="DH72" s="785"/>
      <c r="DI72" s="785"/>
      <c r="DJ72" s="785"/>
      <c r="DK72" s="786"/>
      <c r="DL72" s="784"/>
      <c r="DM72" s="785"/>
      <c r="DN72" s="785"/>
      <c r="DO72" s="785"/>
      <c r="DP72" s="786"/>
      <c r="DQ72" s="784"/>
      <c r="DR72" s="785"/>
      <c r="DS72" s="785"/>
      <c r="DT72" s="785"/>
      <c r="DU72" s="786"/>
      <c r="DV72" s="787"/>
      <c r="DW72" s="788"/>
      <c r="DX72" s="788"/>
      <c r="DY72" s="788"/>
      <c r="DZ72" s="789"/>
      <c r="EA72" s="48"/>
    </row>
    <row r="73" spans="1:131" ht="26.25" customHeight="1">
      <c r="A73" s="52">
        <v>6</v>
      </c>
      <c r="B73" s="729" t="s">
        <v>532</v>
      </c>
      <c r="C73" s="730"/>
      <c r="D73" s="730"/>
      <c r="E73" s="730"/>
      <c r="F73" s="730"/>
      <c r="G73" s="730"/>
      <c r="H73" s="730"/>
      <c r="I73" s="730"/>
      <c r="J73" s="730"/>
      <c r="K73" s="730"/>
      <c r="L73" s="730"/>
      <c r="M73" s="730"/>
      <c r="N73" s="730"/>
      <c r="O73" s="730"/>
      <c r="P73" s="731"/>
      <c r="Q73" s="732">
        <v>1085</v>
      </c>
      <c r="R73" s="733"/>
      <c r="S73" s="733"/>
      <c r="T73" s="733"/>
      <c r="U73" s="733"/>
      <c r="V73" s="733">
        <v>1023</v>
      </c>
      <c r="W73" s="733"/>
      <c r="X73" s="733"/>
      <c r="Y73" s="733"/>
      <c r="Z73" s="733"/>
      <c r="AA73" s="733">
        <v>62</v>
      </c>
      <c r="AB73" s="733"/>
      <c r="AC73" s="733"/>
      <c r="AD73" s="733"/>
      <c r="AE73" s="733"/>
      <c r="AF73" s="733">
        <v>-562</v>
      </c>
      <c r="AG73" s="733"/>
      <c r="AH73" s="733"/>
      <c r="AI73" s="733"/>
      <c r="AJ73" s="733"/>
      <c r="AK73" s="733">
        <v>157</v>
      </c>
      <c r="AL73" s="733"/>
      <c r="AM73" s="733"/>
      <c r="AN73" s="733"/>
      <c r="AO73" s="733"/>
      <c r="AP73" s="733">
        <v>1396</v>
      </c>
      <c r="AQ73" s="733"/>
      <c r="AR73" s="733"/>
      <c r="AS73" s="733"/>
      <c r="AT73" s="733"/>
      <c r="AU73" s="733">
        <v>980</v>
      </c>
      <c r="AV73" s="733"/>
      <c r="AW73" s="733"/>
      <c r="AX73" s="733"/>
      <c r="AY73" s="733"/>
      <c r="AZ73" s="739"/>
      <c r="BA73" s="739"/>
      <c r="BB73" s="739"/>
      <c r="BC73" s="739"/>
      <c r="BD73" s="740"/>
      <c r="BE73" s="55"/>
      <c r="BF73" s="55"/>
      <c r="BG73" s="55"/>
      <c r="BH73" s="55"/>
      <c r="BI73" s="55"/>
      <c r="BJ73" s="55"/>
      <c r="BK73" s="55"/>
      <c r="BL73" s="55"/>
      <c r="BM73" s="55"/>
      <c r="BN73" s="55"/>
      <c r="BO73" s="55"/>
      <c r="BP73" s="55"/>
      <c r="BQ73" s="52">
        <v>67</v>
      </c>
      <c r="BR73" s="73"/>
      <c r="BS73" s="787"/>
      <c r="BT73" s="788"/>
      <c r="BU73" s="788"/>
      <c r="BV73" s="788"/>
      <c r="BW73" s="788"/>
      <c r="BX73" s="788"/>
      <c r="BY73" s="788"/>
      <c r="BZ73" s="788"/>
      <c r="CA73" s="788"/>
      <c r="CB73" s="788"/>
      <c r="CC73" s="788"/>
      <c r="CD73" s="788"/>
      <c r="CE73" s="788"/>
      <c r="CF73" s="788"/>
      <c r="CG73" s="793"/>
      <c r="CH73" s="784"/>
      <c r="CI73" s="785"/>
      <c r="CJ73" s="785"/>
      <c r="CK73" s="785"/>
      <c r="CL73" s="786"/>
      <c r="CM73" s="784"/>
      <c r="CN73" s="785"/>
      <c r="CO73" s="785"/>
      <c r="CP73" s="785"/>
      <c r="CQ73" s="786"/>
      <c r="CR73" s="784"/>
      <c r="CS73" s="785"/>
      <c r="CT73" s="785"/>
      <c r="CU73" s="785"/>
      <c r="CV73" s="786"/>
      <c r="CW73" s="784"/>
      <c r="CX73" s="785"/>
      <c r="CY73" s="785"/>
      <c r="CZ73" s="785"/>
      <c r="DA73" s="786"/>
      <c r="DB73" s="784"/>
      <c r="DC73" s="785"/>
      <c r="DD73" s="785"/>
      <c r="DE73" s="785"/>
      <c r="DF73" s="786"/>
      <c r="DG73" s="784"/>
      <c r="DH73" s="785"/>
      <c r="DI73" s="785"/>
      <c r="DJ73" s="785"/>
      <c r="DK73" s="786"/>
      <c r="DL73" s="784"/>
      <c r="DM73" s="785"/>
      <c r="DN73" s="785"/>
      <c r="DO73" s="785"/>
      <c r="DP73" s="786"/>
      <c r="DQ73" s="784"/>
      <c r="DR73" s="785"/>
      <c r="DS73" s="785"/>
      <c r="DT73" s="785"/>
      <c r="DU73" s="786"/>
      <c r="DV73" s="787"/>
      <c r="DW73" s="788"/>
      <c r="DX73" s="788"/>
      <c r="DY73" s="788"/>
      <c r="DZ73" s="789"/>
      <c r="EA73" s="48"/>
    </row>
    <row r="74" spans="1:131" ht="26.25" customHeight="1">
      <c r="A74" s="52">
        <v>7</v>
      </c>
      <c r="B74" s="729" t="s">
        <v>535</v>
      </c>
      <c r="C74" s="730"/>
      <c r="D74" s="730"/>
      <c r="E74" s="730"/>
      <c r="F74" s="730"/>
      <c r="G74" s="730"/>
      <c r="H74" s="730"/>
      <c r="I74" s="730"/>
      <c r="J74" s="730"/>
      <c r="K74" s="730"/>
      <c r="L74" s="730"/>
      <c r="M74" s="730"/>
      <c r="N74" s="730"/>
      <c r="O74" s="730"/>
      <c r="P74" s="731"/>
      <c r="Q74" s="732">
        <v>267</v>
      </c>
      <c r="R74" s="733"/>
      <c r="S74" s="733"/>
      <c r="T74" s="733"/>
      <c r="U74" s="733"/>
      <c r="V74" s="733">
        <v>268</v>
      </c>
      <c r="W74" s="733"/>
      <c r="X74" s="733"/>
      <c r="Y74" s="733"/>
      <c r="Z74" s="733"/>
      <c r="AA74" s="733">
        <v>-1</v>
      </c>
      <c r="AB74" s="733"/>
      <c r="AC74" s="733"/>
      <c r="AD74" s="733"/>
      <c r="AE74" s="733"/>
      <c r="AF74" s="733">
        <v>-75</v>
      </c>
      <c r="AG74" s="733"/>
      <c r="AH74" s="733"/>
      <c r="AI74" s="733"/>
      <c r="AJ74" s="733"/>
      <c r="AK74" s="733">
        <v>129</v>
      </c>
      <c r="AL74" s="733"/>
      <c r="AM74" s="733"/>
      <c r="AN74" s="733"/>
      <c r="AO74" s="733"/>
      <c r="AP74" s="733">
        <v>243</v>
      </c>
      <c r="AQ74" s="733"/>
      <c r="AR74" s="733"/>
      <c r="AS74" s="733"/>
      <c r="AT74" s="733"/>
      <c r="AU74" s="733">
        <v>21</v>
      </c>
      <c r="AV74" s="733"/>
      <c r="AW74" s="733"/>
      <c r="AX74" s="733"/>
      <c r="AY74" s="733"/>
      <c r="AZ74" s="739"/>
      <c r="BA74" s="739"/>
      <c r="BB74" s="739"/>
      <c r="BC74" s="739"/>
      <c r="BD74" s="740"/>
      <c r="BE74" s="55"/>
      <c r="BF74" s="55"/>
      <c r="BG74" s="55"/>
      <c r="BH74" s="55"/>
      <c r="BI74" s="55"/>
      <c r="BJ74" s="55"/>
      <c r="BK74" s="55"/>
      <c r="BL74" s="55"/>
      <c r="BM74" s="55"/>
      <c r="BN74" s="55"/>
      <c r="BO74" s="55"/>
      <c r="BP74" s="55"/>
      <c r="BQ74" s="52">
        <v>68</v>
      </c>
      <c r="BR74" s="73"/>
      <c r="BS74" s="787"/>
      <c r="BT74" s="788"/>
      <c r="BU74" s="788"/>
      <c r="BV74" s="788"/>
      <c r="BW74" s="788"/>
      <c r="BX74" s="788"/>
      <c r="BY74" s="788"/>
      <c r="BZ74" s="788"/>
      <c r="CA74" s="788"/>
      <c r="CB74" s="788"/>
      <c r="CC74" s="788"/>
      <c r="CD74" s="788"/>
      <c r="CE74" s="788"/>
      <c r="CF74" s="788"/>
      <c r="CG74" s="793"/>
      <c r="CH74" s="784"/>
      <c r="CI74" s="785"/>
      <c r="CJ74" s="785"/>
      <c r="CK74" s="785"/>
      <c r="CL74" s="786"/>
      <c r="CM74" s="784"/>
      <c r="CN74" s="785"/>
      <c r="CO74" s="785"/>
      <c r="CP74" s="785"/>
      <c r="CQ74" s="786"/>
      <c r="CR74" s="784"/>
      <c r="CS74" s="785"/>
      <c r="CT74" s="785"/>
      <c r="CU74" s="785"/>
      <c r="CV74" s="786"/>
      <c r="CW74" s="784"/>
      <c r="CX74" s="785"/>
      <c r="CY74" s="785"/>
      <c r="CZ74" s="785"/>
      <c r="DA74" s="786"/>
      <c r="DB74" s="784"/>
      <c r="DC74" s="785"/>
      <c r="DD74" s="785"/>
      <c r="DE74" s="785"/>
      <c r="DF74" s="786"/>
      <c r="DG74" s="784"/>
      <c r="DH74" s="785"/>
      <c r="DI74" s="785"/>
      <c r="DJ74" s="785"/>
      <c r="DK74" s="786"/>
      <c r="DL74" s="784"/>
      <c r="DM74" s="785"/>
      <c r="DN74" s="785"/>
      <c r="DO74" s="785"/>
      <c r="DP74" s="786"/>
      <c r="DQ74" s="784"/>
      <c r="DR74" s="785"/>
      <c r="DS74" s="785"/>
      <c r="DT74" s="785"/>
      <c r="DU74" s="786"/>
      <c r="DV74" s="787"/>
      <c r="DW74" s="788"/>
      <c r="DX74" s="788"/>
      <c r="DY74" s="788"/>
      <c r="DZ74" s="789"/>
      <c r="EA74" s="48"/>
    </row>
    <row r="75" spans="1:131" ht="26.25" customHeight="1">
      <c r="A75" s="52">
        <v>8</v>
      </c>
      <c r="B75" s="729"/>
      <c r="C75" s="730"/>
      <c r="D75" s="730"/>
      <c r="E75" s="730"/>
      <c r="F75" s="730"/>
      <c r="G75" s="730"/>
      <c r="H75" s="730"/>
      <c r="I75" s="730"/>
      <c r="J75" s="730"/>
      <c r="K75" s="730"/>
      <c r="L75" s="730"/>
      <c r="M75" s="730"/>
      <c r="N75" s="730"/>
      <c r="O75" s="730"/>
      <c r="P75" s="731"/>
      <c r="Q75" s="741"/>
      <c r="R75" s="736"/>
      <c r="S75" s="736"/>
      <c r="T75" s="736"/>
      <c r="U75" s="738"/>
      <c r="V75" s="734"/>
      <c r="W75" s="736"/>
      <c r="X75" s="736"/>
      <c r="Y75" s="736"/>
      <c r="Z75" s="738"/>
      <c r="AA75" s="734"/>
      <c r="AB75" s="736"/>
      <c r="AC75" s="736"/>
      <c r="AD75" s="736"/>
      <c r="AE75" s="738"/>
      <c r="AF75" s="734"/>
      <c r="AG75" s="736"/>
      <c r="AH75" s="736"/>
      <c r="AI75" s="736"/>
      <c r="AJ75" s="738"/>
      <c r="AK75" s="734"/>
      <c r="AL75" s="736"/>
      <c r="AM75" s="736"/>
      <c r="AN75" s="736"/>
      <c r="AO75" s="738"/>
      <c r="AP75" s="734"/>
      <c r="AQ75" s="736"/>
      <c r="AR75" s="736"/>
      <c r="AS75" s="736"/>
      <c r="AT75" s="738"/>
      <c r="AU75" s="734"/>
      <c r="AV75" s="736"/>
      <c r="AW75" s="736"/>
      <c r="AX75" s="736"/>
      <c r="AY75" s="738"/>
      <c r="AZ75" s="739"/>
      <c r="BA75" s="739"/>
      <c r="BB75" s="739"/>
      <c r="BC75" s="739"/>
      <c r="BD75" s="740"/>
      <c r="BE75" s="55"/>
      <c r="BF75" s="55"/>
      <c r="BG75" s="55"/>
      <c r="BH75" s="55"/>
      <c r="BI75" s="55"/>
      <c r="BJ75" s="55"/>
      <c r="BK75" s="55"/>
      <c r="BL75" s="55"/>
      <c r="BM75" s="55"/>
      <c r="BN75" s="55"/>
      <c r="BO75" s="55"/>
      <c r="BP75" s="55"/>
      <c r="BQ75" s="52">
        <v>69</v>
      </c>
      <c r="BR75" s="73"/>
      <c r="BS75" s="787"/>
      <c r="BT75" s="788"/>
      <c r="BU75" s="788"/>
      <c r="BV75" s="788"/>
      <c r="BW75" s="788"/>
      <c r="BX75" s="788"/>
      <c r="BY75" s="788"/>
      <c r="BZ75" s="788"/>
      <c r="CA75" s="788"/>
      <c r="CB75" s="788"/>
      <c r="CC75" s="788"/>
      <c r="CD75" s="788"/>
      <c r="CE75" s="788"/>
      <c r="CF75" s="788"/>
      <c r="CG75" s="793"/>
      <c r="CH75" s="784"/>
      <c r="CI75" s="785"/>
      <c r="CJ75" s="785"/>
      <c r="CK75" s="785"/>
      <c r="CL75" s="786"/>
      <c r="CM75" s="784"/>
      <c r="CN75" s="785"/>
      <c r="CO75" s="785"/>
      <c r="CP75" s="785"/>
      <c r="CQ75" s="786"/>
      <c r="CR75" s="784"/>
      <c r="CS75" s="785"/>
      <c r="CT75" s="785"/>
      <c r="CU75" s="785"/>
      <c r="CV75" s="786"/>
      <c r="CW75" s="784"/>
      <c r="CX75" s="785"/>
      <c r="CY75" s="785"/>
      <c r="CZ75" s="785"/>
      <c r="DA75" s="786"/>
      <c r="DB75" s="784"/>
      <c r="DC75" s="785"/>
      <c r="DD75" s="785"/>
      <c r="DE75" s="785"/>
      <c r="DF75" s="786"/>
      <c r="DG75" s="784"/>
      <c r="DH75" s="785"/>
      <c r="DI75" s="785"/>
      <c r="DJ75" s="785"/>
      <c r="DK75" s="786"/>
      <c r="DL75" s="784"/>
      <c r="DM75" s="785"/>
      <c r="DN75" s="785"/>
      <c r="DO75" s="785"/>
      <c r="DP75" s="786"/>
      <c r="DQ75" s="784"/>
      <c r="DR75" s="785"/>
      <c r="DS75" s="785"/>
      <c r="DT75" s="785"/>
      <c r="DU75" s="786"/>
      <c r="DV75" s="787"/>
      <c r="DW75" s="788"/>
      <c r="DX75" s="788"/>
      <c r="DY75" s="788"/>
      <c r="DZ75" s="789"/>
      <c r="EA75" s="48"/>
    </row>
    <row r="76" spans="1:131" ht="26.25" customHeight="1">
      <c r="A76" s="52">
        <v>9</v>
      </c>
      <c r="B76" s="729"/>
      <c r="C76" s="730"/>
      <c r="D76" s="730"/>
      <c r="E76" s="730"/>
      <c r="F76" s="730"/>
      <c r="G76" s="730"/>
      <c r="H76" s="730"/>
      <c r="I76" s="730"/>
      <c r="J76" s="730"/>
      <c r="K76" s="730"/>
      <c r="L76" s="730"/>
      <c r="M76" s="730"/>
      <c r="N76" s="730"/>
      <c r="O76" s="730"/>
      <c r="P76" s="731"/>
      <c r="Q76" s="741"/>
      <c r="R76" s="736"/>
      <c r="S76" s="736"/>
      <c r="T76" s="736"/>
      <c r="U76" s="738"/>
      <c r="V76" s="734"/>
      <c r="W76" s="736"/>
      <c r="X76" s="736"/>
      <c r="Y76" s="736"/>
      <c r="Z76" s="738"/>
      <c r="AA76" s="734"/>
      <c r="AB76" s="736"/>
      <c r="AC76" s="736"/>
      <c r="AD76" s="736"/>
      <c r="AE76" s="738"/>
      <c r="AF76" s="734"/>
      <c r="AG76" s="736"/>
      <c r="AH76" s="736"/>
      <c r="AI76" s="736"/>
      <c r="AJ76" s="738"/>
      <c r="AK76" s="734"/>
      <c r="AL76" s="736"/>
      <c r="AM76" s="736"/>
      <c r="AN76" s="736"/>
      <c r="AO76" s="738"/>
      <c r="AP76" s="734"/>
      <c r="AQ76" s="736"/>
      <c r="AR76" s="736"/>
      <c r="AS76" s="736"/>
      <c r="AT76" s="738"/>
      <c r="AU76" s="734"/>
      <c r="AV76" s="736"/>
      <c r="AW76" s="736"/>
      <c r="AX76" s="736"/>
      <c r="AY76" s="738"/>
      <c r="AZ76" s="739"/>
      <c r="BA76" s="739"/>
      <c r="BB76" s="739"/>
      <c r="BC76" s="739"/>
      <c r="BD76" s="740"/>
      <c r="BE76" s="55"/>
      <c r="BF76" s="55"/>
      <c r="BG76" s="55"/>
      <c r="BH76" s="55"/>
      <c r="BI76" s="55"/>
      <c r="BJ76" s="55"/>
      <c r="BK76" s="55"/>
      <c r="BL76" s="55"/>
      <c r="BM76" s="55"/>
      <c r="BN76" s="55"/>
      <c r="BO76" s="55"/>
      <c r="BP76" s="55"/>
      <c r="BQ76" s="52">
        <v>70</v>
      </c>
      <c r="BR76" s="73"/>
      <c r="BS76" s="787"/>
      <c r="BT76" s="788"/>
      <c r="BU76" s="788"/>
      <c r="BV76" s="788"/>
      <c r="BW76" s="788"/>
      <c r="BX76" s="788"/>
      <c r="BY76" s="788"/>
      <c r="BZ76" s="788"/>
      <c r="CA76" s="788"/>
      <c r="CB76" s="788"/>
      <c r="CC76" s="788"/>
      <c r="CD76" s="788"/>
      <c r="CE76" s="788"/>
      <c r="CF76" s="788"/>
      <c r="CG76" s="793"/>
      <c r="CH76" s="784"/>
      <c r="CI76" s="785"/>
      <c r="CJ76" s="785"/>
      <c r="CK76" s="785"/>
      <c r="CL76" s="786"/>
      <c r="CM76" s="784"/>
      <c r="CN76" s="785"/>
      <c r="CO76" s="785"/>
      <c r="CP76" s="785"/>
      <c r="CQ76" s="786"/>
      <c r="CR76" s="784"/>
      <c r="CS76" s="785"/>
      <c r="CT76" s="785"/>
      <c r="CU76" s="785"/>
      <c r="CV76" s="786"/>
      <c r="CW76" s="784"/>
      <c r="CX76" s="785"/>
      <c r="CY76" s="785"/>
      <c r="CZ76" s="785"/>
      <c r="DA76" s="786"/>
      <c r="DB76" s="784"/>
      <c r="DC76" s="785"/>
      <c r="DD76" s="785"/>
      <c r="DE76" s="785"/>
      <c r="DF76" s="786"/>
      <c r="DG76" s="784"/>
      <c r="DH76" s="785"/>
      <c r="DI76" s="785"/>
      <c r="DJ76" s="785"/>
      <c r="DK76" s="786"/>
      <c r="DL76" s="784"/>
      <c r="DM76" s="785"/>
      <c r="DN76" s="785"/>
      <c r="DO76" s="785"/>
      <c r="DP76" s="786"/>
      <c r="DQ76" s="784"/>
      <c r="DR76" s="785"/>
      <c r="DS76" s="785"/>
      <c r="DT76" s="785"/>
      <c r="DU76" s="786"/>
      <c r="DV76" s="787"/>
      <c r="DW76" s="788"/>
      <c r="DX76" s="788"/>
      <c r="DY76" s="788"/>
      <c r="DZ76" s="789"/>
      <c r="EA76" s="48"/>
    </row>
    <row r="77" spans="1:131" ht="26.25" customHeight="1">
      <c r="A77" s="52">
        <v>10</v>
      </c>
      <c r="B77" s="729"/>
      <c r="C77" s="730"/>
      <c r="D77" s="730"/>
      <c r="E77" s="730"/>
      <c r="F77" s="730"/>
      <c r="G77" s="730"/>
      <c r="H77" s="730"/>
      <c r="I77" s="730"/>
      <c r="J77" s="730"/>
      <c r="K77" s="730"/>
      <c r="L77" s="730"/>
      <c r="M77" s="730"/>
      <c r="N77" s="730"/>
      <c r="O77" s="730"/>
      <c r="P77" s="731"/>
      <c r="Q77" s="741"/>
      <c r="R77" s="736"/>
      <c r="S77" s="736"/>
      <c r="T77" s="736"/>
      <c r="U77" s="738"/>
      <c r="V77" s="734"/>
      <c r="W77" s="736"/>
      <c r="X77" s="736"/>
      <c r="Y77" s="736"/>
      <c r="Z77" s="738"/>
      <c r="AA77" s="734"/>
      <c r="AB77" s="736"/>
      <c r="AC77" s="736"/>
      <c r="AD77" s="736"/>
      <c r="AE77" s="738"/>
      <c r="AF77" s="734"/>
      <c r="AG77" s="736"/>
      <c r="AH77" s="736"/>
      <c r="AI77" s="736"/>
      <c r="AJ77" s="738"/>
      <c r="AK77" s="734"/>
      <c r="AL77" s="736"/>
      <c r="AM77" s="736"/>
      <c r="AN77" s="736"/>
      <c r="AO77" s="738"/>
      <c r="AP77" s="734"/>
      <c r="AQ77" s="736"/>
      <c r="AR77" s="736"/>
      <c r="AS77" s="736"/>
      <c r="AT77" s="738"/>
      <c r="AU77" s="734"/>
      <c r="AV77" s="736"/>
      <c r="AW77" s="736"/>
      <c r="AX77" s="736"/>
      <c r="AY77" s="738"/>
      <c r="AZ77" s="739"/>
      <c r="BA77" s="739"/>
      <c r="BB77" s="739"/>
      <c r="BC77" s="739"/>
      <c r="BD77" s="740"/>
      <c r="BE77" s="55"/>
      <c r="BF77" s="55"/>
      <c r="BG77" s="55"/>
      <c r="BH77" s="55"/>
      <c r="BI77" s="55"/>
      <c r="BJ77" s="55"/>
      <c r="BK77" s="55"/>
      <c r="BL77" s="55"/>
      <c r="BM77" s="55"/>
      <c r="BN77" s="55"/>
      <c r="BO77" s="55"/>
      <c r="BP77" s="55"/>
      <c r="BQ77" s="52">
        <v>71</v>
      </c>
      <c r="BR77" s="73"/>
      <c r="BS77" s="787"/>
      <c r="BT77" s="788"/>
      <c r="BU77" s="788"/>
      <c r="BV77" s="788"/>
      <c r="BW77" s="788"/>
      <c r="BX77" s="788"/>
      <c r="BY77" s="788"/>
      <c r="BZ77" s="788"/>
      <c r="CA77" s="788"/>
      <c r="CB77" s="788"/>
      <c r="CC77" s="788"/>
      <c r="CD77" s="788"/>
      <c r="CE77" s="788"/>
      <c r="CF77" s="788"/>
      <c r="CG77" s="793"/>
      <c r="CH77" s="784"/>
      <c r="CI77" s="785"/>
      <c r="CJ77" s="785"/>
      <c r="CK77" s="785"/>
      <c r="CL77" s="786"/>
      <c r="CM77" s="784"/>
      <c r="CN77" s="785"/>
      <c r="CO77" s="785"/>
      <c r="CP77" s="785"/>
      <c r="CQ77" s="786"/>
      <c r="CR77" s="784"/>
      <c r="CS77" s="785"/>
      <c r="CT77" s="785"/>
      <c r="CU77" s="785"/>
      <c r="CV77" s="786"/>
      <c r="CW77" s="784"/>
      <c r="CX77" s="785"/>
      <c r="CY77" s="785"/>
      <c r="CZ77" s="785"/>
      <c r="DA77" s="786"/>
      <c r="DB77" s="784"/>
      <c r="DC77" s="785"/>
      <c r="DD77" s="785"/>
      <c r="DE77" s="785"/>
      <c r="DF77" s="786"/>
      <c r="DG77" s="784"/>
      <c r="DH77" s="785"/>
      <c r="DI77" s="785"/>
      <c r="DJ77" s="785"/>
      <c r="DK77" s="786"/>
      <c r="DL77" s="784"/>
      <c r="DM77" s="785"/>
      <c r="DN77" s="785"/>
      <c r="DO77" s="785"/>
      <c r="DP77" s="786"/>
      <c r="DQ77" s="784"/>
      <c r="DR77" s="785"/>
      <c r="DS77" s="785"/>
      <c r="DT77" s="785"/>
      <c r="DU77" s="786"/>
      <c r="DV77" s="787"/>
      <c r="DW77" s="788"/>
      <c r="DX77" s="788"/>
      <c r="DY77" s="788"/>
      <c r="DZ77" s="789"/>
      <c r="EA77" s="48"/>
    </row>
    <row r="78" spans="1:131" ht="26.25" customHeight="1">
      <c r="A78" s="52">
        <v>11</v>
      </c>
      <c r="B78" s="729"/>
      <c r="C78" s="730"/>
      <c r="D78" s="730"/>
      <c r="E78" s="730"/>
      <c r="F78" s="730"/>
      <c r="G78" s="730"/>
      <c r="H78" s="730"/>
      <c r="I78" s="730"/>
      <c r="J78" s="730"/>
      <c r="K78" s="730"/>
      <c r="L78" s="730"/>
      <c r="M78" s="730"/>
      <c r="N78" s="730"/>
      <c r="O78" s="730"/>
      <c r="P78" s="731"/>
      <c r="Q78" s="732"/>
      <c r="R78" s="733"/>
      <c r="S78" s="733"/>
      <c r="T78" s="733"/>
      <c r="U78" s="733"/>
      <c r="V78" s="733"/>
      <c r="W78" s="733"/>
      <c r="X78" s="733"/>
      <c r="Y78" s="733"/>
      <c r="Z78" s="733"/>
      <c r="AA78" s="733"/>
      <c r="AB78" s="733"/>
      <c r="AC78" s="733"/>
      <c r="AD78" s="733"/>
      <c r="AE78" s="733"/>
      <c r="AF78" s="733"/>
      <c r="AG78" s="733"/>
      <c r="AH78" s="733"/>
      <c r="AI78" s="733"/>
      <c r="AJ78" s="733"/>
      <c r="AK78" s="733"/>
      <c r="AL78" s="733"/>
      <c r="AM78" s="733"/>
      <c r="AN78" s="733"/>
      <c r="AO78" s="733"/>
      <c r="AP78" s="733"/>
      <c r="AQ78" s="733"/>
      <c r="AR78" s="733"/>
      <c r="AS78" s="733"/>
      <c r="AT78" s="733"/>
      <c r="AU78" s="733"/>
      <c r="AV78" s="733"/>
      <c r="AW78" s="733"/>
      <c r="AX78" s="733"/>
      <c r="AY78" s="733"/>
      <c r="AZ78" s="739"/>
      <c r="BA78" s="739"/>
      <c r="BB78" s="739"/>
      <c r="BC78" s="739"/>
      <c r="BD78" s="740"/>
      <c r="BE78" s="55"/>
      <c r="BF78" s="55"/>
      <c r="BG78" s="55"/>
      <c r="BH78" s="55"/>
      <c r="BI78" s="55"/>
      <c r="BJ78" s="48"/>
      <c r="BK78" s="48"/>
      <c r="BL78" s="48"/>
      <c r="BM78" s="48"/>
      <c r="BN78" s="48"/>
      <c r="BO78" s="55"/>
      <c r="BP78" s="55"/>
      <c r="BQ78" s="52">
        <v>72</v>
      </c>
      <c r="BR78" s="73"/>
      <c r="BS78" s="787"/>
      <c r="BT78" s="788"/>
      <c r="BU78" s="788"/>
      <c r="BV78" s="788"/>
      <c r="BW78" s="788"/>
      <c r="BX78" s="788"/>
      <c r="BY78" s="788"/>
      <c r="BZ78" s="788"/>
      <c r="CA78" s="788"/>
      <c r="CB78" s="788"/>
      <c r="CC78" s="788"/>
      <c r="CD78" s="788"/>
      <c r="CE78" s="788"/>
      <c r="CF78" s="788"/>
      <c r="CG78" s="793"/>
      <c r="CH78" s="784"/>
      <c r="CI78" s="785"/>
      <c r="CJ78" s="785"/>
      <c r="CK78" s="785"/>
      <c r="CL78" s="786"/>
      <c r="CM78" s="784"/>
      <c r="CN78" s="785"/>
      <c r="CO78" s="785"/>
      <c r="CP78" s="785"/>
      <c r="CQ78" s="786"/>
      <c r="CR78" s="784"/>
      <c r="CS78" s="785"/>
      <c r="CT78" s="785"/>
      <c r="CU78" s="785"/>
      <c r="CV78" s="786"/>
      <c r="CW78" s="784"/>
      <c r="CX78" s="785"/>
      <c r="CY78" s="785"/>
      <c r="CZ78" s="785"/>
      <c r="DA78" s="786"/>
      <c r="DB78" s="784"/>
      <c r="DC78" s="785"/>
      <c r="DD78" s="785"/>
      <c r="DE78" s="785"/>
      <c r="DF78" s="786"/>
      <c r="DG78" s="784"/>
      <c r="DH78" s="785"/>
      <c r="DI78" s="785"/>
      <c r="DJ78" s="785"/>
      <c r="DK78" s="786"/>
      <c r="DL78" s="784"/>
      <c r="DM78" s="785"/>
      <c r="DN78" s="785"/>
      <c r="DO78" s="785"/>
      <c r="DP78" s="786"/>
      <c r="DQ78" s="784"/>
      <c r="DR78" s="785"/>
      <c r="DS78" s="785"/>
      <c r="DT78" s="785"/>
      <c r="DU78" s="786"/>
      <c r="DV78" s="787"/>
      <c r="DW78" s="788"/>
      <c r="DX78" s="788"/>
      <c r="DY78" s="788"/>
      <c r="DZ78" s="789"/>
      <c r="EA78" s="48"/>
    </row>
    <row r="79" spans="1:131" ht="26.25" customHeight="1">
      <c r="A79" s="52">
        <v>12</v>
      </c>
      <c r="B79" s="729"/>
      <c r="C79" s="730"/>
      <c r="D79" s="730"/>
      <c r="E79" s="730"/>
      <c r="F79" s="730"/>
      <c r="G79" s="730"/>
      <c r="H79" s="730"/>
      <c r="I79" s="730"/>
      <c r="J79" s="730"/>
      <c r="K79" s="730"/>
      <c r="L79" s="730"/>
      <c r="M79" s="730"/>
      <c r="N79" s="730"/>
      <c r="O79" s="730"/>
      <c r="P79" s="731"/>
      <c r="Q79" s="732"/>
      <c r="R79" s="733"/>
      <c r="S79" s="733"/>
      <c r="T79" s="733"/>
      <c r="U79" s="733"/>
      <c r="V79" s="733"/>
      <c r="W79" s="733"/>
      <c r="X79" s="733"/>
      <c r="Y79" s="733"/>
      <c r="Z79" s="733"/>
      <c r="AA79" s="733"/>
      <c r="AB79" s="733"/>
      <c r="AC79" s="733"/>
      <c r="AD79" s="733"/>
      <c r="AE79" s="733"/>
      <c r="AF79" s="733"/>
      <c r="AG79" s="733"/>
      <c r="AH79" s="733"/>
      <c r="AI79" s="733"/>
      <c r="AJ79" s="733"/>
      <c r="AK79" s="733"/>
      <c r="AL79" s="733"/>
      <c r="AM79" s="733"/>
      <c r="AN79" s="733"/>
      <c r="AO79" s="733"/>
      <c r="AP79" s="733"/>
      <c r="AQ79" s="733"/>
      <c r="AR79" s="733"/>
      <c r="AS79" s="733"/>
      <c r="AT79" s="733"/>
      <c r="AU79" s="733"/>
      <c r="AV79" s="733"/>
      <c r="AW79" s="733"/>
      <c r="AX79" s="733"/>
      <c r="AY79" s="733"/>
      <c r="AZ79" s="739"/>
      <c r="BA79" s="739"/>
      <c r="BB79" s="739"/>
      <c r="BC79" s="739"/>
      <c r="BD79" s="740"/>
      <c r="BE79" s="55"/>
      <c r="BF79" s="55"/>
      <c r="BG79" s="55"/>
      <c r="BH79" s="55"/>
      <c r="BI79" s="55"/>
      <c r="BJ79" s="48"/>
      <c r="BK79" s="48"/>
      <c r="BL79" s="48"/>
      <c r="BM79" s="48"/>
      <c r="BN79" s="48"/>
      <c r="BO79" s="55"/>
      <c r="BP79" s="55"/>
      <c r="BQ79" s="52">
        <v>73</v>
      </c>
      <c r="BR79" s="73"/>
      <c r="BS79" s="787"/>
      <c r="BT79" s="788"/>
      <c r="BU79" s="788"/>
      <c r="BV79" s="788"/>
      <c r="BW79" s="788"/>
      <c r="BX79" s="788"/>
      <c r="BY79" s="788"/>
      <c r="BZ79" s="788"/>
      <c r="CA79" s="788"/>
      <c r="CB79" s="788"/>
      <c r="CC79" s="788"/>
      <c r="CD79" s="788"/>
      <c r="CE79" s="788"/>
      <c r="CF79" s="788"/>
      <c r="CG79" s="793"/>
      <c r="CH79" s="784"/>
      <c r="CI79" s="785"/>
      <c r="CJ79" s="785"/>
      <c r="CK79" s="785"/>
      <c r="CL79" s="786"/>
      <c r="CM79" s="784"/>
      <c r="CN79" s="785"/>
      <c r="CO79" s="785"/>
      <c r="CP79" s="785"/>
      <c r="CQ79" s="786"/>
      <c r="CR79" s="784"/>
      <c r="CS79" s="785"/>
      <c r="CT79" s="785"/>
      <c r="CU79" s="785"/>
      <c r="CV79" s="786"/>
      <c r="CW79" s="784"/>
      <c r="CX79" s="785"/>
      <c r="CY79" s="785"/>
      <c r="CZ79" s="785"/>
      <c r="DA79" s="786"/>
      <c r="DB79" s="784"/>
      <c r="DC79" s="785"/>
      <c r="DD79" s="785"/>
      <c r="DE79" s="785"/>
      <c r="DF79" s="786"/>
      <c r="DG79" s="784"/>
      <c r="DH79" s="785"/>
      <c r="DI79" s="785"/>
      <c r="DJ79" s="785"/>
      <c r="DK79" s="786"/>
      <c r="DL79" s="784"/>
      <c r="DM79" s="785"/>
      <c r="DN79" s="785"/>
      <c r="DO79" s="785"/>
      <c r="DP79" s="786"/>
      <c r="DQ79" s="784"/>
      <c r="DR79" s="785"/>
      <c r="DS79" s="785"/>
      <c r="DT79" s="785"/>
      <c r="DU79" s="786"/>
      <c r="DV79" s="787"/>
      <c r="DW79" s="788"/>
      <c r="DX79" s="788"/>
      <c r="DY79" s="788"/>
      <c r="DZ79" s="789"/>
      <c r="EA79" s="48"/>
    </row>
    <row r="80" spans="1:131" ht="26.25" customHeight="1">
      <c r="A80" s="52">
        <v>13</v>
      </c>
      <c r="B80" s="729"/>
      <c r="C80" s="730"/>
      <c r="D80" s="730"/>
      <c r="E80" s="730"/>
      <c r="F80" s="730"/>
      <c r="G80" s="730"/>
      <c r="H80" s="730"/>
      <c r="I80" s="730"/>
      <c r="J80" s="730"/>
      <c r="K80" s="730"/>
      <c r="L80" s="730"/>
      <c r="M80" s="730"/>
      <c r="N80" s="730"/>
      <c r="O80" s="730"/>
      <c r="P80" s="731"/>
      <c r="Q80" s="732"/>
      <c r="R80" s="733"/>
      <c r="S80" s="733"/>
      <c r="T80" s="733"/>
      <c r="U80" s="733"/>
      <c r="V80" s="733"/>
      <c r="W80" s="733"/>
      <c r="X80" s="733"/>
      <c r="Y80" s="733"/>
      <c r="Z80" s="733"/>
      <c r="AA80" s="733"/>
      <c r="AB80" s="733"/>
      <c r="AC80" s="733"/>
      <c r="AD80" s="733"/>
      <c r="AE80" s="733"/>
      <c r="AF80" s="733"/>
      <c r="AG80" s="733"/>
      <c r="AH80" s="733"/>
      <c r="AI80" s="733"/>
      <c r="AJ80" s="733"/>
      <c r="AK80" s="733"/>
      <c r="AL80" s="733"/>
      <c r="AM80" s="733"/>
      <c r="AN80" s="733"/>
      <c r="AO80" s="733"/>
      <c r="AP80" s="733"/>
      <c r="AQ80" s="733"/>
      <c r="AR80" s="733"/>
      <c r="AS80" s="733"/>
      <c r="AT80" s="733"/>
      <c r="AU80" s="733"/>
      <c r="AV80" s="733"/>
      <c r="AW80" s="733"/>
      <c r="AX80" s="733"/>
      <c r="AY80" s="733"/>
      <c r="AZ80" s="739"/>
      <c r="BA80" s="739"/>
      <c r="BB80" s="739"/>
      <c r="BC80" s="739"/>
      <c r="BD80" s="740"/>
      <c r="BE80" s="55"/>
      <c r="BF80" s="55"/>
      <c r="BG80" s="55"/>
      <c r="BH80" s="55"/>
      <c r="BI80" s="55"/>
      <c r="BJ80" s="55"/>
      <c r="BK80" s="55"/>
      <c r="BL80" s="55"/>
      <c r="BM80" s="55"/>
      <c r="BN80" s="55"/>
      <c r="BO80" s="55"/>
      <c r="BP80" s="55"/>
      <c r="BQ80" s="52">
        <v>74</v>
      </c>
      <c r="BR80" s="73"/>
      <c r="BS80" s="787"/>
      <c r="BT80" s="788"/>
      <c r="BU80" s="788"/>
      <c r="BV80" s="788"/>
      <c r="BW80" s="788"/>
      <c r="BX80" s="788"/>
      <c r="BY80" s="788"/>
      <c r="BZ80" s="788"/>
      <c r="CA80" s="788"/>
      <c r="CB80" s="788"/>
      <c r="CC80" s="788"/>
      <c r="CD80" s="788"/>
      <c r="CE80" s="788"/>
      <c r="CF80" s="788"/>
      <c r="CG80" s="793"/>
      <c r="CH80" s="784"/>
      <c r="CI80" s="785"/>
      <c r="CJ80" s="785"/>
      <c r="CK80" s="785"/>
      <c r="CL80" s="786"/>
      <c r="CM80" s="784"/>
      <c r="CN80" s="785"/>
      <c r="CO80" s="785"/>
      <c r="CP80" s="785"/>
      <c r="CQ80" s="786"/>
      <c r="CR80" s="784"/>
      <c r="CS80" s="785"/>
      <c r="CT80" s="785"/>
      <c r="CU80" s="785"/>
      <c r="CV80" s="786"/>
      <c r="CW80" s="784"/>
      <c r="CX80" s="785"/>
      <c r="CY80" s="785"/>
      <c r="CZ80" s="785"/>
      <c r="DA80" s="786"/>
      <c r="DB80" s="784"/>
      <c r="DC80" s="785"/>
      <c r="DD80" s="785"/>
      <c r="DE80" s="785"/>
      <c r="DF80" s="786"/>
      <c r="DG80" s="784"/>
      <c r="DH80" s="785"/>
      <c r="DI80" s="785"/>
      <c r="DJ80" s="785"/>
      <c r="DK80" s="786"/>
      <c r="DL80" s="784"/>
      <c r="DM80" s="785"/>
      <c r="DN80" s="785"/>
      <c r="DO80" s="785"/>
      <c r="DP80" s="786"/>
      <c r="DQ80" s="784"/>
      <c r="DR80" s="785"/>
      <c r="DS80" s="785"/>
      <c r="DT80" s="785"/>
      <c r="DU80" s="786"/>
      <c r="DV80" s="787"/>
      <c r="DW80" s="788"/>
      <c r="DX80" s="788"/>
      <c r="DY80" s="788"/>
      <c r="DZ80" s="789"/>
      <c r="EA80" s="48"/>
    </row>
    <row r="81" spans="1:131" ht="26.25" customHeight="1">
      <c r="A81" s="52">
        <v>14</v>
      </c>
      <c r="B81" s="729"/>
      <c r="C81" s="730"/>
      <c r="D81" s="730"/>
      <c r="E81" s="730"/>
      <c r="F81" s="730"/>
      <c r="G81" s="730"/>
      <c r="H81" s="730"/>
      <c r="I81" s="730"/>
      <c r="J81" s="730"/>
      <c r="K81" s="730"/>
      <c r="L81" s="730"/>
      <c r="M81" s="730"/>
      <c r="N81" s="730"/>
      <c r="O81" s="730"/>
      <c r="P81" s="731"/>
      <c r="Q81" s="732"/>
      <c r="R81" s="733"/>
      <c r="S81" s="733"/>
      <c r="T81" s="733"/>
      <c r="U81" s="733"/>
      <c r="V81" s="733"/>
      <c r="W81" s="733"/>
      <c r="X81" s="733"/>
      <c r="Y81" s="733"/>
      <c r="Z81" s="733"/>
      <c r="AA81" s="733"/>
      <c r="AB81" s="733"/>
      <c r="AC81" s="733"/>
      <c r="AD81" s="733"/>
      <c r="AE81" s="733"/>
      <c r="AF81" s="733"/>
      <c r="AG81" s="733"/>
      <c r="AH81" s="733"/>
      <c r="AI81" s="733"/>
      <c r="AJ81" s="733"/>
      <c r="AK81" s="733"/>
      <c r="AL81" s="733"/>
      <c r="AM81" s="733"/>
      <c r="AN81" s="733"/>
      <c r="AO81" s="733"/>
      <c r="AP81" s="733"/>
      <c r="AQ81" s="733"/>
      <c r="AR81" s="733"/>
      <c r="AS81" s="733"/>
      <c r="AT81" s="733"/>
      <c r="AU81" s="733"/>
      <c r="AV81" s="733"/>
      <c r="AW81" s="733"/>
      <c r="AX81" s="733"/>
      <c r="AY81" s="733"/>
      <c r="AZ81" s="739"/>
      <c r="BA81" s="739"/>
      <c r="BB81" s="739"/>
      <c r="BC81" s="739"/>
      <c r="BD81" s="740"/>
      <c r="BE81" s="55"/>
      <c r="BF81" s="55"/>
      <c r="BG81" s="55"/>
      <c r="BH81" s="55"/>
      <c r="BI81" s="55"/>
      <c r="BJ81" s="55"/>
      <c r="BK81" s="55"/>
      <c r="BL81" s="55"/>
      <c r="BM81" s="55"/>
      <c r="BN81" s="55"/>
      <c r="BO81" s="55"/>
      <c r="BP81" s="55"/>
      <c r="BQ81" s="52">
        <v>75</v>
      </c>
      <c r="BR81" s="73"/>
      <c r="BS81" s="787"/>
      <c r="BT81" s="788"/>
      <c r="BU81" s="788"/>
      <c r="BV81" s="788"/>
      <c r="BW81" s="788"/>
      <c r="BX81" s="788"/>
      <c r="BY81" s="788"/>
      <c r="BZ81" s="788"/>
      <c r="CA81" s="788"/>
      <c r="CB81" s="788"/>
      <c r="CC81" s="788"/>
      <c r="CD81" s="788"/>
      <c r="CE81" s="788"/>
      <c r="CF81" s="788"/>
      <c r="CG81" s="793"/>
      <c r="CH81" s="784"/>
      <c r="CI81" s="785"/>
      <c r="CJ81" s="785"/>
      <c r="CK81" s="785"/>
      <c r="CL81" s="786"/>
      <c r="CM81" s="784"/>
      <c r="CN81" s="785"/>
      <c r="CO81" s="785"/>
      <c r="CP81" s="785"/>
      <c r="CQ81" s="786"/>
      <c r="CR81" s="784"/>
      <c r="CS81" s="785"/>
      <c r="CT81" s="785"/>
      <c r="CU81" s="785"/>
      <c r="CV81" s="786"/>
      <c r="CW81" s="784"/>
      <c r="CX81" s="785"/>
      <c r="CY81" s="785"/>
      <c r="CZ81" s="785"/>
      <c r="DA81" s="786"/>
      <c r="DB81" s="784"/>
      <c r="DC81" s="785"/>
      <c r="DD81" s="785"/>
      <c r="DE81" s="785"/>
      <c r="DF81" s="786"/>
      <c r="DG81" s="784"/>
      <c r="DH81" s="785"/>
      <c r="DI81" s="785"/>
      <c r="DJ81" s="785"/>
      <c r="DK81" s="786"/>
      <c r="DL81" s="784"/>
      <c r="DM81" s="785"/>
      <c r="DN81" s="785"/>
      <c r="DO81" s="785"/>
      <c r="DP81" s="786"/>
      <c r="DQ81" s="784"/>
      <c r="DR81" s="785"/>
      <c r="DS81" s="785"/>
      <c r="DT81" s="785"/>
      <c r="DU81" s="786"/>
      <c r="DV81" s="787"/>
      <c r="DW81" s="788"/>
      <c r="DX81" s="788"/>
      <c r="DY81" s="788"/>
      <c r="DZ81" s="789"/>
      <c r="EA81" s="48"/>
    </row>
    <row r="82" spans="1:131" ht="26.25" customHeight="1">
      <c r="A82" s="52">
        <v>15</v>
      </c>
      <c r="B82" s="729"/>
      <c r="C82" s="730"/>
      <c r="D82" s="730"/>
      <c r="E82" s="730"/>
      <c r="F82" s="730"/>
      <c r="G82" s="730"/>
      <c r="H82" s="730"/>
      <c r="I82" s="730"/>
      <c r="J82" s="730"/>
      <c r="K82" s="730"/>
      <c r="L82" s="730"/>
      <c r="M82" s="730"/>
      <c r="N82" s="730"/>
      <c r="O82" s="730"/>
      <c r="P82" s="731"/>
      <c r="Q82" s="732"/>
      <c r="R82" s="733"/>
      <c r="S82" s="733"/>
      <c r="T82" s="733"/>
      <c r="U82" s="733"/>
      <c r="V82" s="733"/>
      <c r="W82" s="733"/>
      <c r="X82" s="733"/>
      <c r="Y82" s="733"/>
      <c r="Z82" s="733"/>
      <c r="AA82" s="733"/>
      <c r="AB82" s="733"/>
      <c r="AC82" s="733"/>
      <c r="AD82" s="733"/>
      <c r="AE82" s="733"/>
      <c r="AF82" s="733"/>
      <c r="AG82" s="733"/>
      <c r="AH82" s="733"/>
      <c r="AI82" s="733"/>
      <c r="AJ82" s="733"/>
      <c r="AK82" s="733"/>
      <c r="AL82" s="733"/>
      <c r="AM82" s="733"/>
      <c r="AN82" s="733"/>
      <c r="AO82" s="733"/>
      <c r="AP82" s="733"/>
      <c r="AQ82" s="733"/>
      <c r="AR82" s="733"/>
      <c r="AS82" s="733"/>
      <c r="AT82" s="733"/>
      <c r="AU82" s="733"/>
      <c r="AV82" s="733"/>
      <c r="AW82" s="733"/>
      <c r="AX82" s="733"/>
      <c r="AY82" s="733"/>
      <c r="AZ82" s="739"/>
      <c r="BA82" s="739"/>
      <c r="BB82" s="739"/>
      <c r="BC82" s="739"/>
      <c r="BD82" s="740"/>
      <c r="BE82" s="55"/>
      <c r="BF82" s="55"/>
      <c r="BG82" s="55"/>
      <c r="BH82" s="55"/>
      <c r="BI82" s="55"/>
      <c r="BJ82" s="55"/>
      <c r="BK82" s="55"/>
      <c r="BL82" s="55"/>
      <c r="BM82" s="55"/>
      <c r="BN82" s="55"/>
      <c r="BO82" s="55"/>
      <c r="BP82" s="55"/>
      <c r="BQ82" s="52">
        <v>76</v>
      </c>
      <c r="BR82" s="73"/>
      <c r="BS82" s="787"/>
      <c r="BT82" s="788"/>
      <c r="BU82" s="788"/>
      <c r="BV82" s="788"/>
      <c r="BW82" s="788"/>
      <c r="BX82" s="788"/>
      <c r="BY82" s="788"/>
      <c r="BZ82" s="788"/>
      <c r="CA82" s="788"/>
      <c r="CB82" s="788"/>
      <c r="CC82" s="788"/>
      <c r="CD82" s="788"/>
      <c r="CE82" s="788"/>
      <c r="CF82" s="788"/>
      <c r="CG82" s="793"/>
      <c r="CH82" s="784"/>
      <c r="CI82" s="785"/>
      <c r="CJ82" s="785"/>
      <c r="CK82" s="785"/>
      <c r="CL82" s="786"/>
      <c r="CM82" s="784"/>
      <c r="CN82" s="785"/>
      <c r="CO82" s="785"/>
      <c r="CP82" s="785"/>
      <c r="CQ82" s="786"/>
      <c r="CR82" s="784"/>
      <c r="CS82" s="785"/>
      <c r="CT82" s="785"/>
      <c r="CU82" s="785"/>
      <c r="CV82" s="786"/>
      <c r="CW82" s="784"/>
      <c r="CX82" s="785"/>
      <c r="CY82" s="785"/>
      <c r="CZ82" s="785"/>
      <c r="DA82" s="786"/>
      <c r="DB82" s="784"/>
      <c r="DC82" s="785"/>
      <c r="DD82" s="785"/>
      <c r="DE82" s="785"/>
      <c r="DF82" s="786"/>
      <c r="DG82" s="784"/>
      <c r="DH82" s="785"/>
      <c r="DI82" s="785"/>
      <c r="DJ82" s="785"/>
      <c r="DK82" s="786"/>
      <c r="DL82" s="784"/>
      <c r="DM82" s="785"/>
      <c r="DN82" s="785"/>
      <c r="DO82" s="785"/>
      <c r="DP82" s="786"/>
      <c r="DQ82" s="784"/>
      <c r="DR82" s="785"/>
      <c r="DS82" s="785"/>
      <c r="DT82" s="785"/>
      <c r="DU82" s="786"/>
      <c r="DV82" s="787"/>
      <c r="DW82" s="788"/>
      <c r="DX82" s="788"/>
      <c r="DY82" s="788"/>
      <c r="DZ82" s="789"/>
      <c r="EA82" s="48"/>
    </row>
    <row r="83" spans="1:131" ht="26.25" customHeight="1">
      <c r="A83" s="52">
        <v>16</v>
      </c>
      <c r="B83" s="729"/>
      <c r="C83" s="730"/>
      <c r="D83" s="730"/>
      <c r="E83" s="730"/>
      <c r="F83" s="730"/>
      <c r="G83" s="730"/>
      <c r="H83" s="730"/>
      <c r="I83" s="730"/>
      <c r="J83" s="730"/>
      <c r="K83" s="730"/>
      <c r="L83" s="730"/>
      <c r="M83" s="730"/>
      <c r="N83" s="730"/>
      <c r="O83" s="730"/>
      <c r="P83" s="731"/>
      <c r="Q83" s="732"/>
      <c r="R83" s="733"/>
      <c r="S83" s="733"/>
      <c r="T83" s="733"/>
      <c r="U83" s="733"/>
      <c r="V83" s="733"/>
      <c r="W83" s="733"/>
      <c r="X83" s="733"/>
      <c r="Y83" s="733"/>
      <c r="Z83" s="733"/>
      <c r="AA83" s="733"/>
      <c r="AB83" s="733"/>
      <c r="AC83" s="733"/>
      <c r="AD83" s="733"/>
      <c r="AE83" s="733"/>
      <c r="AF83" s="733"/>
      <c r="AG83" s="733"/>
      <c r="AH83" s="733"/>
      <c r="AI83" s="733"/>
      <c r="AJ83" s="733"/>
      <c r="AK83" s="733"/>
      <c r="AL83" s="733"/>
      <c r="AM83" s="733"/>
      <c r="AN83" s="733"/>
      <c r="AO83" s="733"/>
      <c r="AP83" s="733"/>
      <c r="AQ83" s="733"/>
      <c r="AR83" s="733"/>
      <c r="AS83" s="733"/>
      <c r="AT83" s="733"/>
      <c r="AU83" s="733"/>
      <c r="AV83" s="733"/>
      <c r="AW83" s="733"/>
      <c r="AX83" s="733"/>
      <c r="AY83" s="733"/>
      <c r="AZ83" s="739"/>
      <c r="BA83" s="739"/>
      <c r="BB83" s="739"/>
      <c r="BC83" s="739"/>
      <c r="BD83" s="740"/>
      <c r="BE83" s="55"/>
      <c r="BF83" s="55"/>
      <c r="BG83" s="55"/>
      <c r="BH83" s="55"/>
      <c r="BI83" s="55"/>
      <c r="BJ83" s="55"/>
      <c r="BK83" s="55"/>
      <c r="BL83" s="55"/>
      <c r="BM83" s="55"/>
      <c r="BN83" s="55"/>
      <c r="BO83" s="55"/>
      <c r="BP83" s="55"/>
      <c r="BQ83" s="52">
        <v>77</v>
      </c>
      <c r="BR83" s="73"/>
      <c r="BS83" s="787"/>
      <c r="BT83" s="788"/>
      <c r="BU83" s="788"/>
      <c r="BV83" s="788"/>
      <c r="BW83" s="788"/>
      <c r="BX83" s="788"/>
      <c r="BY83" s="788"/>
      <c r="BZ83" s="788"/>
      <c r="CA83" s="788"/>
      <c r="CB83" s="788"/>
      <c r="CC83" s="788"/>
      <c r="CD83" s="788"/>
      <c r="CE83" s="788"/>
      <c r="CF83" s="788"/>
      <c r="CG83" s="793"/>
      <c r="CH83" s="784"/>
      <c r="CI83" s="785"/>
      <c r="CJ83" s="785"/>
      <c r="CK83" s="785"/>
      <c r="CL83" s="786"/>
      <c r="CM83" s="784"/>
      <c r="CN83" s="785"/>
      <c r="CO83" s="785"/>
      <c r="CP83" s="785"/>
      <c r="CQ83" s="786"/>
      <c r="CR83" s="784"/>
      <c r="CS83" s="785"/>
      <c r="CT83" s="785"/>
      <c r="CU83" s="785"/>
      <c r="CV83" s="786"/>
      <c r="CW83" s="784"/>
      <c r="CX83" s="785"/>
      <c r="CY83" s="785"/>
      <c r="CZ83" s="785"/>
      <c r="DA83" s="786"/>
      <c r="DB83" s="784"/>
      <c r="DC83" s="785"/>
      <c r="DD83" s="785"/>
      <c r="DE83" s="785"/>
      <c r="DF83" s="786"/>
      <c r="DG83" s="784"/>
      <c r="DH83" s="785"/>
      <c r="DI83" s="785"/>
      <c r="DJ83" s="785"/>
      <c r="DK83" s="786"/>
      <c r="DL83" s="784"/>
      <c r="DM83" s="785"/>
      <c r="DN83" s="785"/>
      <c r="DO83" s="785"/>
      <c r="DP83" s="786"/>
      <c r="DQ83" s="784"/>
      <c r="DR83" s="785"/>
      <c r="DS83" s="785"/>
      <c r="DT83" s="785"/>
      <c r="DU83" s="786"/>
      <c r="DV83" s="787"/>
      <c r="DW83" s="788"/>
      <c r="DX83" s="788"/>
      <c r="DY83" s="788"/>
      <c r="DZ83" s="789"/>
      <c r="EA83" s="48"/>
    </row>
    <row r="84" spans="1:131" ht="26.25" customHeight="1">
      <c r="A84" s="52">
        <v>17</v>
      </c>
      <c r="B84" s="729"/>
      <c r="C84" s="730"/>
      <c r="D84" s="730"/>
      <c r="E84" s="730"/>
      <c r="F84" s="730"/>
      <c r="G84" s="730"/>
      <c r="H84" s="730"/>
      <c r="I84" s="730"/>
      <c r="J84" s="730"/>
      <c r="K84" s="730"/>
      <c r="L84" s="730"/>
      <c r="M84" s="730"/>
      <c r="N84" s="730"/>
      <c r="O84" s="730"/>
      <c r="P84" s="731"/>
      <c r="Q84" s="732"/>
      <c r="R84" s="733"/>
      <c r="S84" s="733"/>
      <c r="T84" s="733"/>
      <c r="U84" s="733"/>
      <c r="V84" s="733"/>
      <c r="W84" s="733"/>
      <c r="X84" s="733"/>
      <c r="Y84" s="733"/>
      <c r="Z84" s="733"/>
      <c r="AA84" s="733"/>
      <c r="AB84" s="733"/>
      <c r="AC84" s="733"/>
      <c r="AD84" s="733"/>
      <c r="AE84" s="733"/>
      <c r="AF84" s="733"/>
      <c r="AG84" s="733"/>
      <c r="AH84" s="733"/>
      <c r="AI84" s="733"/>
      <c r="AJ84" s="733"/>
      <c r="AK84" s="733"/>
      <c r="AL84" s="733"/>
      <c r="AM84" s="733"/>
      <c r="AN84" s="733"/>
      <c r="AO84" s="733"/>
      <c r="AP84" s="733"/>
      <c r="AQ84" s="733"/>
      <c r="AR84" s="733"/>
      <c r="AS84" s="733"/>
      <c r="AT84" s="733"/>
      <c r="AU84" s="733"/>
      <c r="AV84" s="733"/>
      <c r="AW84" s="733"/>
      <c r="AX84" s="733"/>
      <c r="AY84" s="733"/>
      <c r="AZ84" s="739"/>
      <c r="BA84" s="739"/>
      <c r="BB84" s="739"/>
      <c r="BC84" s="739"/>
      <c r="BD84" s="740"/>
      <c r="BE84" s="55"/>
      <c r="BF84" s="55"/>
      <c r="BG84" s="55"/>
      <c r="BH84" s="55"/>
      <c r="BI84" s="55"/>
      <c r="BJ84" s="55"/>
      <c r="BK84" s="55"/>
      <c r="BL84" s="55"/>
      <c r="BM84" s="55"/>
      <c r="BN84" s="55"/>
      <c r="BO84" s="55"/>
      <c r="BP84" s="55"/>
      <c r="BQ84" s="52">
        <v>78</v>
      </c>
      <c r="BR84" s="73"/>
      <c r="BS84" s="787"/>
      <c r="BT84" s="788"/>
      <c r="BU84" s="788"/>
      <c r="BV84" s="788"/>
      <c r="BW84" s="788"/>
      <c r="BX84" s="788"/>
      <c r="BY84" s="788"/>
      <c r="BZ84" s="788"/>
      <c r="CA84" s="788"/>
      <c r="CB84" s="788"/>
      <c r="CC84" s="788"/>
      <c r="CD84" s="788"/>
      <c r="CE84" s="788"/>
      <c r="CF84" s="788"/>
      <c r="CG84" s="793"/>
      <c r="CH84" s="784"/>
      <c r="CI84" s="785"/>
      <c r="CJ84" s="785"/>
      <c r="CK84" s="785"/>
      <c r="CL84" s="786"/>
      <c r="CM84" s="784"/>
      <c r="CN84" s="785"/>
      <c r="CO84" s="785"/>
      <c r="CP84" s="785"/>
      <c r="CQ84" s="786"/>
      <c r="CR84" s="784"/>
      <c r="CS84" s="785"/>
      <c r="CT84" s="785"/>
      <c r="CU84" s="785"/>
      <c r="CV84" s="786"/>
      <c r="CW84" s="784"/>
      <c r="CX84" s="785"/>
      <c r="CY84" s="785"/>
      <c r="CZ84" s="785"/>
      <c r="DA84" s="786"/>
      <c r="DB84" s="784"/>
      <c r="DC84" s="785"/>
      <c r="DD84" s="785"/>
      <c r="DE84" s="785"/>
      <c r="DF84" s="786"/>
      <c r="DG84" s="784"/>
      <c r="DH84" s="785"/>
      <c r="DI84" s="785"/>
      <c r="DJ84" s="785"/>
      <c r="DK84" s="786"/>
      <c r="DL84" s="784"/>
      <c r="DM84" s="785"/>
      <c r="DN84" s="785"/>
      <c r="DO84" s="785"/>
      <c r="DP84" s="786"/>
      <c r="DQ84" s="784"/>
      <c r="DR84" s="785"/>
      <c r="DS84" s="785"/>
      <c r="DT84" s="785"/>
      <c r="DU84" s="786"/>
      <c r="DV84" s="787"/>
      <c r="DW84" s="788"/>
      <c r="DX84" s="788"/>
      <c r="DY84" s="788"/>
      <c r="DZ84" s="789"/>
      <c r="EA84" s="48"/>
    </row>
    <row r="85" spans="1:131" ht="26.25" customHeight="1">
      <c r="A85" s="52">
        <v>18</v>
      </c>
      <c r="B85" s="729"/>
      <c r="C85" s="730"/>
      <c r="D85" s="730"/>
      <c r="E85" s="730"/>
      <c r="F85" s="730"/>
      <c r="G85" s="730"/>
      <c r="H85" s="730"/>
      <c r="I85" s="730"/>
      <c r="J85" s="730"/>
      <c r="K85" s="730"/>
      <c r="L85" s="730"/>
      <c r="M85" s="730"/>
      <c r="N85" s="730"/>
      <c r="O85" s="730"/>
      <c r="P85" s="731"/>
      <c r="Q85" s="732"/>
      <c r="R85" s="733"/>
      <c r="S85" s="733"/>
      <c r="T85" s="733"/>
      <c r="U85" s="733"/>
      <c r="V85" s="733"/>
      <c r="W85" s="733"/>
      <c r="X85" s="733"/>
      <c r="Y85" s="733"/>
      <c r="Z85" s="733"/>
      <c r="AA85" s="733"/>
      <c r="AB85" s="733"/>
      <c r="AC85" s="733"/>
      <c r="AD85" s="733"/>
      <c r="AE85" s="733"/>
      <c r="AF85" s="733"/>
      <c r="AG85" s="733"/>
      <c r="AH85" s="733"/>
      <c r="AI85" s="733"/>
      <c r="AJ85" s="733"/>
      <c r="AK85" s="733"/>
      <c r="AL85" s="733"/>
      <c r="AM85" s="733"/>
      <c r="AN85" s="733"/>
      <c r="AO85" s="733"/>
      <c r="AP85" s="733"/>
      <c r="AQ85" s="733"/>
      <c r="AR85" s="733"/>
      <c r="AS85" s="733"/>
      <c r="AT85" s="733"/>
      <c r="AU85" s="733"/>
      <c r="AV85" s="733"/>
      <c r="AW85" s="733"/>
      <c r="AX85" s="733"/>
      <c r="AY85" s="733"/>
      <c r="AZ85" s="739"/>
      <c r="BA85" s="739"/>
      <c r="BB85" s="739"/>
      <c r="BC85" s="739"/>
      <c r="BD85" s="740"/>
      <c r="BE85" s="55"/>
      <c r="BF85" s="55"/>
      <c r="BG85" s="55"/>
      <c r="BH85" s="55"/>
      <c r="BI85" s="55"/>
      <c r="BJ85" s="55"/>
      <c r="BK85" s="55"/>
      <c r="BL85" s="55"/>
      <c r="BM85" s="55"/>
      <c r="BN85" s="55"/>
      <c r="BO85" s="55"/>
      <c r="BP85" s="55"/>
      <c r="BQ85" s="52">
        <v>79</v>
      </c>
      <c r="BR85" s="73"/>
      <c r="BS85" s="787"/>
      <c r="BT85" s="788"/>
      <c r="BU85" s="788"/>
      <c r="BV85" s="788"/>
      <c r="BW85" s="788"/>
      <c r="BX85" s="788"/>
      <c r="BY85" s="788"/>
      <c r="BZ85" s="788"/>
      <c r="CA85" s="788"/>
      <c r="CB85" s="788"/>
      <c r="CC85" s="788"/>
      <c r="CD85" s="788"/>
      <c r="CE85" s="788"/>
      <c r="CF85" s="788"/>
      <c r="CG85" s="793"/>
      <c r="CH85" s="784"/>
      <c r="CI85" s="785"/>
      <c r="CJ85" s="785"/>
      <c r="CK85" s="785"/>
      <c r="CL85" s="786"/>
      <c r="CM85" s="784"/>
      <c r="CN85" s="785"/>
      <c r="CO85" s="785"/>
      <c r="CP85" s="785"/>
      <c r="CQ85" s="786"/>
      <c r="CR85" s="784"/>
      <c r="CS85" s="785"/>
      <c r="CT85" s="785"/>
      <c r="CU85" s="785"/>
      <c r="CV85" s="786"/>
      <c r="CW85" s="784"/>
      <c r="CX85" s="785"/>
      <c r="CY85" s="785"/>
      <c r="CZ85" s="785"/>
      <c r="DA85" s="786"/>
      <c r="DB85" s="784"/>
      <c r="DC85" s="785"/>
      <c r="DD85" s="785"/>
      <c r="DE85" s="785"/>
      <c r="DF85" s="786"/>
      <c r="DG85" s="784"/>
      <c r="DH85" s="785"/>
      <c r="DI85" s="785"/>
      <c r="DJ85" s="785"/>
      <c r="DK85" s="786"/>
      <c r="DL85" s="784"/>
      <c r="DM85" s="785"/>
      <c r="DN85" s="785"/>
      <c r="DO85" s="785"/>
      <c r="DP85" s="786"/>
      <c r="DQ85" s="784"/>
      <c r="DR85" s="785"/>
      <c r="DS85" s="785"/>
      <c r="DT85" s="785"/>
      <c r="DU85" s="786"/>
      <c r="DV85" s="787"/>
      <c r="DW85" s="788"/>
      <c r="DX85" s="788"/>
      <c r="DY85" s="788"/>
      <c r="DZ85" s="789"/>
      <c r="EA85" s="48"/>
    </row>
    <row r="86" spans="1:131" ht="26.25" customHeight="1">
      <c r="A86" s="52">
        <v>19</v>
      </c>
      <c r="B86" s="729"/>
      <c r="C86" s="730"/>
      <c r="D86" s="730"/>
      <c r="E86" s="730"/>
      <c r="F86" s="730"/>
      <c r="G86" s="730"/>
      <c r="H86" s="730"/>
      <c r="I86" s="730"/>
      <c r="J86" s="730"/>
      <c r="K86" s="730"/>
      <c r="L86" s="730"/>
      <c r="M86" s="730"/>
      <c r="N86" s="730"/>
      <c r="O86" s="730"/>
      <c r="P86" s="731"/>
      <c r="Q86" s="732"/>
      <c r="R86" s="733"/>
      <c r="S86" s="733"/>
      <c r="T86" s="733"/>
      <c r="U86" s="733"/>
      <c r="V86" s="733"/>
      <c r="W86" s="733"/>
      <c r="X86" s="733"/>
      <c r="Y86" s="733"/>
      <c r="Z86" s="733"/>
      <c r="AA86" s="733"/>
      <c r="AB86" s="733"/>
      <c r="AC86" s="733"/>
      <c r="AD86" s="733"/>
      <c r="AE86" s="733"/>
      <c r="AF86" s="733"/>
      <c r="AG86" s="733"/>
      <c r="AH86" s="733"/>
      <c r="AI86" s="733"/>
      <c r="AJ86" s="733"/>
      <c r="AK86" s="733"/>
      <c r="AL86" s="733"/>
      <c r="AM86" s="733"/>
      <c r="AN86" s="733"/>
      <c r="AO86" s="733"/>
      <c r="AP86" s="733"/>
      <c r="AQ86" s="733"/>
      <c r="AR86" s="733"/>
      <c r="AS86" s="733"/>
      <c r="AT86" s="733"/>
      <c r="AU86" s="733"/>
      <c r="AV86" s="733"/>
      <c r="AW86" s="733"/>
      <c r="AX86" s="733"/>
      <c r="AY86" s="733"/>
      <c r="AZ86" s="739"/>
      <c r="BA86" s="739"/>
      <c r="BB86" s="739"/>
      <c r="BC86" s="739"/>
      <c r="BD86" s="740"/>
      <c r="BE86" s="55"/>
      <c r="BF86" s="55"/>
      <c r="BG86" s="55"/>
      <c r="BH86" s="55"/>
      <c r="BI86" s="55"/>
      <c r="BJ86" s="55"/>
      <c r="BK86" s="55"/>
      <c r="BL86" s="55"/>
      <c r="BM86" s="55"/>
      <c r="BN86" s="55"/>
      <c r="BO86" s="55"/>
      <c r="BP86" s="55"/>
      <c r="BQ86" s="52">
        <v>80</v>
      </c>
      <c r="BR86" s="73"/>
      <c r="BS86" s="787"/>
      <c r="BT86" s="788"/>
      <c r="BU86" s="788"/>
      <c r="BV86" s="788"/>
      <c r="BW86" s="788"/>
      <c r="BX86" s="788"/>
      <c r="BY86" s="788"/>
      <c r="BZ86" s="788"/>
      <c r="CA86" s="788"/>
      <c r="CB86" s="788"/>
      <c r="CC86" s="788"/>
      <c r="CD86" s="788"/>
      <c r="CE86" s="788"/>
      <c r="CF86" s="788"/>
      <c r="CG86" s="793"/>
      <c r="CH86" s="784"/>
      <c r="CI86" s="785"/>
      <c r="CJ86" s="785"/>
      <c r="CK86" s="785"/>
      <c r="CL86" s="786"/>
      <c r="CM86" s="784"/>
      <c r="CN86" s="785"/>
      <c r="CO86" s="785"/>
      <c r="CP86" s="785"/>
      <c r="CQ86" s="786"/>
      <c r="CR86" s="784"/>
      <c r="CS86" s="785"/>
      <c r="CT86" s="785"/>
      <c r="CU86" s="785"/>
      <c r="CV86" s="786"/>
      <c r="CW86" s="784"/>
      <c r="CX86" s="785"/>
      <c r="CY86" s="785"/>
      <c r="CZ86" s="785"/>
      <c r="DA86" s="786"/>
      <c r="DB86" s="784"/>
      <c r="DC86" s="785"/>
      <c r="DD86" s="785"/>
      <c r="DE86" s="785"/>
      <c r="DF86" s="786"/>
      <c r="DG86" s="784"/>
      <c r="DH86" s="785"/>
      <c r="DI86" s="785"/>
      <c r="DJ86" s="785"/>
      <c r="DK86" s="786"/>
      <c r="DL86" s="784"/>
      <c r="DM86" s="785"/>
      <c r="DN86" s="785"/>
      <c r="DO86" s="785"/>
      <c r="DP86" s="786"/>
      <c r="DQ86" s="784"/>
      <c r="DR86" s="785"/>
      <c r="DS86" s="785"/>
      <c r="DT86" s="785"/>
      <c r="DU86" s="786"/>
      <c r="DV86" s="787"/>
      <c r="DW86" s="788"/>
      <c r="DX86" s="788"/>
      <c r="DY86" s="788"/>
      <c r="DZ86" s="789"/>
      <c r="EA86" s="48"/>
    </row>
    <row r="87" spans="1:131" ht="26.25" customHeight="1">
      <c r="A87" s="57">
        <v>20</v>
      </c>
      <c r="B87" s="794"/>
      <c r="C87" s="795"/>
      <c r="D87" s="795"/>
      <c r="E87" s="795"/>
      <c r="F87" s="795"/>
      <c r="G87" s="795"/>
      <c r="H87" s="795"/>
      <c r="I87" s="795"/>
      <c r="J87" s="795"/>
      <c r="K87" s="795"/>
      <c r="L87" s="795"/>
      <c r="M87" s="795"/>
      <c r="N87" s="795"/>
      <c r="O87" s="795"/>
      <c r="P87" s="796"/>
      <c r="Q87" s="797"/>
      <c r="R87" s="798"/>
      <c r="S87" s="798"/>
      <c r="T87" s="798"/>
      <c r="U87" s="798"/>
      <c r="V87" s="798"/>
      <c r="W87" s="798"/>
      <c r="X87" s="798"/>
      <c r="Y87" s="798"/>
      <c r="Z87" s="798"/>
      <c r="AA87" s="798"/>
      <c r="AB87" s="798"/>
      <c r="AC87" s="798"/>
      <c r="AD87" s="798"/>
      <c r="AE87" s="798"/>
      <c r="AF87" s="798"/>
      <c r="AG87" s="798"/>
      <c r="AH87" s="798"/>
      <c r="AI87" s="798"/>
      <c r="AJ87" s="798"/>
      <c r="AK87" s="798"/>
      <c r="AL87" s="798"/>
      <c r="AM87" s="798"/>
      <c r="AN87" s="798"/>
      <c r="AO87" s="798"/>
      <c r="AP87" s="798"/>
      <c r="AQ87" s="798"/>
      <c r="AR87" s="798"/>
      <c r="AS87" s="798"/>
      <c r="AT87" s="798"/>
      <c r="AU87" s="798"/>
      <c r="AV87" s="798"/>
      <c r="AW87" s="798"/>
      <c r="AX87" s="798"/>
      <c r="AY87" s="798"/>
      <c r="AZ87" s="799"/>
      <c r="BA87" s="799"/>
      <c r="BB87" s="799"/>
      <c r="BC87" s="799"/>
      <c r="BD87" s="800"/>
      <c r="BE87" s="55"/>
      <c r="BF87" s="55"/>
      <c r="BG87" s="55"/>
      <c r="BH87" s="55"/>
      <c r="BI87" s="55"/>
      <c r="BJ87" s="55"/>
      <c r="BK87" s="55"/>
      <c r="BL87" s="55"/>
      <c r="BM87" s="55"/>
      <c r="BN87" s="55"/>
      <c r="BO87" s="55"/>
      <c r="BP87" s="55"/>
      <c r="BQ87" s="52">
        <v>81</v>
      </c>
      <c r="BR87" s="73"/>
      <c r="BS87" s="787"/>
      <c r="BT87" s="788"/>
      <c r="BU87" s="788"/>
      <c r="BV87" s="788"/>
      <c r="BW87" s="788"/>
      <c r="BX87" s="788"/>
      <c r="BY87" s="788"/>
      <c r="BZ87" s="788"/>
      <c r="CA87" s="788"/>
      <c r="CB87" s="788"/>
      <c r="CC87" s="788"/>
      <c r="CD87" s="788"/>
      <c r="CE87" s="788"/>
      <c r="CF87" s="788"/>
      <c r="CG87" s="793"/>
      <c r="CH87" s="784"/>
      <c r="CI87" s="785"/>
      <c r="CJ87" s="785"/>
      <c r="CK87" s="785"/>
      <c r="CL87" s="786"/>
      <c r="CM87" s="784"/>
      <c r="CN87" s="785"/>
      <c r="CO87" s="785"/>
      <c r="CP87" s="785"/>
      <c r="CQ87" s="786"/>
      <c r="CR87" s="784"/>
      <c r="CS87" s="785"/>
      <c r="CT87" s="785"/>
      <c r="CU87" s="785"/>
      <c r="CV87" s="786"/>
      <c r="CW87" s="784"/>
      <c r="CX87" s="785"/>
      <c r="CY87" s="785"/>
      <c r="CZ87" s="785"/>
      <c r="DA87" s="786"/>
      <c r="DB87" s="784"/>
      <c r="DC87" s="785"/>
      <c r="DD87" s="785"/>
      <c r="DE87" s="785"/>
      <c r="DF87" s="786"/>
      <c r="DG87" s="784"/>
      <c r="DH87" s="785"/>
      <c r="DI87" s="785"/>
      <c r="DJ87" s="785"/>
      <c r="DK87" s="786"/>
      <c r="DL87" s="784"/>
      <c r="DM87" s="785"/>
      <c r="DN87" s="785"/>
      <c r="DO87" s="785"/>
      <c r="DP87" s="786"/>
      <c r="DQ87" s="784"/>
      <c r="DR87" s="785"/>
      <c r="DS87" s="785"/>
      <c r="DT87" s="785"/>
      <c r="DU87" s="786"/>
      <c r="DV87" s="787"/>
      <c r="DW87" s="788"/>
      <c r="DX87" s="788"/>
      <c r="DY87" s="788"/>
      <c r="DZ87" s="789"/>
      <c r="EA87" s="48"/>
    </row>
    <row r="88" spans="1:131" ht="26.25" customHeight="1">
      <c r="A88" s="53" t="s">
        <v>440</v>
      </c>
      <c r="B88" s="746" t="s">
        <v>453</v>
      </c>
      <c r="C88" s="747"/>
      <c r="D88" s="747"/>
      <c r="E88" s="747"/>
      <c r="F88" s="747"/>
      <c r="G88" s="747"/>
      <c r="H88" s="747"/>
      <c r="I88" s="747"/>
      <c r="J88" s="747"/>
      <c r="K88" s="747"/>
      <c r="L88" s="747"/>
      <c r="M88" s="747"/>
      <c r="N88" s="747"/>
      <c r="O88" s="747"/>
      <c r="P88" s="748"/>
      <c r="Q88" s="790"/>
      <c r="R88" s="755"/>
      <c r="S88" s="755"/>
      <c r="T88" s="755"/>
      <c r="U88" s="755"/>
      <c r="V88" s="755"/>
      <c r="W88" s="755"/>
      <c r="X88" s="755"/>
      <c r="Y88" s="755"/>
      <c r="Z88" s="755"/>
      <c r="AA88" s="755"/>
      <c r="AB88" s="755"/>
      <c r="AC88" s="755"/>
      <c r="AD88" s="755"/>
      <c r="AE88" s="755"/>
      <c r="AF88" s="750">
        <v>4921</v>
      </c>
      <c r="AG88" s="750"/>
      <c r="AH88" s="750"/>
      <c r="AI88" s="750"/>
      <c r="AJ88" s="750"/>
      <c r="AK88" s="755"/>
      <c r="AL88" s="755"/>
      <c r="AM88" s="755"/>
      <c r="AN88" s="755"/>
      <c r="AO88" s="755"/>
      <c r="AP88" s="750">
        <v>1640</v>
      </c>
      <c r="AQ88" s="750"/>
      <c r="AR88" s="750"/>
      <c r="AS88" s="750"/>
      <c r="AT88" s="750"/>
      <c r="AU88" s="750">
        <v>1001</v>
      </c>
      <c r="AV88" s="750"/>
      <c r="AW88" s="750"/>
      <c r="AX88" s="750"/>
      <c r="AY88" s="750"/>
      <c r="AZ88" s="756"/>
      <c r="BA88" s="756"/>
      <c r="BB88" s="756"/>
      <c r="BC88" s="756"/>
      <c r="BD88" s="757"/>
      <c r="BE88" s="55"/>
      <c r="BF88" s="55"/>
      <c r="BG88" s="55"/>
      <c r="BH88" s="55"/>
      <c r="BI88" s="55"/>
      <c r="BJ88" s="55"/>
      <c r="BK88" s="55"/>
      <c r="BL88" s="55"/>
      <c r="BM88" s="55"/>
      <c r="BN88" s="55"/>
      <c r="BO88" s="55"/>
      <c r="BP88" s="55"/>
      <c r="BQ88" s="52">
        <v>82</v>
      </c>
      <c r="BR88" s="73"/>
      <c r="BS88" s="787"/>
      <c r="BT88" s="788"/>
      <c r="BU88" s="788"/>
      <c r="BV88" s="788"/>
      <c r="BW88" s="788"/>
      <c r="BX88" s="788"/>
      <c r="BY88" s="788"/>
      <c r="BZ88" s="788"/>
      <c r="CA88" s="788"/>
      <c r="CB88" s="788"/>
      <c r="CC88" s="788"/>
      <c r="CD88" s="788"/>
      <c r="CE88" s="788"/>
      <c r="CF88" s="788"/>
      <c r="CG88" s="793"/>
      <c r="CH88" s="784"/>
      <c r="CI88" s="785"/>
      <c r="CJ88" s="785"/>
      <c r="CK88" s="785"/>
      <c r="CL88" s="786"/>
      <c r="CM88" s="784"/>
      <c r="CN88" s="785"/>
      <c r="CO88" s="785"/>
      <c r="CP88" s="785"/>
      <c r="CQ88" s="786"/>
      <c r="CR88" s="784"/>
      <c r="CS88" s="785"/>
      <c r="CT88" s="785"/>
      <c r="CU88" s="785"/>
      <c r="CV88" s="786"/>
      <c r="CW88" s="784"/>
      <c r="CX88" s="785"/>
      <c r="CY88" s="785"/>
      <c r="CZ88" s="785"/>
      <c r="DA88" s="786"/>
      <c r="DB88" s="784"/>
      <c r="DC88" s="785"/>
      <c r="DD88" s="785"/>
      <c r="DE88" s="785"/>
      <c r="DF88" s="786"/>
      <c r="DG88" s="784"/>
      <c r="DH88" s="785"/>
      <c r="DI88" s="785"/>
      <c r="DJ88" s="785"/>
      <c r="DK88" s="786"/>
      <c r="DL88" s="784"/>
      <c r="DM88" s="785"/>
      <c r="DN88" s="785"/>
      <c r="DO88" s="785"/>
      <c r="DP88" s="786"/>
      <c r="DQ88" s="784"/>
      <c r="DR88" s="785"/>
      <c r="DS88" s="785"/>
      <c r="DT88" s="785"/>
      <c r="DU88" s="786"/>
      <c r="DV88" s="787"/>
      <c r="DW88" s="788"/>
      <c r="DX88" s="788"/>
      <c r="DY88" s="788"/>
      <c r="DZ88" s="789"/>
      <c r="EA88" s="48"/>
    </row>
    <row r="89" spans="1:131" ht="26.25" hidden="1" customHeight="1">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87"/>
      <c r="BT89" s="788"/>
      <c r="BU89" s="788"/>
      <c r="BV89" s="788"/>
      <c r="BW89" s="788"/>
      <c r="BX89" s="788"/>
      <c r="BY89" s="788"/>
      <c r="BZ89" s="788"/>
      <c r="CA89" s="788"/>
      <c r="CB89" s="788"/>
      <c r="CC89" s="788"/>
      <c r="CD89" s="788"/>
      <c r="CE89" s="788"/>
      <c r="CF89" s="788"/>
      <c r="CG89" s="793"/>
      <c r="CH89" s="784"/>
      <c r="CI89" s="785"/>
      <c r="CJ89" s="785"/>
      <c r="CK89" s="785"/>
      <c r="CL89" s="786"/>
      <c r="CM89" s="784"/>
      <c r="CN89" s="785"/>
      <c r="CO89" s="785"/>
      <c r="CP89" s="785"/>
      <c r="CQ89" s="786"/>
      <c r="CR89" s="784"/>
      <c r="CS89" s="785"/>
      <c r="CT89" s="785"/>
      <c r="CU89" s="785"/>
      <c r="CV89" s="786"/>
      <c r="CW89" s="784"/>
      <c r="CX89" s="785"/>
      <c r="CY89" s="785"/>
      <c r="CZ89" s="785"/>
      <c r="DA89" s="786"/>
      <c r="DB89" s="784"/>
      <c r="DC89" s="785"/>
      <c r="DD89" s="785"/>
      <c r="DE89" s="785"/>
      <c r="DF89" s="786"/>
      <c r="DG89" s="784"/>
      <c r="DH89" s="785"/>
      <c r="DI89" s="785"/>
      <c r="DJ89" s="785"/>
      <c r="DK89" s="786"/>
      <c r="DL89" s="784"/>
      <c r="DM89" s="785"/>
      <c r="DN89" s="785"/>
      <c r="DO89" s="785"/>
      <c r="DP89" s="786"/>
      <c r="DQ89" s="784"/>
      <c r="DR89" s="785"/>
      <c r="DS89" s="785"/>
      <c r="DT89" s="785"/>
      <c r="DU89" s="786"/>
      <c r="DV89" s="787"/>
      <c r="DW89" s="788"/>
      <c r="DX89" s="788"/>
      <c r="DY89" s="788"/>
      <c r="DZ89" s="789"/>
      <c r="EA89" s="48"/>
    </row>
    <row r="90" spans="1:131" ht="26.25" hidden="1" customHeight="1">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87"/>
      <c r="BT90" s="788"/>
      <c r="BU90" s="788"/>
      <c r="BV90" s="788"/>
      <c r="BW90" s="788"/>
      <c r="BX90" s="788"/>
      <c r="BY90" s="788"/>
      <c r="BZ90" s="788"/>
      <c r="CA90" s="788"/>
      <c r="CB90" s="788"/>
      <c r="CC90" s="788"/>
      <c r="CD90" s="788"/>
      <c r="CE90" s="788"/>
      <c r="CF90" s="788"/>
      <c r="CG90" s="793"/>
      <c r="CH90" s="784"/>
      <c r="CI90" s="785"/>
      <c r="CJ90" s="785"/>
      <c r="CK90" s="785"/>
      <c r="CL90" s="786"/>
      <c r="CM90" s="784"/>
      <c r="CN90" s="785"/>
      <c r="CO90" s="785"/>
      <c r="CP90" s="785"/>
      <c r="CQ90" s="786"/>
      <c r="CR90" s="784"/>
      <c r="CS90" s="785"/>
      <c r="CT90" s="785"/>
      <c r="CU90" s="785"/>
      <c r="CV90" s="786"/>
      <c r="CW90" s="784"/>
      <c r="CX90" s="785"/>
      <c r="CY90" s="785"/>
      <c r="CZ90" s="785"/>
      <c r="DA90" s="786"/>
      <c r="DB90" s="784"/>
      <c r="DC90" s="785"/>
      <c r="DD90" s="785"/>
      <c r="DE90" s="785"/>
      <c r="DF90" s="786"/>
      <c r="DG90" s="784"/>
      <c r="DH90" s="785"/>
      <c r="DI90" s="785"/>
      <c r="DJ90" s="785"/>
      <c r="DK90" s="786"/>
      <c r="DL90" s="784"/>
      <c r="DM90" s="785"/>
      <c r="DN90" s="785"/>
      <c r="DO90" s="785"/>
      <c r="DP90" s="786"/>
      <c r="DQ90" s="784"/>
      <c r="DR90" s="785"/>
      <c r="DS90" s="785"/>
      <c r="DT90" s="785"/>
      <c r="DU90" s="786"/>
      <c r="DV90" s="787"/>
      <c r="DW90" s="788"/>
      <c r="DX90" s="788"/>
      <c r="DY90" s="788"/>
      <c r="DZ90" s="789"/>
      <c r="EA90" s="48"/>
    </row>
    <row r="91" spans="1:131" ht="26.25" hidden="1" customHeight="1">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87"/>
      <c r="BT91" s="788"/>
      <c r="BU91" s="788"/>
      <c r="BV91" s="788"/>
      <c r="BW91" s="788"/>
      <c r="BX91" s="788"/>
      <c r="BY91" s="788"/>
      <c r="BZ91" s="788"/>
      <c r="CA91" s="788"/>
      <c r="CB91" s="788"/>
      <c r="CC91" s="788"/>
      <c r="CD91" s="788"/>
      <c r="CE91" s="788"/>
      <c r="CF91" s="788"/>
      <c r="CG91" s="793"/>
      <c r="CH91" s="784"/>
      <c r="CI91" s="785"/>
      <c r="CJ91" s="785"/>
      <c r="CK91" s="785"/>
      <c r="CL91" s="786"/>
      <c r="CM91" s="784"/>
      <c r="CN91" s="785"/>
      <c r="CO91" s="785"/>
      <c r="CP91" s="785"/>
      <c r="CQ91" s="786"/>
      <c r="CR91" s="784"/>
      <c r="CS91" s="785"/>
      <c r="CT91" s="785"/>
      <c r="CU91" s="785"/>
      <c r="CV91" s="786"/>
      <c r="CW91" s="784"/>
      <c r="CX91" s="785"/>
      <c r="CY91" s="785"/>
      <c r="CZ91" s="785"/>
      <c r="DA91" s="786"/>
      <c r="DB91" s="784"/>
      <c r="DC91" s="785"/>
      <c r="DD91" s="785"/>
      <c r="DE91" s="785"/>
      <c r="DF91" s="786"/>
      <c r="DG91" s="784"/>
      <c r="DH91" s="785"/>
      <c r="DI91" s="785"/>
      <c r="DJ91" s="785"/>
      <c r="DK91" s="786"/>
      <c r="DL91" s="784"/>
      <c r="DM91" s="785"/>
      <c r="DN91" s="785"/>
      <c r="DO91" s="785"/>
      <c r="DP91" s="786"/>
      <c r="DQ91" s="784"/>
      <c r="DR91" s="785"/>
      <c r="DS91" s="785"/>
      <c r="DT91" s="785"/>
      <c r="DU91" s="786"/>
      <c r="DV91" s="787"/>
      <c r="DW91" s="788"/>
      <c r="DX91" s="788"/>
      <c r="DY91" s="788"/>
      <c r="DZ91" s="789"/>
      <c r="EA91" s="48"/>
    </row>
    <row r="92" spans="1:131" ht="26.25" hidden="1" customHeight="1">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87"/>
      <c r="BT92" s="788"/>
      <c r="BU92" s="788"/>
      <c r="BV92" s="788"/>
      <c r="BW92" s="788"/>
      <c r="BX92" s="788"/>
      <c r="BY92" s="788"/>
      <c r="BZ92" s="788"/>
      <c r="CA92" s="788"/>
      <c r="CB92" s="788"/>
      <c r="CC92" s="788"/>
      <c r="CD92" s="788"/>
      <c r="CE92" s="788"/>
      <c r="CF92" s="788"/>
      <c r="CG92" s="793"/>
      <c r="CH92" s="784"/>
      <c r="CI92" s="785"/>
      <c r="CJ92" s="785"/>
      <c r="CK92" s="785"/>
      <c r="CL92" s="786"/>
      <c r="CM92" s="784"/>
      <c r="CN92" s="785"/>
      <c r="CO92" s="785"/>
      <c r="CP92" s="785"/>
      <c r="CQ92" s="786"/>
      <c r="CR92" s="784"/>
      <c r="CS92" s="785"/>
      <c r="CT92" s="785"/>
      <c r="CU92" s="785"/>
      <c r="CV92" s="786"/>
      <c r="CW92" s="784"/>
      <c r="CX92" s="785"/>
      <c r="CY92" s="785"/>
      <c r="CZ92" s="785"/>
      <c r="DA92" s="786"/>
      <c r="DB92" s="784"/>
      <c r="DC92" s="785"/>
      <c r="DD92" s="785"/>
      <c r="DE92" s="785"/>
      <c r="DF92" s="786"/>
      <c r="DG92" s="784"/>
      <c r="DH92" s="785"/>
      <c r="DI92" s="785"/>
      <c r="DJ92" s="785"/>
      <c r="DK92" s="786"/>
      <c r="DL92" s="784"/>
      <c r="DM92" s="785"/>
      <c r="DN92" s="785"/>
      <c r="DO92" s="785"/>
      <c r="DP92" s="786"/>
      <c r="DQ92" s="784"/>
      <c r="DR92" s="785"/>
      <c r="DS92" s="785"/>
      <c r="DT92" s="785"/>
      <c r="DU92" s="786"/>
      <c r="DV92" s="787"/>
      <c r="DW92" s="788"/>
      <c r="DX92" s="788"/>
      <c r="DY92" s="788"/>
      <c r="DZ92" s="789"/>
      <c r="EA92" s="48"/>
    </row>
    <row r="93" spans="1:131" ht="26.25" hidden="1" customHeight="1">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87"/>
      <c r="BT93" s="788"/>
      <c r="BU93" s="788"/>
      <c r="BV93" s="788"/>
      <c r="BW93" s="788"/>
      <c r="BX93" s="788"/>
      <c r="BY93" s="788"/>
      <c r="BZ93" s="788"/>
      <c r="CA93" s="788"/>
      <c r="CB93" s="788"/>
      <c r="CC93" s="788"/>
      <c r="CD93" s="788"/>
      <c r="CE93" s="788"/>
      <c r="CF93" s="788"/>
      <c r="CG93" s="793"/>
      <c r="CH93" s="784"/>
      <c r="CI93" s="785"/>
      <c r="CJ93" s="785"/>
      <c r="CK93" s="785"/>
      <c r="CL93" s="786"/>
      <c r="CM93" s="784"/>
      <c r="CN93" s="785"/>
      <c r="CO93" s="785"/>
      <c r="CP93" s="785"/>
      <c r="CQ93" s="786"/>
      <c r="CR93" s="784"/>
      <c r="CS93" s="785"/>
      <c r="CT93" s="785"/>
      <c r="CU93" s="785"/>
      <c r="CV93" s="786"/>
      <c r="CW93" s="784"/>
      <c r="CX93" s="785"/>
      <c r="CY93" s="785"/>
      <c r="CZ93" s="785"/>
      <c r="DA93" s="786"/>
      <c r="DB93" s="784"/>
      <c r="DC93" s="785"/>
      <c r="DD93" s="785"/>
      <c r="DE93" s="785"/>
      <c r="DF93" s="786"/>
      <c r="DG93" s="784"/>
      <c r="DH93" s="785"/>
      <c r="DI93" s="785"/>
      <c r="DJ93" s="785"/>
      <c r="DK93" s="786"/>
      <c r="DL93" s="784"/>
      <c r="DM93" s="785"/>
      <c r="DN93" s="785"/>
      <c r="DO93" s="785"/>
      <c r="DP93" s="786"/>
      <c r="DQ93" s="784"/>
      <c r="DR93" s="785"/>
      <c r="DS93" s="785"/>
      <c r="DT93" s="785"/>
      <c r="DU93" s="786"/>
      <c r="DV93" s="787"/>
      <c r="DW93" s="788"/>
      <c r="DX93" s="788"/>
      <c r="DY93" s="788"/>
      <c r="DZ93" s="789"/>
      <c r="EA93" s="48"/>
    </row>
    <row r="94" spans="1:131" ht="26.25" hidden="1" customHeight="1">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87"/>
      <c r="BT94" s="788"/>
      <c r="BU94" s="788"/>
      <c r="BV94" s="788"/>
      <c r="BW94" s="788"/>
      <c r="BX94" s="788"/>
      <c r="BY94" s="788"/>
      <c r="BZ94" s="788"/>
      <c r="CA94" s="788"/>
      <c r="CB94" s="788"/>
      <c r="CC94" s="788"/>
      <c r="CD94" s="788"/>
      <c r="CE94" s="788"/>
      <c r="CF94" s="788"/>
      <c r="CG94" s="793"/>
      <c r="CH94" s="784"/>
      <c r="CI94" s="785"/>
      <c r="CJ94" s="785"/>
      <c r="CK94" s="785"/>
      <c r="CL94" s="786"/>
      <c r="CM94" s="784"/>
      <c r="CN94" s="785"/>
      <c r="CO94" s="785"/>
      <c r="CP94" s="785"/>
      <c r="CQ94" s="786"/>
      <c r="CR94" s="784"/>
      <c r="CS94" s="785"/>
      <c r="CT94" s="785"/>
      <c r="CU94" s="785"/>
      <c r="CV94" s="786"/>
      <c r="CW94" s="784"/>
      <c r="CX94" s="785"/>
      <c r="CY94" s="785"/>
      <c r="CZ94" s="785"/>
      <c r="DA94" s="786"/>
      <c r="DB94" s="784"/>
      <c r="DC94" s="785"/>
      <c r="DD94" s="785"/>
      <c r="DE94" s="785"/>
      <c r="DF94" s="786"/>
      <c r="DG94" s="784"/>
      <c r="DH94" s="785"/>
      <c r="DI94" s="785"/>
      <c r="DJ94" s="785"/>
      <c r="DK94" s="786"/>
      <c r="DL94" s="784"/>
      <c r="DM94" s="785"/>
      <c r="DN94" s="785"/>
      <c r="DO94" s="785"/>
      <c r="DP94" s="786"/>
      <c r="DQ94" s="784"/>
      <c r="DR94" s="785"/>
      <c r="DS94" s="785"/>
      <c r="DT94" s="785"/>
      <c r="DU94" s="786"/>
      <c r="DV94" s="787"/>
      <c r="DW94" s="788"/>
      <c r="DX94" s="788"/>
      <c r="DY94" s="788"/>
      <c r="DZ94" s="789"/>
      <c r="EA94" s="48"/>
    </row>
    <row r="95" spans="1:131" ht="26.25" hidden="1" customHeight="1">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87"/>
      <c r="BT95" s="788"/>
      <c r="BU95" s="788"/>
      <c r="BV95" s="788"/>
      <c r="BW95" s="788"/>
      <c r="BX95" s="788"/>
      <c r="BY95" s="788"/>
      <c r="BZ95" s="788"/>
      <c r="CA95" s="788"/>
      <c r="CB95" s="788"/>
      <c r="CC95" s="788"/>
      <c r="CD95" s="788"/>
      <c r="CE95" s="788"/>
      <c r="CF95" s="788"/>
      <c r="CG95" s="793"/>
      <c r="CH95" s="784"/>
      <c r="CI95" s="785"/>
      <c r="CJ95" s="785"/>
      <c r="CK95" s="785"/>
      <c r="CL95" s="786"/>
      <c r="CM95" s="784"/>
      <c r="CN95" s="785"/>
      <c r="CO95" s="785"/>
      <c r="CP95" s="785"/>
      <c r="CQ95" s="786"/>
      <c r="CR95" s="784"/>
      <c r="CS95" s="785"/>
      <c r="CT95" s="785"/>
      <c r="CU95" s="785"/>
      <c r="CV95" s="786"/>
      <c r="CW95" s="784"/>
      <c r="CX95" s="785"/>
      <c r="CY95" s="785"/>
      <c r="CZ95" s="785"/>
      <c r="DA95" s="786"/>
      <c r="DB95" s="784"/>
      <c r="DC95" s="785"/>
      <c r="DD95" s="785"/>
      <c r="DE95" s="785"/>
      <c r="DF95" s="786"/>
      <c r="DG95" s="784"/>
      <c r="DH95" s="785"/>
      <c r="DI95" s="785"/>
      <c r="DJ95" s="785"/>
      <c r="DK95" s="786"/>
      <c r="DL95" s="784"/>
      <c r="DM95" s="785"/>
      <c r="DN95" s="785"/>
      <c r="DO95" s="785"/>
      <c r="DP95" s="786"/>
      <c r="DQ95" s="784"/>
      <c r="DR95" s="785"/>
      <c r="DS95" s="785"/>
      <c r="DT95" s="785"/>
      <c r="DU95" s="786"/>
      <c r="DV95" s="787"/>
      <c r="DW95" s="788"/>
      <c r="DX95" s="788"/>
      <c r="DY95" s="788"/>
      <c r="DZ95" s="789"/>
      <c r="EA95" s="48"/>
    </row>
    <row r="96" spans="1:131" ht="26.25" hidden="1" customHeight="1">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87"/>
      <c r="BT96" s="788"/>
      <c r="BU96" s="788"/>
      <c r="BV96" s="788"/>
      <c r="BW96" s="788"/>
      <c r="BX96" s="788"/>
      <c r="BY96" s="788"/>
      <c r="BZ96" s="788"/>
      <c r="CA96" s="788"/>
      <c r="CB96" s="788"/>
      <c r="CC96" s="788"/>
      <c r="CD96" s="788"/>
      <c r="CE96" s="788"/>
      <c r="CF96" s="788"/>
      <c r="CG96" s="793"/>
      <c r="CH96" s="784"/>
      <c r="CI96" s="785"/>
      <c r="CJ96" s="785"/>
      <c r="CK96" s="785"/>
      <c r="CL96" s="786"/>
      <c r="CM96" s="784"/>
      <c r="CN96" s="785"/>
      <c r="CO96" s="785"/>
      <c r="CP96" s="785"/>
      <c r="CQ96" s="786"/>
      <c r="CR96" s="784"/>
      <c r="CS96" s="785"/>
      <c r="CT96" s="785"/>
      <c r="CU96" s="785"/>
      <c r="CV96" s="786"/>
      <c r="CW96" s="784"/>
      <c r="CX96" s="785"/>
      <c r="CY96" s="785"/>
      <c r="CZ96" s="785"/>
      <c r="DA96" s="786"/>
      <c r="DB96" s="784"/>
      <c r="DC96" s="785"/>
      <c r="DD96" s="785"/>
      <c r="DE96" s="785"/>
      <c r="DF96" s="786"/>
      <c r="DG96" s="784"/>
      <c r="DH96" s="785"/>
      <c r="DI96" s="785"/>
      <c r="DJ96" s="785"/>
      <c r="DK96" s="786"/>
      <c r="DL96" s="784"/>
      <c r="DM96" s="785"/>
      <c r="DN96" s="785"/>
      <c r="DO96" s="785"/>
      <c r="DP96" s="786"/>
      <c r="DQ96" s="784"/>
      <c r="DR96" s="785"/>
      <c r="DS96" s="785"/>
      <c r="DT96" s="785"/>
      <c r="DU96" s="786"/>
      <c r="DV96" s="787"/>
      <c r="DW96" s="788"/>
      <c r="DX96" s="788"/>
      <c r="DY96" s="788"/>
      <c r="DZ96" s="789"/>
      <c r="EA96" s="48"/>
    </row>
    <row r="97" spans="1:131" ht="26.25" hidden="1" customHeight="1">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87"/>
      <c r="BT97" s="788"/>
      <c r="BU97" s="788"/>
      <c r="BV97" s="788"/>
      <c r="BW97" s="788"/>
      <c r="BX97" s="788"/>
      <c r="BY97" s="788"/>
      <c r="BZ97" s="788"/>
      <c r="CA97" s="788"/>
      <c r="CB97" s="788"/>
      <c r="CC97" s="788"/>
      <c r="CD97" s="788"/>
      <c r="CE97" s="788"/>
      <c r="CF97" s="788"/>
      <c r="CG97" s="793"/>
      <c r="CH97" s="784"/>
      <c r="CI97" s="785"/>
      <c r="CJ97" s="785"/>
      <c r="CK97" s="785"/>
      <c r="CL97" s="786"/>
      <c r="CM97" s="784"/>
      <c r="CN97" s="785"/>
      <c r="CO97" s="785"/>
      <c r="CP97" s="785"/>
      <c r="CQ97" s="786"/>
      <c r="CR97" s="784"/>
      <c r="CS97" s="785"/>
      <c r="CT97" s="785"/>
      <c r="CU97" s="785"/>
      <c r="CV97" s="786"/>
      <c r="CW97" s="784"/>
      <c r="CX97" s="785"/>
      <c r="CY97" s="785"/>
      <c r="CZ97" s="785"/>
      <c r="DA97" s="786"/>
      <c r="DB97" s="784"/>
      <c r="DC97" s="785"/>
      <c r="DD97" s="785"/>
      <c r="DE97" s="785"/>
      <c r="DF97" s="786"/>
      <c r="DG97" s="784"/>
      <c r="DH97" s="785"/>
      <c r="DI97" s="785"/>
      <c r="DJ97" s="785"/>
      <c r="DK97" s="786"/>
      <c r="DL97" s="784"/>
      <c r="DM97" s="785"/>
      <c r="DN97" s="785"/>
      <c r="DO97" s="785"/>
      <c r="DP97" s="786"/>
      <c r="DQ97" s="784"/>
      <c r="DR97" s="785"/>
      <c r="DS97" s="785"/>
      <c r="DT97" s="785"/>
      <c r="DU97" s="786"/>
      <c r="DV97" s="787"/>
      <c r="DW97" s="788"/>
      <c r="DX97" s="788"/>
      <c r="DY97" s="788"/>
      <c r="DZ97" s="789"/>
      <c r="EA97" s="48"/>
    </row>
    <row r="98" spans="1:131" ht="26.25" hidden="1" customHeight="1">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87"/>
      <c r="BT98" s="788"/>
      <c r="BU98" s="788"/>
      <c r="BV98" s="788"/>
      <c r="BW98" s="788"/>
      <c r="BX98" s="788"/>
      <c r="BY98" s="788"/>
      <c r="BZ98" s="788"/>
      <c r="CA98" s="788"/>
      <c r="CB98" s="788"/>
      <c r="CC98" s="788"/>
      <c r="CD98" s="788"/>
      <c r="CE98" s="788"/>
      <c r="CF98" s="788"/>
      <c r="CG98" s="793"/>
      <c r="CH98" s="784"/>
      <c r="CI98" s="785"/>
      <c r="CJ98" s="785"/>
      <c r="CK98" s="785"/>
      <c r="CL98" s="786"/>
      <c r="CM98" s="784"/>
      <c r="CN98" s="785"/>
      <c r="CO98" s="785"/>
      <c r="CP98" s="785"/>
      <c r="CQ98" s="786"/>
      <c r="CR98" s="784"/>
      <c r="CS98" s="785"/>
      <c r="CT98" s="785"/>
      <c r="CU98" s="785"/>
      <c r="CV98" s="786"/>
      <c r="CW98" s="784"/>
      <c r="CX98" s="785"/>
      <c r="CY98" s="785"/>
      <c r="CZ98" s="785"/>
      <c r="DA98" s="786"/>
      <c r="DB98" s="784"/>
      <c r="DC98" s="785"/>
      <c r="DD98" s="785"/>
      <c r="DE98" s="785"/>
      <c r="DF98" s="786"/>
      <c r="DG98" s="784"/>
      <c r="DH98" s="785"/>
      <c r="DI98" s="785"/>
      <c r="DJ98" s="785"/>
      <c r="DK98" s="786"/>
      <c r="DL98" s="784"/>
      <c r="DM98" s="785"/>
      <c r="DN98" s="785"/>
      <c r="DO98" s="785"/>
      <c r="DP98" s="786"/>
      <c r="DQ98" s="784"/>
      <c r="DR98" s="785"/>
      <c r="DS98" s="785"/>
      <c r="DT98" s="785"/>
      <c r="DU98" s="786"/>
      <c r="DV98" s="787"/>
      <c r="DW98" s="788"/>
      <c r="DX98" s="788"/>
      <c r="DY98" s="788"/>
      <c r="DZ98" s="789"/>
      <c r="EA98" s="48"/>
    </row>
    <row r="99" spans="1:131" ht="26.25" hidden="1" customHeight="1">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87"/>
      <c r="BT99" s="788"/>
      <c r="BU99" s="788"/>
      <c r="BV99" s="788"/>
      <c r="BW99" s="788"/>
      <c r="BX99" s="788"/>
      <c r="BY99" s="788"/>
      <c r="BZ99" s="788"/>
      <c r="CA99" s="788"/>
      <c r="CB99" s="788"/>
      <c r="CC99" s="788"/>
      <c r="CD99" s="788"/>
      <c r="CE99" s="788"/>
      <c r="CF99" s="788"/>
      <c r="CG99" s="793"/>
      <c r="CH99" s="784"/>
      <c r="CI99" s="785"/>
      <c r="CJ99" s="785"/>
      <c r="CK99" s="785"/>
      <c r="CL99" s="786"/>
      <c r="CM99" s="784"/>
      <c r="CN99" s="785"/>
      <c r="CO99" s="785"/>
      <c r="CP99" s="785"/>
      <c r="CQ99" s="786"/>
      <c r="CR99" s="784"/>
      <c r="CS99" s="785"/>
      <c r="CT99" s="785"/>
      <c r="CU99" s="785"/>
      <c r="CV99" s="786"/>
      <c r="CW99" s="784"/>
      <c r="CX99" s="785"/>
      <c r="CY99" s="785"/>
      <c r="CZ99" s="785"/>
      <c r="DA99" s="786"/>
      <c r="DB99" s="784"/>
      <c r="DC99" s="785"/>
      <c r="DD99" s="785"/>
      <c r="DE99" s="785"/>
      <c r="DF99" s="786"/>
      <c r="DG99" s="784"/>
      <c r="DH99" s="785"/>
      <c r="DI99" s="785"/>
      <c r="DJ99" s="785"/>
      <c r="DK99" s="786"/>
      <c r="DL99" s="784"/>
      <c r="DM99" s="785"/>
      <c r="DN99" s="785"/>
      <c r="DO99" s="785"/>
      <c r="DP99" s="786"/>
      <c r="DQ99" s="784"/>
      <c r="DR99" s="785"/>
      <c r="DS99" s="785"/>
      <c r="DT99" s="785"/>
      <c r="DU99" s="786"/>
      <c r="DV99" s="787"/>
      <c r="DW99" s="788"/>
      <c r="DX99" s="788"/>
      <c r="DY99" s="788"/>
      <c r="DZ99" s="789"/>
      <c r="EA99" s="48"/>
    </row>
    <row r="100" spans="1:131" ht="26.25" hidden="1" customHeight="1">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87"/>
      <c r="BT100" s="788"/>
      <c r="BU100" s="788"/>
      <c r="BV100" s="788"/>
      <c r="BW100" s="788"/>
      <c r="BX100" s="788"/>
      <c r="BY100" s="788"/>
      <c r="BZ100" s="788"/>
      <c r="CA100" s="788"/>
      <c r="CB100" s="788"/>
      <c r="CC100" s="788"/>
      <c r="CD100" s="788"/>
      <c r="CE100" s="788"/>
      <c r="CF100" s="788"/>
      <c r="CG100" s="793"/>
      <c r="CH100" s="784"/>
      <c r="CI100" s="785"/>
      <c r="CJ100" s="785"/>
      <c r="CK100" s="785"/>
      <c r="CL100" s="786"/>
      <c r="CM100" s="784"/>
      <c r="CN100" s="785"/>
      <c r="CO100" s="785"/>
      <c r="CP100" s="785"/>
      <c r="CQ100" s="786"/>
      <c r="CR100" s="784"/>
      <c r="CS100" s="785"/>
      <c r="CT100" s="785"/>
      <c r="CU100" s="785"/>
      <c r="CV100" s="786"/>
      <c r="CW100" s="784"/>
      <c r="CX100" s="785"/>
      <c r="CY100" s="785"/>
      <c r="CZ100" s="785"/>
      <c r="DA100" s="786"/>
      <c r="DB100" s="784"/>
      <c r="DC100" s="785"/>
      <c r="DD100" s="785"/>
      <c r="DE100" s="785"/>
      <c r="DF100" s="786"/>
      <c r="DG100" s="784"/>
      <c r="DH100" s="785"/>
      <c r="DI100" s="785"/>
      <c r="DJ100" s="785"/>
      <c r="DK100" s="786"/>
      <c r="DL100" s="784"/>
      <c r="DM100" s="785"/>
      <c r="DN100" s="785"/>
      <c r="DO100" s="785"/>
      <c r="DP100" s="786"/>
      <c r="DQ100" s="784"/>
      <c r="DR100" s="785"/>
      <c r="DS100" s="785"/>
      <c r="DT100" s="785"/>
      <c r="DU100" s="786"/>
      <c r="DV100" s="787"/>
      <c r="DW100" s="788"/>
      <c r="DX100" s="788"/>
      <c r="DY100" s="788"/>
      <c r="DZ100" s="789"/>
      <c r="EA100" s="48"/>
    </row>
    <row r="101" spans="1:131" ht="26.25" hidden="1" customHeight="1">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87"/>
      <c r="BT101" s="788"/>
      <c r="BU101" s="788"/>
      <c r="BV101" s="788"/>
      <c r="BW101" s="788"/>
      <c r="BX101" s="788"/>
      <c r="BY101" s="788"/>
      <c r="BZ101" s="788"/>
      <c r="CA101" s="788"/>
      <c r="CB101" s="788"/>
      <c r="CC101" s="788"/>
      <c r="CD101" s="788"/>
      <c r="CE101" s="788"/>
      <c r="CF101" s="788"/>
      <c r="CG101" s="793"/>
      <c r="CH101" s="784"/>
      <c r="CI101" s="785"/>
      <c r="CJ101" s="785"/>
      <c r="CK101" s="785"/>
      <c r="CL101" s="786"/>
      <c r="CM101" s="784"/>
      <c r="CN101" s="785"/>
      <c r="CO101" s="785"/>
      <c r="CP101" s="785"/>
      <c r="CQ101" s="786"/>
      <c r="CR101" s="784"/>
      <c r="CS101" s="785"/>
      <c r="CT101" s="785"/>
      <c r="CU101" s="785"/>
      <c r="CV101" s="786"/>
      <c r="CW101" s="784"/>
      <c r="CX101" s="785"/>
      <c r="CY101" s="785"/>
      <c r="CZ101" s="785"/>
      <c r="DA101" s="786"/>
      <c r="DB101" s="784"/>
      <c r="DC101" s="785"/>
      <c r="DD101" s="785"/>
      <c r="DE101" s="785"/>
      <c r="DF101" s="786"/>
      <c r="DG101" s="784"/>
      <c r="DH101" s="785"/>
      <c r="DI101" s="785"/>
      <c r="DJ101" s="785"/>
      <c r="DK101" s="786"/>
      <c r="DL101" s="784"/>
      <c r="DM101" s="785"/>
      <c r="DN101" s="785"/>
      <c r="DO101" s="785"/>
      <c r="DP101" s="786"/>
      <c r="DQ101" s="784"/>
      <c r="DR101" s="785"/>
      <c r="DS101" s="785"/>
      <c r="DT101" s="785"/>
      <c r="DU101" s="786"/>
      <c r="DV101" s="787"/>
      <c r="DW101" s="788"/>
      <c r="DX101" s="788"/>
      <c r="DY101" s="788"/>
      <c r="DZ101" s="789"/>
      <c r="EA101" s="48"/>
    </row>
    <row r="102" spans="1:131" ht="26.25" customHeight="1">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440</v>
      </c>
      <c r="BR102" s="746" t="s">
        <v>455</v>
      </c>
      <c r="BS102" s="747"/>
      <c r="BT102" s="747"/>
      <c r="BU102" s="747"/>
      <c r="BV102" s="747"/>
      <c r="BW102" s="747"/>
      <c r="BX102" s="747"/>
      <c r="BY102" s="747"/>
      <c r="BZ102" s="747"/>
      <c r="CA102" s="747"/>
      <c r="CB102" s="747"/>
      <c r="CC102" s="747"/>
      <c r="CD102" s="747"/>
      <c r="CE102" s="747"/>
      <c r="CF102" s="747"/>
      <c r="CG102" s="748"/>
      <c r="CH102" s="801"/>
      <c r="CI102" s="802"/>
      <c r="CJ102" s="802"/>
      <c r="CK102" s="802"/>
      <c r="CL102" s="803"/>
      <c r="CM102" s="801"/>
      <c r="CN102" s="802"/>
      <c r="CO102" s="802"/>
      <c r="CP102" s="802"/>
      <c r="CQ102" s="803"/>
      <c r="CR102" s="804"/>
      <c r="CS102" s="759"/>
      <c r="CT102" s="759"/>
      <c r="CU102" s="759"/>
      <c r="CV102" s="805"/>
      <c r="CW102" s="804"/>
      <c r="CX102" s="759"/>
      <c r="CY102" s="759"/>
      <c r="CZ102" s="759"/>
      <c r="DA102" s="805"/>
      <c r="DB102" s="804"/>
      <c r="DC102" s="759"/>
      <c r="DD102" s="759"/>
      <c r="DE102" s="759"/>
      <c r="DF102" s="805"/>
      <c r="DG102" s="804"/>
      <c r="DH102" s="759"/>
      <c r="DI102" s="759"/>
      <c r="DJ102" s="759"/>
      <c r="DK102" s="805"/>
      <c r="DL102" s="804"/>
      <c r="DM102" s="759"/>
      <c r="DN102" s="759"/>
      <c r="DO102" s="759"/>
      <c r="DP102" s="805"/>
      <c r="DQ102" s="804"/>
      <c r="DR102" s="759"/>
      <c r="DS102" s="759"/>
      <c r="DT102" s="759"/>
      <c r="DU102" s="805"/>
      <c r="DV102" s="746"/>
      <c r="DW102" s="747"/>
      <c r="DX102" s="747"/>
      <c r="DY102" s="747"/>
      <c r="DZ102" s="806"/>
      <c r="EA102" s="48"/>
    </row>
    <row r="103" spans="1:131" ht="26.25" customHeight="1">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07" t="s">
        <v>38</v>
      </c>
      <c r="BR103" s="807"/>
      <c r="BS103" s="807"/>
      <c r="BT103" s="807"/>
      <c r="BU103" s="807"/>
      <c r="BV103" s="807"/>
      <c r="BW103" s="807"/>
      <c r="BX103" s="807"/>
      <c r="BY103" s="807"/>
      <c r="BZ103" s="807"/>
      <c r="CA103" s="807"/>
      <c r="CB103" s="807"/>
      <c r="CC103" s="807"/>
      <c r="CD103" s="807"/>
      <c r="CE103" s="807"/>
      <c r="CF103" s="807"/>
      <c r="CG103" s="807"/>
      <c r="CH103" s="807"/>
      <c r="CI103" s="807"/>
      <c r="CJ103" s="807"/>
      <c r="CK103" s="807"/>
      <c r="CL103" s="807"/>
      <c r="CM103" s="807"/>
      <c r="CN103" s="807"/>
      <c r="CO103" s="807"/>
      <c r="CP103" s="807"/>
      <c r="CQ103" s="807"/>
      <c r="CR103" s="807"/>
      <c r="CS103" s="807"/>
      <c r="CT103" s="807"/>
      <c r="CU103" s="807"/>
      <c r="CV103" s="807"/>
      <c r="CW103" s="807"/>
      <c r="CX103" s="807"/>
      <c r="CY103" s="807"/>
      <c r="CZ103" s="807"/>
      <c r="DA103" s="807"/>
      <c r="DB103" s="807"/>
      <c r="DC103" s="807"/>
      <c r="DD103" s="807"/>
      <c r="DE103" s="807"/>
      <c r="DF103" s="807"/>
      <c r="DG103" s="807"/>
      <c r="DH103" s="807"/>
      <c r="DI103" s="807"/>
      <c r="DJ103" s="807"/>
      <c r="DK103" s="807"/>
      <c r="DL103" s="807"/>
      <c r="DM103" s="807"/>
      <c r="DN103" s="807"/>
      <c r="DO103" s="807"/>
      <c r="DP103" s="807"/>
      <c r="DQ103" s="807"/>
      <c r="DR103" s="807"/>
      <c r="DS103" s="807"/>
      <c r="DT103" s="807"/>
      <c r="DU103" s="807"/>
      <c r="DV103" s="807"/>
      <c r="DW103" s="807"/>
      <c r="DX103" s="807"/>
      <c r="DY103" s="807"/>
      <c r="DZ103" s="807"/>
      <c r="EA103" s="48"/>
    </row>
    <row r="104" spans="1:131" ht="26.25" customHeight="1">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808" t="s">
        <v>280</v>
      </c>
      <c r="BR104" s="808"/>
      <c r="BS104" s="808"/>
      <c r="BT104" s="808"/>
      <c r="BU104" s="808"/>
      <c r="BV104" s="808"/>
      <c r="BW104" s="808"/>
      <c r="BX104" s="808"/>
      <c r="BY104" s="808"/>
      <c r="BZ104" s="808"/>
      <c r="CA104" s="808"/>
      <c r="CB104" s="808"/>
      <c r="CC104" s="808"/>
      <c r="CD104" s="808"/>
      <c r="CE104" s="808"/>
      <c r="CF104" s="808"/>
      <c r="CG104" s="808"/>
      <c r="CH104" s="808"/>
      <c r="CI104" s="808"/>
      <c r="CJ104" s="808"/>
      <c r="CK104" s="808"/>
      <c r="CL104" s="808"/>
      <c r="CM104" s="808"/>
      <c r="CN104" s="808"/>
      <c r="CO104" s="808"/>
      <c r="CP104" s="808"/>
      <c r="CQ104" s="808"/>
      <c r="CR104" s="808"/>
      <c r="CS104" s="808"/>
      <c r="CT104" s="808"/>
      <c r="CU104" s="808"/>
      <c r="CV104" s="808"/>
      <c r="CW104" s="808"/>
      <c r="CX104" s="808"/>
      <c r="CY104" s="808"/>
      <c r="CZ104" s="808"/>
      <c r="DA104" s="808"/>
      <c r="DB104" s="808"/>
      <c r="DC104" s="808"/>
      <c r="DD104" s="808"/>
      <c r="DE104" s="808"/>
      <c r="DF104" s="808"/>
      <c r="DG104" s="808"/>
      <c r="DH104" s="808"/>
      <c r="DI104" s="808"/>
      <c r="DJ104" s="808"/>
      <c r="DK104" s="808"/>
      <c r="DL104" s="808"/>
      <c r="DM104" s="808"/>
      <c r="DN104" s="808"/>
      <c r="DO104" s="808"/>
      <c r="DP104" s="808"/>
      <c r="DQ104" s="808"/>
      <c r="DR104" s="808"/>
      <c r="DS104" s="808"/>
      <c r="DT104" s="808"/>
      <c r="DU104" s="808"/>
      <c r="DV104" s="808"/>
      <c r="DW104" s="808"/>
      <c r="DX104" s="808"/>
      <c r="DY104" s="808"/>
      <c r="DZ104" s="808"/>
      <c r="EA104" s="48"/>
    </row>
    <row r="105" spans="1:131" ht="11.25" customHeight="1">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c r="A107" s="59" t="s">
        <v>304</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456</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c r="A108" s="809" t="s">
        <v>457</v>
      </c>
      <c r="B108" s="810"/>
      <c r="C108" s="810"/>
      <c r="D108" s="810"/>
      <c r="E108" s="810"/>
      <c r="F108" s="810"/>
      <c r="G108" s="810"/>
      <c r="H108" s="810"/>
      <c r="I108" s="810"/>
      <c r="J108" s="810"/>
      <c r="K108" s="810"/>
      <c r="L108" s="810"/>
      <c r="M108" s="810"/>
      <c r="N108" s="810"/>
      <c r="O108" s="810"/>
      <c r="P108" s="810"/>
      <c r="Q108" s="810"/>
      <c r="R108" s="810"/>
      <c r="S108" s="810"/>
      <c r="T108" s="810"/>
      <c r="U108" s="810"/>
      <c r="V108" s="810"/>
      <c r="W108" s="810"/>
      <c r="X108" s="810"/>
      <c r="Y108" s="810"/>
      <c r="Z108" s="810"/>
      <c r="AA108" s="810"/>
      <c r="AB108" s="810"/>
      <c r="AC108" s="810"/>
      <c r="AD108" s="810"/>
      <c r="AE108" s="810"/>
      <c r="AF108" s="810"/>
      <c r="AG108" s="810"/>
      <c r="AH108" s="810"/>
      <c r="AI108" s="810"/>
      <c r="AJ108" s="810"/>
      <c r="AK108" s="810"/>
      <c r="AL108" s="810"/>
      <c r="AM108" s="810"/>
      <c r="AN108" s="810"/>
      <c r="AO108" s="810"/>
      <c r="AP108" s="810"/>
      <c r="AQ108" s="810"/>
      <c r="AR108" s="810"/>
      <c r="AS108" s="810"/>
      <c r="AT108" s="811"/>
      <c r="AU108" s="809" t="s">
        <v>270</v>
      </c>
      <c r="AV108" s="810"/>
      <c r="AW108" s="810"/>
      <c r="AX108" s="810"/>
      <c r="AY108" s="810"/>
      <c r="AZ108" s="810"/>
      <c r="BA108" s="810"/>
      <c r="BB108" s="810"/>
      <c r="BC108" s="810"/>
      <c r="BD108" s="810"/>
      <c r="BE108" s="810"/>
      <c r="BF108" s="810"/>
      <c r="BG108" s="810"/>
      <c r="BH108" s="810"/>
      <c r="BI108" s="810"/>
      <c r="BJ108" s="810"/>
      <c r="BK108" s="810"/>
      <c r="BL108" s="810"/>
      <c r="BM108" s="810"/>
      <c r="BN108" s="810"/>
      <c r="BO108" s="810"/>
      <c r="BP108" s="810"/>
      <c r="BQ108" s="810"/>
      <c r="BR108" s="810"/>
      <c r="BS108" s="810"/>
      <c r="BT108" s="810"/>
      <c r="BU108" s="810"/>
      <c r="BV108" s="810"/>
      <c r="BW108" s="810"/>
      <c r="BX108" s="810"/>
      <c r="BY108" s="810"/>
      <c r="BZ108" s="810"/>
      <c r="CA108" s="810"/>
      <c r="CB108" s="810"/>
      <c r="CC108" s="810"/>
      <c r="CD108" s="810"/>
      <c r="CE108" s="810"/>
      <c r="CF108" s="810"/>
      <c r="CG108" s="810"/>
      <c r="CH108" s="810"/>
      <c r="CI108" s="810"/>
      <c r="CJ108" s="810"/>
      <c r="CK108" s="810"/>
      <c r="CL108" s="810"/>
      <c r="CM108" s="810"/>
      <c r="CN108" s="810"/>
      <c r="CO108" s="810"/>
      <c r="CP108" s="810"/>
      <c r="CQ108" s="810"/>
      <c r="CR108" s="810"/>
      <c r="CS108" s="810"/>
      <c r="CT108" s="810"/>
      <c r="CU108" s="810"/>
      <c r="CV108" s="810"/>
      <c r="CW108" s="810"/>
      <c r="CX108" s="810"/>
      <c r="CY108" s="810"/>
      <c r="CZ108" s="810"/>
      <c r="DA108" s="810"/>
      <c r="DB108" s="810"/>
      <c r="DC108" s="810"/>
      <c r="DD108" s="810"/>
      <c r="DE108" s="810"/>
      <c r="DF108" s="810"/>
      <c r="DG108" s="810"/>
      <c r="DH108" s="810"/>
      <c r="DI108" s="810"/>
      <c r="DJ108" s="810"/>
      <c r="DK108" s="810"/>
      <c r="DL108" s="810"/>
      <c r="DM108" s="810"/>
      <c r="DN108" s="810"/>
      <c r="DO108" s="810"/>
      <c r="DP108" s="810"/>
      <c r="DQ108" s="810"/>
      <c r="DR108" s="810"/>
      <c r="DS108" s="810"/>
      <c r="DT108" s="810"/>
      <c r="DU108" s="810"/>
      <c r="DV108" s="810"/>
      <c r="DW108" s="810"/>
      <c r="DX108" s="810"/>
      <c r="DY108" s="810"/>
      <c r="DZ108" s="811"/>
    </row>
    <row r="109" spans="1:131" s="48" customFormat="1" ht="26.25" customHeight="1">
      <c r="A109" s="812" t="s">
        <v>458</v>
      </c>
      <c r="B109" s="813"/>
      <c r="C109" s="813"/>
      <c r="D109" s="813"/>
      <c r="E109" s="813"/>
      <c r="F109" s="813"/>
      <c r="G109" s="813"/>
      <c r="H109" s="813"/>
      <c r="I109" s="813"/>
      <c r="J109" s="813"/>
      <c r="K109" s="813"/>
      <c r="L109" s="813"/>
      <c r="M109" s="813"/>
      <c r="N109" s="813"/>
      <c r="O109" s="813"/>
      <c r="P109" s="813"/>
      <c r="Q109" s="813"/>
      <c r="R109" s="813"/>
      <c r="S109" s="813"/>
      <c r="T109" s="813"/>
      <c r="U109" s="813"/>
      <c r="V109" s="813"/>
      <c r="W109" s="813"/>
      <c r="X109" s="813"/>
      <c r="Y109" s="813"/>
      <c r="Z109" s="814"/>
      <c r="AA109" s="815" t="s">
        <v>459</v>
      </c>
      <c r="AB109" s="813"/>
      <c r="AC109" s="813"/>
      <c r="AD109" s="813"/>
      <c r="AE109" s="814"/>
      <c r="AF109" s="815" t="s">
        <v>460</v>
      </c>
      <c r="AG109" s="813"/>
      <c r="AH109" s="813"/>
      <c r="AI109" s="813"/>
      <c r="AJ109" s="814"/>
      <c r="AK109" s="815" t="s">
        <v>58</v>
      </c>
      <c r="AL109" s="813"/>
      <c r="AM109" s="813"/>
      <c r="AN109" s="813"/>
      <c r="AO109" s="814"/>
      <c r="AP109" s="815" t="s">
        <v>88</v>
      </c>
      <c r="AQ109" s="813"/>
      <c r="AR109" s="813"/>
      <c r="AS109" s="813"/>
      <c r="AT109" s="816"/>
      <c r="AU109" s="812" t="s">
        <v>458</v>
      </c>
      <c r="AV109" s="813"/>
      <c r="AW109" s="813"/>
      <c r="AX109" s="813"/>
      <c r="AY109" s="813"/>
      <c r="AZ109" s="813"/>
      <c r="BA109" s="813"/>
      <c r="BB109" s="813"/>
      <c r="BC109" s="813"/>
      <c r="BD109" s="813"/>
      <c r="BE109" s="813"/>
      <c r="BF109" s="813"/>
      <c r="BG109" s="813"/>
      <c r="BH109" s="813"/>
      <c r="BI109" s="813"/>
      <c r="BJ109" s="813"/>
      <c r="BK109" s="813"/>
      <c r="BL109" s="813"/>
      <c r="BM109" s="813"/>
      <c r="BN109" s="813"/>
      <c r="BO109" s="813"/>
      <c r="BP109" s="814"/>
      <c r="BQ109" s="815" t="s">
        <v>459</v>
      </c>
      <c r="BR109" s="813"/>
      <c r="BS109" s="813"/>
      <c r="BT109" s="813"/>
      <c r="BU109" s="814"/>
      <c r="BV109" s="815" t="s">
        <v>460</v>
      </c>
      <c r="BW109" s="813"/>
      <c r="BX109" s="813"/>
      <c r="BY109" s="813"/>
      <c r="BZ109" s="814"/>
      <c r="CA109" s="815" t="s">
        <v>58</v>
      </c>
      <c r="CB109" s="813"/>
      <c r="CC109" s="813"/>
      <c r="CD109" s="813"/>
      <c r="CE109" s="814"/>
      <c r="CF109" s="817" t="s">
        <v>88</v>
      </c>
      <c r="CG109" s="817"/>
      <c r="CH109" s="817"/>
      <c r="CI109" s="817"/>
      <c r="CJ109" s="817"/>
      <c r="CK109" s="815" t="s">
        <v>461</v>
      </c>
      <c r="CL109" s="813"/>
      <c r="CM109" s="813"/>
      <c r="CN109" s="813"/>
      <c r="CO109" s="813"/>
      <c r="CP109" s="813"/>
      <c r="CQ109" s="813"/>
      <c r="CR109" s="813"/>
      <c r="CS109" s="813"/>
      <c r="CT109" s="813"/>
      <c r="CU109" s="813"/>
      <c r="CV109" s="813"/>
      <c r="CW109" s="813"/>
      <c r="CX109" s="813"/>
      <c r="CY109" s="813"/>
      <c r="CZ109" s="813"/>
      <c r="DA109" s="813"/>
      <c r="DB109" s="813"/>
      <c r="DC109" s="813"/>
      <c r="DD109" s="813"/>
      <c r="DE109" s="813"/>
      <c r="DF109" s="814"/>
      <c r="DG109" s="815" t="s">
        <v>459</v>
      </c>
      <c r="DH109" s="813"/>
      <c r="DI109" s="813"/>
      <c r="DJ109" s="813"/>
      <c r="DK109" s="814"/>
      <c r="DL109" s="815" t="s">
        <v>460</v>
      </c>
      <c r="DM109" s="813"/>
      <c r="DN109" s="813"/>
      <c r="DO109" s="813"/>
      <c r="DP109" s="814"/>
      <c r="DQ109" s="815" t="s">
        <v>58</v>
      </c>
      <c r="DR109" s="813"/>
      <c r="DS109" s="813"/>
      <c r="DT109" s="813"/>
      <c r="DU109" s="814"/>
      <c r="DV109" s="815" t="s">
        <v>88</v>
      </c>
      <c r="DW109" s="813"/>
      <c r="DX109" s="813"/>
      <c r="DY109" s="813"/>
      <c r="DZ109" s="816"/>
    </row>
    <row r="110" spans="1:131" s="48" customFormat="1" ht="26.25" customHeight="1">
      <c r="A110" s="818" t="s">
        <v>463</v>
      </c>
      <c r="B110" s="819"/>
      <c r="C110" s="819"/>
      <c r="D110" s="819"/>
      <c r="E110" s="819"/>
      <c r="F110" s="819"/>
      <c r="G110" s="819"/>
      <c r="H110" s="819"/>
      <c r="I110" s="819"/>
      <c r="J110" s="819"/>
      <c r="K110" s="819"/>
      <c r="L110" s="819"/>
      <c r="M110" s="819"/>
      <c r="N110" s="819"/>
      <c r="O110" s="819"/>
      <c r="P110" s="819"/>
      <c r="Q110" s="819"/>
      <c r="R110" s="819"/>
      <c r="S110" s="819"/>
      <c r="T110" s="819"/>
      <c r="U110" s="819"/>
      <c r="V110" s="819"/>
      <c r="W110" s="819"/>
      <c r="X110" s="819"/>
      <c r="Y110" s="819"/>
      <c r="Z110" s="820"/>
      <c r="AA110" s="821">
        <v>749719</v>
      </c>
      <c r="AB110" s="822"/>
      <c r="AC110" s="822"/>
      <c r="AD110" s="822"/>
      <c r="AE110" s="823"/>
      <c r="AF110" s="824">
        <v>801351</v>
      </c>
      <c r="AG110" s="822"/>
      <c r="AH110" s="822"/>
      <c r="AI110" s="822"/>
      <c r="AJ110" s="823"/>
      <c r="AK110" s="824">
        <v>796774</v>
      </c>
      <c r="AL110" s="822"/>
      <c r="AM110" s="822"/>
      <c r="AN110" s="822"/>
      <c r="AO110" s="823"/>
      <c r="AP110" s="825">
        <v>25</v>
      </c>
      <c r="AQ110" s="826"/>
      <c r="AR110" s="826"/>
      <c r="AS110" s="826"/>
      <c r="AT110" s="827"/>
      <c r="AU110" s="883" t="s">
        <v>79</v>
      </c>
      <c r="AV110" s="884"/>
      <c r="AW110" s="884"/>
      <c r="AX110" s="884"/>
      <c r="AY110" s="884"/>
      <c r="AZ110" s="828" t="s">
        <v>464</v>
      </c>
      <c r="BA110" s="819"/>
      <c r="BB110" s="819"/>
      <c r="BC110" s="819"/>
      <c r="BD110" s="819"/>
      <c r="BE110" s="819"/>
      <c r="BF110" s="819"/>
      <c r="BG110" s="819"/>
      <c r="BH110" s="819"/>
      <c r="BI110" s="819"/>
      <c r="BJ110" s="819"/>
      <c r="BK110" s="819"/>
      <c r="BL110" s="819"/>
      <c r="BM110" s="819"/>
      <c r="BN110" s="819"/>
      <c r="BO110" s="819"/>
      <c r="BP110" s="820"/>
      <c r="BQ110" s="829">
        <v>6207364</v>
      </c>
      <c r="BR110" s="830"/>
      <c r="BS110" s="830"/>
      <c r="BT110" s="830"/>
      <c r="BU110" s="830"/>
      <c r="BV110" s="830">
        <v>5934590</v>
      </c>
      <c r="BW110" s="830"/>
      <c r="BX110" s="830"/>
      <c r="BY110" s="830"/>
      <c r="BZ110" s="830"/>
      <c r="CA110" s="830">
        <v>5637321</v>
      </c>
      <c r="CB110" s="830"/>
      <c r="CC110" s="830"/>
      <c r="CD110" s="830"/>
      <c r="CE110" s="830"/>
      <c r="CF110" s="831">
        <v>177.1</v>
      </c>
      <c r="CG110" s="832"/>
      <c r="CH110" s="832"/>
      <c r="CI110" s="832"/>
      <c r="CJ110" s="832"/>
      <c r="CK110" s="889" t="s">
        <v>213</v>
      </c>
      <c r="CL110" s="890"/>
      <c r="CM110" s="828" t="s">
        <v>465</v>
      </c>
      <c r="CN110" s="819"/>
      <c r="CO110" s="819"/>
      <c r="CP110" s="819"/>
      <c r="CQ110" s="819"/>
      <c r="CR110" s="819"/>
      <c r="CS110" s="819"/>
      <c r="CT110" s="819"/>
      <c r="CU110" s="819"/>
      <c r="CV110" s="819"/>
      <c r="CW110" s="819"/>
      <c r="CX110" s="819"/>
      <c r="CY110" s="819"/>
      <c r="CZ110" s="819"/>
      <c r="DA110" s="819"/>
      <c r="DB110" s="819"/>
      <c r="DC110" s="819"/>
      <c r="DD110" s="819"/>
      <c r="DE110" s="819"/>
      <c r="DF110" s="820"/>
      <c r="DG110" s="829" t="s">
        <v>173</v>
      </c>
      <c r="DH110" s="830"/>
      <c r="DI110" s="830"/>
      <c r="DJ110" s="830"/>
      <c r="DK110" s="830"/>
      <c r="DL110" s="830" t="s">
        <v>173</v>
      </c>
      <c r="DM110" s="830"/>
      <c r="DN110" s="830"/>
      <c r="DO110" s="830"/>
      <c r="DP110" s="830"/>
      <c r="DQ110" s="830" t="s">
        <v>173</v>
      </c>
      <c r="DR110" s="830"/>
      <c r="DS110" s="830"/>
      <c r="DT110" s="830"/>
      <c r="DU110" s="830"/>
      <c r="DV110" s="833" t="s">
        <v>173</v>
      </c>
      <c r="DW110" s="833"/>
      <c r="DX110" s="833"/>
      <c r="DY110" s="833"/>
      <c r="DZ110" s="834"/>
    </row>
    <row r="111" spans="1:131" s="48" customFormat="1" ht="26.25" customHeight="1">
      <c r="A111" s="835" t="s">
        <v>31</v>
      </c>
      <c r="B111" s="808"/>
      <c r="C111" s="808"/>
      <c r="D111" s="808"/>
      <c r="E111" s="808"/>
      <c r="F111" s="808"/>
      <c r="G111" s="808"/>
      <c r="H111" s="808"/>
      <c r="I111" s="808"/>
      <c r="J111" s="808"/>
      <c r="K111" s="808"/>
      <c r="L111" s="808"/>
      <c r="M111" s="808"/>
      <c r="N111" s="808"/>
      <c r="O111" s="808"/>
      <c r="P111" s="808"/>
      <c r="Q111" s="808"/>
      <c r="R111" s="808"/>
      <c r="S111" s="808"/>
      <c r="T111" s="808"/>
      <c r="U111" s="808"/>
      <c r="V111" s="808"/>
      <c r="W111" s="808"/>
      <c r="X111" s="808"/>
      <c r="Y111" s="808"/>
      <c r="Z111" s="836"/>
      <c r="AA111" s="837" t="s">
        <v>173</v>
      </c>
      <c r="AB111" s="838"/>
      <c r="AC111" s="838"/>
      <c r="AD111" s="838"/>
      <c r="AE111" s="839"/>
      <c r="AF111" s="840" t="s">
        <v>173</v>
      </c>
      <c r="AG111" s="838"/>
      <c r="AH111" s="838"/>
      <c r="AI111" s="838"/>
      <c r="AJ111" s="839"/>
      <c r="AK111" s="840" t="s">
        <v>173</v>
      </c>
      <c r="AL111" s="838"/>
      <c r="AM111" s="838"/>
      <c r="AN111" s="838"/>
      <c r="AO111" s="839"/>
      <c r="AP111" s="841" t="s">
        <v>173</v>
      </c>
      <c r="AQ111" s="842"/>
      <c r="AR111" s="842"/>
      <c r="AS111" s="842"/>
      <c r="AT111" s="843"/>
      <c r="AU111" s="885"/>
      <c r="AV111" s="886"/>
      <c r="AW111" s="886"/>
      <c r="AX111" s="886"/>
      <c r="AY111" s="886"/>
      <c r="AZ111" s="844" t="s">
        <v>466</v>
      </c>
      <c r="BA111" s="845"/>
      <c r="BB111" s="845"/>
      <c r="BC111" s="845"/>
      <c r="BD111" s="845"/>
      <c r="BE111" s="845"/>
      <c r="BF111" s="845"/>
      <c r="BG111" s="845"/>
      <c r="BH111" s="845"/>
      <c r="BI111" s="845"/>
      <c r="BJ111" s="845"/>
      <c r="BK111" s="845"/>
      <c r="BL111" s="845"/>
      <c r="BM111" s="845"/>
      <c r="BN111" s="845"/>
      <c r="BO111" s="845"/>
      <c r="BP111" s="846"/>
      <c r="BQ111" s="847" t="s">
        <v>173</v>
      </c>
      <c r="BR111" s="848"/>
      <c r="BS111" s="848"/>
      <c r="BT111" s="848"/>
      <c r="BU111" s="848"/>
      <c r="BV111" s="848" t="s">
        <v>173</v>
      </c>
      <c r="BW111" s="848"/>
      <c r="BX111" s="848"/>
      <c r="BY111" s="848"/>
      <c r="BZ111" s="848"/>
      <c r="CA111" s="848" t="s">
        <v>173</v>
      </c>
      <c r="CB111" s="848"/>
      <c r="CC111" s="848"/>
      <c r="CD111" s="848"/>
      <c r="CE111" s="848"/>
      <c r="CF111" s="849" t="s">
        <v>173</v>
      </c>
      <c r="CG111" s="850"/>
      <c r="CH111" s="850"/>
      <c r="CI111" s="850"/>
      <c r="CJ111" s="850"/>
      <c r="CK111" s="891"/>
      <c r="CL111" s="892"/>
      <c r="CM111" s="844" t="s">
        <v>467</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47" t="s">
        <v>173</v>
      </c>
      <c r="DH111" s="848"/>
      <c r="DI111" s="848"/>
      <c r="DJ111" s="848"/>
      <c r="DK111" s="848"/>
      <c r="DL111" s="848" t="s">
        <v>173</v>
      </c>
      <c r="DM111" s="848"/>
      <c r="DN111" s="848"/>
      <c r="DO111" s="848"/>
      <c r="DP111" s="848"/>
      <c r="DQ111" s="848" t="s">
        <v>173</v>
      </c>
      <c r="DR111" s="848"/>
      <c r="DS111" s="848"/>
      <c r="DT111" s="848"/>
      <c r="DU111" s="848"/>
      <c r="DV111" s="851" t="s">
        <v>173</v>
      </c>
      <c r="DW111" s="851"/>
      <c r="DX111" s="851"/>
      <c r="DY111" s="851"/>
      <c r="DZ111" s="852"/>
    </row>
    <row r="112" spans="1:131" s="48" customFormat="1" ht="26.25" customHeight="1">
      <c r="A112" s="1001" t="s">
        <v>147</v>
      </c>
      <c r="B112" s="1002"/>
      <c r="C112" s="845" t="s">
        <v>184</v>
      </c>
      <c r="D112" s="845"/>
      <c r="E112" s="845"/>
      <c r="F112" s="845"/>
      <c r="G112" s="845"/>
      <c r="H112" s="845"/>
      <c r="I112" s="845"/>
      <c r="J112" s="845"/>
      <c r="K112" s="845"/>
      <c r="L112" s="845"/>
      <c r="M112" s="845"/>
      <c r="N112" s="845"/>
      <c r="O112" s="845"/>
      <c r="P112" s="845"/>
      <c r="Q112" s="845"/>
      <c r="R112" s="845"/>
      <c r="S112" s="845"/>
      <c r="T112" s="845"/>
      <c r="U112" s="845"/>
      <c r="V112" s="845"/>
      <c r="W112" s="845"/>
      <c r="X112" s="845"/>
      <c r="Y112" s="845"/>
      <c r="Z112" s="846"/>
      <c r="AA112" s="837" t="s">
        <v>173</v>
      </c>
      <c r="AB112" s="838"/>
      <c r="AC112" s="838"/>
      <c r="AD112" s="838"/>
      <c r="AE112" s="839"/>
      <c r="AF112" s="840" t="s">
        <v>173</v>
      </c>
      <c r="AG112" s="838"/>
      <c r="AH112" s="838"/>
      <c r="AI112" s="838"/>
      <c r="AJ112" s="839"/>
      <c r="AK112" s="840" t="s">
        <v>173</v>
      </c>
      <c r="AL112" s="838"/>
      <c r="AM112" s="838"/>
      <c r="AN112" s="838"/>
      <c r="AO112" s="839"/>
      <c r="AP112" s="841" t="s">
        <v>173</v>
      </c>
      <c r="AQ112" s="842"/>
      <c r="AR112" s="842"/>
      <c r="AS112" s="842"/>
      <c r="AT112" s="843"/>
      <c r="AU112" s="885"/>
      <c r="AV112" s="886"/>
      <c r="AW112" s="886"/>
      <c r="AX112" s="886"/>
      <c r="AY112" s="886"/>
      <c r="AZ112" s="844" t="s">
        <v>468</v>
      </c>
      <c r="BA112" s="845"/>
      <c r="BB112" s="845"/>
      <c r="BC112" s="845"/>
      <c r="BD112" s="845"/>
      <c r="BE112" s="845"/>
      <c r="BF112" s="845"/>
      <c r="BG112" s="845"/>
      <c r="BH112" s="845"/>
      <c r="BI112" s="845"/>
      <c r="BJ112" s="845"/>
      <c r="BK112" s="845"/>
      <c r="BL112" s="845"/>
      <c r="BM112" s="845"/>
      <c r="BN112" s="845"/>
      <c r="BO112" s="845"/>
      <c r="BP112" s="846"/>
      <c r="BQ112" s="847">
        <v>652514</v>
      </c>
      <c r="BR112" s="848"/>
      <c r="BS112" s="848"/>
      <c r="BT112" s="848"/>
      <c r="BU112" s="848"/>
      <c r="BV112" s="848">
        <v>620117</v>
      </c>
      <c r="BW112" s="848"/>
      <c r="BX112" s="848"/>
      <c r="BY112" s="848"/>
      <c r="BZ112" s="848"/>
      <c r="CA112" s="848">
        <v>598002</v>
      </c>
      <c r="CB112" s="848"/>
      <c r="CC112" s="848"/>
      <c r="CD112" s="848"/>
      <c r="CE112" s="848"/>
      <c r="CF112" s="849">
        <v>18.8</v>
      </c>
      <c r="CG112" s="850"/>
      <c r="CH112" s="850"/>
      <c r="CI112" s="850"/>
      <c r="CJ112" s="850"/>
      <c r="CK112" s="891"/>
      <c r="CL112" s="892"/>
      <c r="CM112" s="844" t="s">
        <v>469</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47" t="s">
        <v>173</v>
      </c>
      <c r="DH112" s="848"/>
      <c r="DI112" s="848"/>
      <c r="DJ112" s="848"/>
      <c r="DK112" s="848"/>
      <c r="DL112" s="848" t="s">
        <v>173</v>
      </c>
      <c r="DM112" s="848"/>
      <c r="DN112" s="848"/>
      <c r="DO112" s="848"/>
      <c r="DP112" s="848"/>
      <c r="DQ112" s="848" t="s">
        <v>173</v>
      </c>
      <c r="DR112" s="848"/>
      <c r="DS112" s="848"/>
      <c r="DT112" s="848"/>
      <c r="DU112" s="848"/>
      <c r="DV112" s="851" t="s">
        <v>173</v>
      </c>
      <c r="DW112" s="851"/>
      <c r="DX112" s="851"/>
      <c r="DY112" s="851"/>
      <c r="DZ112" s="852"/>
    </row>
    <row r="113" spans="1:130" s="48" customFormat="1" ht="26.25" customHeight="1">
      <c r="A113" s="1003"/>
      <c r="B113" s="1004"/>
      <c r="C113" s="845" t="s">
        <v>93</v>
      </c>
      <c r="D113" s="845"/>
      <c r="E113" s="845"/>
      <c r="F113" s="845"/>
      <c r="G113" s="845"/>
      <c r="H113" s="845"/>
      <c r="I113" s="845"/>
      <c r="J113" s="845"/>
      <c r="K113" s="845"/>
      <c r="L113" s="845"/>
      <c r="M113" s="845"/>
      <c r="N113" s="845"/>
      <c r="O113" s="845"/>
      <c r="P113" s="845"/>
      <c r="Q113" s="845"/>
      <c r="R113" s="845"/>
      <c r="S113" s="845"/>
      <c r="T113" s="845"/>
      <c r="U113" s="845"/>
      <c r="V113" s="845"/>
      <c r="W113" s="845"/>
      <c r="X113" s="845"/>
      <c r="Y113" s="845"/>
      <c r="Z113" s="846"/>
      <c r="AA113" s="837">
        <v>45634</v>
      </c>
      <c r="AB113" s="838"/>
      <c r="AC113" s="838"/>
      <c r="AD113" s="838"/>
      <c r="AE113" s="839"/>
      <c r="AF113" s="840">
        <v>43280</v>
      </c>
      <c r="AG113" s="838"/>
      <c r="AH113" s="838"/>
      <c r="AI113" s="838"/>
      <c r="AJ113" s="839"/>
      <c r="AK113" s="840">
        <v>50560</v>
      </c>
      <c r="AL113" s="838"/>
      <c r="AM113" s="838"/>
      <c r="AN113" s="838"/>
      <c r="AO113" s="839"/>
      <c r="AP113" s="841">
        <v>1.6</v>
      </c>
      <c r="AQ113" s="842"/>
      <c r="AR113" s="842"/>
      <c r="AS113" s="842"/>
      <c r="AT113" s="843"/>
      <c r="AU113" s="885"/>
      <c r="AV113" s="886"/>
      <c r="AW113" s="886"/>
      <c r="AX113" s="886"/>
      <c r="AY113" s="886"/>
      <c r="AZ113" s="844" t="s">
        <v>470</v>
      </c>
      <c r="BA113" s="845"/>
      <c r="BB113" s="845"/>
      <c r="BC113" s="845"/>
      <c r="BD113" s="845"/>
      <c r="BE113" s="845"/>
      <c r="BF113" s="845"/>
      <c r="BG113" s="845"/>
      <c r="BH113" s="845"/>
      <c r="BI113" s="845"/>
      <c r="BJ113" s="845"/>
      <c r="BK113" s="845"/>
      <c r="BL113" s="845"/>
      <c r="BM113" s="845"/>
      <c r="BN113" s="845"/>
      <c r="BO113" s="845"/>
      <c r="BP113" s="846"/>
      <c r="BQ113" s="847">
        <v>966741</v>
      </c>
      <c r="BR113" s="848"/>
      <c r="BS113" s="848"/>
      <c r="BT113" s="848"/>
      <c r="BU113" s="848"/>
      <c r="BV113" s="848">
        <v>892841</v>
      </c>
      <c r="BW113" s="848"/>
      <c r="BX113" s="848"/>
      <c r="BY113" s="848"/>
      <c r="BZ113" s="848"/>
      <c r="CA113" s="848">
        <v>1000807</v>
      </c>
      <c r="CB113" s="848"/>
      <c r="CC113" s="848"/>
      <c r="CD113" s="848"/>
      <c r="CE113" s="848"/>
      <c r="CF113" s="849">
        <v>31.4</v>
      </c>
      <c r="CG113" s="850"/>
      <c r="CH113" s="850"/>
      <c r="CI113" s="850"/>
      <c r="CJ113" s="850"/>
      <c r="CK113" s="891"/>
      <c r="CL113" s="892"/>
      <c r="CM113" s="844" t="s">
        <v>346</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837" t="s">
        <v>173</v>
      </c>
      <c r="DH113" s="838"/>
      <c r="DI113" s="838"/>
      <c r="DJ113" s="838"/>
      <c r="DK113" s="839"/>
      <c r="DL113" s="840" t="s">
        <v>173</v>
      </c>
      <c r="DM113" s="838"/>
      <c r="DN113" s="838"/>
      <c r="DO113" s="838"/>
      <c r="DP113" s="839"/>
      <c r="DQ113" s="840" t="s">
        <v>173</v>
      </c>
      <c r="DR113" s="838"/>
      <c r="DS113" s="838"/>
      <c r="DT113" s="838"/>
      <c r="DU113" s="839"/>
      <c r="DV113" s="841" t="s">
        <v>173</v>
      </c>
      <c r="DW113" s="842"/>
      <c r="DX113" s="842"/>
      <c r="DY113" s="842"/>
      <c r="DZ113" s="843"/>
    </row>
    <row r="114" spans="1:130" s="48" customFormat="1" ht="26.25" customHeight="1">
      <c r="A114" s="1003"/>
      <c r="B114" s="1004"/>
      <c r="C114" s="845" t="s">
        <v>321</v>
      </c>
      <c r="D114" s="845"/>
      <c r="E114" s="845"/>
      <c r="F114" s="845"/>
      <c r="G114" s="845"/>
      <c r="H114" s="845"/>
      <c r="I114" s="845"/>
      <c r="J114" s="845"/>
      <c r="K114" s="845"/>
      <c r="L114" s="845"/>
      <c r="M114" s="845"/>
      <c r="N114" s="845"/>
      <c r="O114" s="845"/>
      <c r="P114" s="845"/>
      <c r="Q114" s="845"/>
      <c r="R114" s="845"/>
      <c r="S114" s="845"/>
      <c r="T114" s="845"/>
      <c r="U114" s="845"/>
      <c r="V114" s="845"/>
      <c r="W114" s="845"/>
      <c r="X114" s="845"/>
      <c r="Y114" s="845"/>
      <c r="Z114" s="846"/>
      <c r="AA114" s="837">
        <v>75166</v>
      </c>
      <c r="AB114" s="838"/>
      <c r="AC114" s="838"/>
      <c r="AD114" s="838"/>
      <c r="AE114" s="839"/>
      <c r="AF114" s="840">
        <v>75570</v>
      </c>
      <c r="AG114" s="838"/>
      <c r="AH114" s="838"/>
      <c r="AI114" s="838"/>
      <c r="AJ114" s="839"/>
      <c r="AK114" s="840">
        <v>76689</v>
      </c>
      <c r="AL114" s="838"/>
      <c r="AM114" s="838"/>
      <c r="AN114" s="838"/>
      <c r="AO114" s="839"/>
      <c r="AP114" s="841">
        <v>2.4</v>
      </c>
      <c r="AQ114" s="842"/>
      <c r="AR114" s="842"/>
      <c r="AS114" s="842"/>
      <c r="AT114" s="843"/>
      <c r="AU114" s="885"/>
      <c r="AV114" s="886"/>
      <c r="AW114" s="886"/>
      <c r="AX114" s="886"/>
      <c r="AY114" s="886"/>
      <c r="AZ114" s="844" t="s">
        <v>246</v>
      </c>
      <c r="BA114" s="845"/>
      <c r="BB114" s="845"/>
      <c r="BC114" s="845"/>
      <c r="BD114" s="845"/>
      <c r="BE114" s="845"/>
      <c r="BF114" s="845"/>
      <c r="BG114" s="845"/>
      <c r="BH114" s="845"/>
      <c r="BI114" s="845"/>
      <c r="BJ114" s="845"/>
      <c r="BK114" s="845"/>
      <c r="BL114" s="845"/>
      <c r="BM114" s="845"/>
      <c r="BN114" s="845"/>
      <c r="BO114" s="845"/>
      <c r="BP114" s="846"/>
      <c r="BQ114" s="847">
        <v>903672</v>
      </c>
      <c r="BR114" s="848"/>
      <c r="BS114" s="848"/>
      <c r="BT114" s="848"/>
      <c r="BU114" s="848"/>
      <c r="BV114" s="848">
        <v>932222</v>
      </c>
      <c r="BW114" s="848"/>
      <c r="BX114" s="848"/>
      <c r="BY114" s="848"/>
      <c r="BZ114" s="848"/>
      <c r="CA114" s="848">
        <v>956049</v>
      </c>
      <c r="CB114" s="848"/>
      <c r="CC114" s="848"/>
      <c r="CD114" s="848"/>
      <c r="CE114" s="848"/>
      <c r="CF114" s="849">
        <v>30</v>
      </c>
      <c r="CG114" s="850"/>
      <c r="CH114" s="850"/>
      <c r="CI114" s="850"/>
      <c r="CJ114" s="850"/>
      <c r="CK114" s="891"/>
      <c r="CL114" s="892"/>
      <c r="CM114" s="844" t="s">
        <v>398</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837" t="s">
        <v>173</v>
      </c>
      <c r="DH114" s="838"/>
      <c r="DI114" s="838"/>
      <c r="DJ114" s="838"/>
      <c r="DK114" s="839"/>
      <c r="DL114" s="840" t="s">
        <v>173</v>
      </c>
      <c r="DM114" s="838"/>
      <c r="DN114" s="838"/>
      <c r="DO114" s="838"/>
      <c r="DP114" s="839"/>
      <c r="DQ114" s="840" t="s">
        <v>173</v>
      </c>
      <c r="DR114" s="838"/>
      <c r="DS114" s="838"/>
      <c r="DT114" s="838"/>
      <c r="DU114" s="839"/>
      <c r="DV114" s="841" t="s">
        <v>173</v>
      </c>
      <c r="DW114" s="842"/>
      <c r="DX114" s="842"/>
      <c r="DY114" s="842"/>
      <c r="DZ114" s="843"/>
    </row>
    <row r="115" spans="1:130" s="48" customFormat="1" ht="26.25" customHeight="1">
      <c r="A115" s="1003"/>
      <c r="B115" s="1004"/>
      <c r="C115" s="845" t="s">
        <v>473</v>
      </c>
      <c r="D115" s="845"/>
      <c r="E115" s="845"/>
      <c r="F115" s="845"/>
      <c r="G115" s="845"/>
      <c r="H115" s="845"/>
      <c r="I115" s="845"/>
      <c r="J115" s="845"/>
      <c r="K115" s="845"/>
      <c r="L115" s="845"/>
      <c r="M115" s="845"/>
      <c r="N115" s="845"/>
      <c r="O115" s="845"/>
      <c r="P115" s="845"/>
      <c r="Q115" s="845"/>
      <c r="R115" s="845"/>
      <c r="S115" s="845"/>
      <c r="T115" s="845"/>
      <c r="U115" s="845"/>
      <c r="V115" s="845"/>
      <c r="W115" s="845"/>
      <c r="X115" s="845"/>
      <c r="Y115" s="845"/>
      <c r="Z115" s="846"/>
      <c r="AA115" s="837" t="s">
        <v>173</v>
      </c>
      <c r="AB115" s="838"/>
      <c r="AC115" s="838"/>
      <c r="AD115" s="838"/>
      <c r="AE115" s="839"/>
      <c r="AF115" s="840" t="s">
        <v>173</v>
      </c>
      <c r="AG115" s="838"/>
      <c r="AH115" s="838"/>
      <c r="AI115" s="838"/>
      <c r="AJ115" s="839"/>
      <c r="AK115" s="840" t="s">
        <v>173</v>
      </c>
      <c r="AL115" s="838"/>
      <c r="AM115" s="838"/>
      <c r="AN115" s="838"/>
      <c r="AO115" s="839"/>
      <c r="AP115" s="841" t="s">
        <v>173</v>
      </c>
      <c r="AQ115" s="842"/>
      <c r="AR115" s="842"/>
      <c r="AS115" s="842"/>
      <c r="AT115" s="843"/>
      <c r="AU115" s="885"/>
      <c r="AV115" s="886"/>
      <c r="AW115" s="886"/>
      <c r="AX115" s="886"/>
      <c r="AY115" s="886"/>
      <c r="AZ115" s="844" t="s">
        <v>264</v>
      </c>
      <c r="BA115" s="845"/>
      <c r="BB115" s="845"/>
      <c r="BC115" s="845"/>
      <c r="BD115" s="845"/>
      <c r="BE115" s="845"/>
      <c r="BF115" s="845"/>
      <c r="BG115" s="845"/>
      <c r="BH115" s="845"/>
      <c r="BI115" s="845"/>
      <c r="BJ115" s="845"/>
      <c r="BK115" s="845"/>
      <c r="BL115" s="845"/>
      <c r="BM115" s="845"/>
      <c r="BN115" s="845"/>
      <c r="BO115" s="845"/>
      <c r="BP115" s="846"/>
      <c r="BQ115" s="847">
        <v>7816</v>
      </c>
      <c r="BR115" s="848"/>
      <c r="BS115" s="848"/>
      <c r="BT115" s="848"/>
      <c r="BU115" s="848"/>
      <c r="BV115" s="848">
        <v>6258</v>
      </c>
      <c r="BW115" s="848"/>
      <c r="BX115" s="848"/>
      <c r="BY115" s="848"/>
      <c r="BZ115" s="848"/>
      <c r="CA115" s="848">
        <v>5289</v>
      </c>
      <c r="CB115" s="848"/>
      <c r="CC115" s="848"/>
      <c r="CD115" s="848"/>
      <c r="CE115" s="848"/>
      <c r="CF115" s="849">
        <v>0.2</v>
      </c>
      <c r="CG115" s="850"/>
      <c r="CH115" s="850"/>
      <c r="CI115" s="850"/>
      <c r="CJ115" s="850"/>
      <c r="CK115" s="891"/>
      <c r="CL115" s="892"/>
      <c r="CM115" s="844" t="s">
        <v>410</v>
      </c>
      <c r="CN115" s="845"/>
      <c r="CO115" s="845"/>
      <c r="CP115" s="845"/>
      <c r="CQ115" s="845"/>
      <c r="CR115" s="845"/>
      <c r="CS115" s="845"/>
      <c r="CT115" s="845"/>
      <c r="CU115" s="845"/>
      <c r="CV115" s="845"/>
      <c r="CW115" s="845"/>
      <c r="CX115" s="845"/>
      <c r="CY115" s="845"/>
      <c r="CZ115" s="845"/>
      <c r="DA115" s="845"/>
      <c r="DB115" s="845"/>
      <c r="DC115" s="845"/>
      <c r="DD115" s="845"/>
      <c r="DE115" s="845"/>
      <c r="DF115" s="846"/>
      <c r="DG115" s="837" t="s">
        <v>173</v>
      </c>
      <c r="DH115" s="838"/>
      <c r="DI115" s="838"/>
      <c r="DJ115" s="838"/>
      <c r="DK115" s="839"/>
      <c r="DL115" s="840" t="s">
        <v>173</v>
      </c>
      <c r="DM115" s="838"/>
      <c r="DN115" s="838"/>
      <c r="DO115" s="838"/>
      <c r="DP115" s="839"/>
      <c r="DQ115" s="840" t="s">
        <v>173</v>
      </c>
      <c r="DR115" s="838"/>
      <c r="DS115" s="838"/>
      <c r="DT115" s="838"/>
      <c r="DU115" s="839"/>
      <c r="DV115" s="841" t="s">
        <v>173</v>
      </c>
      <c r="DW115" s="842"/>
      <c r="DX115" s="842"/>
      <c r="DY115" s="842"/>
      <c r="DZ115" s="843"/>
    </row>
    <row r="116" spans="1:130" s="48" customFormat="1" ht="26.25" customHeight="1">
      <c r="A116" s="1005"/>
      <c r="B116" s="1006"/>
      <c r="C116" s="868" t="s">
        <v>475</v>
      </c>
      <c r="D116" s="868"/>
      <c r="E116" s="868"/>
      <c r="F116" s="868"/>
      <c r="G116" s="868"/>
      <c r="H116" s="868"/>
      <c r="I116" s="868"/>
      <c r="J116" s="868"/>
      <c r="K116" s="868"/>
      <c r="L116" s="868"/>
      <c r="M116" s="868"/>
      <c r="N116" s="868"/>
      <c r="O116" s="868"/>
      <c r="P116" s="868"/>
      <c r="Q116" s="868"/>
      <c r="R116" s="868"/>
      <c r="S116" s="868"/>
      <c r="T116" s="868"/>
      <c r="U116" s="868"/>
      <c r="V116" s="868"/>
      <c r="W116" s="868"/>
      <c r="X116" s="868"/>
      <c r="Y116" s="868"/>
      <c r="Z116" s="869"/>
      <c r="AA116" s="837">
        <v>104</v>
      </c>
      <c r="AB116" s="838"/>
      <c r="AC116" s="838"/>
      <c r="AD116" s="838"/>
      <c r="AE116" s="839"/>
      <c r="AF116" s="840">
        <v>151</v>
      </c>
      <c r="AG116" s="838"/>
      <c r="AH116" s="838"/>
      <c r="AI116" s="838"/>
      <c r="AJ116" s="839"/>
      <c r="AK116" s="840">
        <v>128</v>
      </c>
      <c r="AL116" s="838"/>
      <c r="AM116" s="838"/>
      <c r="AN116" s="838"/>
      <c r="AO116" s="839"/>
      <c r="AP116" s="841">
        <v>0</v>
      </c>
      <c r="AQ116" s="842"/>
      <c r="AR116" s="842"/>
      <c r="AS116" s="842"/>
      <c r="AT116" s="843"/>
      <c r="AU116" s="885"/>
      <c r="AV116" s="886"/>
      <c r="AW116" s="886"/>
      <c r="AX116" s="886"/>
      <c r="AY116" s="886"/>
      <c r="AZ116" s="853" t="s">
        <v>471</v>
      </c>
      <c r="BA116" s="854"/>
      <c r="BB116" s="854"/>
      <c r="BC116" s="854"/>
      <c r="BD116" s="854"/>
      <c r="BE116" s="854"/>
      <c r="BF116" s="854"/>
      <c r="BG116" s="854"/>
      <c r="BH116" s="854"/>
      <c r="BI116" s="854"/>
      <c r="BJ116" s="854"/>
      <c r="BK116" s="854"/>
      <c r="BL116" s="854"/>
      <c r="BM116" s="854"/>
      <c r="BN116" s="854"/>
      <c r="BO116" s="854"/>
      <c r="BP116" s="855"/>
      <c r="BQ116" s="847" t="s">
        <v>173</v>
      </c>
      <c r="BR116" s="848"/>
      <c r="BS116" s="848"/>
      <c r="BT116" s="848"/>
      <c r="BU116" s="848"/>
      <c r="BV116" s="848" t="s">
        <v>173</v>
      </c>
      <c r="BW116" s="848"/>
      <c r="BX116" s="848"/>
      <c r="BY116" s="848"/>
      <c r="BZ116" s="848"/>
      <c r="CA116" s="848" t="s">
        <v>173</v>
      </c>
      <c r="CB116" s="848"/>
      <c r="CC116" s="848"/>
      <c r="CD116" s="848"/>
      <c r="CE116" s="848"/>
      <c r="CF116" s="849" t="s">
        <v>173</v>
      </c>
      <c r="CG116" s="850"/>
      <c r="CH116" s="850"/>
      <c r="CI116" s="850"/>
      <c r="CJ116" s="850"/>
      <c r="CK116" s="891"/>
      <c r="CL116" s="892"/>
      <c r="CM116" s="844" t="s">
        <v>476</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837" t="s">
        <v>173</v>
      </c>
      <c r="DH116" s="838"/>
      <c r="DI116" s="838"/>
      <c r="DJ116" s="838"/>
      <c r="DK116" s="839"/>
      <c r="DL116" s="840" t="s">
        <v>173</v>
      </c>
      <c r="DM116" s="838"/>
      <c r="DN116" s="838"/>
      <c r="DO116" s="838"/>
      <c r="DP116" s="839"/>
      <c r="DQ116" s="840" t="s">
        <v>173</v>
      </c>
      <c r="DR116" s="838"/>
      <c r="DS116" s="838"/>
      <c r="DT116" s="838"/>
      <c r="DU116" s="839"/>
      <c r="DV116" s="841" t="s">
        <v>173</v>
      </c>
      <c r="DW116" s="842"/>
      <c r="DX116" s="842"/>
      <c r="DY116" s="842"/>
      <c r="DZ116" s="843"/>
    </row>
    <row r="117" spans="1:130" s="48" customFormat="1" ht="26.25" customHeight="1">
      <c r="A117" s="812" t="s">
        <v>284</v>
      </c>
      <c r="B117" s="813"/>
      <c r="C117" s="813"/>
      <c r="D117" s="813"/>
      <c r="E117" s="813"/>
      <c r="F117" s="813"/>
      <c r="G117" s="813"/>
      <c r="H117" s="813"/>
      <c r="I117" s="813"/>
      <c r="J117" s="813"/>
      <c r="K117" s="813"/>
      <c r="L117" s="813"/>
      <c r="M117" s="813"/>
      <c r="N117" s="813"/>
      <c r="O117" s="813"/>
      <c r="P117" s="813"/>
      <c r="Q117" s="813"/>
      <c r="R117" s="813"/>
      <c r="S117" s="813"/>
      <c r="T117" s="813"/>
      <c r="U117" s="813"/>
      <c r="V117" s="813"/>
      <c r="W117" s="813"/>
      <c r="X117" s="813"/>
      <c r="Y117" s="856" t="s">
        <v>478</v>
      </c>
      <c r="Z117" s="814"/>
      <c r="AA117" s="857">
        <v>870623</v>
      </c>
      <c r="AB117" s="858"/>
      <c r="AC117" s="858"/>
      <c r="AD117" s="858"/>
      <c r="AE117" s="859"/>
      <c r="AF117" s="860">
        <v>920352</v>
      </c>
      <c r="AG117" s="858"/>
      <c r="AH117" s="858"/>
      <c r="AI117" s="858"/>
      <c r="AJ117" s="859"/>
      <c r="AK117" s="860">
        <v>924151</v>
      </c>
      <c r="AL117" s="858"/>
      <c r="AM117" s="858"/>
      <c r="AN117" s="858"/>
      <c r="AO117" s="859"/>
      <c r="AP117" s="861"/>
      <c r="AQ117" s="862"/>
      <c r="AR117" s="862"/>
      <c r="AS117" s="862"/>
      <c r="AT117" s="863"/>
      <c r="AU117" s="885"/>
      <c r="AV117" s="886"/>
      <c r="AW117" s="886"/>
      <c r="AX117" s="886"/>
      <c r="AY117" s="886"/>
      <c r="AZ117" s="864" t="s">
        <v>479</v>
      </c>
      <c r="BA117" s="865"/>
      <c r="BB117" s="865"/>
      <c r="BC117" s="865"/>
      <c r="BD117" s="865"/>
      <c r="BE117" s="865"/>
      <c r="BF117" s="865"/>
      <c r="BG117" s="865"/>
      <c r="BH117" s="865"/>
      <c r="BI117" s="865"/>
      <c r="BJ117" s="865"/>
      <c r="BK117" s="865"/>
      <c r="BL117" s="865"/>
      <c r="BM117" s="865"/>
      <c r="BN117" s="865"/>
      <c r="BO117" s="865"/>
      <c r="BP117" s="866"/>
      <c r="BQ117" s="847" t="s">
        <v>173</v>
      </c>
      <c r="BR117" s="848"/>
      <c r="BS117" s="848"/>
      <c r="BT117" s="848"/>
      <c r="BU117" s="848"/>
      <c r="BV117" s="848" t="s">
        <v>173</v>
      </c>
      <c r="BW117" s="848"/>
      <c r="BX117" s="848"/>
      <c r="BY117" s="848"/>
      <c r="BZ117" s="848"/>
      <c r="CA117" s="848" t="s">
        <v>173</v>
      </c>
      <c r="CB117" s="848"/>
      <c r="CC117" s="848"/>
      <c r="CD117" s="848"/>
      <c r="CE117" s="848"/>
      <c r="CF117" s="849" t="s">
        <v>173</v>
      </c>
      <c r="CG117" s="850"/>
      <c r="CH117" s="850"/>
      <c r="CI117" s="850"/>
      <c r="CJ117" s="850"/>
      <c r="CK117" s="891"/>
      <c r="CL117" s="892"/>
      <c r="CM117" s="844" t="s">
        <v>305</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837" t="s">
        <v>173</v>
      </c>
      <c r="DH117" s="838"/>
      <c r="DI117" s="838"/>
      <c r="DJ117" s="838"/>
      <c r="DK117" s="839"/>
      <c r="DL117" s="840" t="s">
        <v>173</v>
      </c>
      <c r="DM117" s="838"/>
      <c r="DN117" s="838"/>
      <c r="DO117" s="838"/>
      <c r="DP117" s="839"/>
      <c r="DQ117" s="840" t="s">
        <v>173</v>
      </c>
      <c r="DR117" s="838"/>
      <c r="DS117" s="838"/>
      <c r="DT117" s="838"/>
      <c r="DU117" s="839"/>
      <c r="DV117" s="841" t="s">
        <v>173</v>
      </c>
      <c r="DW117" s="842"/>
      <c r="DX117" s="842"/>
      <c r="DY117" s="842"/>
      <c r="DZ117" s="843"/>
    </row>
    <row r="118" spans="1:130" s="48" customFormat="1" ht="26.25" customHeight="1">
      <c r="A118" s="812" t="s">
        <v>461</v>
      </c>
      <c r="B118" s="813"/>
      <c r="C118" s="813"/>
      <c r="D118" s="813"/>
      <c r="E118" s="813"/>
      <c r="F118" s="813"/>
      <c r="G118" s="813"/>
      <c r="H118" s="813"/>
      <c r="I118" s="813"/>
      <c r="J118" s="813"/>
      <c r="K118" s="813"/>
      <c r="L118" s="813"/>
      <c r="M118" s="813"/>
      <c r="N118" s="813"/>
      <c r="O118" s="813"/>
      <c r="P118" s="813"/>
      <c r="Q118" s="813"/>
      <c r="R118" s="813"/>
      <c r="S118" s="813"/>
      <c r="T118" s="813"/>
      <c r="U118" s="813"/>
      <c r="V118" s="813"/>
      <c r="W118" s="813"/>
      <c r="X118" s="813"/>
      <c r="Y118" s="813"/>
      <c r="Z118" s="814"/>
      <c r="AA118" s="815" t="s">
        <v>459</v>
      </c>
      <c r="AB118" s="813"/>
      <c r="AC118" s="813"/>
      <c r="AD118" s="813"/>
      <c r="AE118" s="814"/>
      <c r="AF118" s="815" t="s">
        <v>460</v>
      </c>
      <c r="AG118" s="813"/>
      <c r="AH118" s="813"/>
      <c r="AI118" s="813"/>
      <c r="AJ118" s="814"/>
      <c r="AK118" s="815" t="s">
        <v>58</v>
      </c>
      <c r="AL118" s="813"/>
      <c r="AM118" s="813"/>
      <c r="AN118" s="813"/>
      <c r="AO118" s="814"/>
      <c r="AP118" s="815" t="s">
        <v>88</v>
      </c>
      <c r="AQ118" s="813"/>
      <c r="AR118" s="813"/>
      <c r="AS118" s="813"/>
      <c r="AT118" s="816"/>
      <c r="AU118" s="885"/>
      <c r="AV118" s="886"/>
      <c r="AW118" s="886"/>
      <c r="AX118" s="886"/>
      <c r="AY118" s="886"/>
      <c r="AZ118" s="867" t="s">
        <v>480</v>
      </c>
      <c r="BA118" s="868"/>
      <c r="BB118" s="868"/>
      <c r="BC118" s="868"/>
      <c r="BD118" s="868"/>
      <c r="BE118" s="868"/>
      <c r="BF118" s="868"/>
      <c r="BG118" s="868"/>
      <c r="BH118" s="868"/>
      <c r="BI118" s="868"/>
      <c r="BJ118" s="868"/>
      <c r="BK118" s="868"/>
      <c r="BL118" s="868"/>
      <c r="BM118" s="868"/>
      <c r="BN118" s="868"/>
      <c r="BO118" s="868"/>
      <c r="BP118" s="869"/>
      <c r="BQ118" s="870" t="s">
        <v>173</v>
      </c>
      <c r="BR118" s="871"/>
      <c r="BS118" s="871"/>
      <c r="BT118" s="871"/>
      <c r="BU118" s="871"/>
      <c r="BV118" s="871" t="s">
        <v>173</v>
      </c>
      <c r="BW118" s="871"/>
      <c r="BX118" s="871"/>
      <c r="BY118" s="871"/>
      <c r="BZ118" s="871"/>
      <c r="CA118" s="871" t="s">
        <v>173</v>
      </c>
      <c r="CB118" s="871"/>
      <c r="CC118" s="871"/>
      <c r="CD118" s="871"/>
      <c r="CE118" s="871"/>
      <c r="CF118" s="849" t="s">
        <v>173</v>
      </c>
      <c r="CG118" s="850"/>
      <c r="CH118" s="850"/>
      <c r="CI118" s="850"/>
      <c r="CJ118" s="850"/>
      <c r="CK118" s="891"/>
      <c r="CL118" s="892"/>
      <c r="CM118" s="844" t="s">
        <v>481</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837" t="s">
        <v>173</v>
      </c>
      <c r="DH118" s="838"/>
      <c r="DI118" s="838"/>
      <c r="DJ118" s="838"/>
      <c r="DK118" s="839"/>
      <c r="DL118" s="840" t="s">
        <v>173</v>
      </c>
      <c r="DM118" s="838"/>
      <c r="DN118" s="838"/>
      <c r="DO118" s="838"/>
      <c r="DP118" s="839"/>
      <c r="DQ118" s="840" t="s">
        <v>173</v>
      </c>
      <c r="DR118" s="838"/>
      <c r="DS118" s="838"/>
      <c r="DT118" s="838"/>
      <c r="DU118" s="839"/>
      <c r="DV118" s="841" t="s">
        <v>173</v>
      </c>
      <c r="DW118" s="842"/>
      <c r="DX118" s="842"/>
      <c r="DY118" s="842"/>
      <c r="DZ118" s="843"/>
    </row>
    <row r="119" spans="1:130" s="48" customFormat="1" ht="26.25" customHeight="1">
      <c r="A119" s="1011" t="s">
        <v>213</v>
      </c>
      <c r="B119" s="890"/>
      <c r="C119" s="828" t="s">
        <v>465</v>
      </c>
      <c r="D119" s="819"/>
      <c r="E119" s="819"/>
      <c r="F119" s="819"/>
      <c r="G119" s="819"/>
      <c r="H119" s="819"/>
      <c r="I119" s="819"/>
      <c r="J119" s="819"/>
      <c r="K119" s="819"/>
      <c r="L119" s="819"/>
      <c r="M119" s="819"/>
      <c r="N119" s="819"/>
      <c r="O119" s="819"/>
      <c r="P119" s="819"/>
      <c r="Q119" s="819"/>
      <c r="R119" s="819"/>
      <c r="S119" s="819"/>
      <c r="T119" s="819"/>
      <c r="U119" s="819"/>
      <c r="V119" s="819"/>
      <c r="W119" s="819"/>
      <c r="X119" s="819"/>
      <c r="Y119" s="819"/>
      <c r="Z119" s="820"/>
      <c r="AA119" s="821" t="s">
        <v>173</v>
      </c>
      <c r="AB119" s="822"/>
      <c r="AC119" s="822"/>
      <c r="AD119" s="822"/>
      <c r="AE119" s="823"/>
      <c r="AF119" s="824" t="s">
        <v>173</v>
      </c>
      <c r="AG119" s="822"/>
      <c r="AH119" s="822"/>
      <c r="AI119" s="822"/>
      <c r="AJ119" s="823"/>
      <c r="AK119" s="824" t="s">
        <v>173</v>
      </c>
      <c r="AL119" s="822"/>
      <c r="AM119" s="822"/>
      <c r="AN119" s="822"/>
      <c r="AO119" s="823"/>
      <c r="AP119" s="825" t="s">
        <v>173</v>
      </c>
      <c r="AQ119" s="826"/>
      <c r="AR119" s="826"/>
      <c r="AS119" s="826"/>
      <c r="AT119" s="827"/>
      <c r="AU119" s="887"/>
      <c r="AV119" s="888"/>
      <c r="AW119" s="888"/>
      <c r="AX119" s="888"/>
      <c r="AY119" s="888"/>
      <c r="AZ119" s="69" t="s">
        <v>284</v>
      </c>
      <c r="BA119" s="69"/>
      <c r="BB119" s="69"/>
      <c r="BC119" s="69"/>
      <c r="BD119" s="69"/>
      <c r="BE119" s="69"/>
      <c r="BF119" s="69"/>
      <c r="BG119" s="69"/>
      <c r="BH119" s="69"/>
      <c r="BI119" s="69"/>
      <c r="BJ119" s="69"/>
      <c r="BK119" s="69"/>
      <c r="BL119" s="69"/>
      <c r="BM119" s="69"/>
      <c r="BN119" s="69"/>
      <c r="BO119" s="856" t="s">
        <v>69</v>
      </c>
      <c r="BP119" s="872"/>
      <c r="BQ119" s="870">
        <v>8738107</v>
      </c>
      <c r="BR119" s="871"/>
      <c r="BS119" s="871"/>
      <c r="BT119" s="871"/>
      <c r="BU119" s="871"/>
      <c r="BV119" s="871">
        <v>8386028</v>
      </c>
      <c r="BW119" s="871"/>
      <c r="BX119" s="871"/>
      <c r="BY119" s="871"/>
      <c r="BZ119" s="871"/>
      <c r="CA119" s="871">
        <v>8197468</v>
      </c>
      <c r="CB119" s="871"/>
      <c r="CC119" s="871"/>
      <c r="CD119" s="871"/>
      <c r="CE119" s="871"/>
      <c r="CF119" s="873"/>
      <c r="CG119" s="874"/>
      <c r="CH119" s="874"/>
      <c r="CI119" s="874"/>
      <c r="CJ119" s="875"/>
      <c r="CK119" s="893"/>
      <c r="CL119" s="894"/>
      <c r="CM119" s="867" t="s">
        <v>482</v>
      </c>
      <c r="CN119" s="868"/>
      <c r="CO119" s="868"/>
      <c r="CP119" s="868"/>
      <c r="CQ119" s="868"/>
      <c r="CR119" s="868"/>
      <c r="CS119" s="868"/>
      <c r="CT119" s="868"/>
      <c r="CU119" s="868"/>
      <c r="CV119" s="868"/>
      <c r="CW119" s="868"/>
      <c r="CX119" s="868"/>
      <c r="CY119" s="868"/>
      <c r="CZ119" s="868"/>
      <c r="DA119" s="868"/>
      <c r="DB119" s="868"/>
      <c r="DC119" s="868"/>
      <c r="DD119" s="868"/>
      <c r="DE119" s="868"/>
      <c r="DF119" s="869"/>
      <c r="DG119" s="876" t="s">
        <v>173</v>
      </c>
      <c r="DH119" s="877"/>
      <c r="DI119" s="877"/>
      <c r="DJ119" s="877"/>
      <c r="DK119" s="878"/>
      <c r="DL119" s="879" t="s">
        <v>173</v>
      </c>
      <c r="DM119" s="877"/>
      <c r="DN119" s="877"/>
      <c r="DO119" s="877"/>
      <c r="DP119" s="878"/>
      <c r="DQ119" s="879" t="s">
        <v>173</v>
      </c>
      <c r="DR119" s="877"/>
      <c r="DS119" s="877"/>
      <c r="DT119" s="877"/>
      <c r="DU119" s="878"/>
      <c r="DV119" s="880" t="s">
        <v>173</v>
      </c>
      <c r="DW119" s="881"/>
      <c r="DX119" s="881"/>
      <c r="DY119" s="881"/>
      <c r="DZ119" s="882"/>
    </row>
    <row r="120" spans="1:130" s="48" customFormat="1" ht="26.25" customHeight="1">
      <c r="A120" s="1012"/>
      <c r="B120" s="892"/>
      <c r="C120" s="844" t="s">
        <v>467</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837" t="s">
        <v>173</v>
      </c>
      <c r="AB120" s="838"/>
      <c r="AC120" s="838"/>
      <c r="AD120" s="838"/>
      <c r="AE120" s="839"/>
      <c r="AF120" s="840" t="s">
        <v>173</v>
      </c>
      <c r="AG120" s="838"/>
      <c r="AH120" s="838"/>
      <c r="AI120" s="838"/>
      <c r="AJ120" s="839"/>
      <c r="AK120" s="840" t="s">
        <v>173</v>
      </c>
      <c r="AL120" s="838"/>
      <c r="AM120" s="838"/>
      <c r="AN120" s="838"/>
      <c r="AO120" s="839"/>
      <c r="AP120" s="841" t="s">
        <v>173</v>
      </c>
      <c r="AQ120" s="842"/>
      <c r="AR120" s="842"/>
      <c r="AS120" s="842"/>
      <c r="AT120" s="843"/>
      <c r="AU120" s="895" t="s">
        <v>411</v>
      </c>
      <c r="AV120" s="896"/>
      <c r="AW120" s="896"/>
      <c r="AX120" s="896"/>
      <c r="AY120" s="897"/>
      <c r="AZ120" s="828" t="s">
        <v>483</v>
      </c>
      <c r="BA120" s="819"/>
      <c r="BB120" s="819"/>
      <c r="BC120" s="819"/>
      <c r="BD120" s="819"/>
      <c r="BE120" s="819"/>
      <c r="BF120" s="819"/>
      <c r="BG120" s="819"/>
      <c r="BH120" s="819"/>
      <c r="BI120" s="819"/>
      <c r="BJ120" s="819"/>
      <c r="BK120" s="819"/>
      <c r="BL120" s="819"/>
      <c r="BM120" s="819"/>
      <c r="BN120" s="819"/>
      <c r="BO120" s="819"/>
      <c r="BP120" s="820"/>
      <c r="BQ120" s="829">
        <v>2233260</v>
      </c>
      <c r="BR120" s="830"/>
      <c r="BS120" s="830"/>
      <c r="BT120" s="830"/>
      <c r="BU120" s="830"/>
      <c r="BV120" s="830">
        <v>2610062</v>
      </c>
      <c r="BW120" s="830"/>
      <c r="BX120" s="830"/>
      <c r="BY120" s="830"/>
      <c r="BZ120" s="830"/>
      <c r="CA120" s="830">
        <v>2875105</v>
      </c>
      <c r="CB120" s="830"/>
      <c r="CC120" s="830"/>
      <c r="CD120" s="830"/>
      <c r="CE120" s="830"/>
      <c r="CF120" s="831">
        <v>90.3</v>
      </c>
      <c r="CG120" s="832"/>
      <c r="CH120" s="832"/>
      <c r="CI120" s="832"/>
      <c r="CJ120" s="832"/>
      <c r="CK120" s="909" t="s">
        <v>484</v>
      </c>
      <c r="CL120" s="910"/>
      <c r="CM120" s="910"/>
      <c r="CN120" s="910"/>
      <c r="CO120" s="911"/>
      <c r="CP120" s="903" t="s">
        <v>285</v>
      </c>
      <c r="CQ120" s="904"/>
      <c r="CR120" s="904"/>
      <c r="CS120" s="904"/>
      <c r="CT120" s="904"/>
      <c r="CU120" s="904"/>
      <c r="CV120" s="904"/>
      <c r="CW120" s="904"/>
      <c r="CX120" s="904"/>
      <c r="CY120" s="904"/>
      <c r="CZ120" s="904"/>
      <c r="DA120" s="904"/>
      <c r="DB120" s="904"/>
      <c r="DC120" s="904"/>
      <c r="DD120" s="904"/>
      <c r="DE120" s="904"/>
      <c r="DF120" s="905"/>
      <c r="DG120" s="829">
        <v>652514</v>
      </c>
      <c r="DH120" s="830"/>
      <c r="DI120" s="830"/>
      <c r="DJ120" s="830"/>
      <c r="DK120" s="830"/>
      <c r="DL120" s="830">
        <v>620117</v>
      </c>
      <c r="DM120" s="830"/>
      <c r="DN120" s="830"/>
      <c r="DO120" s="830"/>
      <c r="DP120" s="830"/>
      <c r="DQ120" s="830">
        <v>598022</v>
      </c>
      <c r="DR120" s="830"/>
      <c r="DS120" s="830"/>
      <c r="DT120" s="830"/>
      <c r="DU120" s="830"/>
      <c r="DV120" s="833">
        <v>18.8</v>
      </c>
      <c r="DW120" s="833"/>
      <c r="DX120" s="833"/>
      <c r="DY120" s="833"/>
      <c r="DZ120" s="834"/>
    </row>
    <row r="121" spans="1:130" s="48" customFormat="1" ht="26.25" customHeight="1">
      <c r="A121" s="1012"/>
      <c r="B121" s="892"/>
      <c r="C121" s="864" t="s">
        <v>135</v>
      </c>
      <c r="D121" s="865"/>
      <c r="E121" s="865"/>
      <c r="F121" s="865"/>
      <c r="G121" s="865"/>
      <c r="H121" s="865"/>
      <c r="I121" s="865"/>
      <c r="J121" s="865"/>
      <c r="K121" s="865"/>
      <c r="L121" s="865"/>
      <c r="M121" s="865"/>
      <c r="N121" s="865"/>
      <c r="O121" s="865"/>
      <c r="P121" s="865"/>
      <c r="Q121" s="865"/>
      <c r="R121" s="865"/>
      <c r="S121" s="865"/>
      <c r="T121" s="865"/>
      <c r="U121" s="865"/>
      <c r="V121" s="865"/>
      <c r="W121" s="865"/>
      <c r="X121" s="865"/>
      <c r="Y121" s="865"/>
      <c r="Z121" s="866"/>
      <c r="AA121" s="837" t="s">
        <v>173</v>
      </c>
      <c r="AB121" s="838"/>
      <c r="AC121" s="838"/>
      <c r="AD121" s="838"/>
      <c r="AE121" s="839"/>
      <c r="AF121" s="840" t="s">
        <v>173</v>
      </c>
      <c r="AG121" s="838"/>
      <c r="AH121" s="838"/>
      <c r="AI121" s="838"/>
      <c r="AJ121" s="839"/>
      <c r="AK121" s="840" t="s">
        <v>173</v>
      </c>
      <c r="AL121" s="838"/>
      <c r="AM121" s="838"/>
      <c r="AN121" s="838"/>
      <c r="AO121" s="839"/>
      <c r="AP121" s="841" t="s">
        <v>173</v>
      </c>
      <c r="AQ121" s="842"/>
      <c r="AR121" s="842"/>
      <c r="AS121" s="842"/>
      <c r="AT121" s="843"/>
      <c r="AU121" s="898"/>
      <c r="AV121" s="899"/>
      <c r="AW121" s="899"/>
      <c r="AX121" s="899"/>
      <c r="AY121" s="900"/>
      <c r="AZ121" s="844" t="s">
        <v>205</v>
      </c>
      <c r="BA121" s="845"/>
      <c r="BB121" s="845"/>
      <c r="BC121" s="845"/>
      <c r="BD121" s="845"/>
      <c r="BE121" s="845"/>
      <c r="BF121" s="845"/>
      <c r="BG121" s="845"/>
      <c r="BH121" s="845"/>
      <c r="BI121" s="845"/>
      <c r="BJ121" s="845"/>
      <c r="BK121" s="845"/>
      <c r="BL121" s="845"/>
      <c r="BM121" s="845"/>
      <c r="BN121" s="845"/>
      <c r="BO121" s="845"/>
      <c r="BP121" s="846"/>
      <c r="BQ121" s="847" t="s">
        <v>173</v>
      </c>
      <c r="BR121" s="848"/>
      <c r="BS121" s="848"/>
      <c r="BT121" s="848"/>
      <c r="BU121" s="848"/>
      <c r="BV121" s="848" t="s">
        <v>173</v>
      </c>
      <c r="BW121" s="848"/>
      <c r="BX121" s="848"/>
      <c r="BY121" s="848"/>
      <c r="BZ121" s="848"/>
      <c r="CA121" s="848" t="s">
        <v>173</v>
      </c>
      <c r="CB121" s="848"/>
      <c r="CC121" s="848"/>
      <c r="CD121" s="848"/>
      <c r="CE121" s="848"/>
      <c r="CF121" s="849" t="s">
        <v>173</v>
      </c>
      <c r="CG121" s="850"/>
      <c r="CH121" s="850"/>
      <c r="CI121" s="850"/>
      <c r="CJ121" s="850"/>
      <c r="CK121" s="912"/>
      <c r="CL121" s="913"/>
      <c r="CM121" s="913"/>
      <c r="CN121" s="913"/>
      <c r="CO121" s="914"/>
      <c r="CP121" s="906" t="s">
        <v>448</v>
      </c>
      <c r="CQ121" s="907"/>
      <c r="CR121" s="907"/>
      <c r="CS121" s="907"/>
      <c r="CT121" s="907"/>
      <c r="CU121" s="907"/>
      <c r="CV121" s="907"/>
      <c r="CW121" s="907"/>
      <c r="CX121" s="907"/>
      <c r="CY121" s="907"/>
      <c r="CZ121" s="907"/>
      <c r="DA121" s="907"/>
      <c r="DB121" s="907"/>
      <c r="DC121" s="907"/>
      <c r="DD121" s="907"/>
      <c r="DE121" s="907"/>
      <c r="DF121" s="908"/>
      <c r="DG121" s="847" t="s">
        <v>173</v>
      </c>
      <c r="DH121" s="848"/>
      <c r="DI121" s="848"/>
      <c r="DJ121" s="848"/>
      <c r="DK121" s="848"/>
      <c r="DL121" s="848" t="s">
        <v>173</v>
      </c>
      <c r="DM121" s="848"/>
      <c r="DN121" s="848"/>
      <c r="DO121" s="848"/>
      <c r="DP121" s="848"/>
      <c r="DQ121" s="848" t="s">
        <v>173</v>
      </c>
      <c r="DR121" s="848"/>
      <c r="DS121" s="848"/>
      <c r="DT121" s="848"/>
      <c r="DU121" s="848"/>
      <c r="DV121" s="851" t="s">
        <v>173</v>
      </c>
      <c r="DW121" s="851"/>
      <c r="DX121" s="851"/>
      <c r="DY121" s="851"/>
      <c r="DZ121" s="852"/>
    </row>
    <row r="122" spans="1:130" s="48" customFormat="1" ht="26.25" customHeight="1">
      <c r="A122" s="1012"/>
      <c r="B122" s="892"/>
      <c r="C122" s="844" t="s">
        <v>398</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837" t="s">
        <v>173</v>
      </c>
      <c r="AB122" s="838"/>
      <c r="AC122" s="838"/>
      <c r="AD122" s="838"/>
      <c r="AE122" s="839"/>
      <c r="AF122" s="840" t="s">
        <v>173</v>
      </c>
      <c r="AG122" s="838"/>
      <c r="AH122" s="838"/>
      <c r="AI122" s="838"/>
      <c r="AJ122" s="839"/>
      <c r="AK122" s="840" t="s">
        <v>173</v>
      </c>
      <c r="AL122" s="838"/>
      <c r="AM122" s="838"/>
      <c r="AN122" s="838"/>
      <c r="AO122" s="839"/>
      <c r="AP122" s="841" t="s">
        <v>173</v>
      </c>
      <c r="AQ122" s="842"/>
      <c r="AR122" s="842"/>
      <c r="AS122" s="842"/>
      <c r="AT122" s="843"/>
      <c r="AU122" s="898"/>
      <c r="AV122" s="899"/>
      <c r="AW122" s="899"/>
      <c r="AX122" s="899"/>
      <c r="AY122" s="900"/>
      <c r="AZ122" s="867" t="s">
        <v>487</v>
      </c>
      <c r="BA122" s="868"/>
      <c r="BB122" s="868"/>
      <c r="BC122" s="868"/>
      <c r="BD122" s="868"/>
      <c r="BE122" s="868"/>
      <c r="BF122" s="868"/>
      <c r="BG122" s="868"/>
      <c r="BH122" s="868"/>
      <c r="BI122" s="868"/>
      <c r="BJ122" s="868"/>
      <c r="BK122" s="868"/>
      <c r="BL122" s="868"/>
      <c r="BM122" s="868"/>
      <c r="BN122" s="868"/>
      <c r="BO122" s="868"/>
      <c r="BP122" s="869"/>
      <c r="BQ122" s="870">
        <v>5590395</v>
      </c>
      <c r="BR122" s="871"/>
      <c r="BS122" s="871"/>
      <c r="BT122" s="871"/>
      <c r="BU122" s="871"/>
      <c r="BV122" s="871">
        <v>5182100</v>
      </c>
      <c r="BW122" s="871"/>
      <c r="BX122" s="871"/>
      <c r="BY122" s="871"/>
      <c r="BZ122" s="871"/>
      <c r="CA122" s="871">
        <v>5002334</v>
      </c>
      <c r="CB122" s="871"/>
      <c r="CC122" s="871"/>
      <c r="CD122" s="871"/>
      <c r="CE122" s="871"/>
      <c r="CF122" s="917">
        <v>157.1</v>
      </c>
      <c r="CG122" s="918"/>
      <c r="CH122" s="918"/>
      <c r="CI122" s="918"/>
      <c r="CJ122" s="918"/>
      <c r="CK122" s="912"/>
      <c r="CL122" s="913"/>
      <c r="CM122" s="913"/>
      <c r="CN122" s="913"/>
      <c r="CO122" s="914"/>
      <c r="CP122" s="906" t="s">
        <v>449</v>
      </c>
      <c r="CQ122" s="907"/>
      <c r="CR122" s="907"/>
      <c r="CS122" s="907"/>
      <c r="CT122" s="907"/>
      <c r="CU122" s="907"/>
      <c r="CV122" s="907"/>
      <c r="CW122" s="907"/>
      <c r="CX122" s="907"/>
      <c r="CY122" s="907"/>
      <c r="CZ122" s="907"/>
      <c r="DA122" s="907"/>
      <c r="DB122" s="907"/>
      <c r="DC122" s="907"/>
      <c r="DD122" s="907"/>
      <c r="DE122" s="907"/>
      <c r="DF122" s="908"/>
      <c r="DG122" s="847" t="s">
        <v>173</v>
      </c>
      <c r="DH122" s="848"/>
      <c r="DI122" s="848"/>
      <c r="DJ122" s="848"/>
      <c r="DK122" s="848"/>
      <c r="DL122" s="848" t="s">
        <v>173</v>
      </c>
      <c r="DM122" s="848"/>
      <c r="DN122" s="848"/>
      <c r="DO122" s="848"/>
      <c r="DP122" s="848"/>
      <c r="DQ122" s="848" t="s">
        <v>173</v>
      </c>
      <c r="DR122" s="848"/>
      <c r="DS122" s="848"/>
      <c r="DT122" s="848"/>
      <c r="DU122" s="848"/>
      <c r="DV122" s="851" t="s">
        <v>173</v>
      </c>
      <c r="DW122" s="851"/>
      <c r="DX122" s="851"/>
      <c r="DY122" s="851"/>
      <c r="DZ122" s="852"/>
    </row>
    <row r="123" spans="1:130" s="48" customFormat="1" ht="26.25" customHeight="1">
      <c r="A123" s="1012"/>
      <c r="B123" s="892"/>
      <c r="C123" s="844" t="s">
        <v>476</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837" t="s">
        <v>173</v>
      </c>
      <c r="AB123" s="838"/>
      <c r="AC123" s="838"/>
      <c r="AD123" s="838"/>
      <c r="AE123" s="839"/>
      <c r="AF123" s="840" t="s">
        <v>173</v>
      </c>
      <c r="AG123" s="838"/>
      <c r="AH123" s="838"/>
      <c r="AI123" s="838"/>
      <c r="AJ123" s="839"/>
      <c r="AK123" s="840" t="s">
        <v>173</v>
      </c>
      <c r="AL123" s="838"/>
      <c r="AM123" s="838"/>
      <c r="AN123" s="838"/>
      <c r="AO123" s="839"/>
      <c r="AP123" s="841" t="s">
        <v>173</v>
      </c>
      <c r="AQ123" s="842"/>
      <c r="AR123" s="842"/>
      <c r="AS123" s="842"/>
      <c r="AT123" s="843"/>
      <c r="AU123" s="901"/>
      <c r="AV123" s="902"/>
      <c r="AW123" s="902"/>
      <c r="AX123" s="902"/>
      <c r="AY123" s="902"/>
      <c r="AZ123" s="69" t="s">
        <v>284</v>
      </c>
      <c r="BA123" s="69"/>
      <c r="BB123" s="69"/>
      <c r="BC123" s="69"/>
      <c r="BD123" s="69"/>
      <c r="BE123" s="69"/>
      <c r="BF123" s="69"/>
      <c r="BG123" s="69"/>
      <c r="BH123" s="69"/>
      <c r="BI123" s="69"/>
      <c r="BJ123" s="69"/>
      <c r="BK123" s="69"/>
      <c r="BL123" s="69"/>
      <c r="BM123" s="69"/>
      <c r="BN123" s="69"/>
      <c r="BO123" s="856" t="s">
        <v>441</v>
      </c>
      <c r="BP123" s="872"/>
      <c r="BQ123" s="919">
        <v>7823655</v>
      </c>
      <c r="BR123" s="920"/>
      <c r="BS123" s="920"/>
      <c r="BT123" s="920"/>
      <c r="BU123" s="920"/>
      <c r="BV123" s="920">
        <v>7792162</v>
      </c>
      <c r="BW123" s="920"/>
      <c r="BX123" s="920"/>
      <c r="BY123" s="920"/>
      <c r="BZ123" s="920"/>
      <c r="CA123" s="920">
        <v>7877439</v>
      </c>
      <c r="CB123" s="920"/>
      <c r="CC123" s="920"/>
      <c r="CD123" s="920"/>
      <c r="CE123" s="920"/>
      <c r="CF123" s="873"/>
      <c r="CG123" s="874"/>
      <c r="CH123" s="874"/>
      <c r="CI123" s="874"/>
      <c r="CJ123" s="875"/>
      <c r="CK123" s="912"/>
      <c r="CL123" s="913"/>
      <c r="CM123" s="913"/>
      <c r="CN123" s="913"/>
      <c r="CO123" s="914"/>
      <c r="CP123" s="906" t="s">
        <v>447</v>
      </c>
      <c r="CQ123" s="907"/>
      <c r="CR123" s="907"/>
      <c r="CS123" s="907"/>
      <c r="CT123" s="907"/>
      <c r="CU123" s="907"/>
      <c r="CV123" s="907"/>
      <c r="CW123" s="907"/>
      <c r="CX123" s="907"/>
      <c r="CY123" s="907"/>
      <c r="CZ123" s="907"/>
      <c r="DA123" s="907"/>
      <c r="DB123" s="907"/>
      <c r="DC123" s="907"/>
      <c r="DD123" s="907"/>
      <c r="DE123" s="907"/>
      <c r="DF123" s="908"/>
      <c r="DG123" s="837" t="s">
        <v>173</v>
      </c>
      <c r="DH123" s="838"/>
      <c r="DI123" s="838"/>
      <c r="DJ123" s="838"/>
      <c r="DK123" s="839"/>
      <c r="DL123" s="840" t="s">
        <v>173</v>
      </c>
      <c r="DM123" s="838"/>
      <c r="DN123" s="838"/>
      <c r="DO123" s="838"/>
      <c r="DP123" s="839"/>
      <c r="DQ123" s="840" t="s">
        <v>173</v>
      </c>
      <c r="DR123" s="838"/>
      <c r="DS123" s="838"/>
      <c r="DT123" s="838"/>
      <c r="DU123" s="839"/>
      <c r="DV123" s="841" t="s">
        <v>173</v>
      </c>
      <c r="DW123" s="842"/>
      <c r="DX123" s="842"/>
      <c r="DY123" s="842"/>
      <c r="DZ123" s="843"/>
    </row>
    <row r="124" spans="1:130" s="48" customFormat="1" ht="26.25" customHeight="1">
      <c r="A124" s="1012"/>
      <c r="B124" s="892"/>
      <c r="C124" s="844" t="s">
        <v>305</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837" t="s">
        <v>173</v>
      </c>
      <c r="AB124" s="838"/>
      <c r="AC124" s="838"/>
      <c r="AD124" s="838"/>
      <c r="AE124" s="839"/>
      <c r="AF124" s="840" t="s">
        <v>173</v>
      </c>
      <c r="AG124" s="838"/>
      <c r="AH124" s="838"/>
      <c r="AI124" s="838"/>
      <c r="AJ124" s="839"/>
      <c r="AK124" s="840" t="s">
        <v>173</v>
      </c>
      <c r="AL124" s="838"/>
      <c r="AM124" s="838"/>
      <c r="AN124" s="838"/>
      <c r="AO124" s="839"/>
      <c r="AP124" s="841" t="s">
        <v>173</v>
      </c>
      <c r="AQ124" s="842"/>
      <c r="AR124" s="842"/>
      <c r="AS124" s="842"/>
      <c r="AT124" s="843"/>
      <c r="AU124" s="925" t="s">
        <v>488</v>
      </c>
      <c r="AV124" s="926"/>
      <c r="AW124" s="926"/>
      <c r="AX124" s="926"/>
      <c r="AY124" s="926"/>
      <c r="AZ124" s="926"/>
      <c r="BA124" s="926"/>
      <c r="BB124" s="926"/>
      <c r="BC124" s="926"/>
      <c r="BD124" s="926"/>
      <c r="BE124" s="926"/>
      <c r="BF124" s="926"/>
      <c r="BG124" s="926"/>
      <c r="BH124" s="926"/>
      <c r="BI124" s="926"/>
      <c r="BJ124" s="926"/>
      <c r="BK124" s="926"/>
      <c r="BL124" s="926"/>
      <c r="BM124" s="926"/>
      <c r="BN124" s="926"/>
      <c r="BO124" s="926"/>
      <c r="BP124" s="927"/>
      <c r="BQ124" s="928">
        <v>30.4</v>
      </c>
      <c r="BR124" s="929"/>
      <c r="BS124" s="929"/>
      <c r="BT124" s="929"/>
      <c r="BU124" s="929"/>
      <c r="BV124" s="929">
        <v>18.2</v>
      </c>
      <c r="BW124" s="929"/>
      <c r="BX124" s="929"/>
      <c r="BY124" s="929"/>
      <c r="BZ124" s="929"/>
      <c r="CA124" s="929">
        <v>10</v>
      </c>
      <c r="CB124" s="929"/>
      <c r="CC124" s="929"/>
      <c r="CD124" s="929"/>
      <c r="CE124" s="929"/>
      <c r="CF124" s="930"/>
      <c r="CG124" s="931"/>
      <c r="CH124" s="931"/>
      <c r="CI124" s="931"/>
      <c r="CJ124" s="932"/>
      <c r="CK124" s="915"/>
      <c r="CL124" s="915"/>
      <c r="CM124" s="915"/>
      <c r="CN124" s="915"/>
      <c r="CO124" s="916"/>
      <c r="CP124" s="906" t="s">
        <v>485</v>
      </c>
      <c r="CQ124" s="907"/>
      <c r="CR124" s="907"/>
      <c r="CS124" s="907"/>
      <c r="CT124" s="907"/>
      <c r="CU124" s="907"/>
      <c r="CV124" s="907"/>
      <c r="CW124" s="907"/>
      <c r="CX124" s="907"/>
      <c r="CY124" s="907"/>
      <c r="CZ124" s="907"/>
      <c r="DA124" s="907"/>
      <c r="DB124" s="907"/>
      <c r="DC124" s="907"/>
      <c r="DD124" s="907"/>
      <c r="DE124" s="907"/>
      <c r="DF124" s="908"/>
      <c r="DG124" s="876" t="s">
        <v>173</v>
      </c>
      <c r="DH124" s="877"/>
      <c r="DI124" s="877"/>
      <c r="DJ124" s="877"/>
      <c r="DK124" s="878"/>
      <c r="DL124" s="879" t="s">
        <v>173</v>
      </c>
      <c r="DM124" s="877"/>
      <c r="DN124" s="877"/>
      <c r="DO124" s="877"/>
      <c r="DP124" s="878"/>
      <c r="DQ124" s="879" t="s">
        <v>173</v>
      </c>
      <c r="DR124" s="877"/>
      <c r="DS124" s="877"/>
      <c r="DT124" s="877"/>
      <c r="DU124" s="878"/>
      <c r="DV124" s="880" t="s">
        <v>173</v>
      </c>
      <c r="DW124" s="881"/>
      <c r="DX124" s="881"/>
      <c r="DY124" s="881"/>
      <c r="DZ124" s="882"/>
    </row>
    <row r="125" spans="1:130" s="48" customFormat="1" ht="26.25" customHeight="1">
      <c r="A125" s="1012"/>
      <c r="B125" s="892"/>
      <c r="C125" s="844" t="s">
        <v>481</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837" t="s">
        <v>173</v>
      </c>
      <c r="AB125" s="838"/>
      <c r="AC125" s="838"/>
      <c r="AD125" s="838"/>
      <c r="AE125" s="839"/>
      <c r="AF125" s="840" t="s">
        <v>173</v>
      </c>
      <c r="AG125" s="838"/>
      <c r="AH125" s="838"/>
      <c r="AI125" s="838"/>
      <c r="AJ125" s="839"/>
      <c r="AK125" s="840" t="s">
        <v>173</v>
      </c>
      <c r="AL125" s="838"/>
      <c r="AM125" s="838"/>
      <c r="AN125" s="838"/>
      <c r="AO125" s="839"/>
      <c r="AP125" s="841" t="s">
        <v>173</v>
      </c>
      <c r="AQ125" s="842"/>
      <c r="AR125" s="842"/>
      <c r="AS125" s="842"/>
      <c r="AT125" s="843"/>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50" t="s">
        <v>310</v>
      </c>
      <c r="CL125" s="910"/>
      <c r="CM125" s="910"/>
      <c r="CN125" s="910"/>
      <c r="CO125" s="911"/>
      <c r="CP125" s="828" t="s">
        <v>114</v>
      </c>
      <c r="CQ125" s="819"/>
      <c r="CR125" s="819"/>
      <c r="CS125" s="819"/>
      <c r="CT125" s="819"/>
      <c r="CU125" s="819"/>
      <c r="CV125" s="819"/>
      <c r="CW125" s="819"/>
      <c r="CX125" s="819"/>
      <c r="CY125" s="819"/>
      <c r="CZ125" s="819"/>
      <c r="DA125" s="819"/>
      <c r="DB125" s="819"/>
      <c r="DC125" s="819"/>
      <c r="DD125" s="819"/>
      <c r="DE125" s="819"/>
      <c r="DF125" s="820"/>
      <c r="DG125" s="829" t="s">
        <v>173</v>
      </c>
      <c r="DH125" s="830"/>
      <c r="DI125" s="830"/>
      <c r="DJ125" s="830"/>
      <c r="DK125" s="830"/>
      <c r="DL125" s="830" t="s">
        <v>173</v>
      </c>
      <c r="DM125" s="830"/>
      <c r="DN125" s="830"/>
      <c r="DO125" s="830"/>
      <c r="DP125" s="830"/>
      <c r="DQ125" s="830" t="s">
        <v>173</v>
      </c>
      <c r="DR125" s="830"/>
      <c r="DS125" s="830"/>
      <c r="DT125" s="830"/>
      <c r="DU125" s="830"/>
      <c r="DV125" s="833" t="s">
        <v>173</v>
      </c>
      <c r="DW125" s="833"/>
      <c r="DX125" s="833"/>
      <c r="DY125" s="833"/>
      <c r="DZ125" s="834"/>
    </row>
    <row r="126" spans="1:130" s="48" customFormat="1" ht="26.25" customHeight="1">
      <c r="A126" s="1012"/>
      <c r="B126" s="892"/>
      <c r="C126" s="844" t="s">
        <v>482</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837" t="s">
        <v>173</v>
      </c>
      <c r="AB126" s="838"/>
      <c r="AC126" s="838"/>
      <c r="AD126" s="838"/>
      <c r="AE126" s="839"/>
      <c r="AF126" s="840" t="s">
        <v>173</v>
      </c>
      <c r="AG126" s="838"/>
      <c r="AH126" s="838"/>
      <c r="AI126" s="838"/>
      <c r="AJ126" s="839"/>
      <c r="AK126" s="840" t="s">
        <v>173</v>
      </c>
      <c r="AL126" s="838"/>
      <c r="AM126" s="838"/>
      <c r="AN126" s="838"/>
      <c r="AO126" s="839"/>
      <c r="AP126" s="841" t="s">
        <v>173</v>
      </c>
      <c r="AQ126" s="842"/>
      <c r="AR126" s="842"/>
      <c r="AS126" s="842"/>
      <c r="AT126" s="843"/>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51"/>
      <c r="CL126" s="913"/>
      <c r="CM126" s="913"/>
      <c r="CN126" s="913"/>
      <c r="CO126" s="914"/>
      <c r="CP126" s="844" t="s">
        <v>405</v>
      </c>
      <c r="CQ126" s="845"/>
      <c r="CR126" s="845"/>
      <c r="CS126" s="845"/>
      <c r="CT126" s="845"/>
      <c r="CU126" s="845"/>
      <c r="CV126" s="845"/>
      <c r="CW126" s="845"/>
      <c r="CX126" s="845"/>
      <c r="CY126" s="845"/>
      <c r="CZ126" s="845"/>
      <c r="DA126" s="845"/>
      <c r="DB126" s="845"/>
      <c r="DC126" s="845"/>
      <c r="DD126" s="845"/>
      <c r="DE126" s="845"/>
      <c r="DF126" s="846"/>
      <c r="DG126" s="847" t="s">
        <v>173</v>
      </c>
      <c r="DH126" s="848"/>
      <c r="DI126" s="848"/>
      <c r="DJ126" s="848"/>
      <c r="DK126" s="848"/>
      <c r="DL126" s="848" t="s">
        <v>173</v>
      </c>
      <c r="DM126" s="848"/>
      <c r="DN126" s="848"/>
      <c r="DO126" s="848"/>
      <c r="DP126" s="848"/>
      <c r="DQ126" s="848" t="s">
        <v>173</v>
      </c>
      <c r="DR126" s="848"/>
      <c r="DS126" s="848"/>
      <c r="DT126" s="848"/>
      <c r="DU126" s="848"/>
      <c r="DV126" s="851" t="s">
        <v>173</v>
      </c>
      <c r="DW126" s="851"/>
      <c r="DX126" s="851"/>
      <c r="DY126" s="851"/>
      <c r="DZ126" s="852"/>
    </row>
    <row r="127" spans="1:130" s="48" customFormat="1" ht="26.25" customHeight="1">
      <c r="A127" s="1013"/>
      <c r="B127" s="894"/>
      <c r="C127" s="867" t="s">
        <v>489</v>
      </c>
      <c r="D127" s="868"/>
      <c r="E127" s="868"/>
      <c r="F127" s="868"/>
      <c r="G127" s="868"/>
      <c r="H127" s="868"/>
      <c r="I127" s="868"/>
      <c r="J127" s="868"/>
      <c r="K127" s="868"/>
      <c r="L127" s="868"/>
      <c r="M127" s="868"/>
      <c r="N127" s="868"/>
      <c r="O127" s="868"/>
      <c r="P127" s="868"/>
      <c r="Q127" s="868"/>
      <c r="R127" s="868"/>
      <c r="S127" s="868"/>
      <c r="T127" s="868"/>
      <c r="U127" s="868"/>
      <c r="V127" s="868"/>
      <c r="W127" s="868"/>
      <c r="X127" s="868"/>
      <c r="Y127" s="868"/>
      <c r="Z127" s="869"/>
      <c r="AA127" s="837" t="s">
        <v>173</v>
      </c>
      <c r="AB127" s="838"/>
      <c r="AC127" s="838"/>
      <c r="AD127" s="838"/>
      <c r="AE127" s="839"/>
      <c r="AF127" s="840" t="s">
        <v>173</v>
      </c>
      <c r="AG127" s="838"/>
      <c r="AH127" s="838"/>
      <c r="AI127" s="838"/>
      <c r="AJ127" s="839"/>
      <c r="AK127" s="840" t="s">
        <v>173</v>
      </c>
      <c r="AL127" s="838"/>
      <c r="AM127" s="838"/>
      <c r="AN127" s="838"/>
      <c r="AO127" s="839"/>
      <c r="AP127" s="841" t="s">
        <v>173</v>
      </c>
      <c r="AQ127" s="842"/>
      <c r="AR127" s="842"/>
      <c r="AS127" s="842"/>
      <c r="AT127" s="843"/>
      <c r="AU127" s="56"/>
      <c r="AV127" s="56"/>
      <c r="AW127" s="56"/>
      <c r="AX127" s="955" t="s">
        <v>486</v>
      </c>
      <c r="AY127" s="922"/>
      <c r="AZ127" s="922"/>
      <c r="BA127" s="922"/>
      <c r="BB127" s="922"/>
      <c r="BC127" s="922"/>
      <c r="BD127" s="922"/>
      <c r="BE127" s="923"/>
      <c r="BF127" s="921" t="s">
        <v>490</v>
      </c>
      <c r="BG127" s="922"/>
      <c r="BH127" s="922"/>
      <c r="BI127" s="922"/>
      <c r="BJ127" s="922"/>
      <c r="BK127" s="922"/>
      <c r="BL127" s="923"/>
      <c r="BM127" s="921" t="s">
        <v>491</v>
      </c>
      <c r="BN127" s="922"/>
      <c r="BO127" s="922"/>
      <c r="BP127" s="922"/>
      <c r="BQ127" s="922"/>
      <c r="BR127" s="922"/>
      <c r="BS127" s="923"/>
      <c r="BT127" s="921" t="s">
        <v>492</v>
      </c>
      <c r="BU127" s="922"/>
      <c r="BV127" s="922"/>
      <c r="BW127" s="922"/>
      <c r="BX127" s="922"/>
      <c r="BY127" s="922"/>
      <c r="BZ127" s="924"/>
      <c r="CA127" s="56"/>
      <c r="CB127" s="56"/>
      <c r="CC127" s="56"/>
      <c r="CD127" s="74"/>
      <c r="CE127" s="74"/>
      <c r="CF127" s="74"/>
      <c r="CG127" s="56"/>
      <c r="CH127" s="56"/>
      <c r="CI127" s="56"/>
      <c r="CJ127" s="75"/>
      <c r="CK127" s="951"/>
      <c r="CL127" s="913"/>
      <c r="CM127" s="913"/>
      <c r="CN127" s="913"/>
      <c r="CO127" s="914"/>
      <c r="CP127" s="844" t="s">
        <v>493</v>
      </c>
      <c r="CQ127" s="845"/>
      <c r="CR127" s="845"/>
      <c r="CS127" s="845"/>
      <c r="CT127" s="845"/>
      <c r="CU127" s="845"/>
      <c r="CV127" s="845"/>
      <c r="CW127" s="845"/>
      <c r="CX127" s="845"/>
      <c r="CY127" s="845"/>
      <c r="CZ127" s="845"/>
      <c r="DA127" s="845"/>
      <c r="DB127" s="845"/>
      <c r="DC127" s="845"/>
      <c r="DD127" s="845"/>
      <c r="DE127" s="845"/>
      <c r="DF127" s="846"/>
      <c r="DG127" s="847" t="s">
        <v>173</v>
      </c>
      <c r="DH127" s="848"/>
      <c r="DI127" s="848"/>
      <c r="DJ127" s="848"/>
      <c r="DK127" s="848"/>
      <c r="DL127" s="848" t="s">
        <v>173</v>
      </c>
      <c r="DM127" s="848"/>
      <c r="DN127" s="848"/>
      <c r="DO127" s="848"/>
      <c r="DP127" s="848"/>
      <c r="DQ127" s="848" t="s">
        <v>173</v>
      </c>
      <c r="DR127" s="848"/>
      <c r="DS127" s="848"/>
      <c r="DT127" s="848"/>
      <c r="DU127" s="848"/>
      <c r="DV127" s="851" t="s">
        <v>173</v>
      </c>
      <c r="DW127" s="851"/>
      <c r="DX127" s="851"/>
      <c r="DY127" s="851"/>
      <c r="DZ127" s="852"/>
    </row>
    <row r="128" spans="1:130" s="48" customFormat="1" ht="26.25" customHeight="1">
      <c r="A128" s="975" t="s">
        <v>56</v>
      </c>
      <c r="B128" s="976"/>
      <c r="C128" s="976"/>
      <c r="D128" s="976"/>
      <c r="E128" s="976"/>
      <c r="F128" s="976"/>
      <c r="G128" s="976"/>
      <c r="H128" s="976"/>
      <c r="I128" s="976"/>
      <c r="J128" s="976"/>
      <c r="K128" s="976"/>
      <c r="L128" s="976"/>
      <c r="M128" s="976"/>
      <c r="N128" s="976"/>
      <c r="O128" s="976"/>
      <c r="P128" s="976"/>
      <c r="Q128" s="976"/>
      <c r="R128" s="976"/>
      <c r="S128" s="976"/>
      <c r="T128" s="976"/>
      <c r="U128" s="976"/>
      <c r="V128" s="976"/>
      <c r="W128" s="977" t="s">
        <v>494</v>
      </c>
      <c r="X128" s="977"/>
      <c r="Y128" s="977"/>
      <c r="Z128" s="978"/>
      <c r="AA128" s="821" t="s">
        <v>173</v>
      </c>
      <c r="AB128" s="822"/>
      <c r="AC128" s="822"/>
      <c r="AD128" s="822"/>
      <c r="AE128" s="823"/>
      <c r="AF128" s="824" t="s">
        <v>173</v>
      </c>
      <c r="AG128" s="822"/>
      <c r="AH128" s="822"/>
      <c r="AI128" s="822"/>
      <c r="AJ128" s="823"/>
      <c r="AK128" s="824">
        <v>94</v>
      </c>
      <c r="AL128" s="822"/>
      <c r="AM128" s="822"/>
      <c r="AN128" s="822"/>
      <c r="AO128" s="823"/>
      <c r="AP128" s="979"/>
      <c r="AQ128" s="980"/>
      <c r="AR128" s="980"/>
      <c r="AS128" s="980"/>
      <c r="AT128" s="981"/>
      <c r="AU128" s="56"/>
      <c r="AV128" s="56"/>
      <c r="AW128" s="56"/>
      <c r="AX128" s="818" t="s">
        <v>495</v>
      </c>
      <c r="AY128" s="819"/>
      <c r="AZ128" s="819"/>
      <c r="BA128" s="819"/>
      <c r="BB128" s="819"/>
      <c r="BC128" s="819"/>
      <c r="BD128" s="819"/>
      <c r="BE128" s="820"/>
      <c r="BF128" s="982" t="s">
        <v>173</v>
      </c>
      <c r="BG128" s="983"/>
      <c r="BH128" s="983"/>
      <c r="BI128" s="983"/>
      <c r="BJ128" s="983"/>
      <c r="BK128" s="983"/>
      <c r="BL128" s="984"/>
      <c r="BM128" s="982">
        <v>15</v>
      </c>
      <c r="BN128" s="983"/>
      <c r="BO128" s="983"/>
      <c r="BP128" s="983"/>
      <c r="BQ128" s="983"/>
      <c r="BR128" s="983"/>
      <c r="BS128" s="984"/>
      <c r="BT128" s="982">
        <v>20</v>
      </c>
      <c r="BU128" s="983"/>
      <c r="BV128" s="983"/>
      <c r="BW128" s="983"/>
      <c r="BX128" s="983"/>
      <c r="BY128" s="983"/>
      <c r="BZ128" s="985"/>
      <c r="CA128" s="74"/>
      <c r="CB128" s="74"/>
      <c r="CC128" s="74"/>
      <c r="CD128" s="74"/>
      <c r="CE128" s="74"/>
      <c r="CF128" s="74"/>
      <c r="CG128" s="56"/>
      <c r="CH128" s="56"/>
      <c r="CI128" s="56"/>
      <c r="CJ128" s="75"/>
      <c r="CK128" s="952"/>
      <c r="CL128" s="953"/>
      <c r="CM128" s="953"/>
      <c r="CN128" s="953"/>
      <c r="CO128" s="954"/>
      <c r="CP128" s="933" t="s">
        <v>229</v>
      </c>
      <c r="CQ128" s="692"/>
      <c r="CR128" s="692"/>
      <c r="CS128" s="692"/>
      <c r="CT128" s="692"/>
      <c r="CU128" s="692"/>
      <c r="CV128" s="692"/>
      <c r="CW128" s="692"/>
      <c r="CX128" s="692"/>
      <c r="CY128" s="692"/>
      <c r="CZ128" s="692"/>
      <c r="DA128" s="692"/>
      <c r="DB128" s="692"/>
      <c r="DC128" s="692"/>
      <c r="DD128" s="692"/>
      <c r="DE128" s="692"/>
      <c r="DF128" s="934"/>
      <c r="DG128" s="935">
        <v>7816</v>
      </c>
      <c r="DH128" s="936"/>
      <c r="DI128" s="936"/>
      <c r="DJ128" s="936"/>
      <c r="DK128" s="936"/>
      <c r="DL128" s="936">
        <v>6258</v>
      </c>
      <c r="DM128" s="936"/>
      <c r="DN128" s="936"/>
      <c r="DO128" s="936"/>
      <c r="DP128" s="936"/>
      <c r="DQ128" s="936">
        <v>5289</v>
      </c>
      <c r="DR128" s="936"/>
      <c r="DS128" s="936"/>
      <c r="DT128" s="936"/>
      <c r="DU128" s="936"/>
      <c r="DV128" s="937">
        <v>0.2</v>
      </c>
      <c r="DW128" s="937"/>
      <c r="DX128" s="937"/>
      <c r="DY128" s="937"/>
      <c r="DZ128" s="938"/>
    </row>
    <row r="129" spans="1:131" s="48" customFormat="1" ht="26.25" customHeight="1">
      <c r="A129" s="835" t="s">
        <v>166</v>
      </c>
      <c r="B129" s="808"/>
      <c r="C129" s="808"/>
      <c r="D129" s="808"/>
      <c r="E129" s="808"/>
      <c r="F129" s="808"/>
      <c r="G129" s="808"/>
      <c r="H129" s="808"/>
      <c r="I129" s="808"/>
      <c r="J129" s="808"/>
      <c r="K129" s="808"/>
      <c r="L129" s="808"/>
      <c r="M129" s="808"/>
      <c r="N129" s="808"/>
      <c r="O129" s="808"/>
      <c r="P129" s="808"/>
      <c r="Q129" s="808"/>
      <c r="R129" s="808"/>
      <c r="S129" s="808"/>
      <c r="T129" s="808"/>
      <c r="U129" s="808"/>
      <c r="V129" s="808"/>
      <c r="W129" s="939" t="s">
        <v>374</v>
      </c>
      <c r="X129" s="940"/>
      <c r="Y129" s="940"/>
      <c r="Z129" s="941"/>
      <c r="AA129" s="837">
        <v>3541620</v>
      </c>
      <c r="AB129" s="838"/>
      <c r="AC129" s="838"/>
      <c r="AD129" s="838"/>
      <c r="AE129" s="839"/>
      <c r="AF129" s="840">
        <v>3815118</v>
      </c>
      <c r="AG129" s="838"/>
      <c r="AH129" s="838"/>
      <c r="AI129" s="838"/>
      <c r="AJ129" s="839"/>
      <c r="AK129" s="840">
        <v>3749597</v>
      </c>
      <c r="AL129" s="838"/>
      <c r="AM129" s="838"/>
      <c r="AN129" s="838"/>
      <c r="AO129" s="839"/>
      <c r="AP129" s="942"/>
      <c r="AQ129" s="943"/>
      <c r="AR129" s="943"/>
      <c r="AS129" s="943"/>
      <c r="AT129" s="944"/>
      <c r="AU129" s="67"/>
      <c r="AV129" s="67"/>
      <c r="AW129" s="67"/>
      <c r="AX129" s="945" t="s">
        <v>497</v>
      </c>
      <c r="AY129" s="845"/>
      <c r="AZ129" s="845"/>
      <c r="BA129" s="845"/>
      <c r="BB129" s="845"/>
      <c r="BC129" s="845"/>
      <c r="BD129" s="845"/>
      <c r="BE129" s="846"/>
      <c r="BF129" s="946" t="s">
        <v>173</v>
      </c>
      <c r="BG129" s="947"/>
      <c r="BH129" s="947"/>
      <c r="BI129" s="947"/>
      <c r="BJ129" s="947"/>
      <c r="BK129" s="947"/>
      <c r="BL129" s="948"/>
      <c r="BM129" s="946">
        <v>20</v>
      </c>
      <c r="BN129" s="947"/>
      <c r="BO129" s="947"/>
      <c r="BP129" s="947"/>
      <c r="BQ129" s="947"/>
      <c r="BR129" s="947"/>
      <c r="BS129" s="948"/>
      <c r="BT129" s="946">
        <v>30</v>
      </c>
      <c r="BU129" s="947"/>
      <c r="BV129" s="947"/>
      <c r="BW129" s="947"/>
      <c r="BX129" s="947"/>
      <c r="BY129" s="947"/>
      <c r="BZ129" s="949"/>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c r="A130" s="835" t="s">
        <v>242</v>
      </c>
      <c r="B130" s="808"/>
      <c r="C130" s="808"/>
      <c r="D130" s="808"/>
      <c r="E130" s="808"/>
      <c r="F130" s="808"/>
      <c r="G130" s="808"/>
      <c r="H130" s="808"/>
      <c r="I130" s="808"/>
      <c r="J130" s="808"/>
      <c r="K130" s="808"/>
      <c r="L130" s="808"/>
      <c r="M130" s="808"/>
      <c r="N130" s="808"/>
      <c r="O130" s="808"/>
      <c r="P130" s="808"/>
      <c r="Q130" s="808"/>
      <c r="R130" s="808"/>
      <c r="S130" s="808"/>
      <c r="T130" s="808"/>
      <c r="U130" s="808"/>
      <c r="V130" s="808"/>
      <c r="W130" s="939" t="s">
        <v>498</v>
      </c>
      <c r="X130" s="940"/>
      <c r="Y130" s="940"/>
      <c r="Z130" s="941"/>
      <c r="AA130" s="837">
        <v>535327</v>
      </c>
      <c r="AB130" s="838"/>
      <c r="AC130" s="838"/>
      <c r="AD130" s="838"/>
      <c r="AE130" s="839"/>
      <c r="AF130" s="840">
        <v>567063</v>
      </c>
      <c r="AG130" s="838"/>
      <c r="AH130" s="838"/>
      <c r="AI130" s="838"/>
      <c r="AJ130" s="839"/>
      <c r="AK130" s="840">
        <v>565581</v>
      </c>
      <c r="AL130" s="838"/>
      <c r="AM130" s="838"/>
      <c r="AN130" s="838"/>
      <c r="AO130" s="839"/>
      <c r="AP130" s="942"/>
      <c r="AQ130" s="943"/>
      <c r="AR130" s="943"/>
      <c r="AS130" s="943"/>
      <c r="AT130" s="944"/>
      <c r="AU130" s="67"/>
      <c r="AV130" s="67"/>
      <c r="AW130" s="67"/>
      <c r="AX130" s="945" t="s">
        <v>371</v>
      </c>
      <c r="AY130" s="845"/>
      <c r="AZ130" s="845"/>
      <c r="BA130" s="845"/>
      <c r="BB130" s="845"/>
      <c r="BC130" s="845"/>
      <c r="BD130" s="845"/>
      <c r="BE130" s="846"/>
      <c r="BF130" s="956">
        <v>11</v>
      </c>
      <c r="BG130" s="957"/>
      <c r="BH130" s="957"/>
      <c r="BI130" s="957"/>
      <c r="BJ130" s="957"/>
      <c r="BK130" s="957"/>
      <c r="BL130" s="958"/>
      <c r="BM130" s="956">
        <v>25</v>
      </c>
      <c r="BN130" s="957"/>
      <c r="BO130" s="957"/>
      <c r="BP130" s="957"/>
      <c r="BQ130" s="957"/>
      <c r="BR130" s="957"/>
      <c r="BS130" s="958"/>
      <c r="BT130" s="956">
        <v>35</v>
      </c>
      <c r="BU130" s="957"/>
      <c r="BV130" s="957"/>
      <c r="BW130" s="957"/>
      <c r="BX130" s="957"/>
      <c r="BY130" s="957"/>
      <c r="BZ130" s="95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c r="A131" s="960"/>
      <c r="B131" s="961"/>
      <c r="C131" s="961"/>
      <c r="D131" s="961"/>
      <c r="E131" s="961"/>
      <c r="F131" s="961"/>
      <c r="G131" s="961"/>
      <c r="H131" s="961"/>
      <c r="I131" s="961"/>
      <c r="J131" s="961"/>
      <c r="K131" s="961"/>
      <c r="L131" s="961"/>
      <c r="M131" s="961"/>
      <c r="N131" s="961"/>
      <c r="O131" s="961"/>
      <c r="P131" s="961"/>
      <c r="Q131" s="961"/>
      <c r="R131" s="961"/>
      <c r="S131" s="961"/>
      <c r="T131" s="961"/>
      <c r="U131" s="961"/>
      <c r="V131" s="961"/>
      <c r="W131" s="962" t="s">
        <v>336</v>
      </c>
      <c r="X131" s="963"/>
      <c r="Y131" s="963"/>
      <c r="Z131" s="964"/>
      <c r="AA131" s="876">
        <v>3006293</v>
      </c>
      <c r="AB131" s="877"/>
      <c r="AC131" s="877"/>
      <c r="AD131" s="877"/>
      <c r="AE131" s="878"/>
      <c r="AF131" s="879">
        <v>3248055</v>
      </c>
      <c r="AG131" s="877"/>
      <c r="AH131" s="877"/>
      <c r="AI131" s="877"/>
      <c r="AJ131" s="878"/>
      <c r="AK131" s="879">
        <v>3184016</v>
      </c>
      <c r="AL131" s="877"/>
      <c r="AM131" s="877"/>
      <c r="AN131" s="877"/>
      <c r="AO131" s="878"/>
      <c r="AP131" s="965"/>
      <c r="AQ131" s="966"/>
      <c r="AR131" s="966"/>
      <c r="AS131" s="966"/>
      <c r="AT131" s="967"/>
      <c r="AU131" s="67"/>
      <c r="AV131" s="67"/>
      <c r="AW131" s="67"/>
      <c r="AX131" s="968" t="s">
        <v>499</v>
      </c>
      <c r="AY131" s="692"/>
      <c r="AZ131" s="692"/>
      <c r="BA131" s="692"/>
      <c r="BB131" s="692"/>
      <c r="BC131" s="692"/>
      <c r="BD131" s="692"/>
      <c r="BE131" s="934"/>
      <c r="BF131" s="969">
        <v>10</v>
      </c>
      <c r="BG131" s="970"/>
      <c r="BH131" s="970"/>
      <c r="BI131" s="970"/>
      <c r="BJ131" s="970"/>
      <c r="BK131" s="970"/>
      <c r="BL131" s="971"/>
      <c r="BM131" s="969">
        <v>350</v>
      </c>
      <c r="BN131" s="970"/>
      <c r="BO131" s="970"/>
      <c r="BP131" s="970"/>
      <c r="BQ131" s="970"/>
      <c r="BR131" s="970"/>
      <c r="BS131" s="971"/>
      <c r="BT131" s="972"/>
      <c r="BU131" s="973"/>
      <c r="BV131" s="973"/>
      <c r="BW131" s="973"/>
      <c r="BX131" s="973"/>
      <c r="BY131" s="973"/>
      <c r="BZ131" s="974"/>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c r="A132" s="1007" t="s">
        <v>182</v>
      </c>
      <c r="B132" s="1008"/>
      <c r="C132" s="1008"/>
      <c r="D132" s="1008"/>
      <c r="E132" s="1008"/>
      <c r="F132" s="1008"/>
      <c r="G132" s="1008"/>
      <c r="H132" s="1008"/>
      <c r="I132" s="1008"/>
      <c r="J132" s="1008"/>
      <c r="K132" s="1008"/>
      <c r="L132" s="1008"/>
      <c r="M132" s="1008"/>
      <c r="N132" s="1008"/>
      <c r="O132" s="1008"/>
      <c r="P132" s="1008"/>
      <c r="Q132" s="1008"/>
      <c r="R132" s="1008"/>
      <c r="S132" s="1008"/>
      <c r="T132" s="1008"/>
      <c r="U132" s="1008"/>
      <c r="V132" s="986" t="s">
        <v>500</v>
      </c>
      <c r="W132" s="986"/>
      <c r="X132" s="986"/>
      <c r="Y132" s="986"/>
      <c r="Z132" s="987"/>
      <c r="AA132" s="988">
        <v>11.153137770000001</v>
      </c>
      <c r="AB132" s="989"/>
      <c r="AC132" s="989"/>
      <c r="AD132" s="989"/>
      <c r="AE132" s="990"/>
      <c r="AF132" s="991">
        <v>10.8769402</v>
      </c>
      <c r="AG132" s="989"/>
      <c r="AH132" s="989"/>
      <c r="AI132" s="989"/>
      <c r="AJ132" s="990"/>
      <c r="AK132" s="991">
        <v>11.25861177</v>
      </c>
      <c r="AL132" s="989"/>
      <c r="AM132" s="989"/>
      <c r="AN132" s="989"/>
      <c r="AO132" s="990"/>
      <c r="AP132" s="873"/>
      <c r="AQ132" s="874"/>
      <c r="AR132" s="874"/>
      <c r="AS132" s="874"/>
      <c r="AT132" s="992"/>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c r="A133" s="1009"/>
      <c r="B133" s="1010"/>
      <c r="C133" s="1010"/>
      <c r="D133" s="1010"/>
      <c r="E133" s="1010"/>
      <c r="F133" s="1010"/>
      <c r="G133" s="1010"/>
      <c r="H133" s="1010"/>
      <c r="I133" s="1010"/>
      <c r="J133" s="1010"/>
      <c r="K133" s="1010"/>
      <c r="L133" s="1010"/>
      <c r="M133" s="1010"/>
      <c r="N133" s="1010"/>
      <c r="O133" s="1010"/>
      <c r="P133" s="1010"/>
      <c r="Q133" s="1010"/>
      <c r="R133" s="1010"/>
      <c r="S133" s="1010"/>
      <c r="T133" s="1010"/>
      <c r="U133" s="1010"/>
      <c r="V133" s="993" t="s">
        <v>501</v>
      </c>
      <c r="W133" s="993"/>
      <c r="X133" s="993"/>
      <c r="Y133" s="993"/>
      <c r="Z133" s="994"/>
      <c r="AA133" s="995">
        <v>11.5</v>
      </c>
      <c r="AB133" s="996"/>
      <c r="AC133" s="996"/>
      <c r="AD133" s="996"/>
      <c r="AE133" s="997"/>
      <c r="AF133" s="995">
        <v>11.2</v>
      </c>
      <c r="AG133" s="996"/>
      <c r="AH133" s="996"/>
      <c r="AI133" s="996"/>
      <c r="AJ133" s="997"/>
      <c r="AK133" s="995">
        <v>11</v>
      </c>
      <c r="AL133" s="996"/>
      <c r="AM133" s="996"/>
      <c r="AN133" s="996"/>
      <c r="AO133" s="997"/>
      <c r="AP133" s="930"/>
      <c r="AQ133" s="931"/>
      <c r="AR133" s="931"/>
      <c r="AS133" s="931"/>
      <c r="AT133" s="998"/>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 hidden="1">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MZ/dChtbg3eAFz6LCZhBo2R6Tx+ARjGFGG8WIApBo6WFWd3b4MBAfk64Q4sPDBz5B9VRNOvSvZkKQHh7Ia6fvQ==" saltValue="HG1l62+cQ/Rc++T/np2NPA=="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rintOptions horizontalCentered="1"/>
  <pageMargins left="0" right="0" top="0.59055118110236227" bottom="0.39370078740157483" header="0.39370078740157483" footer="0.19685039370078741"/>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265625" style="77" customWidth="1"/>
    <col min="121" max="121" width="0" style="78" hidden="1" customWidth="1"/>
    <col min="122" max="122" width="9" style="78" hidden="1" customWidth="1"/>
    <col min="123" max="16384" width="9" style="78" hidden="1"/>
  </cols>
  <sheetData>
    <row r="1" spans="1:120" ht="13">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78"/>
    </row>
    <row r="17" spans="119:120" ht="13">
      <c r="DP17" s="78"/>
    </row>
    <row r="18" spans="119:120" ht="13"/>
    <row r="19" spans="119:120" ht="13"/>
    <row r="20" spans="119:120" ht="13">
      <c r="DO20" s="78"/>
      <c r="DP20" s="78"/>
    </row>
    <row r="21" spans="119:120" ht="13">
      <c r="DP21" s="78"/>
    </row>
    <row r="22" spans="119:120" ht="13"/>
    <row r="23" spans="119:120" ht="13">
      <c r="DO23" s="78"/>
      <c r="DP23" s="78"/>
    </row>
    <row r="24" spans="119:120" ht="13">
      <c r="DP24" s="78"/>
    </row>
    <row r="25" spans="119:120" ht="13">
      <c r="DP25" s="78"/>
    </row>
    <row r="26" spans="119:120" ht="13">
      <c r="DO26" s="78"/>
      <c r="DP26" s="78"/>
    </row>
    <row r="27" spans="119:120" ht="13"/>
    <row r="28" spans="119:120" ht="13">
      <c r="DO28" s="78"/>
      <c r="DP28" s="78"/>
    </row>
    <row r="29" spans="119:120" ht="13">
      <c r="DP29" s="78"/>
    </row>
    <row r="30" spans="119:120" ht="13"/>
    <row r="31" spans="119:120" ht="13">
      <c r="DO31" s="78"/>
      <c r="DP31" s="78"/>
    </row>
    <row r="32" spans="119:120" ht="13"/>
    <row r="33" spans="98:120" ht="13">
      <c r="DO33" s="78"/>
      <c r="DP33" s="78"/>
    </row>
    <row r="34" spans="98:120" ht="13">
      <c r="DM34" s="78"/>
    </row>
    <row r="35" spans="98:120" ht="13">
      <c r="CT35" s="78"/>
      <c r="CU35" s="78"/>
      <c r="CV35" s="78"/>
      <c r="CY35" s="78"/>
      <c r="CZ35" s="78"/>
      <c r="DA35" s="78"/>
      <c r="DD35" s="78"/>
      <c r="DE35" s="78"/>
      <c r="DF35" s="78"/>
      <c r="DI35" s="78"/>
      <c r="DJ35" s="78"/>
      <c r="DK35" s="78"/>
      <c r="DM35" s="78"/>
      <c r="DN35" s="78"/>
      <c r="DO35" s="78"/>
      <c r="DP35" s="78"/>
    </row>
    <row r="36" spans="98:120" ht="13"/>
    <row r="37" spans="98:120" ht="13">
      <c r="CW37" s="78"/>
      <c r="DB37" s="78"/>
      <c r="DG37" s="78"/>
      <c r="DL37" s="78"/>
      <c r="DP37" s="78"/>
    </row>
    <row r="38" spans="98:120" ht="13">
      <c r="CT38" s="78"/>
      <c r="CU38" s="78"/>
      <c r="CV38" s="78"/>
      <c r="CW38" s="78"/>
      <c r="CY38" s="78"/>
      <c r="CZ38" s="78"/>
      <c r="DA38" s="78"/>
      <c r="DB38" s="78"/>
      <c r="DD38" s="78"/>
      <c r="DE38" s="78"/>
      <c r="DF38" s="78"/>
      <c r="DG38" s="78"/>
      <c r="DI38" s="78"/>
      <c r="DJ38" s="78"/>
      <c r="DK38" s="78"/>
      <c r="DL38" s="78"/>
      <c r="DN38" s="78"/>
      <c r="DO38" s="78"/>
      <c r="DP38" s="78"/>
    </row>
    <row r="39" spans="98:120" ht="13"/>
    <row r="40" spans="98:120" ht="13"/>
    <row r="41" spans="98:120" ht="13"/>
    <row r="42" spans="98:120" ht="13"/>
    <row r="43" spans="98:120" ht="13"/>
    <row r="44" spans="98:120" ht="13"/>
    <row r="45" spans="98:120" ht="13"/>
    <row r="46" spans="98:120" ht="13"/>
    <row r="47" spans="98:120" ht="13"/>
    <row r="48" spans="98:120" ht="13"/>
    <row r="49" spans="22:120" ht="13">
      <c r="DN49" s="78"/>
      <c r="DO49" s="78"/>
      <c r="DP49" s="78"/>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78"/>
      <c r="CS63" s="78"/>
      <c r="CX63" s="78"/>
      <c r="DC63" s="78"/>
      <c r="DH63" s="78"/>
    </row>
    <row r="64" spans="22:120" ht="13">
      <c r="V64" s="78"/>
    </row>
    <row r="65" spans="15:120" ht="13">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
      <c r="Q66" s="78"/>
      <c r="S66" s="78"/>
      <c r="U66" s="78"/>
      <c r="DM66" s="78"/>
    </row>
    <row r="67" spans="15:120" ht="13">
      <c r="O67" s="78"/>
      <c r="P67" s="78"/>
      <c r="R67" s="78"/>
      <c r="T67" s="78"/>
      <c r="Y67" s="78"/>
      <c r="CT67" s="78"/>
      <c r="CV67" s="78"/>
      <c r="CW67" s="78"/>
      <c r="CY67" s="78"/>
      <c r="DA67" s="78"/>
      <c r="DB67" s="78"/>
      <c r="DD67" s="78"/>
      <c r="DF67" s="78"/>
      <c r="DG67" s="78"/>
      <c r="DI67" s="78"/>
      <c r="DK67" s="78"/>
      <c r="DL67" s="78"/>
      <c r="DN67" s="78"/>
      <c r="DO67" s="78"/>
      <c r="DP67" s="78"/>
    </row>
    <row r="68" spans="15:120" ht="13"/>
    <row r="69" spans="15:120" ht="13"/>
    <row r="70" spans="15:120" ht="13"/>
    <row r="71" spans="15:120" ht="13"/>
    <row r="72" spans="15:120" ht="13">
      <c r="DP72" s="78"/>
    </row>
    <row r="73" spans="15:120" ht="13">
      <c r="DP73" s="78"/>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78"/>
      <c r="CX96" s="78"/>
      <c r="DC96" s="78"/>
      <c r="DH96" s="78"/>
    </row>
    <row r="97" spans="24:120" ht="13">
      <c r="CS97" s="78"/>
      <c r="CX97" s="78"/>
      <c r="DC97" s="78"/>
      <c r="DH97" s="78"/>
      <c r="DP97" s="77" t="s">
        <v>123</v>
      </c>
    </row>
    <row r="98" spans="24:120" ht="13" hidden="1">
      <c r="CS98" s="78"/>
      <c r="CX98" s="78"/>
      <c r="DC98" s="78"/>
      <c r="DH98" s="78"/>
    </row>
    <row r="99" spans="24:120" ht="13" hidden="1">
      <c r="CS99" s="78"/>
      <c r="CX99" s="78"/>
      <c r="DC99" s="78"/>
      <c r="DH99" s="78"/>
    </row>
    <row r="101" spans="24:120" ht="12" hidden="1" customHeight="1">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c r="CU102" s="78"/>
      <c r="CZ102" s="78"/>
      <c r="DE102" s="78"/>
      <c r="DJ102" s="78"/>
      <c r="DM102" s="78"/>
    </row>
    <row r="103" spans="24:120" ht="13" hidden="1">
      <c r="CT103" s="78"/>
      <c r="CV103" s="78"/>
      <c r="CW103" s="78"/>
      <c r="CY103" s="78"/>
      <c r="DA103" s="78"/>
      <c r="DB103" s="78"/>
      <c r="DD103" s="78"/>
      <c r="DF103" s="78"/>
      <c r="DG103" s="78"/>
      <c r="DI103" s="78"/>
      <c r="DK103" s="78"/>
      <c r="DL103" s="78"/>
      <c r="DM103" s="78"/>
      <c r="DN103" s="78"/>
      <c r="DO103" s="78"/>
      <c r="DP103" s="78"/>
    </row>
    <row r="104" spans="24:120" ht="13" hidden="1">
      <c r="CV104" s="78"/>
      <c r="CW104" s="78"/>
      <c r="DA104" s="78"/>
      <c r="DB104" s="78"/>
      <c r="DF104" s="78"/>
      <c r="DG104" s="78"/>
      <c r="DK104" s="78"/>
      <c r="DL104" s="78"/>
      <c r="DN104" s="78"/>
      <c r="DO104" s="78"/>
      <c r="DP104" s="78"/>
    </row>
    <row r="105" spans="24:120" ht="12.75" hidden="1" customHeight="1"/>
  </sheetData>
  <sheetProtection algorithmName="SHA-512" hashValue="+A7b5nbBh58UApaA6fGuIie9Q5Z4LAaoKl2rXSRYC7KK5MtD6eKbAYGYukAocWgBgJRGCjLIgILNr4UGKsyvFw==" saltValue="CrB8u2GHXZGkekdupJN69A=="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cols>
    <col min="1" max="116" width="2.6328125" style="77" customWidth="1"/>
    <col min="117" max="117" width="9" style="78" hidden="1" customWidth="1"/>
    <col min="118" max="16384" width="9" style="78" hidden="1"/>
  </cols>
  <sheetData>
    <row r="1" spans="2:116" ht="13.5" customHeight="1">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row r="3" spans="2:116" ht="13.5" customHeight="1"/>
    <row r="4" spans="2:116" ht="13.5" customHeight="1">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row r="20" spans="9:116" ht="13.5" customHeight="1"/>
    <row r="21" spans="9:116" ht="13.5" customHeight="1">
      <c r="DL21" s="78"/>
    </row>
    <row r="22" spans="9:116" ht="13.5" customHeight="1">
      <c r="DI22" s="78"/>
      <c r="DJ22" s="78"/>
      <c r="DK22" s="78"/>
      <c r="DL22" s="78"/>
    </row>
    <row r="23" spans="9:116" ht="13.5" customHeight="1">
      <c r="CY23" s="78"/>
      <c r="CZ23" s="78"/>
      <c r="DA23" s="78"/>
      <c r="DB23" s="78"/>
      <c r="DC23" s="78"/>
      <c r="DD23" s="78"/>
      <c r="DE23" s="78"/>
      <c r="DF23" s="78"/>
      <c r="DG23" s="78"/>
      <c r="DH23" s="78"/>
      <c r="DI23" s="78"/>
      <c r="DJ23" s="78"/>
      <c r="DK23" s="78"/>
      <c r="DL23" s="78"/>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8"/>
      <c r="DA35" s="78"/>
      <c r="DB35" s="78"/>
      <c r="DC35" s="78"/>
      <c r="DD35" s="78"/>
      <c r="DE35" s="78"/>
      <c r="DF35" s="78"/>
      <c r="DG35" s="78"/>
      <c r="DH35" s="78"/>
      <c r="DI35" s="78"/>
      <c r="DJ35" s="78"/>
      <c r="DK35" s="78"/>
      <c r="DL35" s="78"/>
    </row>
    <row r="36" spans="15:116" ht="13.5" customHeight="1"/>
    <row r="37" spans="15:116" ht="13.5" customHeight="1">
      <c r="DL37" s="78"/>
    </row>
    <row r="38" spans="15:116" ht="13.5" customHeight="1">
      <c r="DI38" s="78"/>
      <c r="DJ38" s="78"/>
      <c r="DK38" s="78"/>
      <c r="DL38" s="78"/>
    </row>
    <row r="39" spans="15:116" ht="13.5" customHeight="1"/>
    <row r="40" spans="15:116" ht="13.5" customHeight="1"/>
    <row r="41" spans="15:116" ht="13.5" customHeight="1"/>
    <row r="42" spans="15:116" ht="13.5" customHeight="1"/>
    <row r="43" spans="15:116" ht="13.5" customHeight="1">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c r="DL44" s="78"/>
    </row>
    <row r="45" spans="15:116" ht="13.5" customHeight="1"/>
    <row r="46" spans="15:116" ht="13.5" customHeight="1">
      <c r="DA46" s="78"/>
      <c r="DB46" s="78"/>
      <c r="DC46" s="78"/>
      <c r="DD46" s="78"/>
      <c r="DE46" s="78"/>
      <c r="DF46" s="78"/>
      <c r="DG46" s="78"/>
      <c r="DH46" s="78"/>
      <c r="DI46" s="78"/>
      <c r="DJ46" s="78"/>
      <c r="DK46" s="78"/>
      <c r="DL46" s="78"/>
    </row>
    <row r="47" spans="15:116" ht="13.5" customHeight="1"/>
    <row r="48" spans="15:116" ht="13.5" customHeight="1"/>
    <row r="49" spans="104:116" ht="13.5" customHeight="1"/>
    <row r="50" spans="104:116" ht="13.5" customHeight="1">
      <c r="CZ50" s="78"/>
      <c r="DA50" s="78"/>
      <c r="DB50" s="78"/>
      <c r="DC50" s="78"/>
      <c r="DD50" s="78"/>
      <c r="DE50" s="78"/>
      <c r="DF50" s="78"/>
      <c r="DG50" s="78"/>
      <c r="DH50" s="78"/>
      <c r="DI50" s="78"/>
      <c r="DJ50" s="78"/>
      <c r="DK50" s="78"/>
      <c r="DL50" s="78"/>
    </row>
    <row r="51" spans="104:116" ht="13.5" customHeight="1"/>
    <row r="52" spans="104:116" ht="13.5" customHeight="1"/>
    <row r="53" spans="104:116" ht="13.5" customHeight="1">
      <c r="DL53" s="78"/>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8"/>
      <c r="DD67" s="78"/>
      <c r="DE67" s="78"/>
      <c r="DF67" s="78"/>
      <c r="DG67" s="78"/>
      <c r="DH67" s="78"/>
      <c r="DI67" s="78"/>
      <c r="DJ67" s="78"/>
      <c r="DK67" s="78"/>
      <c r="DL67" s="78"/>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rsuCp2U7i38qJG9ukVFmJrt8XPZGZiJdx6h3U+tfiwmg26bSSXYdI/o5/ZHnFPuG3LuaRj01X/Mfc4YtsGq30Q==" saltValue="2Qm7LJaUw5I0M+P1E/TOkA==" spinCount="100000" sheet="1" objects="1" scenarios="1"/>
  <phoneticPr fontId="5"/>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453125" style="46" customWidth="1"/>
    <col min="37" max="44" width="17" style="46" customWidth="1"/>
    <col min="45" max="45" width="6.08984375" style="79" customWidth="1"/>
    <col min="46" max="46" width="3" style="80" customWidth="1"/>
    <col min="47" max="47" width="19.08984375" style="46" hidden="1" customWidth="1"/>
    <col min="48" max="52" width="12.6328125" style="46" hidden="1" customWidth="1"/>
    <col min="53" max="53" width="8.6328125" style="46" hidden="1" customWidth="1"/>
    <col min="54" max="16384" width="8.6328125" style="46" hidden="1"/>
  </cols>
  <sheetData>
    <row r="1" spans="1:46" ht="13">
      <c r="AS1" s="90"/>
      <c r="AT1" s="90"/>
    </row>
    <row r="2" spans="1:46" ht="13">
      <c r="AS2" s="90"/>
      <c r="AT2" s="90"/>
    </row>
    <row r="3" spans="1:46" ht="13">
      <c r="AS3" s="90"/>
      <c r="AT3" s="90"/>
    </row>
    <row r="4" spans="1:46" ht="13">
      <c r="AS4" s="90"/>
      <c r="AT4" s="90"/>
    </row>
    <row r="5" spans="1:46" ht="16.5">
      <c r="A5" s="82" t="s">
        <v>503</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504</v>
      </c>
      <c r="AL6" s="91"/>
      <c r="AM6" s="91"/>
      <c r="AN6" s="91"/>
      <c r="AO6" s="90"/>
      <c r="AP6" s="90"/>
      <c r="AQ6" s="90"/>
      <c r="AR6" s="90"/>
    </row>
    <row r="7" spans="1:46" ht="13.5" customHeight="1">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40" t="s">
        <v>332</v>
      </c>
      <c r="AP7" s="127"/>
      <c r="AQ7" s="138" t="s">
        <v>505</v>
      </c>
      <c r="AR7" s="152"/>
    </row>
    <row r="8" spans="1:46" ht="13">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41"/>
      <c r="AP8" s="128" t="s">
        <v>401</v>
      </c>
      <c r="AQ8" s="139" t="s">
        <v>399</v>
      </c>
      <c r="AR8" s="153" t="s">
        <v>472</v>
      </c>
    </row>
    <row r="9" spans="1:46" ht="13">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31" t="s">
        <v>506</v>
      </c>
      <c r="AL9" s="1032"/>
      <c r="AM9" s="1032"/>
      <c r="AN9" s="1033"/>
      <c r="AO9" s="117">
        <v>1053615</v>
      </c>
      <c r="AP9" s="117">
        <v>196460</v>
      </c>
      <c r="AQ9" s="140">
        <v>166998</v>
      </c>
      <c r="AR9" s="154">
        <v>17.600000000000001</v>
      </c>
    </row>
    <row r="10" spans="1:46" ht="13.5" customHeight="1">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31" t="s">
        <v>250</v>
      </c>
      <c r="AL10" s="1032"/>
      <c r="AM10" s="1032"/>
      <c r="AN10" s="1033"/>
      <c r="AO10" s="118">
        <v>161291</v>
      </c>
      <c r="AP10" s="118">
        <v>30075</v>
      </c>
      <c r="AQ10" s="141">
        <v>26170</v>
      </c>
      <c r="AR10" s="155">
        <v>14.9</v>
      </c>
    </row>
    <row r="11" spans="1:46" ht="13.5" customHeight="1">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31" t="s">
        <v>215</v>
      </c>
      <c r="AL11" s="1032"/>
      <c r="AM11" s="1032"/>
      <c r="AN11" s="1033"/>
      <c r="AO11" s="118">
        <v>12457</v>
      </c>
      <c r="AP11" s="118">
        <v>2323</v>
      </c>
      <c r="AQ11" s="141">
        <v>5047</v>
      </c>
      <c r="AR11" s="155">
        <v>-54</v>
      </c>
    </row>
    <row r="12" spans="1:46" ht="13.5" customHeight="1">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31" t="s">
        <v>462</v>
      </c>
      <c r="AL12" s="1032"/>
      <c r="AM12" s="1032"/>
      <c r="AN12" s="1033"/>
      <c r="AO12" s="118" t="s">
        <v>173</v>
      </c>
      <c r="AP12" s="118" t="s">
        <v>173</v>
      </c>
      <c r="AQ12" s="141" t="s">
        <v>173</v>
      </c>
      <c r="AR12" s="155" t="s">
        <v>173</v>
      </c>
    </row>
    <row r="13" spans="1:46" ht="13.5" customHeight="1">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31" t="s">
        <v>259</v>
      </c>
      <c r="AL13" s="1032"/>
      <c r="AM13" s="1032"/>
      <c r="AN13" s="1033"/>
      <c r="AO13" s="118">
        <v>66434</v>
      </c>
      <c r="AP13" s="118">
        <v>12387</v>
      </c>
      <c r="AQ13" s="141">
        <v>6466</v>
      </c>
      <c r="AR13" s="155">
        <v>91.6</v>
      </c>
    </row>
    <row r="14" spans="1:46" ht="13.5" customHeight="1">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31" t="s">
        <v>496</v>
      </c>
      <c r="AL14" s="1032"/>
      <c r="AM14" s="1032"/>
      <c r="AN14" s="1033"/>
      <c r="AO14" s="118">
        <v>13898</v>
      </c>
      <c r="AP14" s="118">
        <v>2591</v>
      </c>
      <c r="AQ14" s="141">
        <v>3589</v>
      </c>
      <c r="AR14" s="155">
        <v>-27.8</v>
      </c>
    </row>
    <row r="15" spans="1:46" ht="13.5" customHeight="1">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25" t="s">
        <v>477</v>
      </c>
      <c r="AL15" s="1026"/>
      <c r="AM15" s="1026"/>
      <c r="AN15" s="1027"/>
      <c r="AO15" s="118">
        <v>-89369</v>
      </c>
      <c r="AP15" s="118">
        <v>-16664</v>
      </c>
      <c r="AQ15" s="141">
        <v>-12920</v>
      </c>
      <c r="AR15" s="155">
        <v>29</v>
      </c>
    </row>
    <row r="16" spans="1:46" ht="13">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25" t="s">
        <v>284</v>
      </c>
      <c r="AL16" s="1026"/>
      <c r="AM16" s="1026"/>
      <c r="AN16" s="1027"/>
      <c r="AO16" s="118">
        <v>1218326</v>
      </c>
      <c r="AP16" s="118">
        <v>227172</v>
      </c>
      <c r="AQ16" s="141">
        <v>195349</v>
      </c>
      <c r="AR16" s="155">
        <v>16.3</v>
      </c>
    </row>
    <row r="17" spans="1:46" ht="13">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436</v>
      </c>
      <c r="AL19" s="90"/>
      <c r="AM19" s="90"/>
      <c r="AN19" s="90"/>
      <c r="AO19" s="90"/>
      <c r="AP19" s="90"/>
      <c r="AQ19" s="90"/>
      <c r="AR19" s="90"/>
    </row>
    <row r="20" spans="1:46" ht="13">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507</v>
      </c>
      <c r="AP20" s="129" t="s">
        <v>271</v>
      </c>
      <c r="AQ20" s="142" t="s">
        <v>508</v>
      </c>
      <c r="AR20" s="156"/>
    </row>
    <row r="21" spans="1:46" s="81" customFormat="1" ht="13">
      <c r="A21" s="83"/>
      <c r="AK21" s="1028" t="s">
        <v>430</v>
      </c>
      <c r="AL21" s="1029"/>
      <c r="AM21" s="1029"/>
      <c r="AN21" s="1030"/>
      <c r="AO21" s="120">
        <v>17.53</v>
      </c>
      <c r="AP21" s="130">
        <v>16.600000000000001</v>
      </c>
      <c r="AQ21" s="143">
        <v>0.93</v>
      </c>
      <c r="AS21" s="162"/>
      <c r="AT21" s="83"/>
    </row>
    <row r="22" spans="1:46" s="81" customFormat="1" ht="13">
      <c r="A22" s="83"/>
      <c r="AK22" s="1028" t="s">
        <v>502</v>
      </c>
      <c r="AL22" s="1029"/>
      <c r="AM22" s="1029"/>
      <c r="AN22" s="1030"/>
      <c r="AO22" s="121">
        <v>96.9</v>
      </c>
      <c r="AP22" s="131">
        <v>95.6</v>
      </c>
      <c r="AQ22" s="144">
        <v>1.3</v>
      </c>
      <c r="AR22" s="132"/>
      <c r="AS22" s="162"/>
      <c r="AT22" s="83"/>
    </row>
    <row r="23" spans="1:46" s="81" customFormat="1" ht="13">
      <c r="A23" s="83"/>
      <c r="AP23" s="132"/>
      <c r="AQ23" s="132"/>
      <c r="AR23" s="132"/>
      <c r="AS23" s="162"/>
      <c r="AT23" s="83"/>
    </row>
    <row r="24" spans="1:46" s="81" customFormat="1" ht="13">
      <c r="A24" s="83"/>
      <c r="AP24" s="132"/>
      <c r="AQ24" s="132"/>
      <c r="AR24" s="132"/>
      <c r="AS24" s="162"/>
      <c r="AT24" s="83"/>
    </row>
    <row r="25" spans="1:46" s="81" customFormat="1" ht="13">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
      <c r="A26" s="1050" t="s">
        <v>260</v>
      </c>
      <c r="B26" s="1050"/>
      <c r="C26" s="1050"/>
      <c r="D26" s="1050"/>
      <c r="E26" s="1050"/>
      <c r="F26" s="1050"/>
      <c r="G26" s="1050"/>
      <c r="H26" s="1050"/>
      <c r="I26" s="1050"/>
      <c r="J26" s="1050"/>
      <c r="K26" s="1050"/>
      <c r="L26" s="1050"/>
      <c r="M26" s="1050"/>
      <c r="N26" s="1050"/>
      <c r="O26" s="1050"/>
      <c r="P26" s="1050"/>
      <c r="Q26" s="1050"/>
      <c r="R26" s="1050"/>
      <c r="S26" s="1050"/>
      <c r="T26" s="1050"/>
      <c r="U26" s="1050"/>
      <c r="V26" s="1050"/>
      <c r="W26" s="1050"/>
      <c r="X26" s="1050"/>
      <c r="Y26" s="1050"/>
      <c r="Z26" s="1050"/>
      <c r="AA26" s="1050"/>
      <c r="AB26" s="1050"/>
      <c r="AC26" s="1050"/>
      <c r="AD26" s="1050"/>
      <c r="AE26" s="1050"/>
      <c r="AF26" s="1050"/>
      <c r="AG26" s="1050"/>
      <c r="AH26" s="1050"/>
      <c r="AI26" s="1050"/>
      <c r="AJ26" s="1050"/>
      <c r="AK26" s="1050"/>
      <c r="AL26" s="1050"/>
      <c r="AM26" s="1050"/>
      <c r="AN26" s="1050"/>
      <c r="AO26" s="1050"/>
      <c r="AP26" s="1050"/>
      <c r="AQ26" s="1050"/>
      <c r="AR26" s="1050"/>
      <c r="AS26" s="1050"/>
      <c r="AT26" s="91"/>
    </row>
    <row r="27" spans="1:46" ht="13">
      <c r="A27" s="85"/>
      <c r="AO27" s="90"/>
      <c r="AP27" s="90"/>
      <c r="AQ27" s="90"/>
      <c r="AR27" s="90"/>
      <c r="AS27" s="90"/>
      <c r="AT27" s="90"/>
    </row>
    <row r="28" spans="1:46" ht="16.5">
      <c r="A28" s="82" t="s">
        <v>454</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510</v>
      </c>
      <c r="AL29" s="91"/>
      <c r="AM29" s="91"/>
      <c r="AN29" s="91"/>
      <c r="AO29" s="90"/>
      <c r="AP29" s="90"/>
      <c r="AQ29" s="90"/>
      <c r="AR29" s="90"/>
      <c r="AS29" s="165"/>
    </row>
    <row r="30" spans="1:46" ht="13.5" customHeight="1">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40" t="s">
        <v>332</v>
      </c>
      <c r="AP30" s="127"/>
      <c r="AQ30" s="138" t="s">
        <v>505</v>
      </c>
      <c r="AR30" s="152"/>
    </row>
    <row r="31" spans="1:46" ht="13">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41"/>
      <c r="AP31" s="128" t="s">
        <v>401</v>
      </c>
      <c r="AQ31" s="139" t="s">
        <v>399</v>
      </c>
      <c r="AR31" s="153" t="s">
        <v>472</v>
      </c>
    </row>
    <row r="32" spans="1:46" ht="27" customHeight="1">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44" t="s">
        <v>509</v>
      </c>
      <c r="AL32" s="1045"/>
      <c r="AM32" s="1045"/>
      <c r="AN32" s="1046"/>
      <c r="AO32" s="118">
        <v>796774</v>
      </c>
      <c r="AP32" s="118">
        <v>148569</v>
      </c>
      <c r="AQ32" s="145">
        <v>125145</v>
      </c>
      <c r="AR32" s="155">
        <v>18.7</v>
      </c>
    </row>
    <row r="33" spans="1:46" ht="13.5" customHeight="1">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44" t="s">
        <v>512</v>
      </c>
      <c r="AL33" s="1045"/>
      <c r="AM33" s="1045"/>
      <c r="AN33" s="1046"/>
      <c r="AO33" s="118" t="s">
        <v>173</v>
      </c>
      <c r="AP33" s="118" t="s">
        <v>173</v>
      </c>
      <c r="AQ33" s="145">
        <v>142</v>
      </c>
      <c r="AR33" s="155" t="s">
        <v>173</v>
      </c>
    </row>
    <row r="34" spans="1:46" ht="27" customHeight="1">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44" t="s">
        <v>513</v>
      </c>
      <c r="AL34" s="1045"/>
      <c r="AM34" s="1045"/>
      <c r="AN34" s="1046"/>
      <c r="AO34" s="118" t="s">
        <v>173</v>
      </c>
      <c r="AP34" s="118" t="s">
        <v>173</v>
      </c>
      <c r="AQ34" s="145">
        <v>186</v>
      </c>
      <c r="AR34" s="155" t="s">
        <v>173</v>
      </c>
    </row>
    <row r="35" spans="1:46" ht="27" customHeight="1">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44" t="s">
        <v>189</v>
      </c>
      <c r="AL35" s="1045"/>
      <c r="AM35" s="1045"/>
      <c r="AN35" s="1046"/>
      <c r="AO35" s="118">
        <v>50560</v>
      </c>
      <c r="AP35" s="118">
        <v>9428</v>
      </c>
      <c r="AQ35" s="145">
        <v>24116</v>
      </c>
      <c r="AR35" s="155">
        <v>-60.9</v>
      </c>
    </row>
    <row r="36" spans="1:46" ht="27" customHeight="1">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44" t="s">
        <v>514</v>
      </c>
      <c r="AL36" s="1045"/>
      <c r="AM36" s="1045"/>
      <c r="AN36" s="1046"/>
      <c r="AO36" s="118">
        <v>76689</v>
      </c>
      <c r="AP36" s="118">
        <v>14300</v>
      </c>
      <c r="AQ36" s="145">
        <v>3945</v>
      </c>
      <c r="AR36" s="155">
        <v>262.5</v>
      </c>
    </row>
    <row r="37" spans="1:46" ht="13.5" customHeight="1">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44" t="s">
        <v>516</v>
      </c>
      <c r="AL37" s="1045"/>
      <c r="AM37" s="1045"/>
      <c r="AN37" s="1046"/>
      <c r="AO37" s="118" t="s">
        <v>173</v>
      </c>
      <c r="AP37" s="118" t="s">
        <v>173</v>
      </c>
      <c r="AQ37" s="145">
        <v>817</v>
      </c>
      <c r="AR37" s="155" t="s">
        <v>173</v>
      </c>
    </row>
    <row r="38" spans="1:46" ht="27" customHeight="1">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47" t="s">
        <v>170</v>
      </c>
      <c r="AL38" s="1048"/>
      <c r="AM38" s="1048"/>
      <c r="AN38" s="1049"/>
      <c r="AO38" s="122">
        <v>128</v>
      </c>
      <c r="AP38" s="122">
        <v>24</v>
      </c>
      <c r="AQ38" s="146">
        <v>16</v>
      </c>
      <c r="AR38" s="144">
        <v>50</v>
      </c>
      <c r="AS38" s="165"/>
    </row>
    <row r="39" spans="1:46" ht="13">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47" t="s">
        <v>118</v>
      </c>
      <c r="AL39" s="1048"/>
      <c r="AM39" s="1048"/>
      <c r="AN39" s="1049"/>
      <c r="AO39" s="118">
        <v>-94</v>
      </c>
      <c r="AP39" s="118">
        <v>-18</v>
      </c>
      <c r="AQ39" s="145">
        <v>-6780</v>
      </c>
      <c r="AR39" s="155">
        <v>-99.7</v>
      </c>
      <c r="AS39" s="165"/>
    </row>
    <row r="40" spans="1:46" ht="27" customHeight="1">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44" t="s">
        <v>186</v>
      </c>
      <c r="AL40" s="1045"/>
      <c r="AM40" s="1045"/>
      <c r="AN40" s="1046"/>
      <c r="AO40" s="118">
        <v>-565581</v>
      </c>
      <c r="AP40" s="118">
        <v>-105460</v>
      </c>
      <c r="AQ40" s="145">
        <v>-98746</v>
      </c>
      <c r="AR40" s="155">
        <v>6.8</v>
      </c>
      <c r="AS40" s="165"/>
    </row>
    <row r="41" spans="1:46" ht="13">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34" t="s">
        <v>393</v>
      </c>
      <c r="AL41" s="1035"/>
      <c r="AM41" s="1035"/>
      <c r="AN41" s="1036"/>
      <c r="AO41" s="118">
        <v>358476</v>
      </c>
      <c r="AP41" s="118">
        <v>66842</v>
      </c>
      <c r="AQ41" s="145">
        <v>48842</v>
      </c>
      <c r="AR41" s="155">
        <v>36.9</v>
      </c>
      <c r="AS41" s="165"/>
    </row>
    <row r="42" spans="1:46" ht="13">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t="s">
        <v>517</v>
      </c>
      <c r="AL42" s="90"/>
      <c r="AM42" s="90"/>
      <c r="AN42" s="90"/>
      <c r="AO42" s="90"/>
      <c r="AP42" s="90"/>
      <c r="AQ42" s="132"/>
      <c r="AR42" s="132"/>
      <c r="AS42" s="165"/>
    </row>
    <row r="43" spans="1:46" ht="13">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c r="A47" s="88" t="s">
        <v>220</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518</v>
      </c>
      <c r="AL48" s="87"/>
      <c r="AM48" s="87"/>
      <c r="AN48" s="87"/>
      <c r="AO48" s="87"/>
      <c r="AP48" s="87"/>
      <c r="AQ48" s="133"/>
      <c r="AR48" s="87"/>
    </row>
    <row r="49" spans="1:44" ht="13.5" customHeight="1">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42" t="s">
        <v>332</v>
      </c>
      <c r="AN49" s="1037" t="s">
        <v>104</v>
      </c>
      <c r="AO49" s="1038"/>
      <c r="AP49" s="1038"/>
      <c r="AQ49" s="1038"/>
      <c r="AR49" s="1039"/>
    </row>
    <row r="50" spans="1:44" ht="13">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43"/>
      <c r="AN50" s="114" t="s">
        <v>382</v>
      </c>
      <c r="AO50" s="124" t="s">
        <v>511</v>
      </c>
      <c r="AP50" s="135" t="s">
        <v>218</v>
      </c>
      <c r="AQ50" s="148" t="s">
        <v>515</v>
      </c>
      <c r="AR50" s="158" t="s">
        <v>519</v>
      </c>
    </row>
    <row r="51" spans="1:44" ht="13">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338</v>
      </c>
      <c r="AL51" s="103"/>
      <c r="AM51" s="108">
        <v>725859</v>
      </c>
      <c r="AN51" s="115">
        <v>127054</v>
      </c>
      <c r="AO51" s="125">
        <v>-22.9</v>
      </c>
      <c r="AP51" s="136">
        <v>167497</v>
      </c>
      <c r="AQ51" s="149">
        <v>-17.399999999999999</v>
      </c>
      <c r="AR51" s="159">
        <v>-5.5</v>
      </c>
    </row>
    <row r="52" spans="1:44" ht="13">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240</v>
      </c>
      <c r="AM52" s="109">
        <v>201158</v>
      </c>
      <c r="AN52" s="116">
        <v>35211</v>
      </c>
      <c r="AO52" s="126">
        <v>-52.3</v>
      </c>
      <c r="AP52" s="137">
        <v>82571</v>
      </c>
      <c r="AQ52" s="150">
        <v>3.6</v>
      </c>
      <c r="AR52" s="160">
        <v>-55.9</v>
      </c>
    </row>
    <row r="53" spans="1:44" ht="13">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233</v>
      </c>
      <c r="AL53" s="103"/>
      <c r="AM53" s="108">
        <v>1059549</v>
      </c>
      <c r="AN53" s="115">
        <v>187630</v>
      </c>
      <c r="AO53" s="125">
        <v>47.7</v>
      </c>
      <c r="AP53" s="136">
        <v>190274</v>
      </c>
      <c r="AQ53" s="149">
        <v>13.6</v>
      </c>
      <c r="AR53" s="159">
        <v>34.1</v>
      </c>
    </row>
    <row r="54" spans="1:44" ht="13">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240</v>
      </c>
      <c r="AM54" s="109">
        <v>106968</v>
      </c>
      <c r="AN54" s="116">
        <v>18942</v>
      </c>
      <c r="AO54" s="126">
        <v>-46.2</v>
      </c>
      <c r="AP54" s="137">
        <v>88584</v>
      </c>
      <c r="AQ54" s="150">
        <v>7.3</v>
      </c>
      <c r="AR54" s="160">
        <v>-53.5</v>
      </c>
    </row>
    <row r="55" spans="1:44" ht="13">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520</v>
      </c>
      <c r="AL55" s="103"/>
      <c r="AM55" s="108">
        <v>601282</v>
      </c>
      <c r="AN55" s="115">
        <v>108339</v>
      </c>
      <c r="AO55" s="125">
        <v>-42.3</v>
      </c>
      <c r="AP55" s="136">
        <v>200194</v>
      </c>
      <c r="AQ55" s="149">
        <v>5.2</v>
      </c>
      <c r="AR55" s="159">
        <v>-47.5</v>
      </c>
    </row>
    <row r="56" spans="1:44" ht="13">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240</v>
      </c>
      <c r="AM56" s="109">
        <v>327911</v>
      </c>
      <c r="AN56" s="116">
        <v>59083</v>
      </c>
      <c r="AO56" s="126">
        <v>211.9</v>
      </c>
      <c r="AP56" s="137">
        <v>106422</v>
      </c>
      <c r="AQ56" s="150">
        <v>20.100000000000001</v>
      </c>
      <c r="AR56" s="160">
        <v>191.8</v>
      </c>
    </row>
    <row r="57" spans="1:44" ht="13">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207</v>
      </c>
      <c r="AL57" s="103"/>
      <c r="AM57" s="108">
        <v>551583</v>
      </c>
      <c r="AN57" s="115">
        <v>101599</v>
      </c>
      <c r="AO57" s="125">
        <v>-6.2</v>
      </c>
      <c r="AP57" s="136">
        <v>196914</v>
      </c>
      <c r="AQ57" s="149">
        <v>-1.6</v>
      </c>
      <c r="AR57" s="159">
        <v>-4.5999999999999996</v>
      </c>
    </row>
    <row r="58" spans="1:44" ht="13">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240</v>
      </c>
      <c r="AM58" s="109">
        <v>280720</v>
      </c>
      <c r="AN58" s="116">
        <v>51707</v>
      </c>
      <c r="AO58" s="126">
        <v>-12.5</v>
      </c>
      <c r="AP58" s="137">
        <v>98966</v>
      </c>
      <c r="AQ58" s="150">
        <v>-7</v>
      </c>
      <c r="AR58" s="160">
        <v>-5.5</v>
      </c>
    </row>
    <row r="59" spans="1:44" ht="13">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266</v>
      </c>
      <c r="AL59" s="103"/>
      <c r="AM59" s="108">
        <v>716803</v>
      </c>
      <c r="AN59" s="115">
        <v>133657</v>
      </c>
      <c r="AO59" s="125">
        <v>31.6</v>
      </c>
      <c r="AP59" s="136">
        <v>204757</v>
      </c>
      <c r="AQ59" s="149">
        <v>4</v>
      </c>
      <c r="AR59" s="159">
        <v>27.6</v>
      </c>
    </row>
    <row r="60" spans="1:44" ht="13">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240</v>
      </c>
      <c r="AM60" s="109">
        <v>251558</v>
      </c>
      <c r="AN60" s="116">
        <v>46906</v>
      </c>
      <c r="AO60" s="126">
        <v>-9.3000000000000007</v>
      </c>
      <c r="AP60" s="137">
        <v>106071</v>
      </c>
      <c r="AQ60" s="150">
        <v>7.2</v>
      </c>
      <c r="AR60" s="160">
        <v>-16.5</v>
      </c>
    </row>
    <row r="61" spans="1:44" ht="13">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112</v>
      </c>
      <c r="AL61" s="106"/>
      <c r="AM61" s="108">
        <v>731015</v>
      </c>
      <c r="AN61" s="115">
        <v>131656</v>
      </c>
      <c r="AO61" s="125">
        <v>1.6</v>
      </c>
      <c r="AP61" s="136">
        <v>191927</v>
      </c>
      <c r="AQ61" s="151">
        <v>0.8</v>
      </c>
      <c r="AR61" s="159">
        <v>0.8</v>
      </c>
    </row>
    <row r="62" spans="1:44" ht="13">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240</v>
      </c>
      <c r="AM62" s="109">
        <v>233663</v>
      </c>
      <c r="AN62" s="116">
        <v>42370</v>
      </c>
      <c r="AO62" s="126">
        <v>18.3</v>
      </c>
      <c r="AP62" s="137">
        <v>96523</v>
      </c>
      <c r="AQ62" s="150">
        <v>6.2</v>
      </c>
      <c r="AR62" s="160">
        <v>12.1</v>
      </c>
    </row>
    <row r="63" spans="1:44" ht="13">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c r="AK67" s="90"/>
      <c r="AL67" s="90"/>
      <c r="AM67" s="90"/>
      <c r="AN67" s="90"/>
      <c r="AO67" s="90"/>
      <c r="AP67" s="90"/>
      <c r="AQ67" s="90"/>
      <c r="AR67" s="90"/>
      <c r="AS67" s="90"/>
      <c r="AT67" s="90"/>
    </row>
    <row r="68" spans="1:46" ht="13.5" hidden="1" customHeight="1">
      <c r="AK68" s="90"/>
      <c r="AL68" s="90"/>
      <c r="AM68" s="90"/>
      <c r="AN68" s="90"/>
      <c r="AO68" s="90"/>
      <c r="AP68" s="90"/>
      <c r="AQ68" s="90"/>
      <c r="AR68" s="90"/>
    </row>
    <row r="69" spans="1:46" ht="13.5" hidden="1" customHeight="1">
      <c r="AK69" s="90"/>
      <c r="AL69" s="90"/>
      <c r="AM69" s="90"/>
      <c r="AN69" s="90"/>
      <c r="AO69" s="90"/>
      <c r="AP69" s="90"/>
      <c r="AQ69" s="90"/>
      <c r="AR69" s="90"/>
    </row>
    <row r="70" spans="1:46" ht="13" hidden="1">
      <c r="AK70" s="90"/>
      <c r="AL70" s="90"/>
      <c r="AM70" s="90"/>
      <c r="AN70" s="90"/>
      <c r="AO70" s="90"/>
      <c r="AP70" s="90"/>
      <c r="AQ70" s="90"/>
      <c r="AR70" s="90"/>
    </row>
    <row r="71" spans="1:46" ht="13" hidden="1">
      <c r="AK71" s="90"/>
      <c r="AL71" s="90"/>
      <c r="AM71" s="90"/>
      <c r="AN71" s="90"/>
      <c r="AO71" s="90"/>
      <c r="AP71" s="90"/>
      <c r="AQ71" s="90"/>
      <c r="AR71" s="90"/>
    </row>
    <row r="72" spans="1:46" ht="13" hidden="1">
      <c r="AK72" s="90"/>
      <c r="AL72" s="90"/>
      <c r="AM72" s="90"/>
      <c r="AN72" s="90"/>
      <c r="AO72" s="90"/>
      <c r="AP72" s="90"/>
      <c r="AQ72" s="90"/>
      <c r="AR72" s="90"/>
    </row>
    <row r="73" spans="1:46" ht="13" hidden="1">
      <c r="AK73" s="90"/>
      <c r="AL73" s="90"/>
      <c r="AM73" s="90"/>
      <c r="AN73" s="90"/>
      <c r="AO73" s="90"/>
      <c r="AP73" s="90"/>
      <c r="AQ73" s="90"/>
      <c r="AR73" s="90"/>
    </row>
  </sheetData>
  <sheetProtection algorithmName="SHA-512" hashValue="5ox1tNQXhFBXJwYWDDSV8dpsR0LjCoenvLoQ6VHtKcD+RkyCyQ7Z05XS/UEbtrqwe/TtoXmJQ2A2fBZ8Y7pd8g==" saltValue="moC+2Au+WiQHvwwkd3VjIw=="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cols>
    <col min="1" max="125" width="2.453125" style="77" customWidth="1"/>
    <col min="126" max="126" width="9" style="78" hidden="1" customWidth="1"/>
    <col min="127" max="16384" width="9" style="78" hidden="1"/>
  </cols>
  <sheetData>
    <row r="1" spans="2:125" ht="13.5" customHeight="1">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
      <c r="B2" s="78"/>
      <c r="DG2" s="78"/>
    </row>
    <row r="3" spans="2:125" ht="13">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
    <row r="5" spans="2:125" ht="13"/>
    <row r="6" spans="2:125" ht="13"/>
    <row r="7" spans="2:125" ht="13"/>
    <row r="8" spans="2:125" ht="13"/>
    <row r="9" spans="2:125" ht="13">
      <c r="DU9" s="78"/>
    </row>
    <row r="10" spans="2:125" ht="13"/>
    <row r="11" spans="2:125" ht="13"/>
    <row r="12" spans="2:125" ht="13"/>
    <row r="13" spans="2:125" ht="13"/>
    <row r="14" spans="2:125" ht="13"/>
    <row r="15" spans="2:125" ht="13"/>
    <row r="16" spans="2:125" ht="13"/>
    <row r="17" spans="125:125" ht="13">
      <c r="DU17" s="78"/>
    </row>
    <row r="18" spans="125:125" ht="13"/>
    <row r="19" spans="125:125" ht="13"/>
    <row r="20" spans="125:125" ht="13">
      <c r="DU20" s="78"/>
    </row>
    <row r="21" spans="125:125" ht="13">
      <c r="DU21" s="78"/>
    </row>
    <row r="22" spans="125:125" ht="13"/>
    <row r="23" spans="125:125" ht="13"/>
    <row r="24" spans="125:125" ht="13"/>
    <row r="25" spans="125:125" ht="13"/>
    <row r="26" spans="125:125" ht="13"/>
    <row r="27" spans="125:125" ht="13"/>
    <row r="28" spans="125:125" ht="13">
      <c r="DU28" s="78"/>
    </row>
    <row r="29" spans="125:125" ht="13"/>
    <row r="30" spans="125:125" ht="13"/>
    <row r="31" spans="125:125" ht="13"/>
    <row r="32" spans="125:125" ht="13"/>
    <row r="33" spans="2:125" ht="13">
      <c r="B33" s="78"/>
      <c r="G33" s="78"/>
      <c r="I33" s="78"/>
    </row>
    <row r="34" spans="2:125" ht="13">
      <c r="C34" s="78"/>
      <c r="P34" s="78"/>
      <c r="DE34" s="78"/>
      <c r="DH34" s="78"/>
    </row>
    <row r="35" spans="2:125" ht="13">
      <c r="D35" s="78"/>
      <c r="E35" s="78"/>
      <c r="DG35" s="78"/>
      <c r="DJ35" s="78"/>
      <c r="DP35" s="78"/>
      <c r="DQ35" s="78"/>
      <c r="DR35" s="78"/>
      <c r="DS35" s="78"/>
      <c r="DT35" s="78"/>
      <c r="DU35" s="78"/>
    </row>
    <row r="36" spans="2:125" ht="13">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
      <c r="DU37" s="78"/>
    </row>
    <row r="38" spans="2:125" ht="13">
      <c r="DT38" s="78"/>
      <c r="DU38" s="78"/>
    </row>
    <row r="39" spans="2:125" ht="13"/>
    <row r="40" spans="2:125" ht="13">
      <c r="DH40" s="78"/>
    </row>
    <row r="41" spans="2:125" ht="13">
      <c r="DE41" s="78"/>
    </row>
    <row r="42" spans="2:125" ht="13">
      <c r="DG42" s="78"/>
      <c r="DJ42" s="78"/>
    </row>
    <row r="43" spans="2:125" ht="13">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
      <c r="DU44" s="78"/>
    </row>
    <row r="45" spans="2:125" ht="13"/>
    <row r="46" spans="2:125" ht="13"/>
    <row r="47" spans="2:125" ht="13"/>
    <row r="48" spans="2:125" ht="13">
      <c r="DT48" s="78"/>
      <c r="DU48" s="78"/>
    </row>
    <row r="49" spans="120:125" ht="13">
      <c r="DU49" s="78"/>
    </row>
    <row r="50" spans="120:125" ht="13">
      <c r="DU50" s="78"/>
    </row>
    <row r="51" spans="120:125" ht="13">
      <c r="DP51" s="78"/>
      <c r="DQ51" s="78"/>
      <c r="DR51" s="78"/>
      <c r="DS51" s="78"/>
      <c r="DT51" s="78"/>
      <c r="DU51" s="78"/>
    </row>
    <row r="52" spans="120:125" ht="13"/>
    <row r="53" spans="120:125" ht="13"/>
    <row r="54" spans="120:125" ht="13">
      <c r="DU54" s="78"/>
    </row>
    <row r="55" spans="120:125" ht="13"/>
    <row r="56" spans="120:125" ht="13"/>
    <row r="57" spans="120:125" ht="13"/>
    <row r="58" spans="120:125" ht="13">
      <c r="DU58" s="78"/>
    </row>
    <row r="59" spans="120:125" ht="13"/>
    <row r="60" spans="120:125" ht="13"/>
    <row r="61" spans="120:125" ht="13"/>
    <row r="62" spans="120:125" ht="13"/>
    <row r="63" spans="120:125" ht="13">
      <c r="DU63" s="78"/>
    </row>
    <row r="64" spans="120:125" ht="13">
      <c r="DT64" s="78"/>
      <c r="DU64" s="78"/>
    </row>
    <row r="65" spans="123:125" ht="13"/>
    <row r="66" spans="123:125" ht="13"/>
    <row r="67" spans="123:125" ht="13"/>
    <row r="68" spans="123:125" ht="13"/>
    <row r="69" spans="123:125" ht="13">
      <c r="DS69" s="78"/>
      <c r="DT69" s="78"/>
      <c r="DU69" s="78"/>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78"/>
    </row>
    <row r="83" spans="116:125" ht="13">
      <c r="DM83" s="78"/>
      <c r="DN83" s="78"/>
      <c r="DO83" s="78"/>
      <c r="DP83" s="78"/>
      <c r="DQ83" s="78"/>
      <c r="DR83" s="78"/>
      <c r="DS83" s="78"/>
      <c r="DT83" s="78"/>
      <c r="DU83" s="78"/>
    </row>
    <row r="84" spans="116:125" ht="13"/>
    <row r="85" spans="116:125" ht="13"/>
    <row r="86" spans="116:125" ht="13"/>
    <row r="87" spans="116:125" ht="13"/>
    <row r="88" spans="116:125" ht="13">
      <c r="DU88" s="78"/>
    </row>
    <row r="89" spans="116:125" ht="13"/>
    <row r="90" spans="116:125" ht="13"/>
    <row r="91" spans="116:125" ht="13"/>
    <row r="92" spans="116:125" ht="13.5" customHeight="1"/>
    <row r="93" spans="116:125" ht="13.5" customHeight="1"/>
    <row r="94" spans="116:125" ht="13.5" customHeight="1">
      <c r="DS94" s="78"/>
      <c r="DT94" s="78"/>
      <c r="DU94" s="78"/>
    </row>
    <row r="95" spans="116:125" ht="13.5" customHeight="1">
      <c r="DU95" s="78"/>
    </row>
    <row r="96" spans="116:125" ht="13.5" customHeight="1"/>
    <row r="97" spans="124:125" ht="13.5" customHeight="1"/>
    <row r="98" spans="124:125" ht="13.5" customHeight="1"/>
    <row r="99" spans="124:125" ht="13.5" customHeight="1"/>
    <row r="100" spans="124:125" ht="13.5" customHeight="1"/>
    <row r="101" spans="124:125" ht="13.5" customHeight="1">
      <c r="DU101" s="78"/>
    </row>
    <row r="102" spans="124:125" ht="13.5" customHeight="1"/>
    <row r="103" spans="124:125" ht="13.5" customHeight="1"/>
    <row r="104" spans="124:125" ht="13.5" customHeight="1">
      <c r="DT104" s="78"/>
      <c r="DU104" s="78"/>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8" t="s">
        <v>123</v>
      </c>
    </row>
    <row r="121" spans="125:125" ht="13.5" hidden="1" customHeight="1">
      <c r="DU121" s="78"/>
    </row>
  </sheetData>
  <sheetProtection algorithmName="SHA-512" hashValue="NYfernb525cyIqWyRmik9xPBE3Lq2vbdU+oEt+1Wm4oSJatic9Z6Ge4UbNqCVTWlzht4dDeFErPJv/PTq5uojQ==" saltValue="B4xLQMV9Ku/5cLEbcaagpA=="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cols>
    <col min="1" max="125" width="2.453125" style="77" customWidth="1"/>
    <col min="126" max="142" width="0" style="78" hidden="1" customWidth="1"/>
    <col min="143" max="143" width="9" style="78" hidden="1" customWidth="1"/>
    <col min="144" max="16384" width="9" style="78" hidden="1"/>
  </cols>
  <sheetData>
    <row r="1" spans="1:125" ht="13.5" customHeight="1">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
      <c r="B2" s="78"/>
      <c r="T2" s="78"/>
    </row>
    <row r="3" spans="1:125" ht="13">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78"/>
      <c r="G33" s="78"/>
      <c r="I33" s="78"/>
    </row>
    <row r="34" spans="2:125" ht="13">
      <c r="C34" s="78"/>
      <c r="P34" s="78"/>
      <c r="R34" s="78"/>
      <c r="U34" s="78"/>
    </row>
    <row r="35" spans="2:125" ht="13">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
      <c r="F36" s="78"/>
      <c r="H36" s="78"/>
      <c r="J36" s="78"/>
      <c r="K36" s="78"/>
      <c r="L36" s="78"/>
      <c r="M36" s="78"/>
      <c r="N36" s="78"/>
      <c r="O36" s="78"/>
      <c r="Q36" s="78"/>
      <c r="S36" s="78"/>
      <c r="V36" s="78"/>
    </row>
    <row r="37" spans="2:125" ht="13"/>
    <row r="38" spans="2:125" ht="13"/>
    <row r="39" spans="2:125" ht="13"/>
    <row r="40" spans="2:125" ht="13">
      <c r="U40" s="78"/>
    </row>
    <row r="41" spans="2:125" ht="13">
      <c r="R41" s="78"/>
    </row>
    <row r="42" spans="2:125" ht="13">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
      <c r="Q43" s="78"/>
      <c r="S43" s="78"/>
      <c r="V43" s="78"/>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7" t="s">
        <v>123</v>
      </c>
    </row>
  </sheetData>
  <sheetProtection algorithmName="SHA-512" hashValue="Rsr5MdMiMQqhuD/uJgaF2MYliQn7C1rAvUS3a0aqpGbBrbkHX9LvLNl6BEoOE4INc4gU9hR28odzUh64G/USBA==" saltValue="jgCqeMCzDVnJVe/AUVR12Q=="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50"/>
  <sheetViews>
    <sheetView showGridLines="0" zoomScaleSheetLayoutView="100" workbookViewId="0"/>
  </sheetViews>
  <sheetFormatPr defaultColWidth="0" defaultRowHeight="13.5" customHeight="1" zeroHeight="1"/>
  <cols>
    <col min="1" max="1" width="8.26953125" style="46" customWidth="1"/>
    <col min="2" max="16" width="14.6328125" style="46" customWidth="1"/>
    <col min="17" max="17" width="0" style="46" hidden="1" customWidth="1"/>
    <col min="18" max="16384" width="0" style="46"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85"/>
      <c r="C45" s="85"/>
      <c r="D45" s="85"/>
      <c r="E45" s="85"/>
      <c r="F45" s="85"/>
      <c r="G45" s="85"/>
      <c r="H45" s="85"/>
      <c r="I45" s="85"/>
      <c r="J45" s="181" t="s">
        <v>2</v>
      </c>
    </row>
    <row r="46" spans="2:10" ht="29.25" customHeight="1">
      <c r="B46" s="167" t="s">
        <v>0</v>
      </c>
      <c r="C46" s="171"/>
      <c r="D46" s="171"/>
      <c r="E46" s="172" t="s">
        <v>5</v>
      </c>
      <c r="F46" s="173" t="s">
        <v>521</v>
      </c>
      <c r="G46" s="177" t="s">
        <v>522</v>
      </c>
      <c r="H46" s="177" t="s">
        <v>523</v>
      </c>
      <c r="I46" s="177" t="s">
        <v>524</v>
      </c>
      <c r="J46" s="182" t="s">
        <v>525</v>
      </c>
    </row>
    <row r="47" spans="2:10" ht="57.75" customHeight="1">
      <c r="B47" s="168"/>
      <c r="C47" s="1051" t="s">
        <v>9</v>
      </c>
      <c r="D47" s="1051"/>
      <c r="E47" s="1052"/>
      <c r="F47" s="174">
        <v>34.86</v>
      </c>
      <c r="G47" s="178">
        <v>27.12</v>
      </c>
      <c r="H47" s="178">
        <v>24.92</v>
      </c>
      <c r="I47" s="178">
        <v>26.89</v>
      </c>
      <c r="J47" s="183">
        <v>28.08</v>
      </c>
    </row>
    <row r="48" spans="2:10" ht="57.75" customHeight="1">
      <c r="B48" s="169"/>
      <c r="C48" s="1053" t="s">
        <v>13</v>
      </c>
      <c r="D48" s="1053"/>
      <c r="E48" s="1054"/>
      <c r="F48" s="175">
        <v>0.78</v>
      </c>
      <c r="G48" s="179">
        <v>1.36</v>
      </c>
      <c r="H48" s="179">
        <v>0.66</v>
      </c>
      <c r="I48" s="179">
        <v>1.37</v>
      </c>
      <c r="J48" s="184">
        <v>1.31</v>
      </c>
    </row>
    <row r="49" spans="2:10" ht="57.75" customHeight="1">
      <c r="B49" s="170"/>
      <c r="C49" s="1055" t="s">
        <v>17</v>
      </c>
      <c r="D49" s="1055"/>
      <c r="E49" s="1056"/>
      <c r="F49" s="176">
        <v>1.1299999999999999</v>
      </c>
      <c r="G49" s="180" t="s">
        <v>526</v>
      </c>
      <c r="H49" s="180" t="s">
        <v>527</v>
      </c>
      <c r="I49" s="180">
        <v>4.09</v>
      </c>
      <c r="J49" s="185" t="s">
        <v>528</v>
      </c>
    </row>
    <row r="50" spans="2:10" ht="13"/>
  </sheetData>
  <sheetProtection algorithmName="SHA-512" hashValue="gHYLQChxvA1C1rjLfWWaBZppIZhgedmvEbqbriwiN3eGH08DQLMTYkfxXnzrS8fyuORRu8F+XuBCJVgS23752g==" saltValue="jY9c5lcislxyNXgmgaoXZ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上水流 千智</cp:lastModifiedBy>
  <cp:lastPrinted>2024-09-03T04:18:48Z</cp:lastPrinted>
  <dcterms:created xsi:type="dcterms:W3CDTF">2024-02-05T04:02:08Z</dcterms:created>
  <dcterms:modified xsi:type="dcterms:W3CDTF">2024-09-12T02:55:44Z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2.1.14.0</vt:lpwstr>
    </vt:vector>
  </property>
  <property fmtid="{DCFEDD21-7773-49B2-8022-6FC58DB5260B}" pid="3" name="LastSavedVersion">
    <vt:lpwstr>2.1.14.0</vt:lpwstr>
  </property>
  <property fmtid="{DCFEDD21-7773-49B2-8022-6FC58DB5260B}" pid="4" name="LastSavedDate">
    <vt:filetime>2024-09-02T08:11:41Z</vt:filetime>
  </property>
</Properties>
</file>