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27_錦江町(○)\"/>
    </mc:Choice>
  </mc:AlternateContent>
  <xr:revisionPtr revIDLastSave="0" documentId="13_ncr:1_{418E3DA0-B47B-4D16-885B-496CCD111BAF}" xr6:coauthVersionLast="36" xr6:coauthVersionMax="36"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AM34" i="10"/>
  <c r="U34" i="10"/>
  <c r="C34" i="10"/>
  <c r="U35" i="10" l="1"/>
  <c r="U36" i="10" s="1"/>
  <c r="U37"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alcChain>
</file>

<file path=xl/sharedStrings.xml><?xml version="1.0" encoding="utf-8"?>
<sst xmlns="http://schemas.openxmlformats.org/spreadsheetml/2006/main" count="1159" uniqueCount="613">
  <si>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</si>
  <si>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</si>
  <si>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</si>
  <si>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</si>
  <si>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</si>
  <si>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</si>
  <si>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</si>
  <si>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</si>
  <si>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</si>
  <si>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</si>
  <si>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</si>
  <si>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</si>
  <si>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</si>
  <si>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</si>
  <si>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</si>
  <si>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</si>
  <si>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</si>
  <si>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</si>
  <si>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</si>
  <si>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</si>
  <si>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</si>
  <si>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</si>
  <si>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</si>
  <si>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</si>
  <si>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</si>
  <si>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</si>
  <si>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</si>
  <si>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</si>
  <si>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</si>
  <si>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</si>
  <si>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</si>
  <si>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</si>
  <si>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</si>
  <si>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</si>
  <si>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</si>
  <si>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</si>
  <si>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</si>
  <si>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</si>
  <si>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</si>
  <si>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</si>
  <si>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</si>
  <si>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</si>
  <si>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</si>
  <si>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</si>
  <si>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</si>
  <si>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</si>
  <si>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</si>
  <si>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</si>
  <si>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</si>
  <si>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</si>
  <si>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</si>
  <si>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</si>
  <si>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</si>
  <si>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</si>
  <si>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</si>
  <si>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</si>
  <si>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</si>
  <si>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</si>
  <si>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</si>
  <si>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</si>
  <si>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</si>
  <si>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</si>
  <si>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</si>
  <si>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</si>
  <si>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</si>
  <si>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</si>
  <si>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</si>
  <si>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</si>
  <si>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</si>
  <si>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</si>
  <si>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</si>
  <si>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</si>
  <si>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</si>
  <si>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</si>
  <si>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</si>
  <si>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</si>
  <si>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</si>
  <si>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</si>
  <si>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</si>
  <si>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</si>
  <si>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</si>
  <si>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</si>
  <si>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</si>
  <si>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</si>
  <si>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</si>
  <si>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</si>
  <si>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</si>
  <si>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</si>
  <si>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</si>
  <si>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</si>
  <si>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</si>
  <si>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</si>
  <si>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</si>
  <si>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</si>
  <si>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</si>
  <si>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</si>
  <si>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</si>
  <si>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</si>
  <si>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</si>
  <si>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</si>
  <si>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錦江町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</si>
  <si>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</si>
  <si>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</si>
  <si>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</si>
  <si>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</si>
  <si>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</si>
  <si>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</si>
  <si>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</si>
  <si>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</si>
  <si>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</si>
  <si>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</si>
  <si>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</si>
  <si>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</si>
  <si>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</si>
  <si>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</si>
  <si>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</si>
  <si>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</si>
  <si>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</si>
  <si>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</si>
  <si>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</si>
  <si>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</si>
  <si>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</si>
  <si>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</si>
  <si>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</si>
  <si>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</si>
  <si>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</si>
  <si>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</si>
  <si>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</si>
  <si>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</si>
  <si>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</si>
  <si>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</si>
  <si>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</si>
  <si>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</si>
  <si>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</si>
  <si>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</si>
  <si>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</si>
  <si>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</si>
  <si>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</si>
  <si>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</si>
  <si>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</si>
  <si>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</si>
  <si>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</si>
  <si>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</si>
  <si>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</si>
  <si>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</si>
  <si>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</si>
  <si>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</si>
  <si>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</si>
  <si>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</si>
  <si>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</si>
  <si>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</si>
  <si>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</si>
  <si>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</si>
  <si>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</si>
  <si>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</si>
  <si>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-4.3</t>
    <phoneticPr fontId="5"/>
  </si>
  <si>
    <t>基準財政需要額</t>
    <phoneticPr fontId="25"/>
  </si>
  <si>
    <t>農業集落排水事業特別会計</t>
    <phoneticPr fontId="5"/>
  </si>
  <si>
    <t>うち日本人(％)</t>
    <phoneticPr fontId="5"/>
  </si>
  <si>
    <t>-4.6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</si>
  <si>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</si>
  <si>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</si>
  <si>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</si>
  <si>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</si>
  <si>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</si>
  <si>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</si>
  <si>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</si>
  <si>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</si>
  <si>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</si>
  <si>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</si>
  <si>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</si>
  <si>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</si>
  <si>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</si>
  <si>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</si>
  <si>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</si>
  <si>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</si>
  <si>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</si>
  <si>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</si>
  <si>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</si>
  <si>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</si>
  <si>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</si>
  <si>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</si>
  <si>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</si>
  <si>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</si>
  <si>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</si>
  <si>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</si>
  <si>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</si>
  <si>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</si>
  <si>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</si>
  <si>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</si>
  <si>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</si>
  <si>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</si>
  <si>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</si>
  <si>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</si>
  <si>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</si>
  <si>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</si>
  <si>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</si>
  <si>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</si>
  <si>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</si>
  <si>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</si>
  <si>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</si>
  <si>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</si>
  <si>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</si>
  <si>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</si>
  <si>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</si>
  <si>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</si>
  <si>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</si>
  <si>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</si>
  <si>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</si>
  <si>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</si>
  <si>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</si>
  <si>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</si>
  <si>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</si>
  <si>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</si>
  <si>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</si>
  <si>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</si>
  <si>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</si>
  <si>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</si>
  <si>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</si>
  <si>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</si>
  <si>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</si>
  <si>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</si>
  <si>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</si>
  <si>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</si>
  <si>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</si>
  <si>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</si>
  <si>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鹿児島県錦江町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</si>
  <si>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</si>
  <si>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</si>
  <si>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</si>
  <si>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</si>
  <si>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</si>
  <si>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</si>
  <si>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</si>
  <si>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</si>
  <si>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</si>
  <si>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</si>
  <si>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</si>
  <si>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</si>
  <si>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</si>
  <si>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</si>
  <si>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</si>
  <si>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</si>
  <si>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</si>
  <si>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</si>
  <si>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</si>
  <si>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</si>
  <si>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</si>
  <si>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</si>
  <si>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</si>
  <si>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</si>
  <si>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</si>
  <si>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</si>
  <si>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</si>
  <si>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</si>
  <si>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</si>
  <si>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</si>
  <si>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</si>
  <si>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</si>
  <si>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</si>
  <si>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</si>
  <si>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</si>
  <si>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</si>
  <si>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</si>
  <si>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</si>
  <si>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</si>
  <si>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</si>
  <si>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</si>
  <si>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</si>
  <si>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</si>
  <si>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</si>
  <si>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</si>
  <si>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</si>
  <si>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</si>
  <si>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</si>
  <si>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</si>
  <si>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</si>
  <si>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</si>
  <si>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</si>
  <si>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</si>
  <si>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</si>
  <si>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</si>
  <si>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</si>
  <si>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</si>
  <si>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</si>
  <si>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</si>
  <si>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</si>
  <si>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</si>
  <si>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</si>
  <si>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</si>
  <si>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</si>
  <si>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</si>
  <si>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</si>
  <si>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</si>
  <si>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</si>
  <si>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</si>
  <si>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</si>
  <si>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</si>
  <si>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</si>
  <si>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</si>
  <si>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</si>
  <si>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</si>
  <si>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</si>
  <si>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</si>
  <si>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</si>
  <si>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</si>
  <si>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</si>
  <si>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</si>
  <si>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</si>
  <si>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</si>
  <si>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</si>
  <si>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</si>
  <si>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</si>
  <si>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</si>
  <si>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</si>
  <si>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</si>
  <si>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</si>
  <si>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</si>
  <si>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</si>
  <si>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</si>
  <si>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</si>
  <si>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</si>
  <si>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</si>
  <si>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</si>
  <si>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</si>
  <si>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</si>
  <si>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</si>
  <si>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</si>
  <si>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</si>
  <si>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</si>
  <si>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</si>
  <si>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</si>
  <si>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</si>
  <si>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</si>
  <si>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</si>
  <si>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</si>
  <si>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</si>
  <si>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</si>
  <si>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</si>
  <si>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</si>
  <si>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</si>
  <si>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</si>
  <si>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</si>
  <si>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</si>
  <si>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</si>
  <si>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</si>
  <si>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</si>
  <si>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</si>
  <si>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</si>
  <si>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</si>
  <si>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</si>
  <si>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</si>
  <si>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</si>
  <si>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</si>
  <si>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</si>
  <si>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</si>
  <si>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</si>
  <si>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</si>
  <si>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</si>
  <si>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</si>
  <si>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</si>
  <si>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</si>
  <si>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</si>
  <si>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</si>
  <si>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</si>
  <si>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</si>
  <si>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</si>
  <si>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</si>
  <si>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</si>
  <si>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</si>
  <si>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</si>
  <si>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</si>
  <si>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</si>
  <si>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</si>
  <si>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</si>
  <si>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</si>
  <si>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</si>
  <si>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</si>
  <si>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</si>
  <si>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鹿児島県錦江町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</si>
  <si>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</si>
  <si>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</si>
  <si>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</si>
  <si>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</si>
  <si>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</si>
  <si>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</si>
  <si>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</si>
  <si>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</si>
  <si>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</si>
  <si>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</si>
  <si>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</si>
  <si>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</si>
  <si>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</si>
  <si>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</si>
  <si>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</si>
  <si>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</si>
  <si>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</si>
  <si>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</si>
  <si>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</si>
  <si>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</si>
  <si>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</si>
  <si>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</si>
  <si>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</si>
  <si>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</si>
  <si>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</si>
  <si>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</si>
  <si>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</si>
  <si>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</si>
  <si>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</si>
  <si>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</si>
  <si>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</si>
  <si>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</si>
  <si>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</si>
  <si>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</si>
  <si>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</si>
  <si>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</si>
  <si>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</si>
  <si>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</si>
  <si>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</si>
  <si>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</si>
  <si>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</si>
  <si>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</si>
  <si>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</si>
  <si>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</si>
  <si>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</si>
  <si>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</si>
  <si>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</si>
  <si>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</si>
  <si>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</si>
  <si>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</si>
  <si>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</si>
  <si>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</si>
  <si>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</si>
  <si>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</si>
  <si>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</si>
  <si>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</si>
  <si>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</si>
  <si>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</si>
  <si>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</si>
  <si>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</si>
  <si>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</si>
  <si>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</si>
  <si>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</si>
  <si>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</si>
  <si>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</si>
  <si>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</si>
  <si>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</si>
  <si>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</si>
  <si>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</si>
  <si>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</si>
  <si>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</si>
  <si>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</si>
  <si>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</si>
  <si>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</si>
  <si>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</si>
  <si>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</si>
  <si>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</si>
  <si>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</si>
  <si>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</si>
  <si>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</si>
  <si>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</si>
  <si>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</si>
  <si>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</si>
  <si>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</si>
  <si>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</si>
  <si>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</si>
  <si>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</si>
  <si>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</si>
  <si>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</si>
  <si>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</si>
  <si>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</si>
  <si>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</si>
  <si>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</si>
  <si>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</si>
  <si>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</si>
  <si>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</si>
  <si>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</si>
  <si>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</si>
  <si>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</si>
  <si>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</si>
  <si>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</si>
  <si>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</si>
  <si>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</si>
  <si>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</si>
  <si>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介護保険事業（サービス事業勘定）特別会計</t>
    <phoneticPr fontId="5"/>
  </si>
  <si>
    <t>(Ｆ)</t>
    <phoneticPr fontId="5"/>
  </si>
  <si>
    <t>介護保険事業（保険事業勘定）特別会計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</si>
  <si>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</si>
  <si>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</si>
  <si>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</si>
  <si>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</si>
  <si>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</si>
  <si>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</si>
  <si>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</si>
  <si>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</si>
  <si>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</si>
  <si>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</si>
  <si>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</si>
  <si>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</si>
  <si>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</si>
  <si>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</si>
  <si>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</si>
  <si>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</si>
  <si>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</si>
  <si>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</si>
  <si>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</si>
  <si>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</si>
  <si>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</si>
  <si>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</si>
  <si>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</si>
  <si>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</si>
  <si>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</si>
  <si>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</si>
  <si>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</si>
  <si>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</si>
  <si>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</si>
  <si>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</si>
  <si>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</si>
  <si>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</si>
  <si>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</si>
  <si>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</si>
  <si>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</si>
  <si>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</si>
  <si>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</si>
  <si>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</si>
  <si>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</si>
  <si>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</si>
  <si>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</si>
  <si>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</si>
  <si>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</si>
  <si>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</si>
  <si>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</si>
  <si>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</si>
  <si>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</si>
  <si>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</si>
  <si>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</si>
  <si>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</si>
  <si>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</si>
  <si>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</si>
  <si>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</si>
  <si>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</si>
  <si>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</si>
  <si>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</si>
  <si>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</si>
  <si>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</si>
  <si>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</si>
  <si>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</si>
  <si>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</si>
  <si>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</si>
  <si>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</si>
  <si>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</si>
  <si>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</si>
  <si>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</si>
  <si>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</si>
  <si>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</si>
  <si>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</si>
  <si>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</si>
  <si>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</si>
  <si>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</si>
  <si>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</si>
  <si>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</si>
  <si>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</si>
  <si>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</si>
  <si>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</si>
  <si>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</si>
  <si>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</si>
  <si>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</si>
  <si>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</si>
  <si>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</si>
  <si>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</si>
  <si>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3.35</t>
  </si>
  <si>
    <t>▲ 2.32</t>
  </si>
  <si>
    <t>▲ 5.06</t>
  </si>
  <si>
    <t>農業集落排水事業特別会計</t>
  </si>
  <si>
    <t>▲ 0.08</t>
  </si>
  <si>
    <t>一般会計</t>
  </si>
  <si>
    <t>国民健康保険事業特別会計</t>
  </si>
  <si>
    <t>介護保険事業（保険事業勘定）特別会計</t>
  </si>
  <si>
    <t>簡易水道事業特別会計</t>
  </si>
  <si>
    <t>後期高齢者医療事業特別会計</t>
  </si>
  <si>
    <t>介護保険事業（サービス事業勘定）特別会計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</si>
  <si>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</si>
  <si>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</si>
  <si>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</si>
  <si>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</si>
  <si>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</si>
  <si>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</si>
  <si>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</si>
  <si>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</si>
  <si>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</si>
  <si>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鹿児島県市町村総合事務組合</t>
    <rPh sb="0" eb="4">
      <t>カゴシマケン</t>
    </rPh>
    <rPh sb="4" eb="7">
      <t>シチョウソン</t>
    </rPh>
    <rPh sb="7" eb="9">
      <t>ソウゴウ</t>
    </rPh>
    <rPh sb="9" eb="11">
      <t>ジム</t>
    </rPh>
    <rPh sb="11" eb="13">
      <t>クミアイ</t>
    </rPh>
    <phoneticPr fontId="19"/>
  </si>
  <si>
    <t>南大隅衛生管理組合</t>
    <rPh sb="0" eb="3">
      <t>ミナミオオスミ</t>
    </rPh>
    <rPh sb="3" eb="5">
      <t>エイセイ</t>
    </rPh>
    <rPh sb="5" eb="7">
      <t>カンリ</t>
    </rPh>
    <rPh sb="7" eb="9">
      <t>クミアイ</t>
    </rPh>
    <phoneticPr fontId="19"/>
  </si>
  <si>
    <t>大隅肝属地区消防組合</t>
    <rPh sb="0" eb="2">
      <t>オオスミ</t>
    </rPh>
    <rPh sb="2" eb="4">
      <t>キモツキ</t>
    </rPh>
    <rPh sb="4" eb="6">
      <t>チク</t>
    </rPh>
    <rPh sb="6" eb="8">
      <t>ショウボウ</t>
    </rPh>
    <rPh sb="8" eb="10">
      <t>クミアイ</t>
    </rPh>
    <phoneticPr fontId="19"/>
  </si>
  <si>
    <t>大隅肝属広域事務組合</t>
    <rPh sb="0" eb="2">
      <t>オオスミ</t>
    </rPh>
    <rPh sb="2" eb="4">
      <t>キモツキ</t>
    </rPh>
    <rPh sb="4" eb="6">
      <t>コウイキ</t>
    </rPh>
    <rPh sb="6" eb="8">
      <t>ジム</t>
    </rPh>
    <rPh sb="8" eb="10">
      <t>クミアイ</t>
    </rPh>
    <phoneticPr fontId="19"/>
  </si>
  <si>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9"/>
  </si>
  <si>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9"/>
  </si>
  <si>
    <t>肝属郡医師会立病院再整備基金</t>
    <rPh sb="0" eb="3">
      <t>キモツキグン</t>
    </rPh>
    <rPh sb="3" eb="6">
      <t>イシカイ</t>
    </rPh>
    <rPh sb="6" eb="7">
      <t>リツ</t>
    </rPh>
    <rPh sb="7" eb="9">
      <t>ビョウイン</t>
    </rPh>
    <rPh sb="9" eb="12">
      <t>サイセイビ</t>
    </rPh>
    <rPh sb="12" eb="14">
      <t>キキン</t>
    </rPh>
    <phoneticPr fontId="2"/>
  </si>
  <si>
    <t>地域振興基金</t>
    <rPh sb="0" eb="2">
      <t>チイキ</t>
    </rPh>
    <rPh sb="2" eb="4">
      <t>シンコウ</t>
    </rPh>
    <rPh sb="4" eb="6">
      <t>キキン</t>
    </rPh>
    <phoneticPr fontId="2"/>
  </si>
  <si>
    <t>町有施設整備基金</t>
    <rPh sb="0" eb="2">
      <t>チョウユウ</t>
    </rPh>
    <rPh sb="2" eb="4">
      <t>シセツ</t>
    </rPh>
    <rPh sb="4" eb="6">
      <t>セイビ</t>
    </rPh>
    <rPh sb="6" eb="8">
      <t>キキン</t>
    </rPh>
    <phoneticPr fontId="2"/>
  </si>
  <si>
    <t>合併振興基金</t>
    <rPh sb="0" eb="2">
      <t>ガッペイ</t>
    </rPh>
    <rPh sb="2" eb="4">
      <t>シンコウ</t>
    </rPh>
    <rPh sb="4" eb="6">
      <t>キキン</t>
    </rPh>
    <phoneticPr fontId="2"/>
  </si>
  <si>
    <t>ふるさと納税基金</t>
    <rPh sb="4" eb="6">
      <t>ノウゼイ</t>
    </rPh>
    <rPh sb="6" eb="8">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</si>
  <si>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</si>
  <si>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</si>
  <si>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</si>
  <si>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</si>
  <si>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</si>
  <si>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</si>
  <si>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平均と比較して低い水準で推移しているが、今後は肝属郡医師会立病院再整備事業の本体工事着工に加え、役場本庁舎の長寿命化改修及び非常用電源設備の更新等により、多額の地方債発行を見込んでいることから上昇が見込まれる。優先される投資事業の選択により普通建設費の抑制に努め、公債費の適正管理を行う。</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</si>
  <si>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</si>
  <si>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</si>
  <si>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</si>
  <si>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長期財政計画により地方債の新規発行を抑制してきた結果、充当可能財源が将来負担額を上回っており、将来負担比率は算定されていない。有形固定資産償却率は老朽化した施設の解体や売却、施設の集約化・複合化を図り、全国、県、類似団体平均を大きく下回る結果となった。今後も公共施設等総合管理計画に基づき、計画的な更新や老朽化対策を進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</si>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</sst>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5F2C-499D-A729-9D835ECEF6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215804</c:v>
                </c:pt>
                <c:pt idx="1">
                  <c:v>304587</c:v>
                </c:pt>
                <c:pt idx="2">
                  <c:v>152823</c:v>
                </c:pt>
                <c:pt idx="3">
                  <c:v>137398</c:v>
                </c:pt>
                <c:pt idx="4">
                  <c:v>121995</c:v>
                </c:pt>
              </c:numCache>
            </c:numRef>
          </c:val>
          <c:smooth val="0"/>
          <c:extLst>
            <c:ext xmlns:c16="http://schemas.microsoft.com/office/drawing/2014/chart" uri="{C3380CC4-5D6E-409C-BE32-E72D297353CC}">
              <c16:uniqueId val="{00000001-5F2C-499D-A729-9D835ECEF6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2.0299999999999998</c:v>
                </c:pt>
                <c:pt idx="1">
                  <c:v>1.87</c:v>
                </c:pt>
                <c:pt idx="2">
                  <c:v>3.1</c:v>
                </c:pt>
                <c:pt idx="3">
                  <c:v>2.7</c:v>
                </c:pt>
                <c:pt idx="4">
                  <c:v>3.26</c:v>
                </c:pt>
              </c:numCache>
            </c:numRef>
          </c:val>
          <c:extLst>
            <c:ext xmlns:c16="http://schemas.microsoft.com/office/drawing/2014/chart" uri="{C3380CC4-5D6E-409C-BE32-E72D297353CC}">
              <c16:uniqueId val="{00000000-D3C7-435D-9203-538CB43B57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42.2</c:v>
                </c:pt>
                <c:pt idx="1">
                  <c:v>40.78</c:v>
                </c:pt>
                <c:pt idx="2">
                  <c:v>40.799999999999997</c:v>
                </c:pt>
                <c:pt idx="3">
                  <c:v>39.630000000000003</c:v>
                </c:pt>
                <c:pt idx="4">
                  <c:v>35.29</c:v>
                </c:pt>
              </c:numCache>
            </c:numRef>
          </c:val>
          <c:extLst>
            <c:ext xmlns:c16="http://schemas.microsoft.com/office/drawing/2014/chart" uri="{C3380CC4-5D6E-409C-BE32-E72D297353CC}">
              <c16:uniqueId val="{00000001-D3C7-435D-9203-538CB43B57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-3.35</c:v>
                </c:pt>
                <c:pt idx="1">
                  <c:v>-2.3199999999999998</c:v>
                </c:pt>
                <c:pt idx="2">
                  <c:v>2.2599999999999998</c:v>
                </c:pt>
                <c:pt idx="3">
                  <c:v>1.31</c:v>
                </c:pt>
                <c:pt idx="4">
                  <c:v>-5.0599999999999996</c:v>
                </c:pt>
              </c:numCache>
            </c:numRef>
          </c:val>
          <c:smooth val="0"/>
          <c:extLst>
            <c:ext xmlns:c16="http://schemas.microsoft.com/office/drawing/2014/chart" uri="{C3380CC4-5D6E-409C-BE32-E72D297353CC}">
              <c16:uniqueId val="{00000002-D3C7-435D-9203-538CB43B57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7B-4DCB-A9E3-C1AE20C5AD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7B-4DCB-A9E3-C1AE20C5AD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F7B-4DCB-A9E3-C1AE20C5ADED}"/>
            </c:ext>
          </c:extLst>
        </c:ser>
        <c:ser>
          <c:idx val="3"/>
          <c:order val="3"/>
          <c:tx>
            <c:strRef>
              <c:f>データシート!$A$30</c:f>
              <c:strCache>
                <c:ptCount val="1"/>
                <c:pt idx="0">
                  <c:v>介護保険事業（サービス事業勘定）特別会計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DF7B-4DCB-A9E3-C1AE20C5ADE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4-DF7B-4DCB-A9E3-C1AE20C5ADED}"/>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0.19</c:v>
                </c:pt>
                <c:pt idx="2">
                  <c:v>#N/A</c:v>
                </c:pt>
                <c:pt idx="3">
                  <c:v>0.19</c:v>
                </c:pt>
                <c:pt idx="4">
                  <c:v>#N/A</c:v>
                </c:pt>
                <c:pt idx="5">
                  <c:v>0.14000000000000001</c:v>
                </c:pt>
                <c:pt idx="6">
                  <c:v>#N/A</c:v>
                </c:pt>
                <c:pt idx="7">
                  <c:v>0.16</c:v>
                </c:pt>
                <c:pt idx="8">
                  <c:v>#N/A</c:v>
                </c:pt>
                <c:pt idx="9">
                  <c:v>0.01</c:v>
                </c:pt>
              </c:numCache>
            </c:numRef>
          </c:val>
          <c:extLst>
            <c:ext xmlns:c16="http://schemas.microsoft.com/office/drawing/2014/chart" uri="{C3380CC4-5D6E-409C-BE32-E72D297353CC}">
              <c16:uniqueId val="{00000005-DF7B-4DCB-A9E3-C1AE20C5ADED}"/>
            </c:ext>
          </c:extLst>
        </c:ser>
        <c:ser>
          <c:idx val="6"/>
          <c:order val="6"/>
          <c:tx>
            <c:strRef>
              <c:f>データシート!$A$33</c:f>
              <c:strCache>
                <c:ptCount val="1"/>
                <c:pt idx="0">
                  <c:v>介護保険事業（保険事業勘定）特別会計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1.42</c:v>
                </c:pt>
                <c:pt idx="2">
                  <c:v>#N/A</c:v>
                </c:pt>
                <c:pt idx="3">
                  <c:v>1.89</c:v>
                </c:pt>
                <c:pt idx="4">
                  <c:v>#N/A</c:v>
                </c:pt>
                <c:pt idx="5">
                  <c:v>2.1</c:v>
                </c:pt>
                <c:pt idx="6">
                  <c:v>#N/A</c:v>
                </c:pt>
                <c:pt idx="7">
                  <c:v>1.37</c:v>
                </c:pt>
                <c:pt idx="8">
                  <c:v>#N/A</c:v>
                </c:pt>
                <c:pt idx="9">
                  <c:v>0.76</c:v>
                </c:pt>
              </c:numCache>
            </c:numRef>
          </c:val>
          <c:extLst>
            <c:ext xmlns:c16="http://schemas.microsoft.com/office/drawing/2014/chart" uri="{C3380CC4-5D6E-409C-BE32-E72D297353CC}">
              <c16:uniqueId val="{00000006-DF7B-4DCB-A9E3-C1AE20C5ADE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0.65</c:v>
                </c:pt>
                <c:pt idx="2">
                  <c:v>#N/A</c:v>
                </c:pt>
                <c:pt idx="3">
                  <c:v>0.44</c:v>
                </c:pt>
                <c:pt idx="4">
                  <c:v>#N/A</c:v>
                </c:pt>
                <c:pt idx="5">
                  <c:v>0.1</c:v>
                </c:pt>
                <c:pt idx="6">
                  <c:v>#N/A</c:v>
                </c:pt>
                <c:pt idx="7">
                  <c:v>0.95</c:v>
                </c:pt>
                <c:pt idx="8">
                  <c:v>#N/A</c:v>
                </c:pt>
                <c:pt idx="9">
                  <c:v>1.44</c:v>
                </c:pt>
              </c:numCache>
            </c:numRef>
          </c:val>
          <c:extLst>
            <c:ext xmlns:c16="http://schemas.microsoft.com/office/drawing/2014/chart" uri="{C3380CC4-5D6E-409C-BE32-E72D297353CC}">
              <c16:uniqueId val="{00000007-DF7B-4DCB-A9E3-C1AE20C5ADE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2.0299999999999998</c:v>
                </c:pt>
                <c:pt idx="2">
                  <c:v>#N/A</c:v>
                </c:pt>
                <c:pt idx="3">
                  <c:v>1.86</c:v>
                </c:pt>
                <c:pt idx="4">
                  <c:v>#N/A</c:v>
                </c:pt>
                <c:pt idx="5">
                  <c:v>3.09</c:v>
                </c:pt>
                <c:pt idx="6">
                  <c:v>#N/A</c:v>
                </c:pt>
                <c:pt idx="7">
                  <c:v>2.7</c:v>
                </c:pt>
                <c:pt idx="8">
                  <c:v>#N/A</c:v>
                </c:pt>
                <c:pt idx="9">
                  <c:v>3.25</c:v>
                </c:pt>
              </c:numCache>
            </c:numRef>
          </c:val>
          <c:extLst>
            <c:ext xmlns:c16="http://schemas.microsoft.com/office/drawing/2014/chart" uri="{C3380CC4-5D6E-409C-BE32-E72D297353CC}">
              <c16:uniqueId val="{00000008-DF7B-4DCB-A9E3-C1AE20C5ADED}"/>
            </c:ext>
          </c:extLst>
        </c:ser>
        <c:ser>
          <c:idx val="9"/>
          <c:order val="9"/>
          <c:tx>
            <c:strRef>
              <c:f>データシート!$A$36</c:f>
              <c:strCache>
                <c:ptCount val="1"/>
                <c:pt idx="0">
                  <c:v>農業集落排水事業特別会計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0.02</c:v>
                </c:pt>
                <c:pt idx="2">
                  <c:v>#N/A</c:v>
                </c:pt>
                <c:pt idx="3">
                  <c:v>0.02</c:v>
                </c:pt>
                <c:pt idx="4">
                  <c:v>#N/A</c:v>
                </c:pt>
                <c:pt idx="5">
                  <c:v>0.02</c:v>
                </c:pt>
                <c:pt idx="6">
                  <c:v>#N/A</c:v>
                </c:pt>
                <c:pt idx="7">
                  <c:v>0.11</c:v>
                </c:pt>
                <c:pt idx="8">
                  <c:v>0.08</c:v>
                </c:pt>
                <c:pt idx="9">
                  <c:v>#N/A</c:v>
                </c:pt>
              </c:numCache>
            </c:numRef>
          </c:val>
          <c:extLst>
            <c:ext xmlns:c16="http://schemas.microsoft.com/office/drawing/2014/chart" uri="{C3380CC4-5D6E-409C-BE32-E72D297353CC}">
              <c16:uniqueId val="{00000009-DF7B-4DCB-A9E3-C1AE20C5AD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793</c:v>
                </c:pt>
                <c:pt idx="5">
                  <c:v>772</c:v>
                </c:pt>
                <c:pt idx="8">
                  <c:v>728</c:v>
                </c:pt>
                <c:pt idx="11">
                  <c:v>743</c:v>
                </c:pt>
                <c:pt idx="14">
                  <c:v>738</c:v>
                </c:pt>
              </c:numCache>
            </c:numRef>
          </c:val>
          <c:extLst>
            <c:ext xmlns:c16="http://schemas.microsoft.com/office/drawing/2014/chart" uri="{C3380CC4-5D6E-409C-BE32-E72D297353CC}">
              <c16:uniqueId val="{00000000-C7D4-48C4-9C49-C9B0B7D6F3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D4-48C4-9C49-C9B0B7D6F3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7D4-48C4-9C49-C9B0B7D6F3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58</c:v>
                </c:pt>
                <c:pt idx="3">
                  <c:v>65</c:v>
                </c:pt>
                <c:pt idx="6">
                  <c:v>54</c:v>
                </c:pt>
                <c:pt idx="9">
                  <c:v>47</c:v>
                </c:pt>
                <c:pt idx="12">
                  <c:v>40</c:v>
                </c:pt>
              </c:numCache>
            </c:numRef>
          </c:val>
          <c:extLst>
            <c:ext xmlns:c16="http://schemas.microsoft.com/office/drawing/2014/chart" uri="{C3380CC4-5D6E-409C-BE32-E72D297353CC}">
              <c16:uniqueId val="{00000003-C7D4-48C4-9C49-C9B0B7D6F3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37</c:v>
                </c:pt>
                <c:pt idx="3">
                  <c:v>37</c:v>
                </c:pt>
                <c:pt idx="6">
                  <c:v>37</c:v>
                </c:pt>
                <c:pt idx="9">
                  <c:v>37</c:v>
                </c:pt>
                <c:pt idx="12">
                  <c:v>42</c:v>
                </c:pt>
              </c:numCache>
            </c:numRef>
          </c:val>
          <c:extLst>
            <c:ext xmlns:c16="http://schemas.microsoft.com/office/drawing/2014/chart" uri="{C3380CC4-5D6E-409C-BE32-E72D297353CC}">
              <c16:uniqueId val="{00000004-C7D4-48C4-9C49-C9B0B7D6F3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D4-48C4-9C49-C9B0B7D6F3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D4-48C4-9C49-C9B0B7D6F3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904</c:v>
                </c:pt>
                <c:pt idx="3">
                  <c:v>886</c:v>
                </c:pt>
                <c:pt idx="6">
                  <c:v>836</c:v>
                </c:pt>
                <c:pt idx="9">
                  <c:v>869</c:v>
                </c:pt>
                <c:pt idx="12">
                  <c:v>881</c:v>
                </c:pt>
              </c:numCache>
            </c:numRef>
          </c:val>
          <c:extLst>
            <c:ext xmlns:c16="http://schemas.microsoft.com/office/drawing/2014/chart" uri="{C3380CC4-5D6E-409C-BE32-E72D297353CC}">
              <c16:uniqueId val="{00000007-C7D4-48C4-9C49-C9B0B7D6F3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206</c:v>
                </c:pt>
                <c:pt idx="2">
                  <c:v>#N/A</c:v>
                </c:pt>
                <c:pt idx="3">
                  <c:v>#N/A</c:v>
                </c:pt>
                <c:pt idx="4">
                  <c:v>216</c:v>
                </c:pt>
                <c:pt idx="5">
                  <c:v>#N/A</c:v>
                </c:pt>
                <c:pt idx="6">
                  <c:v>#N/A</c:v>
                </c:pt>
                <c:pt idx="7">
                  <c:v>199</c:v>
                </c:pt>
                <c:pt idx="8">
                  <c:v>#N/A</c:v>
                </c:pt>
                <c:pt idx="9">
                  <c:v>#N/A</c:v>
                </c:pt>
                <c:pt idx="10">
                  <c:v>210</c:v>
                </c:pt>
                <c:pt idx="11">
                  <c:v>#N/A</c:v>
                </c:pt>
                <c:pt idx="12">
                  <c:v>#N/A</c:v>
                </c:pt>
                <c:pt idx="13">
                  <c:v>225</c:v>
                </c:pt>
                <c:pt idx="14">
                  <c:v>#N/A</c:v>
                </c:pt>
              </c:numCache>
            </c:numRef>
          </c:val>
          <c:smooth val="0"/>
          <c:extLst>
            <c:ext xmlns:c16="http://schemas.microsoft.com/office/drawing/2014/chart" uri="{C3380CC4-5D6E-409C-BE32-E72D297353CC}">
              <c16:uniqueId val="{00000008-C7D4-48C4-9C49-C9B0B7D6F3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6565</c:v>
                </c:pt>
                <c:pt idx="5">
                  <c:v>7127</c:v>
                </c:pt>
                <c:pt idx="8">
                  <c:v>6623</c:v>
                </c:pt>
                <c:pt idx="11">
                  <c:v>6365</c:v>
                </c:pt>
                <c:pt idx="14">
                  <c:v>5974</c:v>
                </c:pt>
              </c:numCache>
            </c:numRef>
          </c:val>
          <c:extLst>
            <c:ext xmlns:c16="http://schemas.microsoft.com/office/drawing/2014/chart" uri="{C3380CC4-5D6E-409C-BE32-E72D297353CC}">
              <c16:uniqueId val="{00000000-F91A-42AA-812E-1C8AD6C174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91A-42AA-812E-1C8AD6C174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4838</c:v>
                </c:pt>
                <c:pt idx="5">
                  <c:v>4738</c:v>
                </c:pt>
                <c:pt idx="8">
                  <c:v>4995</c:v>
                </c:pt>
                <c:pt idx="11">
                  <c:v>5023</c:v>
                </c:pt>
                <c:pt idx="14">
                  <c:v>6235</c:v>
                </c:pt>
              </c:numCache>
            </c:numRef>
          </c:val>
          <c:extLst>
            <c:ext xmlns:c16="http://schemas.microsoft.com/office/drawing/2014/chart" uri="{C3380CC4-5D6E-409C-BE32-E72D297353CC}">
              <c16:uniqueId val="{00000002-F91A-42AA-812E-1C8AD6C174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1A-42AA-812E-1C8AD6C174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1A-42AA-812E-1C8AD6C174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1A-42AA-812E-1C8AD6C174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1100</c:v>
                </c:pt>
                <c:pt idx="3">
                  <c:v>1141</c:v>
                </c:pt>
                <c:pt idx="6">
                  <c:v>1101</c:v>
                </c:pt>
                <c:pt idx="9">
                  <c:v>1097</c:v>
                </c:pt>
                <c:pt idx="12">
                  <c:v>968</c:v>
                </c:pt>
              </c:numCache>
            </c:numRef>
          </c:val>
          <c:extLst>
            <c:ext xmlns:c16="http://schemas.microsoft.com/office/drawing/2014/chart" uri="{C3380CC4-5D6E-409C-BE32-E72D297353CC}">
              <c16:uniqueId val="{00000006-F91A-42AA-812E-1C8AD6C174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344</c:v>
                </c:pt>
                <c:pt idx="3">
                  <c:v>247</c:v>
                </c:pt>
                <c:pt idx="6">
                  <c:v>169</c:v>
                </c:pt>
                <c:pt idx="9">
                  <c:v>76</c:v>
                </c:pt>
                <c:pt idx="12">
                  <c:v>33</c:v>
                </c:pt>
              </c:numCache>
            </c:numRef>
          </c:val>
          <c:extLst>
            <c:ext xmlns:c16="http://schemas.microsoft.com/office/drawing/2014/chart" uri="{C3380CC4-5D6E-409C-BE32-E72D297353CC}">
              <c16:uniqueId val="{00000007-F91A-42AA-812E-1C8AD6C174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341</c:v>
                </c:pt>
                <c:pt idx="3">
                  <c:v>311</c:v>
                </c:pt>
                <c:pt idx="6">
                  <c:v>293</c:v>
                </c:pt>
                <c:pt idx="9">
                  <c:v>276</c:v>
                </c:pt>
                <c:pt idx="12">
                  <c:v>247</c:v>
                </c:pt>
              </c:numCache>
            </c:numRef>
          </c:val>
          <c:extLst>
            <c:ext xmlns:c16="http://schemas.microsoft.com/office/drawing/2014/chart" uri="{C3380CC4-5D6E-409C-BE32-E72D297353CC}">
              <c16:uniqueId val="{00000008-F91A-42AA-812E-1C8AD6C174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117</c:v>
                </c:pt>
                <c:pt idx="9">
                  <c:v>98</c:v>
                </c:pt>
                <c:pt idx="12">
                  <c:v>79</c:v>
                </c:pt>
              </c:numCache>
            </c:numRef>
          </c:val>
          <c:extLst>
            <c:ext xmlns:c16="http://schemas.microsoft.com/office/drawing/2014/chart" uri="{C3380CC4-5D6E-409C-BE32-E72D297353CC}">
              <c16:uniqueId val="{00000009-F91A-42AA-812E-1C8AD6C174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7204</c:v>
                </c:pt>
                <c:pt idx="3">
                  <c:v>7733</c:v>
                </c:pt>
                <c:pt idx="6">
                  <c:v>7616</c:v>
                </c:pt>
                <c:pt idx="9">
                  <c:v>7428</c:v>
                </c:pt>
                <c:pt idx="12">
                  <c:v>7015</c:v>
                </c:pt>
              </c:numCache>
            </c:numRef>
          </c:val>
          <c:extLst>
            <c:ext xmlns:c16="http://schemas.microsoft.com/office/drawing/2014/chart" uri="{C3380CC4-5D6E-409C-BE32-E72D297353CC}">
              <c16:uniqueId val="{0000000A-F91A-42AA-812E-1C8AD6C174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91A-42AA-812E-1C8AD6C174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1642</c:v>
                </c:pt>
                <c:pt idx="1">
                  <c:v>1706</c:v>
                </c:pt>
                <c:pt idx="2">
                  <c:v>1475</c:v>
                </c:pt>
              </c:numCache>
            </c:numRef>
          </c:val>
          <c:extLst>
            <c:ext xmlns:c16="http://schemas.microsoft.com/office/drawing/2014/chart" uri="{C3380CC4-5D6E-409C-BE32-E72D297353CC}">
              <c16:uniqueId val="{00000000-8656-4595-BB9D-F5F9BDEF3C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427</c:v>
                </c:pt>
                <c:pt idx="1">
                  <c:v>466</c:v>
                </c:pt>
                <c:pt idx="2">
                  <c:v>467</c:v>
                </c:pt>
              </c:numCache>
            </c:numRef>
          </c:val>
          <c:extLst>
            <c:ext xmlns:c16="http://schemas.microsoft.com/office/drawing/2014/chart" uri="{C3380CC4-5D6E-409C-BE32-E72D297353CC}">
              <c16:uniqueId val="{00000001-8656-4595-BB9D-F5F9BDEF3C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3316</c:v>
                </c:pt>
                <c:pt idx="1">
                  <c:v>3795</c:v>
                </c:pt>
                <c:pt idx="2">
                  <c:v>4553</c:v>
                </c:pt>
              </c:numCache>
            </c:numRef>
          </c:val>
          <c:extLst>
            <c:ext xmlns:c16="http://schemas.microsoft.com/office/drawing/2014/chart" uri="{C3380CC4-5D6E-409C-BE32-E72D297353CC}">
              <c16:uniqueId val="{00000002-8656-4595-BB9D-F5F9BDEF3C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{AD4CC2CC-F1A3-4E3B-B72D-2F625F07A89D}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B4D-427A-B1F5-128F94967A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{F97B34AD-7B20-4A4C-9FA8-2362B1A8BC19}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4D-427A-B1F5-128F94967A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{1E034BCA-7723-4FDA-BCD6-4C2C4F66305E}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4D-427A-B1F5-128F94967A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{5E962E4E-7710-43B0-9381-B2F5264B2EF7}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4D-427A-B1F5-128F94967A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{BEC81450-37CB-48E4-8327-E11704C087AB}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4D-427A-B1F5-128F94967A8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{75DD24D2-6F74-4FAD-9E3C-306D98D3DA9F}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B4D-427A-B1F5-128F94967A8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{D29FB62F-AB7F-4B01-B7C5-0A5FBE5117D2}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B4D-427A-B1F5-128F94967A8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{5719B97C-7463-4EED-A3F2-05744DB40AB8}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B4D-427A-B1F5-128F94967A8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{2849EEDA-AF43-4C6D-BCFD-C9F10802BC10}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B4D-427A-B1F5-128F94967A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54.2</c:v>
                </c:pt>
                <c:pt idx="16">
                  <c:v>56.4</c:v>
                </c:pt>
                <c:pt idx="24">
                  <c:v>58.4</c:v>
                </c:pt>
                <c:pt idx="32">
                  <c:v>59.7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B4D-427A-B1F5-128F94967A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{22BD5C6C-7720-496E-BB18-9B75E0747661}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B4D-427A-B1F5-128F94967A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{23AD4198-DA39-43E9-8233-1E72E29601AE}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4D-427A-B1F5-128F94967A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{47EEECE3-97C1-4000-B83A-6834F7D5CAE1}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4D-427A-B1F5-128F94967A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{0395721C-7847-4CD8-AAF2-98E69C57F2BF}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4D-427A-B1F5-128F94967A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{519E8D51-DD35-45CA-821C-5ADB78719765}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4D-427A-B1F5-128F94967A8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{2E9D2172-49F7-4D7C-A124-297425D620AE}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B4D-427A-B1F5-128F94967A8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{8DB12854-2E8A-496D-AC6D-77CB571DD704}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B4D-427A-B1F5-128F94967A8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{343A0D6F-F859-4262-B847-33B85E1BBC1B}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B4D-427A-B1F5-128F94967A8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{34B249FD-AC01-43F4-BDCF-DE1A7362A407}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B4D-427A-B1F5-128F94967A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B4D-427A-B1F5-128F94967A8E}"/>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{E56C1DF0-C2AD-43BE-9CD3-75F235262FA6}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4EC-4E6A-8F6F-B8592A18FE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{9FB26089-D06B-4806-97FD-EBB858D7038D}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EC-4E6A-8F6F-B8592A18FE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{6A7B3829-50A4-40B4-859E-C6876CC6A44D}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EC-4E6A-8F6F-B8592A18FE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{22ACFC80-7029-417C-9D71-F9A03AA68420}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EC-4E6A-8F6F-B8592A18FE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{37AECDEF-72CC-414C-8B1D-40D62D042E8C}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EC-4E6A-8F6F-B8592A18FE8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{59D39003-2FDD-4543-9A9D-4DFE24563AC9}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4EC-4E6A-8F6F-B8592A18FE8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{552D487E-8D27-4E5E-9F75-AF70469BBD82}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4EC-4E6A-8F6F-B8592A18FE8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{37FF19A9-6A96-4C84-9CFF-C2660DBFFFCA}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4EC-4E6A-8F6F-B8592A18FE8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{9D0F3234-9053-4804-8697-D3F1FF804CAD}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4EC-4E6A-8F6F-B8592A18FE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6.9</c:v>
                </c:pt>
                <c:pt idx="16">
                  <c:v>6.3</c:v>
                </c:pt>
                <c:pt idx="24">
                  <c:v>6.1</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4EC-4E6A-8F6F-B8592A18FE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{CE0BC727-456D-416E-AD21-954EF4994B17}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4EC-4E6A-8F6F-B8592A18FE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{153B117F-6419-43C0-9921-6E299CB09108}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EC-4E6A-8F6F-B8592A18FE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{9EDAB132-91BC-4A5A-997C-490124258ADC}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EC-4E6A-8F6F-B8592A18FE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{47943CD0-4F4A-411B-9D4A-04DF64948DAA}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EC-4E6A-8F6F-B8592A18FE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{F3EE0BA4-6FA5-44D6-A1B4-80033DD399E8}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EC-4E6A-8F6F-B8592A18FE83}"/>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{AD70A82B-262D-4094-AE54-D9AAA02D71D4}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4EC-4E6A-8F6F-B8592A18FE83}"/>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{A3B62A54-171D-46FA-B2D6-1747C9CE5D94}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4EC-4E6A-8F6F-B8592A18FE83}"/>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{FC788753-BA92-4950-BAC3-A2E6C034C08B}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4EC-4E6A-8F6F-B8592A18FE8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{092C6423-2771-4737-939E-416C5AF038F2}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4EC-4E6A-8F6F-B8592A18FE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4EC-4E6A-8F6F-B8592A18FE83}"/>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実質公債費比率においては前年度と比較し</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百万円の増となっているが、償還開始と終了の差額によるものが主な要因である。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新規発行する町債に比べ、償還に充てる公債費が上回っていることから町債残高も減少しているものの、今後は肝属郡医師会立病院再整備事業の大型事業をに加え、合併特例事業債発行の最終年による事業前倒しを予定していることから、町債残高の大幅な増を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病院再整備事業完了後は、地方債の新規発行の抑制を基調とし、起債事業の選択を慎重に行っていく必要がある。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債残高の減少及び基金の積み増しにより将来負担比率の分子は減となった。今後は病院再整備事業に係る大型事業を予定していることから、地方債現在高の増加が見込まれる。今後も地方債の借入抑制を基調に行財政改革を進め、財政の健全化に努め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鹿児島県錦江町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地方創生関係の事業への充当を目的とした合併振興基金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百万円の減及び、財政調整基金の取り崩し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百万円等を行った一方、余剰財源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百万円を肝属郡医師会立病院再整備基金へ積み立てた。減債基金は利子相当額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百万円を積み立てた。肝属郡医師会立病院再整備基金については、多額の財政負担が必要となることから、引き続き優先して積立を行う。基金全体では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肝属郡医師会立病院再整備基金と町有施設整備基金への積立てを優先して行い、ふるさと納税基金は使途の明確化を図るために積極的な取崩を行う。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・地域振興基金：均衡ある発展を図り、地域振興の推進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・合併振興基金：合併に伴う地域の振興及び住民の一体感醸成を図る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・町有施設整備基金：町有施設の整備及び長寿命化を図る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・肝属郡医師会立病院再整備基金：肝属郡医師会立病院再整備の財源として積立を行い、地域医療充実を図る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・ふるさと納税基金：目的に応じた事業へ充当するための取崩し額が、寄付金の積み増し額を上回ったことから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・町有施設整備基金：維持補修事業等への充当はなく、基金利子及び剰余財源を積立てたことで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・合併振興基金：地方創生に関連する事業等に充当する目的での取り崩しにより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・肝属郡医師会立病院再整備基金：余剰財源の積み増しにより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・町有施設整備基金：引き続き長寿命化に向けた施設整備のために積立を行う。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・ふるさと納税基金：寄付金の使途を明確化するため、条例に規定された目的に合致する事業の財源として積極的な取崩しを行う。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・肝属郡医師会立病院再整備基金：肝属郡医師会立病院の再整備に多額の財政負担が必要となることから、優先して積立を行う。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財源不足による取崩により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物価高騰対策や災害等不測の事態に対応するため、一定額の確保は必要であることから、今後も現在高を維持していく。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基金の預金利息分の積立てにより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基金からの繰入は行わずに基金利子積立のみを行っていく予定である。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6,557
163.19
7,352,674
7,210,188
136,100
4,179,301
7,014,767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年度に策定した公共施設等総合管理計画において、公共施設の延べ床面積を５％削減するという目標を掲げており、老朽化した施設の解体や売却、施設の集約化・複合化を進めている。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有形固定資産減価償却率については、昨年度より</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ではあるものの、類似団体と同程度の増加率であり、効果が表れていると考えられる。令和元年度以降の上昇要因としては、公民館や庁舎の有形固定資産減価償却率の増加が関連していることが考えられるため、施設の集約・複合化やあり方を検討する予定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4487333"/>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57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77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06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508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0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0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490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485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38947</xdr:rowOff>
    </xdr:from>
    <xdr:to>
      <xdr:col>23</xdr:col>
      <xdr:colOff>136525</xdr:colOff>
      <xdr:row>28</xdr:row>
      <xdr:rowOff>140547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48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61824</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4690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163618</xdr:rowOff>
    </xdr:from>
    <xdr:to>
      <xdr:col>19</xdr:col>
      <xdr:colOff>187325</xdr:colOff>
      <xdr:row>28</xdr:row>
      <xdr:rowOff>93768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479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42968</xdr:rowOff>
    </xdr:from>
    <xdr:to>
      <xdr:col>23</xdr:col>
      <xdr:colOff>85725</xdr:colOff>
      <xdr:row>28</xdr:row>
      <xdr:rowOff>89747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484356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91652</xdr:rowOff>
    </xdr:from>
    <xdr:to>
      <xdr:col>15</xdr:col>
      <xdr:colOff>187325</xdr:colOff>
      <xdr:row>28</xdr:row>
      <xdr:rowOff>21802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47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142452</xdr:rowOff>
    </xdr:from>
    <xdr:to>
      <xdr:col>19</xdr:col>
      <xdr:colOff>136525</xdr:colOff>
      <xdr:row>28</xdr:row>
      <xdr:rowOff>42968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4771602"/>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12488</xdr:rowOff>
    </xdr:from>
    <xdr:to>
      <xdr:col>11</xdr:col>
      <xdr:colOff>187325</xdr:colOff>
      <xdr:row>27</xdr:row>
      <xdr:rowOff>114088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46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63288</xdr:rowOff>
    </xdr:from>
    <xdr:to>
      <xdr:col>15</xdr:col>
      <xdr:colOff>136525</xdr:colOff>
      <xdr:row>27</xdr:row>
      <xdr:rowOff>142452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4692438"/>
          <a:ext cx="7620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19685</xdr:rowOff>
    </xdr:from>
    <xdr:to>
      <xdr:col>7</xdr:col>
      <xdr:colOff>187325</xdr:colOff>
      <xdr:row>27</xdr:row>
      <xdr:rowOff>121285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46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63288</xdr:rowOff>
    </xdr:from>
    <xdr:to>
      <xdr:col>11</xdr:col>
      <xdr:colOff>136525</xdr:colOff>
      <xdr:row>27</xdr:row>
      <xdr:rowOff>70485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1765300" y="469243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13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125747</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09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00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146067</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494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110295</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4567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38329</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449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130615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441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137812</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442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長期財政計画により地方債の新規発行を抑制してきたことで、将来負担比率は低くなっていることから、債務償還比率は、類似団体や県内市町村の平均に比べ低い水準で推移している。令和元年度からは町債の残高が減少傾向であるのに対し、充用可能な財源が増加傾向であることから、年々比率が減少している。</a:t>
          </a:r>
        </a:p>
        <a:p>
          <a:r>
            <a:rPr kumimoji="1" lang="ja-JP" altLang="en-US" sz="1100">
              <a:latin typeface="ＭＳ Ｐゴシック" panose="020B0600070205080204" pitchFamily="50" charset="-128"/>
              <a:ea typeface="ＭＳ Ｐゴシック" panose="020B0600070205080204" pitchFamily="50" charset="-128"/>
            </a:rPr>
            <a:t>　今後も地方債を財源とする事業の執行が見込まれるが、基金の計画的な運用や事業の必要性、緊急性を精査し、健全な財政運営に努める。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4489903"/>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593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92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137249</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4937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495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49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05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0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15984</xdr:rowOff>
    </xdr:from>
    <xdr:to>
      <xdr:col>76</xdr:col>
      <xdr:colOff>73025</xdr:colOff>
      <xdr:row>27</xdr:row>
      <xdr:rowOff>117584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46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38861</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449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167577</xdr:rowOff>
    </xdr:from>
    <xdr:to>
      <xdr:col>72</xdr:col>
      <xdr:colOff>123825</xdr:colOff>
      <xdr:row>28</xdr:row>
      <xdr:rowOff>97727</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47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66784</xdr:rowOff>
    </xdr:from>
    <xdr:to>
      <xdr:col>76</xdr:col>
      <xdr:colOff>22225</xdr:colOff>
      <xdr:row>28</xdr:row>
      <xdr:rowOff>46927</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4695934"/>
          <a:ext cx="711200" cy="15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107315</xdr:rowOff>
    </xdr:from>
    <xdr:to>
      <xdr:col>68</xdr:col>
      <xdr:colOff>123825</xdr:colOff>
      <xdr:row>29</xdr:row>
      <xdr:rowOff>37465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46927</xdr:rowOff>
    </xdr:from>
    <xdr:to>
      <xdr:col>72</xdr:col>
      <xdr:colOff>73025</xdr:colOff>
      <xdr:row>28</xdr:row>
      <xdr:rowOff>158115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4847527"/>
          <a:ext cx="762000" cy="1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31324</xdr:rowOff>
    </xdr:from>
    <xdr:to>
      <xdr:col>64</xdr:col>
      <xdr:colOff>123825</xdr:colOff>
      <xdr:row>29</xdr:row>
      <xdr:rowOff>132924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00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158115</xdr:rowOff>
    </xdr:from>
    <xdr:to>
      <xdr:col>68</xdr:col>
      <xdr:colOff>73025</xdr:colOff>
      <xdr:row>29</xdr:row>
      <xdr:rowOff>82124</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4958715"/>
          <a:ext cx="762000" cy="9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121657</xdr:rowOff>
    </xdr:from>
    <xdr:to>
      <xdr:col>60</xdr:col>
      <xdr:colOff>123825</xdr:colOff>
      <xdr:row>29</xdr:row>
      <xdr:rowOff>51807</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49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1007</xdr:rowOff>
    </xdr:from>
    <xdr:to>
      <xdr:col>64</xdr:col>
      <xdr:colOff>73025</xdr:colOff>
      <xdr:row>29</xdr:row>
      <xdr:rowOff>82124</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4973057"/>
          <a:ext cx="762000" cy="8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58510</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03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8581</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15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14441</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15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31558</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17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114254</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457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53992</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468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149451</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477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68334</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469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6,557
163.19
7,352,674
7,210,188
136,100
4,179,301
7,014,767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78740</xdr:rowOff>
    </xdr:from>
    <xdr:to>
      <xdr:col>20</xdr:col>
      <xdr:colOff>38100</xdr:colOff>
      <xdr:row>36</xdr:row>
      <xdr:rowOff>8890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129540</xdr:rowOff>
    </xdr:from>
    <xdr:to>
      <xdr:col>24</xdr:col>
      <xdr:colOff>63500</xdr:colOff>
      <xdr:row>35</xdr:row>
      <xdr:rowOff>156210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1302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78740</xdr:rowOff>
    </xdr:from>
    <xdr:to>
      <xdr:col>15</xdr:col>
      <xdr:colOff>101600</xdr:colOff>
      <xdr:row>36</xdr:row>
      <xdr:rowOff>8890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129540</xdr:rowOff>
    </xdr:from>
    <xdr:to>
      <xdr:col>19</xdr:col>
      <xdr:colOff>177800</xdr:colOff>
      <xdr:row>35</xdr:row>
      <xdr:rowOff>129540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130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53975</xdr:rowOff>
    </xdr:from>
    <xdr:to>
      <xdr:col>10</xdr:col>
      <xdr:colOff>165100</xdr:colOff>
      <xdr:row>35</xdr:row>
      <xdr:rowOff>155575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104775</xdr:rowOff>
    </xdr:from>
    <xdr:to>
      <xdr:col>15</xdr:col>
      <xdr:colOff>50800</xdr:colOff>
      <xdr:row>35</xdr:row>
      <xdr:rowOff>129540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1055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27305</xdr:rowOff>
    </xdr:from>
    <xdr:to>
      <xdr:col>6</xdr:col>
      <xdr:colOff>38100</xdr:colOff>
      <xdr:row>35</xdr:row>
      <xdr:rowOff>128905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78105</xdr:rowOff>
    </xdr:from>
    <xdr:to>
      <xdr:col>10</xdr:col>
      <xdr:colOff>114300</xdr:colOff>
      <xdr:row>35</xdr:row>
      <xdr:rowOff>104775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0788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25417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25417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145432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109448</xdr:rowOff>
    </xdr:from>
    <xdr:to>
      <xdr:col>55</xdr:col>
      <xdr:colOff>50800</xdr:colOff>
      <xdr:row>42</xdr:row>
      <xdr:rowOff>39598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3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36773</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111652</xdr:rowOff>
    </xdr:from>
    <xdr:to>
      <xdr:col>50</xdr:col>
      <xdr:colOff>165100</xdr:colOff>
      <xdr:row>42</xdr:row>
      <xdr:rowOff>41802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160248</xdr:rowOff>
    </xdr:from>
    <xdr:to>
      <xdr:col>55</xdr:col>
      <xdr:colOff>0</xdr:colOff>
      <xdr:row>41</xdr:row>
      <xdr:rowOff>162452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89698"/>
          <a:ext cx="8382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113466</xdr:rowOff>
    </xdr:from>
    <xdr:to>
      <xdr:col>46</xdr:col>
      <xdr:colOff>38100</xdr:colOff>
      <xdr:row>42</xdr:row>
      <xdr:rowOff>43616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4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162452</xdr:rowOff>
    </xdr:from>
    <xdr:to>
      <xdr:col>50</xdr:col>
      <xdr:colOff>114300</xdr:colOff>
      <xdr:row>41</xdr:row>
      <xdr:rowOff>164266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91902"/>
          <a:ext cx="8890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114522</xdr:rowOff>
    </xdr:from>
    <xdr:to>
      <xdr:col>41</xdr:col>
      <xdr:colOff>101600</xdr:colOff>
      <xdr:row>42</xdr:row>
      <xdr:rowOff>44672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164266</xdr:rowOff>
    </xdr:from>
    <xdr:to>
      <xdr:col>45</xdr:col>
      <xdr:colOff>177800</xdr:colOff>
      <xdr:row>41</xdr:row>
      <xdr:rowOff>165322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93716"/>
          <a:ext cx="8890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115569</xdr:rowOff>
    </xdr:from>
    <xdr:to>
      <xdr:col>36</xdr:col>
      <xdr:colOff>165100</xdr:colOff>
      <xdr:row>42</xdr:row>
      <xdr:rowOff>45719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4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165322</xdr:rowOff>
    </xdr:from>
    <xdr:to>
      <xdr:col>41</xdr:col>
      <xdr:colOff>50800</xdr:colOff>
      <xdr:row>41</xdr:row>
      <xdr:rowOff>166369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94772"/>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32929</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23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34743</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23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35799</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2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36846</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23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112485</xdr:rowOff>
    </xdr:from>
    <xdr:to>
      <xdr:col>24</xdr:col>
      <xdr:colOff>114300</xdr:colOff>
      <xdr:row>59</xdr:row>
      <xdr:rowOff>42635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135362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90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84727</xdr:rowOff>
    </xdr:from>
    <xdr:to>
      <xdr:col>20</xdr:col>
      <xdr:colOff>38100</xdr:colOff>
      <xdr:row>59</xdr:row>
      <xdr:rowOff>14877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135527</xdr:rowOff>
    </xdr:from>
    <xdr:to>
      <xdr:col>24</xdr:col>
      <xdr:colOff>63500</xdr:colOff>
      <xdr:row>58</xdr:row>
      <xdr:rowOff>163285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07962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68399</xdr:rowOff>
    </xdr:from>
    <xdr:to>
      <xdr:col>15</xdr:col>
      <xdr:colOff>101600</xdr:colOff>
      <xdr:row>58</xdr:row>
      <xdr:rowOff>169999</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119199</xdr:rowOff>
    </xdr:from>
    <xdr:to>
      <xdr:col>19</xdr:col>
      <xdr:colOff>177800</xdr:colOff>
      <xdr:row>58</xdr:row>
      <xdr:rowOff>135527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0632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63500</xdr:rowOff>
    </xdr:from>
    <xdr:to>
      <xdr:col>10</xdr:col>
      <xdr:colOff>165100</xdr:colOff>
      <xdr:row>58</xdr:row>
      <xdr:rowOff>165100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114300</xdr:rowOff>
    </xdr:from>
    <xdr:to>
      <xdr:col>15</xdr:col>
      <xdr:colOff>50800</xdr:colOff>
      <xdr:row>58</xdr:row>
      <xdr:rowOff>119199</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0584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34109</xdr:rowOff>
    </xdr:from>
    <xdr:to>
      <xdr:col>6</xdr:col>
      <xdr:colOff>38100</xdr:colOff>
      <xdr:row>58</xdr:row>
      <xdr:rowOff>135709</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84909</xdr:rowOff>
    </xdr:from>
    <xdr:to>
      <xdr:col>10</xdr:col>
      <xdr:colOff>114300</xdr:colOff>
      <xdr:row>58</xdr:row>
      <xdr:rowOff>114300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0290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31404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15076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78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10177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152236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17796</xdr:rowOff>
    </xdr:from>
    <xdr:to>
      <xdr:col>55</xdr:col>
      <xdr:colOff>50800</xdr:colOff>
      <xdr:row>63</xdr:row>
      <xdr:rowOff>119396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81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167673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79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25511</xdr:rowOff>
    </xdr:from>
    <xdr:to>
      <xdr:col>50</xdr:col>
      <xdr:colOff>165100</xdr:colOff>
      <xdr:row>63</xdr:row>
      <xdr:rowOff>127111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8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68596</xdr:rowOff>
    </xdr:from>
    <xdr:to>
      <xdr:col>55</xdr:col>
      <xdr:colOff>0</xdr:colOff>
      <xdr:row>63</xdr:row>
      <xdr:rowOff>76311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869946"/>
          <a:ext cx="8382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34682</xdr:rowOff>
    </xdr:from>
    <xdr:to>
      <xdr:col>46</xdr:col>
      <xdr:colOff>38100</xdr:colOff>
      <xdr:row>63</xdr:row>
      <xdr:rowOff>136282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8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76311</xdr:rowOff>
    </xdr:from>
    <xdr:to>
      <xdr:col>50</xdr:col>
      <xdr:colOff>114300</xdr:colOff>
      <xdr:row>63</xdr:row>
      <xdr:rowOff>85482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877661"/>
          <a:ext cx="889000" cy="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39082</xdr:rowOff>
    </xdr:from>
    <xdr:to>
      <xdr:col>41</xdr:col>
      <xdr:colOff>101600</xdr:colOff>
      <xdr:row>63</xdr:row>
      <xdr:rowOff>140682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84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85482</xdr:rowOff>
    </xdr:from>
    <xdr:to>
      <xdr:col>45</xdr:col>
      <xdr:colOff>177800</xdr:colOff>
      <xdr:row>63</xdr:row>
      <xdr:rowOff>89882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886832"/>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48663</xdr:rowOff>
    </xdr:from>
    <xdr:to>
      <xdr:col>36</xdr:col>
      <xdr:colOff>165100</xdr:colOff>
      <xdr:row>63</xdr:row>
      <xdr:rowOff>150263</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8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89882</xdr:rowOff>
    </xdr:from>
    <xdr:to>
      <xdr:col>41</xdr:col>
      <xdr:colOff>50800</xdr:colOff>
      <xdr:row>63</xdr:row>
      <xdr:rowOff>99463</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891232"/>
          <a:ext cx="889000" cy="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118238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91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127409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92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131809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93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141390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94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143511</xdr:rowOff>
    </xdr:from>
    <xdr:to>
      <xdr:col>24</xdr:col>
      <xdr:colOff>114300</xdr:colOff>
      <xdr:row>84</xdr:row>
      <xdr:rowOff>73661</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121938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107314</xdr:rowOff>
    </xdr:from>
    <xdr:to>
      <xdr:col>20</xdr:col>
      <xdr:colOff>38100</xdr:colOff>
      <xdr:row>84</xdr:row>
      <xdr:rowOff>37464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158114</xdr:rowOff>
    </xdr:from>
    <xdr:to>
      <xdr:col>24</xdr:col>
      <xdr:colOff>63500</xdr:colOff>
      <xdr:row>84</xdr:row>
      <xdr:rowOff>22861</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3884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71120</xdr:rowOff>
    </xdr:from>
    <xdr:to>
      <xdr:col>15</xdr:col>
      <xdr:colOff>101600</xdr:colOff>
      <xdr:row>84</xdr:row>
      <xdr:rowOff>1270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121920</xdr:rowOff>
    </xdr:from>
    <xdr:to>
      <xdr:col>19</xdr:col>
      <xdr:colOff>177800</xdr:colOff>
      <xdr:row>83</xdr:row>
      <xdr:rowOff>158114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352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40639</xdr:rowOff>
    </xdr:from>
    <xdr:to>
      <xdr:col>10</xdr:col>
      <xdr:colOff>165100</xdr:colOff>
      <xdr:row>83</xdr:row>
      <xdr:rowOff>142239</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91439</xdr:rowOff>
    </xdr:from>
    <xdr:to>
      <xdr:col>15</xdr:col>
      <xdr:colOff>50800</xdr:colOff>
      <xdr:row>83</xdr:row>
      <xdr:rowOff>121920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3217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2539</xdr:rowOff>
    </xdr:from>
    <xdr:to>
      <xdr:col>6</xdr:col>
      <xdr:colOff>38100</xdr:colOff>
      <xdr:row>83</xdr:row>
      <xdr:rowOff>104139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53339</xdr:rowOff>
    </xdr:from>
    <xdr:to>
      <xdr:col>10</xdr:col>
      <xdr:colOff>114300</xdr:colOff>
      <xdr:row>83</xdr:row>
      <xdr:rowOff>91439</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2836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28591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163847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133366</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95266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142512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54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151967</xdr:rowOff>
    </xdr:from>
    <xdr:to>
      <xdr:col>55</xdr:col>
      <xdr:colOff>50800</xdr:colOff>
      <xdr:row>85</xdr:row>
      <xdr:rowOff>82117</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5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3394</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40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162940</xdr:rowOff>
    </xdr:from>
    <xdr:to>
      <xdr:col>50</xdr:col>
      <xdr:colOff>165100</xdr:colOff>
      <xdr:row>85</xdr:row>
      <xdr:rowOff>93090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5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31317</xdr:rowOff>
    </xdr:from>
    <xdr:to>
      <xdr:col>55</xdr:col>
      <xdr:colOff>0</xdr:colOff>
      <xdr:row>85</xdr:row>
      <xdr:rowOff>42290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604567"/>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170790</xdr:rowOff>
    </xdr:from>
    <xdr:to>
      <xdr:col>46</xdr:col>
      <xdr:colOff>38100</xdr:colOff>
      <xdr:row>85</xdr:row>
      <xdr:rowOff>100940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5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42290</xdr:rowOff>
    </xdr:from>
    <xdr:to>
      <xdr:col>50</xdr:col>
      <xdr:colOff>114300</xdr:colOff>
      <xdr:row>85</xdr:row>
      <xdr:rowOff>50140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615540"/>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6198</xdr:rowOff>
    </xdr:from>
    <xdr:to>
      <xdr:col>41</xdr:col>
      <xdr:colOff>101600</xdr:colOff>
      <xdr:row>85</xdr:row>
      <xdr:rowOff>107798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57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50140</xdr:rowOff>
    </xdr:from>
    <xdr:to>
      <xdr:col>45</xdr:col>
      <xdr:colOff>177800</xdr:colOff>
      <xdr:row>85</xdr:row>
      <xdr:rowOff>56998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6233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11607</xdr:rowOff>
    </xdr:from>
    <xdr:to>
      <xdr:col>36</xdr:col>
      <xdr:colOff>165100</xdr:colOff>
      <xdr:row>85</xdr:row>
      <xdr:rowOff>113207</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5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56998</xdr:rowOff>
    </xdr:from>
    <xdr:to>
      <xdr:col>41</xdr:col>
      <xdr:colOff>50800</xdr:colOff>
      <xdr:row>85</xdr:row>
      <xdr:rowOff>62407</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630248"/>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99762</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114927</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107154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109617</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3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117467</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34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124325</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35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104334</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67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E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E00-0000B401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E00-0000B60100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E00-0000B8010000}"/>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4445</xdr:rowOff>
    </xdr:from>
    <xdr:to>
      <xdr:col>85</xdr:col>
      <xdr:colOff>177800</xdr:colOff>
      <xdr:row>62</xdr:row>
      <xdr:rowOff>106045</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62687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154322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E00-0000C4010000}"/>
            </a:ext>
          </a:extLst>
        </xdr:cNvPr>
        <xdr:cNvSpPr txBox="1"/>
      </xdr:nvSpPr>
      <xdr:spPr>
        <a:xfrm>
          <a:off x="16357600"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74930</xdr:rowOff>
    </xdr:from>
    <xdr:to>
      <xdr:col>81</xdr:col>
      <xdr:colOff>101600</xdr:colOff>
      <xdr:row>63</xdr:row>
      <xdr:rowOff>5080</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543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55245</xdr:rowOff>
    </xdr:from>
    <xdr:to>
      <xdr:col>85</xdr:col>
      <xdr:colOff>127000</xdr:colOff>
      <xdr:row>62</xdr:row>
      <xdr:rowOff>125730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15481300" y="1068514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62</xdr:row>
      <xdr:rowOff>125730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4592300" y="106184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10160</xdr:rowOff>
    </xdr:from>
    <xdr:to>
      <xdr:col>72</xdr:col>
      <xdr:colOff>38100</xdr:colOff>
      <xdr:row>62</xdr:row>
      <xdr:rowOff>111760</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365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60960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3703300" y="10618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154940</xdr:rowOff>
    </xdr:from>
    <xdr:to>
      <xdr:col>67</xdr:col>
      <xdr:colOff>101600</xdr:colOff>
      <xdr:row>62</xdr:row>
      <xdr:rowOff>85090</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276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34290</xdr:rowOff>
    </xdr:from>
    <xdr:to>
      <xdr:col>71</xdr:col>
      <xdr:colOff>177800</xdr:colOff>
      <xdr:row>62</xdr:row>
      <xdr:rowOff>60960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2814300" y="10664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E00-0000CD010000}"/>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E00-0000CE010000}"/>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E00-0000CF010000}"/>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E00-0000D0010000}"/>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167657</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E00-0000D1010000}"/>
            </a:ext>
          </a:extLst>
        </xdr:cNvPr>
        <xdr:cNvSpPr txBox="1"/>
      </xdr:nvSpPr>
      <xdr:spPr>
        <a:xfrm>
          <a:off x="15266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E00-0000D2010000}"/>
            </a:ext>
          </a:extLst>
        </xdr:cNvPr>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102887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E00-0000D3010000}"/>
            </a:ext>
          </a:extLst>
        </xdr:cNvPr>
        <xdr:cNvSpPr txBox="1"/>
      </xdr:nvSpPr>
      <xdr:spPr>
        <a:xfrm>
          <a:off x="13500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76217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E00-0000D4010000}"/>
            </a:ext>
          </a:extLst>
        </xdr:cNvPr>
        <xdr:cNvSpPr txBox="1"/>
      </xdr:nvSpPr>
      <xdr:spPr>
        <a:xfrm>
          <a:off x="12611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00000000-0008-0000-0E00-0000E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493" name="【学校施設】&#10;一人当たり面積最小値テキスト">
          <a:extLst>
            <a:ext uri="{FF2B5EF4-FFF2-40B4-BE49-F238E27FC236}">
              <a16:creationId xmlns:a16="http://schemas.microsoft.com/office/drawing/2014/main" id="{00000000-0008-0000-0E00-0000ED010000}"/>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495" name="【学校施設】&#10;一人当たり面積最大値テキスト">
          <a:extLst>
            <a:ext uri="{FF2B5EF4-FFF2-40B4-BE49-F238E27FC236}">
              <a16:creationId xmlns:a16="http://schemas.microsoft.com/office/drawing/2014/main" id="{00000000-0008-0000-0E00-0000EF010000}"/>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497" name="【学校施設】&#10;一人当たり面積平均値テキスト">
          <a:extLst>
            <a:ext uri="{FF2B5EF4-FFF2-40B4-BE49-F238E27FC236}">
              <a16:creationId xmlns:a16="http://schemas.microsoft.com/office/drawing/2014/main" id="{00000000-0008-0000-0E00-0000F1010000}"/>
            </a:ext>
          </a:extLst>
        </xdr:cNvPr>
        <xdr:cNvSpPr txBox="1"/>
      </xdr:nvSpPr>
      <xdr:spPr>
        <a:xfrm>
          <a:off x="22199600" y="107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41326</xdr:rowOff>
    </xdr:from>
    <xdr:to>
      <xdr:col>116</xdr:col>
      <xdr:colOff>114300</xdr:colOff>
      <xdr:row>62</xdr:row>
      <xdr:rowOff>142926</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22110700" y="1067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64203</xdr:rowOff>
    </xdr:from>
    <xdr:ext cx="469744" cy="259045"/>
    <xdr:sp macro="" textlink="">
      <xdr:nvSpPr>
        <xdr:cNvPr id="509" name="【学校施設】&#10;一人当たり面積該当値テキスト">
          <a:extLst>
            <a:ext uri="{FF2B5EF4-FFF2-40B4-BE49-F238E27FC236}">
              <a16:creationId xmlns:a16="http://schemas.microsoft.com/office/drawing/2014/main" id="{00000000-0008-0000-0E00-0000FD010000}"/>
            </a:ext>
          </a:extLst>
        </xdr:cNvPr>
        <xdr:cNvSpPr txBox="1"/>
      </xdr:nvSpPr>
      <xdr:spPr>
        <a:xfrm>
          <a:off x="22199600" y="105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55423</xdr:rowOff>
    </xdr:from>
    <xdr:to>
      <xdr:col>112</xdr:col>
      <xdr:colOff>38100</xdr:colOff>
      <xdr:row>62</xdr:row>
      <xdr:rowOff>157023</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212725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92126</xdr:rowOff>
    </xdr:from>
    <xdr:to>
      <xdr:col>116</xdr:col>
      <xdr:colOff>63500</xdr:colOff>
      <xdr:row>62</xdr:row>
      <xdr:rowOff>106223</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flipV="1">
          <a:off x="21323300" y="10722026"/>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65557</xdr:rowOff>
    </xdr:from>
    <xdr:to>
      <xdr:col>107</xdr:col>
      <xdr:colOff>101600</xdr:colOff>
      <xdr:row>62</xdr:row>
      <xdr:rowOff>167157</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20383500" y="106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106223</xdr:rowOff>
    </xdr:from>
    <xdr:to>
      <xdr:col>111</xdr:col>
      <xdr:colOff>177800</xdr:colOff>
      <xdr:row>62</xdr:row>
      <xdr:rowOff>116357</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20434300" y="10736123"/>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108686</xdr:rowOff>
    </xdr:from>
    <xdr:to>
      <xdr:col>102</xdr:col>
      <xdr:colOff>165100</xdr:colOff>
      <xdr:row>63</xdr:row>
      <xdr:rowOff>38836</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9494500" y="10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116357</xdr:rowOff>
    </xdr:from>
    <xdr:to>
      <xdr:col>107</xdr:col>
      <xdr:colOff>50800</xdr:colOff>
      <xdr:row>62</xdr:row>
      <xdr:rowOff>159486</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19545300" y="10746257"/>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121488</xdr:rowOff>
    </xdr:from>
    <xdr:to>
      <xdr:col>98</xdr:col>
      <xdr:colOff>38100</xdr:colOff>
      <xdr:row>63</xdr:row>
      <xdr:rowOff>51638</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8605500" y="1075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159486</xdr:rowOff>
    </xdr:from>
    <xdr:to>
      <xdr:col>102</xdr:col>
      <xdr:colOff>114300</xdr:colOff>
      <xdr:row>63</xdr:row>
      <xdr:rowOff>838</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8656300" y="10789386"/>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518" name="n_1aveValue【学校施設】&#10;一人当たり面積">
          <a:extLst>
            <a:ext uri="{FF2B5EF4-FFF2-40B4-BE49-F238E27FC236}">
              <a16:creationId xmlns:a16="http://schemas.microsoft.com/office/drawing/2014/main" id="{00000000-0008-0000-0E00-000006020000}"/>
            </a:ext>
          </a:extLst>
        </xdr:cNvPr>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519" name="n_2aveValue【学校施設】&#10;一人当たり面積">
          <a:extLst>
            <a:ext uri="{FF2B5EF4-FFF2-40B4-BE49-F238E27FC236}">
              <a16:creationId xmlns:a16="http://schemas.microsoft.com/office/drawing/2014/main" id="{00000000-0008-0000-0E00-000007020000}"/>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520" name="n_3aveValue【学校施設】&#10;一人当たり面積">
          <a:extLst>
            <a:ext uri="{FF2B5EF4-FFF2-40B4-BE49-F238E27FC236}">
              <a16:creationId xmlns:a16="http://schemas.microsoft.com/office/drawing/2014/main" id="{00000000-0008-0000-0E00-000008020000}"/>
            </a:ext>
          </a:extLst>
        </xdr:cNvPr>
        <xdr:cNvSpPr txBox="1"/>
      </xdr:nvSpPr>
      <xdr:spPr>
        <a:xfrm>
          <a:off x="19310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521" name="n_4aveValue【学校施設】&#10;一人当たり面積">
          <a:extLst>
            <a:ext uri="{FF2B5EF4-FFF2-40B4-BE49-F238E27FC236}">
              <a16:creationId xmlns:a16="http://schemas.microsoft.com/office/drawing/2014/main" id="{00000000-0008-0000-0E00-000009020000}"/>
            </a:ext>
          </a:extLst>
        </xdr:cNvPr>
        <xdr:cNvSpPr txBox="1"/>
      </xdr:nvSpPr>
      <xdr:spPr>
        <a:xfrm>
          <a:off x="18421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2100</xdr:rowOff>
    </xdr:from>
    <xdr:ext cx="469744" cy="259045"/>
    <xdr:sp macro="" textlink="">
      <xdr:nvSpPr>
        <xdr:cNvPr id="522" name="n_1mainValue【学校施設】&#10;一人当たり面積">
          <a:extLst>
            <a:ext uri="{FF2B5EF4-FFF2-40B4-BE49-F238E27FC236}">
              <a16:creationId xmlns:a16="http://schemas.microsoft.com/office/drawing/2014/main" id="{00000000-0008-0000-0E00-00000A020000}"/>
            </a:ext>
          </a:extLst>
        </xdr:cNvPr>
        <xdr:cNvSpPr txBox="1"/>
      </xdr:nvSpPr>
      <xdr:spPr>
        <a:xfrm>
          <a:off x="21075727" y="1046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12234</xdr:rowOff>
    </xdr:from>
    <xdr:ext cx="469744" cy="259045"/>
    <xdr:sp macro="" textlink="">
      <xdr:nvSpPr>
        <xdr:cNvPr id="523" name="n_2mainValue【学校施設】&#10;一人当たり面積">
          <a:extLst>
            <a:ext uri="{FF2B5EF4-FFF2-40B4-BE49-F238E27FC236}">
              <a16:creationId xmlns:a16="http://schemas.microsoft.com/office/drawing/2014/main" id="{00000000-0008-0000-0E00-00000B020000}"/>
            </a:ext>
          </a:extLst>
        </xdr:cNvPr>
        <xdr:cNvSpPr txBox="1"/>
      </xdr:nvSpPr>
      <xdr:spPr>
        <a:xfrm>
          <a:off x="20199427" y="104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29963</xdr:rowOff>
    </xdr:from>
    <xdr:ext cx="469744" cy="259045"/>
    <xdr:sp macro="" textlink="">
      <xdr:nvSpPr>
        <xdr:cNvPr id="524" name="n_3mainValue【学校施設】&#10;一人当たり面積">
          <a:extLst>
            <a:ext uri="{FF2B5EF4-FFF2-40B4-BE49-F238E27FC236}">
              <a16:creationId xmlns:a16="http://schemas.microsoft.com/office/drawing/2014/main" id="{00000000-0008-0000-0E00-00000C020000}"/>
            </a:ext>
          </a:extLst>
        </xdr:cNvPr>
        <xdr:cNvSpPr txBox="1"/>
      </xdr:nvSpPr>
      <xdr:spPr>
        <a:xfrm>
          <a:off x="19310427" y="108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42765</xdr:rowOff>
    </xdr:from>
    <xdr:ext cx="469744" cy="259045"/>
    <xdr:sp macro="" textlink="">
      <xdr:nvSpPr>
        <xdr:cNvPr id="525" name="n_4mainValue【学校施設】&#10;一人当たり面積">
          <a:extLst>
            <a:ext uri="{FF2B5EF4-FFF2-40B4-BE49-F238E27FC236}">
              <a16:creationId xmlns:a16="http://schemas.microsoft.com/office/drawing/2014/main" id="{00000000-0008-0000-0E00-00000D020000}"/>
            </a:ext>
          </a:extLst>
        </xdr:cNvPr>
        <xdr:cNvSpPr txBox="1"/>
      </xdr:nvSpPr>
      <xdr:spPr>
        <a:xfrm>
          <a:off x="18421427" y="1084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00000000-0008-0000-0E00-00003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00000000-0008-0000-0E00-00003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570" name="【公民館】&#10;有形固定資産減価償却率最大値テキスト">
          <a:extLst>
            <a:ext uri="{FF2B5EF4-FFF2-40B4-BE49-F238E27FC236}">
              <a16:creationId xmlns:a16="http://schemas.microsoft.com/office/drawing/2014/main" id="{00000000-0008-0000-0E00-00003A02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572" name="【公民館】&#10;有形固定資産減価償却率平均値テキスト">
          <a:extLst>
            <a:ext uri="{FF2B5EF4-FFF2-40B4-BE49-F238E27FC236}">
              <a16:creationId xmlns:a16="http://schemas.microsoft.com/office/drawing/2014/main" id="{00000000-0008-0000-0E00-00003C020000}"/>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3827</xdr:rowOff>
    </xdr:from>
    <xdr:ext cx="405111" cy="259045"/>
    <xdr:sp macro="" textlink="">
      <xdr:nvSpPr>
        <xdr:cNvPr id="584" name="【公民館】&#10;有形固定資産減価償却率該当値テキスト">
          <a:extLst>
            <a:ext uri="{FF2B5EF4-FFF2-40B4-BE49-F238E27FC236}">
              <a16:creationId xmlns:a16="http://schemas.microsoft.com/office/drawing/2014/main" id="{00000000-0008-0000-0E00-000048020000}"/>
            </a:ext>
          </a:extLst>
        </xdr:cNvPr>
        <xdr:cNvSpPr txBox="1"/>
      </xdr:nvSpPr>
      <xdr:spPr>
        <a:xfrm>
          <a:off x="16357600"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160927</xdr:rowOff>
    </xdr:from>
    <xdr:to>
      <xdr:col>81</xdr:col>
      <xdr:colOff>101600</xdr:colOff>
      <xdr:row>108</xdr:row>
      <xdr:rowOff>91077</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15430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40277</xdr:rowOff>
    </xdr:from>
    <xdr:to>
      <xdr:col>85</xdr:col>
      <xdr:colOff>127000</xdr:colOff>
      <xdr:row>108</xdr:row>
      <xdr:rowOff>76200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5481300" y="185568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126637</xdr:rowOff>
    </xdr:from>
    <xdr:to>
      <xdr:col>76</xdr:col>
      <xdr:colOff>165100</xdr:colOff>
      <xdr:row>108</xdr:row>
      <xdr:rowOff>56787</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4541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5987</xdr:rowOff>
    </xdr:from>
    <xdr:to>
      <xdr:col>81</xdr:col>
      <xdr:colOff>50800</xdr:colOff>
      <xdr:row>108</xdr:row>
      <xdr:rowOff>40277</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4592300" y="185225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159294</xdr:rowOff>
    </xdr:from>
    <xdr:to>
      <xdr:col>72</xdr:col>
      <xdr:colOff>38100</xdr:colOff>
      <xdr:row>108</xdr:row>
      <xdr:rowOff>89444</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3652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5987</xdr:rowOff>
    </xdr:from>
    <xdr:to>
      <xdr:col>76</xdr:col>
      <xdr:colOff>114300</xdr:colOff>
      <xdr:row>108</xdr:row>
      <xdr:rowOff>38644</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3703300" y="185225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123371</xdr:rowOff>
    </xdr:from>
    <xdr:to>
      <xdr:col>67</xdr:col>
      <xdr:colOff>101600</xdr:colOff>
      <xdr:row>108</xdr:row>
      <xdr:rowOff>53521</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2763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2721</xdr:rowOff>
    </xdr:from>
    <xdr:to>
      <xdr:col>71</xdr:col>
      <xdr:colOff>177800</xdr:colOff>
      <xdr:row>108</xdr:row>
      <xdr:rowOff>38644</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2814300" y="185193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593" name="n_1aveValue【公民館】&#10;有形固定資産減価償却率">
          <a:extLst>
            <a:ext uri="{FF2B5EF4-FFF2-40B4-BE49-F238E27FC236}">
              <a16:creationId xmlns:a16="http://schemas.microsoft.com/office/drawing/2014/main" id="{00000000-0008-0000-0E00-000051020000}"/>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594" name="n_2aveValue【公民館】&#10;有形固定資産減価償却率">
          <a:extLst>
            <a:ext uri="{FF2B5EF4-FFF2-40B4-BE49-F238E27FC236}">
              <a16:creationId xmlns:a16="http://schemas.microsoft.com/office/drawing/2014/main" id="{00000000-0008-0000-0E00-000052020000}"/>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595" name="n_3aveValue【公民館】&#10;有形固定資産減価償却率">
          <a:extLst>
            <a:ext uri="{FF2B5EF4-FFF2-40B4-BE49-F238E27FC236}">
              <a16:creationId xmlns:a16="http://schemas.microsoft.com/office/drawing/2014/main" id="{00000000-0008-0000-0E00-00005302000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596" name="n_4aveValue【公民館】&#10;有形固定資産減価償却率">
          <a:extLst>
            <a:ext uri="{FF2B5EF4-FFF2-40B4-BE49-F238E27FC236}">
              <a16:creationId xmlns:a16="http://schemas.microsoft.com/office/drawing/2014/main" id="{00000000-0008-0000-0E00-000054020000}"/>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82204</xdr:rowOff>
    </xdr:from>
    <xdr:ext cx="405111" cy="259045"/>
    <xdr:sp macro="" textlink="">
      <xdr:nvSpPr>
        <xdr:cNvPr id="597" name="n_1mainValue【公民館】&#10;有形固定資産減価償却率">
          <a:extLst>
            <a:ext uri="{FF2B5EF4-FFF2-40B4-BE49-F238E27FC236}">
              <a16:creationId xmlns:a16="http://schemas.microsoft.com/office/drawing/2014/main" id="{00000000-0008-0000-0E00-000055020000}"/>
            </a:ext>
          </a:extLst>
        </xdr:cNvPr>
        <xdr:cNvSpPr txBox="1"/>
      </xdr:nvSpPr>
      <xdr:spPr>
        <a:xfrm>
          <a:off x="152660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47914</xdr:rowOff>
    </xdr:from>
    <xdr:ext cx="405111" cy="259045"/>
    <xdr:sp macro="" textlink="">
      <xdr:nvSpPr>
        <xdr:cNvPr id="598" name="n_2mainValue【公民館】&#10;有形固定資産減価償却率">
          <a:extLst>
            <a:ext uri="{FF2B5EF4-FFF2-40B4-BE49-F238E27FC236}">
              <a16:creationId xmlns:a16="http://schemas.microsoft.com/office/drawing/2014/main" id="{00000000-0008-0000-0E00-000056020000}"/>
            </a:ext>
          </a:extLst>
        </xdr:cNvPr>
        <xdr:cNvSpPr txBox="1"/>
      </xdr:nvSpPr>
      <xdr:spPr>
        <a:xfrm>
          <a:off x="143897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80571</xdr:rowOff>
    </xdr:from>
    <xdr:ext cx="405111" cy="259045"/>
    <xdr:sp macro="" textlink="">
      <xdr:nvSpPr>
        <xdr:cNvPr id="599" name="n_3mainValue【公民館】&#10;有形固定資産減価償却率">
          <a:extLst>
            <a:ext uri="{FF2B5EF4-FFF2-40B4-BE49-F238E27FC236}">
              <a16:creationId xmlns:a16="http://schemas.microsoft.com/office/drawing/2014/main" id="{00000000-0008-0000-0E00-000057020000}"/>
            </a:ext>
          </a:extLst>
        </xdr:cNvPr>
        <xdr:cNvSpPr txBox="1"/>
      </xdr:nvSpPr>
      <xdr:spPr>
        <a:xfrm>
          <a:off x="13500744" y="1859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44648</xdr:rowOff>
    </xdr:from>
    <xdr:ext cx="405111" cy="259045"/>
    <xdr:sp macro="" textlink="">
      <xdr:nvSpPr>
        <xdr:cNvPr id="600" name="n_4mainValue【公民館】&#10;有形固定資産減価償却率">
          <a:extLst>
            <a:ext uri="{FF2B5EF4-FFF2-40B4-BE49-F238E27FC236}">
              <a16:creationId xmlns:a16="http://schemas.microsoft.com/office/drawing/2014/main" id="{00000000-0008-0000-0E00-000058020000}"/>
            </a:ext>
          </a:extLst>
        </xdr:cNvPr>
        <xdr:cNvSpPr txBox="1"/>
      </xdr:nvSpPr>
      <xdr:spPr>
        <a:xfrm>
          <a:off x="126117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a16="http://schemas.microsoft.com/office/drawing/2014/main" id="{00000000-0008-0000-0E00-00006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621" name="【公民館】&#10;一人当たり面積最小値テキスト">
          <a:extLst>
            <a:ext uri="{FF2B5EF4-FFF2-40B4-BE49-F238E27FC236}">
              <a16:creationId xmlns:a16="http://schemas.microsoft.com/office/drawing/2014/main" id="{00000000-0008-0000-0E00-00006D020000}"/>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623" name="【公民館】&#10;一人当たり面積最大値テキスト">
          <a:extLst>
            <a:ext uri="{FF2B5EF4-FFF2-40B4-BE49-F238E27FC236}">
              <a16:creationId xmlns:a16="http://schemas.microsoft.com/office/drawing/2014/main" id="{00000000-0008-0000-0E00-00006F020000}"/>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163149</xdr:rowOff>
    </xdr:from>
    <xdr:ext cx="469744" cy="259045"/>
    <xdr:sp macro="" textlink="">
      <xdr:nvSpPr>
        <xdr:cNvPr id="625" name="【公民館】&#10;一人当たり面積平均値テキスト">
          <a:extLst>
            <a:ext uri="{FF2B5EF4-FFF2-40B4-BE49-F238E27FC236}">
              <a16:creationId xmlns:a16="http://schemas.microsoft.com/office/drawing/2014/main" id="{00000000-0008-0000-0E00-000071020000}"/>
            </a:ext>
          </a:extLst>
        </xdr:cNvPr>
        <xdr:cNvSpPr txBox="1"/>
      </xdr:nvSpPr>
      <xdr:spPr>
        <a:xfrm>
          <a:off x="22199600" y="17993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119698</xdr:rowOff>
    </xdr:from>
    <xdr:to>
      <xdr:col>116</xdr:col>
      <xdr:colOff>114300</xdr:colOff>
      <xdr:row>107</xdr:row>
      <xdr:rowOff>49848</xdr:rowOff>
    </xdr:to>
    <xdr:sp macro="" textlink="">
      <xdr:nvSpPr>
        <xdr:cNvPr id="636" name="楕円 635">
          <a:extLst>
            <a:ext uri="{FF2B5EF4-FFF2-40B4-BE49-F238E27FC236}">
              <a16:creationId xmlns:a16="http://schemas.microsoft.com/office/drawing/2014/main" id="{00000000-0008-0000-0E00-00007C020000}"/>
            </a:ext>
          </a:extLst>
        </xdr:cNvPr>
        <xdr:cNvSpPr/>
      </xdr:nvSpPr>
      <xdr:spPr>
        <a:xfrm>
          <a:off x="22110700" y="182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34625</xdr:rowOff>
    </xdr:from>
    <xdr:ext cx="469744" cy="259045"/>
    <xdr:sp macro="" textlink="">
      <xdr:nvSpPr>
        <xdr:cNvPr id="637" name="【公民館】&#10;一人当たり面積該当値テキスト">
          <a:extLst>
            <a:ext uri="{FF2B5EF4-FFF2-40B4-BE49-F238E27FC236}">
              <a16:creationId xmlns:a16="http://schemas.microsoft.com/office/drawing/2014/main" id="{00000000-0008-0000-0E00-00007D020000}"/>
            </a:ext>
          </a:extLst>
        </xdr:cNvPr>
        <xdr:cNvSpPr txBox="1"/>
      </xdr:nvSpPr>
      <xdr:spPr>
        <a:xfrm>
          <a:off x="22199600" y="1820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125413</xdr:rowOff>
    </xdr:from>
    <xdr:to>
      <xdr:col>112</xdr:col>
      <xdr:colOff>38100</xdr:colOff>
      <xdr:row>107</xdr:row>
      <xdr:rowOff>55563</xdr:rowOff>
    </xdr:to>
    <xdr:sp macro="" textlink="">
      <xdr:nvSpPr>
        <xdr:cNvPr id="638" name="楕円 637">
          <a:extLst>
            <a:ext uri="{FF2B5EF4-FFF2-40B4-BE49-F238E27FC236}">
              <a16:creationId xmlns:a16="http://schemas.microsoft.com/office/drawing/2014/main" id="{00000000-0008-0000-0E00-00007E020000}"/>
            </a:ext>
          </a:extLst>
        </xdr:cNvPr>
        <xdr:cNvSpPr/>
      </xdr:nvSpPr>
      <xdr:spPr>
        <a:xfrm>
          <a:off x="21272500" y="182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170498</xdr:rowOff>
    </xdr:from>
    <xdr:to>
      <xdr:col>116</xdr:col>
      <xdr:colOff>63500</xdr:colOff>
      <xdr:row>107</xdr:row>
      <xdr:rowOff>4763</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flipV="1">
          <a:off x="21323300" y="1834419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129412</xdr:rowOff>
    </xdr:from>
    <xdr:to>
      <xdr:col>107</xdr:col>
      <xdr:colOff>101600</xdr:colOff>
      <xdr:row>107</xdr:row>
      <xdr:rowOff>59562</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20383500" y="183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4763</xdr:rowOff>
    </xdr:from>
    <xdr:to>
      <xdr:col>111</xdr:col>
      <xdr:colOff>177800</xdr:colOff>
      <xdr:row>107</xdr:row>
      <xdr:rowOff>8762</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flipV="1">
          <a:off x="20434300" y="18349913"/>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75121</xdr:rowOff>
    </xdr:from>
    <xdr:to>
      <xdr:col>102</xdr:col>
      <xdr:colOff>165100</xdr:colOff>
      <xdr:row>107</xdr:row>
      <xdr:rowOff>5271</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9494500" y="182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125921</xdr:rowOff>
    </xdr:from>
    <xdr:to>
      <xdr:col>107</xdr:col>
      <xdr:colOff>50800</xdr:colOff>
      <xdr:row>107</xdr:row>
      <xdr:rowOff>8762</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9545300" y="18299621"/>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79693</xdr:rowOff>
    </xdr:from>
    <xdr:to>
      <xdr:col>98</xdr:col>
      <xdr:colOff>38100</xdr:colOff>
      <xdr:row>107</xdr:row>
      <xdr:rowOff>9843</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8605500" y="182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125921</xdr:rowOff>
    </xdr:from>
    <xdr:to>
      <xdr:col>102</xdr:col>
      <xdr:colOff>114300</xdr:colOff>
      <xdr:row>106</xdr:row>
      <xdr:rowOff>130493</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flipV="1">
          <a:off x="18656300" y="1829962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646" name="n_1aveValue【公民館】&#10;一人当たり面積">
          <a:extLst>
            <a:ext uri="{FF2B5EF4-FFF2-40B4-BE49-F238E27FC236}">
              <a16:creationId xmlns:a16="http://schemas.microsoft.com/office/drawing/2014/main" id="{00000000-0008-0000-0E00-000086020000}"/>
            </a:ext>
          </a:extLst>
        </xdr:cNvPr>
        <xdr:cNvSpPr txBox="1"/>
      </xdr:nvSpPr>
      <xdr:spPr>
        <a:xfrm>
          <a:off x="210757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647" name="n_2aveValue【公民館】&#10;一人当たり面積">
          <a:extLst>
            <a:ext uri="{FF2B5EF4-FFF2-40B4-BE49-F238E27FC236}">
              <a16:creationId xmlns:a16="http://schemas.microsoft.com/office/drawing/2014/main" id="{00000000-0008-0000-0E00-000087020000}"/>
            </a:ext>
          </a:extLst>
        </xdr:cNvPr>
        <xdr:cNvSpPr txBox="1"/>
      </xdr:nvSpPr>
      <xdr:spPr>
        <a:xfrm>
          <a:off x="20199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77233</xdr:rowOff>
    </xdr:from>
    <xdr:ext cx="469744" cy="259045"/>
    <xdr:sp macro="" textlink="">
      <xdr:nvSpPr>
        <xdr:cNvPr id="648" name="n_3aveValue【公民館】&#10;一人当たり面積">
          <a:extLst>
            <a:ext uri="{FF2B5EF4-FFF2-40B4-BE49-F238E27FC236}">
              <a16:creationId xmlns:a16="http://schemas.microsoft.com/office/drawing/2014/main" id="{00000000-0008-0000-0E00-000088020000}"/>
            </a:ext>
          </a:extLst>
        </xdr:cNvPr>
        <xdr:cNvSpPr txBox="1"/>
      </xdr:nvSpPr>
      <xdr:spPr>
        <a:xfrm>
          <a:off x="19310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92663</xdr:rowOff>
    </xdr:from>
    <xdr:ext cx="469744" cy="259045"/>
    <xdr:sp macro="" textlink="">
      <xdr:nvSpPr>
        <xdr:cNvPr id="649" name="n_4aveValue【公民館】&#10;一人当たり面積">
          <a:extLst>
            <a:ext uri="{FF2B5EF4-FFF2-40B4-BE49-F238E27FC236}">
              <a16:creationId xmlns:a16="http://schemas.microsoft.com/office/drawing/2014/main" id="{00000000-0008-0000-0E00-000089020000}"/>
            </a:ext>
          </a:extLst>
        </xdr:cNvPr>
        <xdr:cNvSpPr txBox="1"/>
      </xdr:nvSpPr>
      <xdr:spPr>
        <a:xfrm>
          <a:off x="18421427" y="1792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46690</xdr:rowOff>
    </xdr:from>
    <xdr:ext cx="469744" cy="259045"/>
    <xdr:sp macro="" textlink="">
      <xdr:nvSpPr>
        <xdr:cNvPr id="650" name="n_1mainValue【公民館】&#10;一人当たり面積">
          <a:extLst>
            <a:ext uri="{FF2B5EF4-FFF2-40B4-BE49-F238E27FC236}">
              <a16:creationId xmlns:a16="http://schemas.microsoft.com/office/drawing/2014/main" id="{00000000-0008-0000-0E00-00008A020000}"/>
            </a:ext>
          </a:extLst>
        </xdr:cNvPr>
        <xdr:cNvSpPr txBox="1"/>
      </xdr:nvSpPr>
      <xdr:spPr>
        <a:xfrm>
          <a:off x="21075727" y="183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50689</xdr:rowOff>
    </xdr:from>
    <xdr:ext cx="469744" cy="259045"/>
    <xdr:sp macro="" textlink="">
      <xdr:nvSpPr>
        <xdr:cNvPr id="651" name="n_2mainValue【公民館】&#10;一人当たり面積">
          <a:extLst>
            <a:ext uri="{FF2B5EF4-FFF2-40B4-BE49-F238E27FC236}">
              <a16:creationId xmlns:a16="http://schemas.microsoft.com/office/drawing/2014/main" id="{00000000-0008-0000-0E00-00008B020000}"/>
            </a:ext>
          </a:extLst>
        </xdr:cNvPr>
        <xdr:cNvSpPr txBox="1"/>
      </xdr:nvSpPr>
      <xdr:spPr>
        <a:xfrm>
          <a:off x="20199427" y="18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167848</xdr:rowOff>
    </xdr:from>
    <xdr:ext cx="469744" cy="259045"/>
    <xdr:sp macro="" textlink="">
      <xdr:nvSpPr>
        <xdr:cNvPr id="652" name="n_3mainValue【公民館】&#10;一人当たり面積">
          <a:extLst>
            <a:ext uri="{FF2B5EF4-FFF2-40B4-BE49-F238E27FC236}">
              <a16:creationId xmlns:a16="http://schemas.microsoft.com/office/drawing/2014/main" id="{00000000-0008-0000-0E00-00008C020000}"/>
            </a:ext>
          </a:extLst>
        </xdr:cNvPr>
        <xdr:cNvSpPr txBox="1"/>
      </xdr:nvSpPr>
      <xdr:spPr>
        <a:xfrm>
          <a:off x="19310427" y="1834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970</xdr:rowOff>
    </xdr:from>
    <xdr:ext cx="469744" cy="259045"/>
    <xdr:sp macro="" textlink="">
      <xdr:nvSpPr>
        <xdr:cNvPr id="653" name="n_4mainValue【公民館】&#10;一人当たり面積">
          <a:extLst>
            <a:ext uri="{FF2B5EF4-FFF2-40B4-BE49-F238E27FC236}">
              <a16:creationId xmlns:a16="http://schemas.microsoft.com/office/drawing/2014/main" id="{00000000-0008-0000-0E00-00008D020000}"/>
            </a:ext>
          </a:extLst>
        </xdr:cNvPr>
        <xdr:cNvSpPr txBox="1"/>
      </xdr:nvSpPr>
      <xdr:spPr>
        <a:xfrm>
          <a:off x="18421427" y="183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類似団体と比較して特に固定資産減価償却率が高くなっている施設は、学校施設、公民館であり、その他の施設は同水準または下回っている。</a:t>
          </a:r>
        </a:p>
        <a:p>
          <a:r>
            <a:rPr kumimoji="1" lang="ja-JP" altLang="en-US" sz="1300">
              <a:latin typeface="ＭＳ Ｐゴシック" panose="020B0600070205080204" pitchFamily="50" charset="-128"/>
              <a:ea typeface="ＭＳ Ｐゴシック" panose="020B0600070205080204" pitchFamily="50" charset="-128"/>
            </a:rPr>
            <a:t>学校施設については、有形固定資産償却率が</a:t>
          </a:r>
          <a:r>
            <a:rPr kumimoji="1" lang="en-US" altLang="ja-JP" sz="1300">
              <a:latin typeface="ＭＳ Ｐゴシック" panose="020B0600070205080204" pitchFamily="50" charset="-128"/>
              <a:ea typeface="ＭＳ Ｐゴシック" panose="020B0600070205080204" pitchFamily="50" charset="-128"/>
            </a:rPr>
            <a:t>80.9</a:t>
          </a:r>
          <a:r>
            <a:rPr kumimoji="1" lang="ja-JP" altLang="en-US" sz="1300">
              <a:latin typeface="ＭＳ Ｐゴシック" panose="020B0600070205080204" pitchFamily="50" charset="-128"/>
              <a:ea typeface="ＭＳ Ｐゴシック" panose="020B0600070205080204" pitchFamily="50" charset="-128"/>
            </a:rPr>
            <a:t>％であるが、施設構造の耐震化事業は終了しており、今後非木造部材の耐震化事業を進めるとともに、長寿命化を図る。</a:t>
          </a:r>
        </a:p>
        <a:p>
          <a:r>
            <a:rPr kumimoji="1" lang="ja-JP" altLang="en-US" sz="1300">
              <a:latin typeface="ＭＳ Ｐゴシック" panose="020B0600070205080204" pitchFamily="50" charset="-128"/>
              <a:ea typeface="ＭＳ Ｐゴシック" panose="020B0600070205080204" pitchFamily="50" charset="-128"/>
            </a:rPr>
            <a:t>公民館については、有形固定資産償却率</a:t>
          </a:r>
          <a:r>
            <a:rPr kumimoji="1" lang="en-US" altLang="ja-JP" sz="1300">
              <a:latin typeface="ＭＳ Ｐゴシック" panose="020B0600070205080204" pitchFamily="50" charset="-128"/>
              <a:ea typeface="ＭＳ Ｐゴシック" panose="020B0600070205080204" pitchFamily="50" charset="-128"/>
            </a:rPr>
            <a:t>92.0</a:t>
          </a:r>
          <a:r>
            <a:rPr kumimoji="1" lang="ja-JP" altLang="en-US" sz="1300">
              <a:latin typeface="ＭＳ Ｐゴシック" panose="020B0600070205080204" pitchFamily="50" charset="-128"/>
              <a:ea typeface="ＭＳ Ｐゴシック" panose="020B0600070205080204" pitchFamily="50" charset="-128"/>
            </a:rPr>
            <a:t>％となっており、今後、他施設との集約・複合化、を行うことで、維持管理コストの削減を図る。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6,557
163.19
7,352,674
7,210,188
136,100
4,179,301
7,014,767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150041</xdr:rowOff>
    </xdr:from>
    <xdr:to>
      <xdr:col>24</xdr:col>
      <xdr:colOff>114300</xdr:colOff>
      <xdr:row>63</xdr:row>
      <xdr:rowOff>80191</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128468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114119</xdr:rowOff>
    </xdr:from>
    <xdr:to>
      <xdr:col>20</xdr:col>
      <xdr:colOff>38100</xdr:colOff>
      <xdr:row>63</xdr:row>
      <xdr:rowOff>44269</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164919</xdr:rowOff>
    </xdr:from>
    <xdr:to>
      <xdr:col>24</xdr:col>
      <xdr:colOff>63500</xdr:colOff>
      <xdr:row>63</xdr:row>
      <xdr:rowOff>29391</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79481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78196</xdr:rowOff>
    </xdr:from>
    <xdr:to>
      <xdr:col>15</xdr:col>
      <xdr:colOff>101600</xdr:colOff>
      <xdr:row>63</xdr:row>
      <xdr:rowOff>8346</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128996</xdr:rowOff>
    </xdr:from>
    <xdr:to>
      <xdr:col>19</xdr:col>
      <xdr:colOff>177800</xdr:colOff>
      <xdr:row>62</xdr:row>
      <xdr:rowOff>164919</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75889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125549</xdr:rowOff>
    </xdr:from>
    <xdr:to>
      <xdr:col>10</xdr:col>
      <xdr:colOff>165100</xdr:colOff>
      <xdr:row>63</xdr:row>
      <xdr:rowOff>55699</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128996</xdr:rowOff>
    </xdr:from>
    <xdr:to>
      <xdr:col>15</xdr:col>
      <xdr:colOff>50800</xdr:colOff>
      <xdr:row>63</xdr:row>
      <xdr:rowOff>4899</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flipV="1">
          <a:off x="2019300" y="1075889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96157</xdr:rowOff>
    </xdr:from>
    <xdr:to>
      <xdr:col>6</xdr:col>
      <xdr:colOff>38100</xdr:colOff>
      <xdr:row>63</xdr:row>
      <xdr:rowOff>26307</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146957</xdr:rowOff>
    </xdr:from>
    <xdr:to>
      <xdr:col>10</xdr:col>
      <xdr:colOff>114300</xdr:colOff>
      <xdr:row>63</xdr:row>
      <xdr:rowOff>4899</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7768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35396</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170923</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46826</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17434</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F00-00007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F00-000080000000}"/>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F00-00008200000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F00-000084000000}"/>
            </a:ext>
          </a:extLst>
        </xdr:cNvPr>
        <xdr:cNvSpPr txBox="1"/>
      </xdr:nvSpPr>
      <xdr:spPr>
        <a:xfrm>
          <a:off x="10515600" y="1022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a:extLst>
            <a:ext uri="{FF2B5EF4-FFF2-40B4-BE49-F238E27FC236}">
              <a16:creationId xmlns:a16="http://schemas.microsoft.com/office/drawing/2014/main" id="{00000000-0008-0000-0F00-000085000000}"/>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114364</xdr:rowOff>
    </xdr:from>
    <xdr:to>
      <xdr:col>55</xdr:col>
      <xdr:colOff>50800</xdr:colOff>
      <xdr:row>62</xdr:row>
      <xdr:rowOff>44514</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10426700" y="1057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92791</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F00-000090000000}"/>
            </a:ext>
          </a:extLst>
        </xdr:cNvPr>
        <xdr:cNvSpPr txBox="1"/>
      </xdr:nvSpPr>
      <xdr:spPr>
        <a:xfrm>
          <a:off x="10515600" y="1055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124651</xdr:rowOff>
    </xdr:from>
    <xdr:to>
      <xdr:col>50</xdr:col>
      <xdr:colOff>165100</xdr:colOff>
      <xdr:row>62</xdr:row>
      <xdr:rowOff>54801</xdr:rowOff>
    </xdr:to>
    <xdr:sp macro="" textlink="">
      <xdr:nvSpPr>
        <xdr:cNvPr id="145" name="楕円 144">
          <a:extLst>
            <a:ext uri="{FF2B5EF4-FFF2-40B4-BE49-F238E27FC236}">
              <a16:creationId xmlns:a16="http://schemas.microsoft.com/office/drawing/2014/main" id="{00000000-0008-0000-0F00-000091000000}"/>
            </a:ext>
          </a:extLst>
        </xdr:cNvPr>
        <xdr:cNvSpPr/>
      </xdr:nvSpPr>
      <xdr:spPr>
        <a:xfrm>
          <a:off x="9588500" y="105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165164</xdr:rowOff>
    </xdr:from>
    <xdr:to>
      <xdr:col>55</xdr:col>
      <xdr:colOff>0</xdr:colOff>
      <xdr:row>62</xdr:row>
      <xdr:rowOff>4001</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flipV="1">
          <a:off x="9639300" y="1062361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132080</xdr:rowOff>
    </xdr:from>
    <xdr:to>
      <xdr:col>46</xdr:col>
      <xdr:colOff>38100</xdr:colOff>
      <xdr:row>62</xdr:row>
      <xdr:rowOff>62230</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869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4001</xdr:rowOff>
    </xdr:from>
    <xdr:to>
      <xdr:col>50</xdr:col>
      <xdr:colOff>114300</xdr:colOff>
      <xdr:row>62</xdr:row>
      <xdr:rowOff>11430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flipV="1">
          <a:off x="8750300" y="10633901"/>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48641</xdr:rowOff>
    </xdr:from>
    <xdr:to>
      <xdr:col>41</xdr:col>
      <xdr:colOff>101600</xdr:colOff>
      <xdr:row>61</xdr:row>
      <xdr:rowOff>150241</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7810500" y="1050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99441</xdr:rowOff>
    </xdr:from>
    <xdr:to>
      <xdr:col>45</xdr:col>
      <xdr:colOff>177800</xdr:colOff>
      <xdr:row>62</xdr:row>
      <xdr:rowOff>11430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861300" y="10557891"/>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55499</xdr:rowOff>
    </xdr:from>
    <xdr:to>
      <xdr:col>36</xdr:col>
      <xdr:colOff>165100</xdr:colOff>
      <xdr:row>61</xdr:row>
      <xdr:rowOff>157099</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6921500" y="105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99441</xdr:rowOff>
    </xdr:from>
    <xdr:to>
      <xdr:col>41</xdr:col>
      <xdr:colOff>50800</xdr:colOff>
      <xdr:row>61</xdr:row>
      <xdr:rowOff>106299</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6972300" y="1055789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F00-000099000000}"/>
            </a:ext>
          </a:extLst>
        </xdr:cNvPr>
        <xdr:cNvSpPr txBox="1"/>
      </xdr:nvSpPr>
      <xdr:spPr>
        <a:xfrm>
          <a:off x="93917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F00-00009A000000}"/>
            </a:ext>
          </a:extLst>
        </xdr:cNvPr>
        <xdr:cNvSpPr txBox="1"/>
      </xdr:nvSpPr>
      <xdr:spPr>
        <a:xfrm>
          <a:off x="8515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F00-00009B000000}"/>
            </a:ext>
          </a:extLst>
        </xdr:cNvPr>
        <xdr:cNvSpPr txBox="1"/>
      </xdr:nvSpPr>
      <xdr:spPr>
        <a:xfrm>
          <a:off x="7626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F00-00009C000000}"/>
            </a:ext>
          </a:extLst>
        </xdr:cNvPr>
        <xdr:cNvSpPr txBox="1"/>
      </xdr:nvSpPr>
      <xdr:spPr>
        <a:xfrm>
          <a:off x="6737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45928</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F00-00009D000000}"/>
            </a:ext>
          </a:extLst>
        </xdr:cNvPr>
        <xdr:cNvSpPr txBox="1"/>
      </xdr:nvSpPr>
      <xdr:spPr>
        <a:xfrm>
          <a:off x="9391727" y="1067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53357</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F00-00009E000000}"/>
            </a:ext>
          </a:extLst>
        </xdr:cNvPr>
        <xdr:cNvSpPr txBox="1"/>
      </xdr:nvSpPr>
      <xdr:spPr>
        <a:xfrm>
          <a:off x="8515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141368</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F00-00009F000000}"/>
            </a:ext>
          </a:extLst>
        </xdr:cNvPr>
        <xdr:cNvSpPr txBox="1"/>
      </xdr:nvSpPr>
      <xdr:spPr>
        <a:xfrm>
          <a:off x="7626427" y="1059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148226</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F00-0000A0000000}"/>
            </a:ext>
          </a:extLst>
        </xdr:cNvPr>
        <xdr:cNvSpPr txBox="1"/>
      </xdr:nvSpPr>
      <xdr:spPr>
        <a:xfrm>
          <a:off x="6737427" y="1060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0" name="【市民会館】&#10;有形固定資産減価償却率グラフ枠">
          <a:extLst>
            <a:ext uri="{FF2B5EF4-FFF2-40B4-BE49-F238E27FC236}">
              <a16:creationId xmlns:a16="http://schemas.microsoft.com/office/drawing/2014/main" id="{00000000-0008-0000-0F00-0000C8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108</xdr:row>
      <xdr:rowOff>152400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flipV="1">
          <a:off x="4634865" y="1724406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02" name="【市民会館】&#10;有形固定資産減価償却率最小値テキスト">
          <a:extLst>
            <a:ext uri="{FF2B5EF4-FFF2-40B4-BE49-F238E27FC236}">
              <a16:creationId xmlns:a16="http://schemas.microsoft.com/office/drawing/2014/main" id="{00000000-0008-0000-0F00-0000CA00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204" name="【市民会館】&#10;有形固定資産減価償却率最大値テキスト">
          <a:extLst>
            <a:ext uri="{FF2B5EF4-FFF2-40B4-BE49-F238E27FC236}">
              <a16:creationId xmlns:a16="http://schemas.microsoft.com/office/drawing/2014/main" id="{00000000-0008-0000-0F00-0000CC000000}"/>
            </a:ext>
          </a:extLst>
        </xdr:cNvPr>
        <xdr:cNvSpPr txBox="1"/>
      </xdr:nvSpPr>
      <xdr:spPr>
        <a:xfrm>
          <a:off x="4673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142891</xdr:rowOff>
    </xdr:from>
    <xdr:ext cx="405111" cy="259045"/>
    <xdr:sp macro="" textlink="">
      <xdr:nvSpPr>
        <xdr:cNvPr id="206" name="【市民会館】&#10;有形固定資産減価償却率平均値テキスト">
          <a:extLst>
            <a:ext uri="{FF2B5EF4-FFF2-40B4-BE49-F238E27FC236}">
              <a16:creationId xmlns:a16="http://schemas.microsoft.com/office/drawing/2014/main" id="{00000000-0008-0000-0F00-0000CE000000}"/>
            </a:ext>
          </a:extLst>
        </xdr:cNvPr>
        <xdr:cNvSpPr txBox="1"/>
      </xdr:nvSpPr>
      <xdr:spPr>
        <a:xfrm>
          <a:off x="4673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207" name="フローチャート: 判断 206">
          <a:extLst>
            <a:ext uri="{FF2B5EF4-FFF2-40B4-BE49-F238E27FC236}">
              <a16:creationId xmlns:a16="http://schemas.microsoft.com/office/drawing/2014/main" id="{00000000-0008-0000-0F00-0000CF000000}"/>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208" name="フローチャート: 判断 207">
          <a:extLst>
            <a:ext uri="{FF2B5EF4-FFF2-40B4-BE49-F238E27FC236}">
              <a16:creationId xmlns:a16="http://schemas.microsoft.com/office/drawing/2014/main" id="{00000000-0008-0000-0F00-0000D0000000}"/>
            </a:ext>
          </a:extLst>
        </xdr:cNvPr>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209" name="フローチャート: 判断 208">
          <a:extLst>
            <a:ext uri="{FF2B5EF4-FFF2-40B4-BE49-F238E27FC236}">
              <a16:creationId xmlns:a16="http://schemas.microsoft.com/office/drawing/2014/main" id="{00000000-0008-0000-0F00-0000D1000000}"/>
            </a:ext>
          </a:extLst>
        </xdr:cNvPr>
        <xdr:cNvSpPr/>
      </xdr:nvSpPr>
      <xdr:spPr>
        <a:xfrm>
          <a:off x="2857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210" name="フローチャート: 判断 209">
          <a:extLst>
            <a:ext uri="{FF2B5EF4-FFF2-40B4-BE49-F238E27FC236}">
              <a16:creationId xmlns:a16="http://schemas.microsoft.com/office/drawing/2014/main" id="{00000000-0008-0000-0F00-0000D2000000}"/>
            </a:ext>
          </a:extLst>
        </xdr:cNvPr>
        <xdr:cNvSpPr/>
      </xdr:nvSpPr>
      <xdr:spPr>
        <a:xfrm>
          <a:off x="1968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211" name="フローチャート: 判断 210">
          <a:extLst>
            <a:ext uri="{FF2B5EF4-FFF2-40B4-BE49-F238E27FC236}">
              <a16:creationId xmlns:a16="http://schemas.microsoft.com/office/drawing/2014/main" id="{00000000-0008-0000-0F00-0000D3000000}"/>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97789</xdr:rowOff>
    </xdr:from>
    <xdr:to>
      <xdr:col>24</xdr:col>
      <xdr:colOff>114300</xdr:colOff>
      <xdr:row>105</xdr:row>
      <xdr:rowOff>27939</xdr:rowOff>
    </xdr:to>
    <xdr:sp macro="" textlink="">
      <xdr:nvSpPr>
        <xdr:cNvPr id="217" name="楕円 216">
          <a:extLst>
            <a:ext uri="{FF2B5EF4-FFF2-40B4-BE49-F238E27FC236}">
              <a16:creationId xmlns:a16="http://schemas.microsoft.com/office/drawing/2014/main" id="{00000000-0008-0000-0F00-0000D9000000}"/>
            </a:ext>
          </a:extLst>
        </xdr:cNvPr>
        <xdr:cNvSpPr/>
      </xdr:nvSpPr>
      <xdr:spPr>
        <a:xfrm>
          <a:off x="45847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120666</xdr:rowOff>
    </xdr:from>
    <xdr:ext cx="405111" cy="259045"/>
    <xdr:sp macro="" textlink="">
      <xdr:nvSpPr>
        <xdr:cNvPr id="218" name="【市民会館】&#10;有形固定資産減価償却率該当値テキスト">
          <a:extLst>
            <a:ext uri="{FF2B5EF4-FFF2-40B4-BE49-F238E27FC236}">
              <a16:creationId xmlns:a16="http://schemas.microsoft.com/office/drawing/2014/main" id="{00000000-0008-0000-0F00-0000DA000000}"/>
            </a:ext>
          </a:extLst>
        </xdr:cNvPr>
        <xdr:cNvSpPr txBox="1"/>
      </xdr:nvSpPr>
      <xdr:spPr>
        <a:xfrm>
          <a:off x="4673600"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55880</xdr:rowOff>
    </xdr:from>
    <xdr:to>
      <xdr:col>20</xdr:col>
      <xdr:colOff>38100</xdr:colOff>
      <xdr:row>104</xdr:row>
      <xdr:rowOff>157480</xdr:rowOff>
    </xdr:to>
    <xdr:sp macro="" textlink="">
      <xdr:nvSpPr>
        <xdr:cNvPr id="219" name="楕円 218">
          <a:extLst>
            <a:ext uri="{FF2B5EF4-FFF2-40B4-BE49-F238E27FC236}">
              <a16:creationId xmlns:a16="http://schemas.microsoft.com/office/drawing/2014/main" id="{00000000-0008-0000-0F00-0000DB000000}"/>
            </a:ext>
          </a:extLst>
        </xdr:cNvPr>
        <xdr:cNvSpPr/>
      </xdr:nvSpPr>
      <xdr:spPr>
        <a:xfrm>
          <a:off x="3746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106680</xdr:rowOff>
    </xdr:from>
    <xdr:to>
      <xdr:col>24</xdr:col>
      <xdr:colOff>63500</xdr:colOff>
      <xdr:row>104</xdr:row>
      <xdr:rowOff>148589</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3797300" y="179374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xdr:rowOff>
    </xdr:from>
    <xdr:to>
      <xdr:col>15</xdr:col>
      <xdr:colOff>101600</xdr:colOff>
      <xdr:row>104</xdr:row>
      <xdr:rowOff>115570</xdr:rowOff>
    </xdr:to>
    <xdr:sp macro="" textlink="">
      <xdr:nvSpPr>
        <xdr:cNvPr id="221" name="楕円 220">
          <a:extLst>
            <a:ext uri="{FF2B5EF4-FFF2-40B4-BE49-F238E27FC236}">
              <a16:creationId xmlns:a16="http://schemas.microsoft.com/office/drawing/2014/main" id="{00000000-0008-0000-0F00-0000DD000000}"/>
            </a:ext>
          </a:extLst>
        </xdr:cNvPr>
        <xdr:cNvSpPr/>
      </xdr:nvSpPr>
      <xdr:spPr>
        <a:xfrm>
          <a:off x="2857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64770</xdr:rowOff>
    </xdr:from>
    <xdr:to>
      <xdr:col>19</xdr:col>
      <xdr:colOff>177800</xdr:colOff>
      <xdr:row>104</xdr:row>
      <xdr:rowOff>106680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2908300" y="1789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223" name="楕円 222">
          <a:extLst>
            <a:ext uri="{FF2B5EF4-FFF2-40B4-BE49-F238E27FC236}">
              <a16:creationId xmlns:a16="http://schemas.microsoft.com/office/drawing/2014/main" id="{00000000-0008-0000-0F00-0000DF000000}"/>
            </a:ext>
          </a:extLst>
        </xdr:cNvPr>
        <xdr:cNvSpPr/>
      </xdr:nvSpPr>
      <xdr:spPr>
        <a:xfrm>
          <a:off x="1968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22861</xdr:rowOff>
    </xdr:from>
    <xdr:to>
      <xdr:col>15</xdr:col>
      <xdr:colOff>50800</xdr:colOff>
      <xdr:row>104</xdr:row>
      <xdr:rowOff>64770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2019300" y="1785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101600</xdr:rowOff>
    </xdr:from>
    <xdr:to>
      <xdr:col>6</xdr:col>
      <xdr:colOff>38100</xdr:colOff>
      <xdr:row>104</xdr:row>
      <xdr:rowOff>31750</xdr:rowOff>
    </xdr:to>
    <xdr:sp macro="" textlink="">
      <xdr:nvSpPr>
        <xdr:cNvPr id="225" name="楕円 224">
          <a:extLst>
            <a:ext uri="{FF2B5EF4-FFF2-40B4-BE49-F238E27FC236}">
              <a16:creationId xmlns:a16="http://schemas.microsoft.com/office/drawing/2014/main" id="{00000000-0008-0000-0F00-0000E1000000}"/>
            </a:ext>
          </a:extLst>
        </xdr:cNvPr>
        <xdr:cNvSpPr/>
      </xdr:nvSpPr>
      <xdr:spPr>
        <a:xfrm>
          <a:off x="1079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152400</xdr:rowOff>
    </xdr:from>
    <xdr:to>
      <xdr:col>10</xdr:col>
      <xdr:colOff>114300</xdr:colOff>
      <xdr:row>104</xdr:row>
      <xdr:rowOff>22861</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130300" y="17811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43832</xdr:rowOff>
    </xdr:from>
    <xdr:ext cx="405111" cy="259045"/>
    <xdr:sp macro="" textlink="">
      <xdr:nvSpPr>
        <xdr:cNvPr id="227" name="n_1aveValue【市民会館】&#10;有形固定資産減価償却率">
          <a:extLst>
            <a:ext uri="{FF2B5EF4-FFF2-40B4-BE49-F238E27FC236}">
              <a16:creationId xmlns:a16="http://schemas.microsoft.com/office/drawing/2014/main" id="{00000000-0008-0000-0F00-0000E3000000}"/>
            </a:ext>
          </a:extLst>
        </xdr:cNvPr>
        <xdr:cNvSpPr txBox="1"/>
      </xdr:nvSpPr>
      <xdr:spPr>
        <a:xfrm>
          <a:off x="3582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158132</xdr:rowOff>
    </xdr:from>
    <xdr:ext cx="405111" cy="259045"/>
    <xdr:sp macro="" textlink="">
      <xdr:nvSpPr>
        <xdr:cNvPr id="228" name="n_2aveValue【市民会館】&#10;有形固定資産減価償却率">
          <a:extLst>
            <a:ext uri="{FF2B5EF4-FFF2-40B4-BE49-F238E27FC236}">
              <a16:creationId xmlns:a16="http://schemas.microsoft.com/office/drawing/2014/main" id="{00000000-0008-0000-0F00-0000E4000000}"/>
            </a:ext>
          </a:extLst>
        </xdr:cNvPr>
        <xdr:cNvSpPr txBox="1"/>
      </xdr:nvSpPr>
      <xdr:spPr>
        <a:xfrm>
          <a:off x="2705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229" name="n_3aveValue【市民会館】&#10;有形固定資産減価償却率">
          <a:extLst>
            <a:ext uri="{FF2B5EF4-FFF2-40B4-BE49-F238E27FC236}">
              <a16:creationId xmlns:a16="http://schemas.microsoft.com/office/drawing/2014/main" id="{00000000-0008-0000-0F00-0000E5000000}"/>
            </a:ext>
          </a:extLst>
        </xdr:cNvPr>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230" name="n_4aveValue【市民会館】&#10;有形固定資産減価償却率">
          <a:extLst>
            <a:ext uri="{FF2B5EF4-FFF2-40B4-BE49-F238E27FC236}">
              <a16:creationId xmlns:a16="http://schemas.microsoft.com/office/drawing/2014/main" id="{00000000-0008-0000-0F00-0000E6000000}"/>
            </a:ext>
          </a:extLst>
        </xdr:cNvPr>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2557</xdr:rowOff>
    </xdr:from>
    <xdr:ext cx="405111" cy="259045"/>
    <xdr:sp macro="" textlink="">
      <xdr:nvSpPr>
        <xdr:cNvPr id="231" name="n_1mainValue【市民会館】&#10;有形固定資産減価償却率">
          <a:extLst>
            <a:ext uri="{FF2B5EF4-FFF2-40B4-BE49-F238E27FC236}">
              <a16:creationId xmlns:a16="http://schemas.microsoft.com/office/drawing/2014/main" id="{00000000-0008-0000-0F00-0000E7000000}"/>
            </a:ext>
          </a:extLst>
        </xdr:cNvPr>
        <xdr:cNvSpPr txBox="1"/>
      </xdr:nvSpPr>
      <xdr:spPr>
        <a:xfrm>
          <a:off x="3582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232" name="n_2mainValue【市民会館】&#10;有形固定資産減価償却率">
          <a:extLst>
            <a:ext uri="{FF2B5EF4-FFF2-40B4-BE49-F238E27FC236}">
              <a16:creationId xmlns:a16="http://schemas.microsoft.com/office/drawing/2014/main" id="{00000000-0008-0000-0F00-0000E8000000}"/>
            </a:ext>
          </a:extLst>
        </xdr:cNvPr>
        <xdr:cNvSpPr txBox="1"/>
      </xdr:nvSpPr>
      <xdr:spPr>
        <a:xfrm>
          <a:off x="2705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233" name="n_3mainValue【市民会館】&#10;有形固定資産減価償却率">
          <a:extLst>
            <a:ext uri="{FF2B5EF4-FFF2-40B4-BE49-F238E27FC236}">
              <a16:creationId xmlns:a16="http://schemas.microsoft.com/office/drawing/2014/main" id="{00000000-0008-0000-0F00-0000E9000000}"/>
            </a:ext>
          </a:extLst>
        </xdr:cNvPr>
        <xdr:cNvSpPr txBox="1"/>
      </xdr:nvSpPr>
      <xdr:spPr>
        <a:xfrm>
          <a:off x="1816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48277</xdr:rowOff>
    </xdr:from>
    <xdr:ext cx="405111" cy="259045"/>
    <xdr:sp macro="" textlink="">
      <xdr:nvSpPr>
        <xdr:cNvPr id="234" name="n_4mainValue【市民会館】&#10;有形固定資産減価償却率">
          <a:extLst>
            <a:ext uri="{FF2B5EF4-FFF2-40B4-BE49-F238E27FC236}">
              <a16:creationId xmlns:a16="http://schemas.microsoft.com/office/drawing/2014/main" id="{00000000-0008-0000-0F00-0000EA000000}"/>
            </a:ext>
          </a:extLst>
        </xdr:cNvPr>
        <xdr:cNvSpPr txBox="1"/>
      </xdr:nvSpPr>
      <xdr:spPr>
        <a:xfrm>
          <a:off x="9277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5" name="正方形/長方形 234">
          <a:extLst>
            <a:ext uri="{FF2B5EF4-FFF2-40B4-BE49-F238E27FC236}">
              <a16:creationId xmlns:a16="http://schemas.microsoft.com/office/drawing/2014/main" id="{00000000-0008-0000-0F00-0000EB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6" name="正方形/長方形 235">
          <a:extLst>
            <a:ext uri="{FF2B5EF4-FFF2-40B4-BE49-F238E27FC236}">
              <a16:creationId xmlns:a16="http://schemas.microsoft.com/office/drawing/2014/main" id="{00000000-0008-0000-0F00-0000EC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7" name="正方形/長方形 236">
          <a:extLst>
            <a:ext uri="{FF2B5EF4-FFF2-40B4-BE49-F238E27FC236}">
              <a16:creationId xmlns:a16="http://schemas.microsoft.com/office/drawing/2014/main" id="{00000000-0008-0000-0F00-0000ED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8" name="正方形/長方形 237">
          <a:extLst>
            <a:ext uri="{FF2B5EF4-FFF2-40B4-BE49-F238E27FC236}">
              <a16:creationId xmlns:a16="http://schemas.microsoft.com/office/drawing/2014/main" id="{00000000-0008-0000-0F00-0000EE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9" name="正方形/長方形 238">
          <a:extLst>
            <a:ext uri="{FF2B5EF4-FFF2-40B4-BE49-F238E27FC236}">
              <a16:creationId xmlns:a16="http://schemas.microsoft.com/office/drawing/2014/main" id="{00000000-0008-0000-0F00-0000EF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9" name="【市民会館】&#10;一人当たり面積グラフ枠">
          <a:extLst>
            <a:ext uri="{FF2B5EF4-FFF2-40B4-BE49-F238E27FC236}">
              <a16:creationId xmlns:a16="http://schemas.microsoft.com/office/drawing/2014/main" id="{00000000-0008-0000-0F00-00000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135527</xdr:rowOff>
    </xdr:from>
    <xdr:to>
      <xdr:col>54</xdr:col>
      <xdr:colOff>189865</xdr:colOff>
      <xdr:row>108</xdr:row>
      <xdr:rowOff>115388</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flipV="1">
          <a:off x="10476865" y="17109077"/>
          <a:ext cx="0" cy="152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261" name="【市民会館】&#10;一人当たり面積最小値テキスト">
          <a:extLst>
            <a:ext uri="{FF2B5EF4-FFF2-40B4-BE49-F238E27FC236}">
              <a16:creationId xmlns:a16="http://schemas.microsoft.com/office/drawing/2014/main" id="{00000000-0008-0000-0F00-000005010000}"/>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82204</xdr:rowOff>
    </xdr:from>
    <xdr:ext cx="469744" cy="259045"/>
    <xdr:sp macro="" textlink="">
      <xdr:nvSpPr>
        <xdr:cNvPr id="263" name="【市民会館】&#10;一人当たり面積最大値テキスト">
          <a:extLst>
            <a:ext uri="{FF2B5EF4-FFF2-40B4-BE49-F238E27FC236}">
              <a16:creationId xmlns:a16="http://schemas.microsoft.com/office/drawing/2014/main" id="{00000000-0008-0000-0F00-000007010000}"/>
            </a:ext>
          </a:extLst>
        </xdr:cNvPr>
        <xdr:cNvSpPr txBox="1"/>
      </xdr:nvSpPr>
      <xdr:spPr>
        <a:xfrm>
          <a:off x="10515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135527</xdr:rowOff>
    </xdr:from>
    <xdr:to>
      <xdr:col>55</xdr:col>
      <xdr:colOff>88900</xdr:colOff>
      <xdr:row>99</xdr:row>
      <xdr:rowOff>135527</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10388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34126</xdr:rowOff>
    </xdr:from>
    <xdr:ext cx="469744" cy="259045"/>
    <xdr:sp macro="" textlink="">
      <xdr:nvSpPr>
        <xdr:cNvPr id="265" name="【市民会館】&#10;一人当たり面積平均値テキスト">
          <a:extLst>
            <a:ext uri="{FF2B5EF4-FFF2-40B4-BE49-F238E27FC236}">
              <a16:creationId xmlns:a16="http://schemas.microsoft.com/office/drawing/2014/main" id="{00000000-0008-0000-0F00-000009010000}"/>
            </a:ext>
          </a:extLst>
        </xdr:cNvPr>
        <xdr:cNvSpPr txBox="1"/>
      </xdr:nvSpPr>
      <xdr:spPr>
        <a:xfrm>
          <a:off x="10515600" y="18036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11249</xdr:rowOff>
    </xdr:from>
    <xdr:to>
      <xdr:col>55</xdr:col>
      <xdr:colOff>50800</xdr:colOff>
      <xdr:row>106</xdr:row>
      <xdr:rowOff>112849</xdr:rowOff>
    </xdr:to>
    <xdr:sp macro="" textlink="">
      <xdr:nvSpPr>
        <xdr:cNvPr id="266" name="フローチャート: 判断 265">
          <a:extLst>
            <a:ext uri="{FF2B5EF4-FFF2-40B4-BE49-F238E27FC236}">
              <a16:creationId xmlns:a16="http://schemas.microsoft.com/office/drawing/2014/main" id="{00000000-0008-0000-0F00-00000A010000}"/>
            </a:ext>
          </a:extLst>
        </xdr:cNvPr>
        <xdr:cNvSpPr/>
      </xdr:nvSpPr>
      <xdr:spPr>
        <a:xfrm>
          <a:off x="104267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40639</xdr:rowOff>
    </xdr:from>
    <xdr:to>
      <xdr:col>50</xdr:col>
      <xdr:colOff>165100</xdr:colOff>
      <xdr:row>106</xdr:row>
      <xdr:rowOff>142239</xdr:rowOff>
    </xdr:to>
    <xdr:sp macro="" textlink="">
      <xdr:nvSpPr>
        <xdr:cNvPr id="267" name="フローチャート: 判断 266">
          <a:extLst>
            <a:ext uri="{FF2B5EF4-FFF2-40B4-BE49-F238E27FC236}">
              <a16:creationId xmlns:a16="http://schemas.microsoft.com/office/drawing/2014/main" id="{00000000-0008-0000-0F00-00000B010000}"/>
            </a:ext>
          </a:extLst>
        </xdr:cNvPr>
        <xdr:cNvSpPr/>
      </xdr:nvSpPr>
      <xdr:spPr>
        <a:xfrm>
          <a:off x="9588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23223</xdr:rowOff>
    </xdr:from>
    <xdr:to>
      <xdr:col>46</xdr:col>
      <xdr:colOff>38100</xdr:colOff>
      <xdr:row>106</xdr:row>
      <xdr:rowOff>124823</xdr:rowOff>
    </xdr:to>
    <xdr:sp macro="" textlink="">
      <xdr:nvSpPr>
        <xdr:cNvPr id="268" name="フローチャート: 判断 267">
          <a:extLst>
            <a:ext uri="{FF2B5EF4-FFF2-40B4-BE49-F238E27FC236}">
              <a16:creationId xmlns:a16="http://schemas.microsoft.com/office/drawing/2014/main" id="{00000000-0008-0000-0F00-00000C010000}"/>
            </a:ext>
          </a:extLst>
        </xdr:cNvPr>
        <xdr:cNvSpPr/>
      </xdr:nvSpPr>
      <xdr:spPr>
        <a:xfrm>
          <a:off x="8699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158750</xdr:rowOff>
    </xdr:from>
    <xdr:to>
      <xdr:col>41</xdr:col>
      <xdr:colOff>101600</xdr:colOff>
      <xdr:row>106</xdr:row>
      <xdr:rowOff>88900</xdr:rowOff>
    </xdr:to>
    <xdr:sp macro="" textlink="">
      <xdr:nvSpPr>
        <xdr:cNvPr id="269" name="フローチャート: 判断 268">
          <a:extLst>
            <a:ext uri="{FF2B5EF4-FFF2-40B4-BE49-F238E27FC236}">
              <a16:creationId xmlns:a16="http://schemas.microsoft.com/office/drawing/2014/main" id="{00000000-0008-0000-0F00-00000D010000}"/>
            </a:ext>
          </a:extLst>
        </xdr:cNvPr>
        <xdr:cNvSpPr/>
      </xdr:nvSpPr>
      <xdr:spPr>
        <a:xfrm>
          <a:off x="7810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102688</xdr:rowOff>
    </xdr:from>
    <xdr:to>
      <xdr:col>36</xdr:col>
      <xdr:colOff>165100</xdr:colOff>
      <xdr:row>107</xdr:row>
      <xdr:rowOff>32838</xdr:rowOff>
    </xdr:to>
    <xdr:sp macro="" textlink="">
      <xdr:nvSpPr>
        <xdr:cNvPr id="270" name="フローチャート: 判断 269">
          <a:extLst>
            <a:ext uri="{FF2B5EF4-FFF2-40B4-BE49-F238E27FC236}">
              <a16:creationId xmlns:a16="http://schemas.microsoft.com/office/drawing/2014/main" id="{00000000-0008-0000-0F00-00000E010000}"/>
            </a:ext>
          </a:extLst>
        </xdr:cNvPr>
        <xdr:cNvSpPr/>
      </xdr:nvSpPr>
      <xdr:spPr>
        <a:xfrm>
          <a:off x="6921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276" name="楕円 275">
          <a:extLst>
            <a:ext uri="{FF2B5EF4-FFF2-40B4-BE49-F238E27FC236}">
              <a16:creationId xmlns:a16="http://schemas.microsoft.com/office/drawing/2014/main" id="{00000000-0008-0000-0F00-000014010000}"/>
            </a:ext>
          </a:extLst>
        </xdr:cNvPr>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277" name="【市民会館】&#10;一人当たり面積該当値テキスト">
          <a:extLst>
            <a:ext uri="{FF2B5EF4-FFF2-40B4-BE49-F238E27FC236}">
              <a16:creationId xmlns:a16="http://schemas.microsoft.com/office/drawing/2014/main" id="{00000000-0008-0000-0F00-000015010000}"/>
            </a:ext>
          </a:extLst>
        </xdr:cNvPr>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52614</xdr:rowOff>
    </xdr:from>
    <xdr:to>
      <xdr:col>50</xdr:col>
      <xdr:colOff>165100</xdr:colOff>
      <xdr:row>106</xdr:row>
      <xdr:rowOff>154214</xdr:rowOff>
    </xdr:to>
    <xdr:sp macro="" textlink="">
      <xdr:nvSpPr>
        <xdr:cNvPr id="278" name="楕円 277">
          <a:extLst>
            <a:ext uri="{FF2B5EF4-FFF2-40B4-BE49-F238E27FC236}">
              <a16:creationId xmlns:a16="http://schemas.microsoft.com/office/drawing/2014/main" id="{00000000-0008-0000-0F00-000016010000}"/>
            </a:ext>
          </a:extLst>
        </xdr:cNvPr>
        <xdr:cNvSpPr/>
      </xdr:nvSpPr>
      <xdr:spPr>
        <a:xfrm>
          <a:off x="9588500" y="18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103414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flipV="1">
          <a:off x="9639300" y="1825752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67855</xdr:rowOff>
    </xdr:from>
    <xdr:to>
      <xdr:col>46</xdr:col>
      <xdr:colOff>38100</xdr:colOff>
      <xdr:row>106</xdr:row>
      <xdr:rowOff>169455</xdr:rowOff>
    </xdr:to>
    <xdr:sp macro="" textlink="">
      <xdr:nvSpPr>
        <xdr:cNvPr id="280" name="楕円 279">
          <a:extLst>
            <a:ext uri="{FF2B5EF4-FFF2-40B4-BE49-F238E27FC236}">
              <a16:creationId xmlns:a16="http://schemas.microsoft.com/office/drawing/2014/main" id="{00000000-0008-0000-0F00-000018010000}"/>
            </a:ext>
          </a:extLst>
        </xdr:cNvPr>
        <xdr:cNvSpPr/>
      </xdr:nvSpPr>
      <xdr:spPr>
        <a:xfrm>
          <a:off x="8699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103414</xdr:rowOff>
    </xdr:from>
    <xdr:to>
      <xdr:col>50</xdr:col>
      <xdr:colOff>114300</xdr:colOff>
      <xdr:row>106</xdr:row>
      <xdr:rowOff>118655</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8750300" y="1827711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79829</xdr:rowOff>
    </xdr:from>
    <xdr:to>
      <xdr:col>41</xdr:col>
      <xdr:colOff>101600</xdr:colOff>
      <xdr:row>107</xdr:row>
      <xdr:rowOff>9979</xdr:rowOff>
    </xdr:to>
    <xdr:sp macro="" textlink="">
      <xdr:nvSpPr>
        <xdr:cNvPr id="282" name="楕円 281">
          <a:extLst>
            <a:ext uri="{FF2B5EF4-FFF2-40B4-BE49-F238E27FC236}">
              <a16:creationId xmlns:a16="http://schemas.microsoft.com/office/drawing/2014/main" id="{00000000-0008-0000-0F00-00001A010000}"/>
            </a:ext>
          </a:extLst>
        </xdr:cNvPr>
        <xdr:cNvSpPr/>
      </xdr:nvSpPr>
      <xdr:spPr>
        <a:xfrm>
          <a:off x="7810500" y="1825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118655</xdr:rowOff>
    </xdr:from>
    <xdr:to>
      <xdr:col>45</xdr:col>
      <xdr:colOff>177800</xdr:colOff>
      <xdr:row>106</xdr:row>
      <xdr:rowOff>130629</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7861300" y="18292355"/>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89626</xdr:rowOff>
    </xdr:from>
    <xdr:to>
      <xdr:col>36</xdr:col>
      <xdr:colOff>165100</xdr:colOff>
      <xdr:row>107</xdr:row>
      <xdr:rowOff>19776</xdr:rowOff>
    </xdr:to>
    <xdr:sp macro="" textlink="">
      <xdr:nvSpPr>
        <xdr:cNvPr id="284" name="楕円 283">
          <a:extLst>
            <a:ext uri="{FF2B5EF4-FFF2-40B4-BE49-F238E27FC236}">
              <a16:creationId xmlns:a16="http://schemas.microsoft.com/office/drawing/2014/main" id="{00000000-0008-0000-0F00-00001C010000}"/>
            </a:ext>
          </a:extLst>
        </xdr:cNvPr>
        <xdr:cNvSpPr/>
      </xdr:nvSpPr>
      <xdr:spPr>
        <a:xfrm>
          <a:off x="6921500" y="182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130629</xdr:rowOff>
    </xdr:from>
    <xdr:to>
      <xdr:col>41</xdr:col>
      <xdr:colOff>50800</xdr:colOff>
      <xdr:row>106</xdr:row>
      <xdr:rowOff>140426</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flipV="1">
          <a:off x="6972300" y="1830432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158766</xdr:rowOff>
    </xdr:from>
    <xdr:ext cx="469744" cy="259045"/>
    <xdr:sp macro="" textlink="">
      <xdr:nvSpPr>
        <xdr:cNvPr id="286" name="n_1aveValue【市民会館】&#10;一人当たり面積">
          <a:extLst>
            <a:ext uri="{FF2B5EF4-FFF2-40B4-BE49-F238E27FC236}">
              <a16:creationId xmlns:a16="http://schemas.microsoft.com/office/drawing/2014/main" id="{00000000-0008-0000-0F00-00001E010000}"/>
            </a:ext>
          </a:extLst>
        </xdr:cNvPr>
        <xdr:cNvSpPr txBox="1"/>
      </xdr:nvSpPr>
      <xdr:spPr>
        <a:xfrm>
          <a:off x="93917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141350</xdr:rowOff>
    </xdr:from>
    <xdr:ext cx="469744" cy="259045"/>
    <xdr:sp macro="" textlink="">
      <xdr:nvSpPr>
        <xdr:cNvPr id="287" name="n_2aveValue【市民会館】&#10;一人当たり面積">
          <a:extLst>
            <a:ext uri="{FF2B5EF4-FFF2-40B4-BE49-F238E27FC236}">
              <a16:creationId xmlns:a16="http://schemas.microsoft.com/office/drawing/2014/main" id="{00000000-0008-0000-0F00-00001F010000}"/>
            </a:ext>
          </a:extLst>
        </xdr:cNvPr>
        <xdr:cNvSpPr txBox="1"/>
      </xdr:nvSpPr>
      <xdr:spPr>
        <a:xfrm>
          <a:off x="8515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105427</xdr:rowOff>
    </xdr:from>
    <xdr:ext cx="469744" cy="259045"/>
    <xdr:sp macro="" textlink="">
      <xdr:nvSpPr>
        <xdr:cNvPr id="288" name="n_3aveValue【市民会館】&#10;一人当たり面積">
          <a:extLst>
            <a:ext uri="{FF2B5EF4-FFF2-40B4-BE49-F238E27FC236}">
              <a16:creationId xmlns:a16="http://schemas.microsoft.com/office/drawing/2014/main" id="{00000000-0008-0000-0F00-000020010000}"/>
            </a:ext>
          </a:extLst>
        </xdr:cNvPr>
        <xdr:cNvSpPr txBox="1"/>
      </xdr:nvSpPr>
      <xdr:spPr>
        <a:xfrm>
          <a:off x="7626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23965</xdr:rowOff>
    </xdr:from>
    <xdr:ext cx="469744" cy="259045"/>
    <xdr:sp macro="" textlink="">
      <xdr:nvSpPr>
        <xdr:cNvPr id="289" name="n_4aveValue【市民会館】&#10;一人当たり面積">
          <a:extLst>
            <a:ext uri="{FF2B5EF4-FFF2-40B4-BE49-F238E27FC236}">
              <a16:creationId xmlns:a16="http://schemas.microsoft.com/office/drawing/2014/main" id="{00000000-0008-0000-0F00-000021010000}"/>
            </a:ext>
          </a:extLst>
        </xdr:cNvPr>
        <xdr:cNvSpPr txBox="1"/>
      </xdr:nvSpPr>
      <xdr:spPr>
        <a:xfrm>
          <a:off x="67374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145341</xdr:rowOff>
    </xdr:from>
    <xdr:ext cx="469744" cy="259045"/>
    <xdr:sp macro="" textlink="">
      <xdr:nvSpPr>
        <xdr:cNvPr id="290" name="n_1mainValue【市民会館】&#10;一人当たり面積">
          <a:extLst>
            <a:ext uri="{FF2B5EF4-FFF2-40B4-BE49-F238E27FC236}">
              <a16:creationId xmlns:a16="http://schemas.microsoft.com/office/drawing/2014/main" id="{00000000-0008-0000-0F00-000022010000}"/>
            </a:ext>
          </a:extLst>
        </xdr:cNvPr>
        <xdr:cNvSpPr txBox="1"/>
      </xdr:nvSpPr>
      <xdr:spPr>
        <a:xfrm>
          <a:off x="9391727" y="1831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160582</xdr:rowOff>
    </xdr:from>
    <xdr:ext cx="469744" cy="259045"/>
    <xdr:sp macro="" textlink="">
      <xdr:nvSpPr>
        <xdr:cNvPr id="291" name="n_2mainValue【市民会館】&#10;一人当たり面積">
          <a:extLst>
            <a:ext uri="{FF2B5EF4-FFF2-40B4-BE49-F238E27FC236}">
              <a16:creationId xmlns:a16="http://schemas.microsoft.com/office/drawing/2014/main" id="{00000000-0008-0000-0F00-000023010000}"/>
            </a:ext>
          </a:extLst>
        </xdr:cNvPr>
        <xdr:cNvSpPr txBox="1"/>
      </xdr:nvSpPr>
      <xdr:spPr>
        <a:xfrm>
          <a:off x="8515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1106</xdr:rowOff>
    </xdr:from>
    <xdr:ext cx="469744" cy="259045"/>
    <xdr:sp macro="" textlink="">
      <xdr:nvSpPr>
        <xdr:cNvPr id="292" name="n_3mainValue【市民会館】&#10;一人当たり面積">
          <a:extLst>
            <a:ext uri="{FF2B5EF4-FFF2-40B4-BE49-F238E27FC236}">
              <a16:creationId xmlns:a16="http://schemas.microsoft.com/office/drawing/2014/main" id="{00000000-0008-0000-0F00-000024010000}"/>
            </a:ext>
          </a:extLst>
        </xdr:cNvPr>
        <xdr:cNvSpPr txBox="1"/>
      </xdr:nvSpPr>
      <xdr:spPr>
        <a:xfrm>
          <a:off x="7626427" y="1834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36303</xdr:rowOff>
    </xdr:from>
    <xdr:ext cx="469744" cy="259045"/>
    <xdr:sp macro="" textlink="">
      <xdr:nvSpPr>
        <xdr:cNvPr id="293" name="n_4mainValue【市民会館】&#10;一人当たり面積">
          <a:extLst>
            <a:ext uri="{FF2B5EF4-FFF2-40B4-BE49-F238E27FC236}">
              <a16:creationId xmlns:a16="http://schemas.microsoft.com/office/drawing/2014/main" id="{00000000-0008-0000-0F00-000025010000}"/>
            </a:ext>
          </a:extLst>
        </xdr:cNvPr>
        <xdr:cNvSpPr txBox="1"/>
      </xdr:nvSpPr>
      <xdr:spPr>
        <a:xfrm>
          <a:off x="6737427" y="1803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3" name="【保健センター・保健所】&#10;有形固定資産減価償却率グラフ枠">
          <a:extLst>
            <a:ext uri="{FF2B5EF4-FFF2-40B4-BE49-F238E27FC236}">
              <a16:creationId xmlns:a16="http://schemas.microsoft.com/office/drawing/2014/main" id="{00000000-0008-0000-0F00-00004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5" name="【保健センター・保健所】&#10;有形固定資産減価償却率最小値テキスト">
          <a:extLst>
            <a:ext uri="{FF2B5EF4-FFF2-40B4-BE49-F238E27FC236}">
              <a16:creationId xmlns:a16="http://schemas.microsoft.com/office/drawing/2014/main" id="{00000000-0008-0000-0F00-00004F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337" name="【保健センター・保健所】&#10;有形固定資産減価償却率最大値テキスト">
          <a:extLst>
            <a:ext uri="{FF2B5EF4-FFF2-40B4-BE49-F238E27FC236}">
              <a16:creationId xmlns:a16="http://schemas.microsoft.com/office/drawing/2014/main" id="{00000000-0008-0000-0F00-00005101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139082</xdr:rowOff>
    </xdr:from>
    <xdr:ext cx="405111" cy="259045"/>
    <xdr:sp macro="" textlink="">
      <xdr:nvSpPr>
        <xdr:cNvPr id="339" name="【保健センター・保健所】&#10;有形固定資産減価償却率平均値テキスト">
          <a:extLst>
            <a:ext uri="{FF2B5EF4-FFF2-40B4-BE49-F238E27FC236}">
              <a16:creationId xmlns:a16="http://schemas.microsoft.com/office/drawing/2014/main" id="{00000000-0008-0000-0F00-000053010000}"/>
            </a:ext>
          </a:extLst>
        </xdr:cNvPr>
        <xdr:cNvSpPr txBox="1"/>
      </xdr:nvSpPr>
      <xdr:spPr>
        <a:xfrm>
          <a:off x="1635760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33020</xdr:rowOff>
    </xdr:from>
    <xdr:to>
      <xdr:col>85</xdr:col>
      <xdr:colOff>177800</xdr:colOff>
      <xdr:row>57</xdr:row>
      <xdr:rowOff>134620</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162687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55897</xdr:rowOff>
    </xdr:from>
    <xdr:ext cx="405111" cy="259045"/>
    <xdr:sp macro="" textlink="">
      <xdr:nvSpPr>
        <xdr:cNvPr id="351" name="【保健センター・保健所】&#10;有形固定資産減価償却率該当値テキスト">
          <a:extLst>
            <a:ext uri="{FF2B5EF4-FFF2-40B4-BE49-F238E27FC236}">
              <a16:creationId xmlns:a16="http://schemas.microsoft.com/office/drawing/2014/main" id="{00000000-0008-0000-0F00-00005F010000}"/>
            </a:ext>
          </a:extLst>
        </xdr:cNvPr>
        <xdr:cNvSpPr txBox="1"/>
      </xdr:nvSpPr>
      <xdr:spPr>
        <a:xfrm>
          <a:off x="16357600"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162560</xdr:rowOff>
    </xdr:from>
    <xdr:to>
      <xdr:col>81</xdr:col>
      <xdr:colOff>101600</xdr:colOff>
      <xdr:row>57</xdr:row>
      <xdr:rowOff>92710</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15430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41910</xdr:rowOff>
    </xdr:from>
    <xdr:to>
      <xdr:col>85</xdr:col>
      <xdr:colOff>127000</xdr:colOff>
      <xdr:row>57</xdr:row>
      <xdr:rowOff>83820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5481300" y="98145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19685</xdr:rowOff>
    </xdr:from>
    <xdr:to>
      <xdr:col>76</xdr:col>
      <xdr:colOff>165100</xdr:colOff>
      <xdr:row>57</xdr:row>
      <xdr:rowOff>121285</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4541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41910</xdr:rowOff>
    </xdr:from>
    <xdr:to>
      <xdr:col>81</xdr:col>
      <xdr:colOff>50800</xdr:colOff>
      <xdr:row>57</xdr:row>
      <xdr:rowOff>70485</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14592300" y="9814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137795</xdr:rowOff>
    </xdr:from>
    <xdr:to>
      <xdr:col>72</xdr:col>
      <xdr:colOff>38100</xdr:colOff>
      <xdr:row>57</xdr:row>
      <xdr:rowOff>67945</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3652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17145</xdr:rowOff>
    </xdr:from>
    <xdr:to>
      <xdr:col>76</xdr:col>
      <xdr:colOff>114300</xdr:colOff>
      <xdr:row>57</xdr:row>
      <xdr:rowOff>70485</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3703300" y="97897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93980</xdr:rowOff>
    </xdr:from>
    <xdr:to>
      <xdr:col>67</xdr:col>
      <xdr:colOff>101600</xdr:colOff>
      <xdr:row>57</xdr:row>
      <xdr:rowOff>24130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2763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144780</xdr:rowOff>
    </xdr:from>
    <xdr:to>
      <xdr:col>71</xdr:col>
      <xdr:colOff>177800</xdr:colOff>
      <xdr:row>57</xdr:row>
      <xdr:rowOff>17145</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2814300" y="97459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43832</xdr:rowOff>
    </xdr:from>
    <xdr:ext cx="405111" cy="259045"/>
    <xdr:sp macro="" textlink="">
      <xdr:nvSpPr>
        <xdr:cNvPr id="360" name="n_1aveValue【保健センター・保健所】&#10;有形固定資産減価償却率">
          <a:extLst>
            <a:ext uri="{FF2B5EF4-FFF2-40B4-BE49-F238E27FC236}">
              <a16:creationId xmlns:a16="http://schemas.microsoft.com/office/drawing/2014/main" id="{00000000-0008-0000-0F00-000068010000}"/>
            </a:ext>
          </a:extLst>
        </xdr:cNvPr>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361" name="n_2aveValue【保健センター・保健所】&#10;有形固定資産減価償却率">
          <a:extLst>
            <a:ext uri="{FF2B5EF4-FFF2-40B4-BE49-F238E27FC236}">
              <a16:creationId xmlns:a16="http://schemas.microsoft.com/office/drawing/2014/main" id="{00000000-0008-0000-0F00-000069010000}"/>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150512</xdr:rowOff>
    </xdr:from>
    <xdr:ext cx="405111" cy="259045"/>
    <xdr:sp macro="" textlink="">
      <xdr:nvSpPr>
        <xdr:cNvPr id="362" name="n_3aveValue【保健センター・保健所】&#10;有形固定資産減価償却率">
          <a:extLst>
            <a:ext uri="{FF2B5EF4-FFF2-40B4-BE49-F238E27FC236}">
              <a16:creationId xmlns:a16="http://schemas.microsoft.com/office/drawing/2014/main" id="{00000000-0008-0000-0F00-00006A010000}"/>
            </a:ext>
          </a:extLst>
        </xdr:cNvPr>
        <xdr:cNvSpPr txBox="1"/>
      </xdr:nvSpPr>
      <xdr:spPr>
        <a:xfrm>
          <a:off x="13500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114317</xdr:rowOff>
    </xdr:from>
    <xdr:ext cx="405111" cy="259045"/>
    <xdr:sp macro="" textlink="">
      <xdr:nvSpPr>
        <xdr:cNvPr id="363" name="n_4aveValue【保健センター・保健所】&#10;有形固定資産減価償却率">
          <a:extLst>
            <a:ext uri="{FF2B5EF4-FFF2-40B4-BE49-F238E27FC236}">
              <a16:creationId xmlns:a16="http://schemas.microsoft.com/office/drawing/2014/main" id="{00000000-0008-0000-0F00-00006B010000}"/>
            </a:ext>
          </a:extLst>
        </xdr:cNvPr>
        <xdr:cNvSpPr txBox="1"/>
      </xdr:nvSpPr>
      <xdr:spPr>
        <a:xfrm>
          <a:off x="126117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109237</xdr:rowOff>
    </xdr:from>
    <xdr:ext cx="405111" cy="259045"/>
    <xdr:sp macro="" textlink="">
      <xdr:nvSpPr>
        <xdr:cNvPr id="364" name="n_1mainValue【保健センター・保健所】&#10;有形固定資産減価償却率">
          <a:extLst>
            <a:ext uri="{FF2B5EF4-FFF2-40B4-BE49-F238E27FC236}">
              <a16:creationId xmlns:a16="http://schemas.microsoft.com/office/drawing/2014/main" id="{00000000-0008-0000-0F00-00006C010000}"/>
            </a:ext>
          </a:extLst>
        </xdr:cNvPr>
        <xdr:cNvSpPr txBox="1"/>
      </xdr:nvSpPr>
      <xdr:spPr>
        <a:xfrm>
          <a:off x="15266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137812</xdr:rowOff>
    </xdr:from>
    <xdr:ext cx="405111" cy="259045"/>
    <xdr:sp macro="" textlink="">
      <xdr:nvSpPr>
        <xdr:cNvPr id="365" name="n_2mainValue【保健センター・保健所】&#10;有形固定資産減価償却率">
          <a:extLst>
            <a:ext uri="{FF2B5EF4-FFF2-40B4-BE49-F238E27FC236}">
              <a16:creationId xmlns:a16="http://schemas.microsoft.com/office/drawing/2014/main" id="{00000000-0008-0000-0F00-00006D010000}"/>
            </a:ext>
          </a:extLst>
        </xdr:cNvPr>
        <xdr:cNvSpPr txBox="1"/>
      </xdr:nvSpPr>
      <xdr:spPr>
        <a:xfrm>
          <a:off x="143897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84472</xdr:rowOff>
    </xdr:from>
    <xdr:ext cx="405111" cy="259045"/>
    <xdr:sp macro="" textlink="">
      <xdr:nvSpPr>
        <xdr:cNvPr id="366" name="n_3mainValue【保健センター・保健所】&#10;有形固定資産減価償却率">
          <a:extLst>
            <a:ext uri="{FF2B5EF4-FFF2-40B4-BE49-F238E27FC236}">
              <a16:creationId xmlns:a16="http://schemas.microsoft.com/office/drawing/2014/main" id="{00000000-0008-0000-0F00-00006E010000}"/>
            </a:ext>
          </a:extLst>
        </xdr:cNvPr>
        <xdr:cNvSpPr txBox="1"/>
      </xdr:nvSpPr>
      <xdr:spPr>
        <a:xfrm>
          <a:off x="13500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40657</xdr:rowOff>
    </xdr:from>
    <xdr:ext cx="405111" cy="259045"/>
    <xdr:sp macro="" textlink="">
      <xdr:nvSpPr>
        <xdr:cNvPr id="367" name="n_4mainValue【保健センター・保健所】&#10;有形固定資産減価償却率">
          <a:extLst>
            <a:ext uri="{FF2B5EF4-FFF2-40B4-BE49-F238E27FC236}">
              <a16:creationId xmlns:a16="http://schemas.microsoft.com/office/drawing/2014/main" id="{00000000-0008-0000-0F00-00006F010000}"/>
            </a:ext>
          </a:extLst>
        </xdr:cNvPr>
        <xdr:cNvSpPr txBox="1"/>
      </xdr:nvSpPr>
      <xdr:spPr>
        <a:xfrm>
          <a:off x="12611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8" name="【保健センター・保健所】&#10;一人当たり面積グラフ枠">
          <a:extLst>
            <a:ext uri="{FF2B5EF4-FFF2-40B4-BE49-F238E27FC236}">
              <a16:creationId xmlns:a16="http://schemas.microsoft.com/office/drawing/2014/main" id="{00000000-0008-0000-0F00-00008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90" name="【保健センター・保健所】&#10;一人当たり面積最小値テキスト">
          <a:extLst>
            <a:ext uri="{FF2B5EF4-FFF2-40B4-BE49-F238E27FC236}">
              <a16:creationId xmlns:a16="http://schemas.microsoft.com/office/drawing/2014/main" id="{00000000-0008-0000-0F00-00008601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392" name="【保健センター・保健所】&#10;一人当たり面積最大値テキスト">
          <a:extLst>
            <a:ext uri="{FF2B5EF4-FFF2-40B4-BE49-F238E27FC236}">
              <a16:creationId xmlns:a16="http://schemas.microsoft.com/office/drawing/2014/main" id="{00000000-0008-0000-0F00-000088010000}"/>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394" name="【保健センター・保健所】&#10;一人当たり面積平均値テキスト">
          <a:extLst>
            <a:ext uri="{FF2B5EF4-FFF2-40B4-BE49-F238E27FC236}">
              <a16:creationId xmlns:a16="http://schemas.microsoft.com/office/drawing/2014/main" id="{00000000-0008-0000-0F00-00008A010000}"/>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395" name="フローチャート: 判断 394">
          <a:extLst>
            <a:ext uri="{FF2B5EF4-FFF2-40B4-BE49-F238E27FC236}">
              <a16:creationId xmlns:a16="http://schemas.microsoft.com/office/drawing/2014/main" id="{00000000-0008-0000-0F00-00008B01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1778</xdr:rowOff>
    </xdr:from>
    <xdr:to>
      <xdr:col>116</xdr:col>
      <xdr:colOff>114300</xdr:colOff>
      <xdr:row>59</xdr:row>
      <xdr:rowOff>103378</xdr:rowOff>
    </xdr:to>
    <xdr:sp macro="" textlink="">
      <xdr:nvSpPr>
        <xdr:cNvPr id="405" name="楕円 404">
          <a:extLst>
            <a:ext uri="{FF2B5EF4-FFF2-40B4-BE49-F238E27FC236}">
              <a16:creationId xmlns:a16="http://schemas.microsoft.com/office/drawing/2014/main" id="{00000000-0008-0000-0F00-000095010000}"/>
            </a:ext>
          </a:extLst>
        </xdr:cNvPr>
        <xdr:cNvSpPr/>
      </xdr:nvSpPr>
      <xdr:spPr>
        <a:xfrm>
          <a:off x="221107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24655</xdr:rowOff>
    </xdr:from>
    <xdr:ext cx="469744" cy="259045"/>
    <xdr:sp macro="" textlink="">
      <xdr:nvSpPr>
        <xdr:cNvPr id="406" name="【保健センター・保健所】&#10;一人当たり面積該当値テキスト">
          <a:extLst>
            <a:ext uri="{FF2B5EF4-FFF2-40B4-BE49-F238E27FC236}">
              <a16:creationId xmlns:a16="http://schemas.microsoft.com/office/drawing/2014/main" id="{00000000-0008-0000-0F00-000096010000}"/>
            </a:ext>
          </a:extLst>
        </xdr:cNvPr>
        <xdr:cNvSpPr txBox="1"/>
      </xdr:nvSpPr>
      <xdr:spPr>
        <a:xfrm>
          <a:off x="22199600" y="996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36068</xdr:rowOff>
    </xdr:from>
    <xdr:to>
      <xdr:col>112</xdr:col>
      <xdr:colOff>38100</xdr:colOff>
      <xdr:row>59</xdr:row>
      <xdr:rowOff>137668</xdr:rowOff>
    </xdr:to>
    <xdr:sp macro="" textlink="">
      <xdr:nvSpPr>
        <xdr:cNvPr id="407" name="楕円 406">
          <a:extLst>
            <a:ext uri="{FF2B5EF4-FFF2-40B4-BE49-F238E27FC236}">
              <a16:creationId xmlns:a16="http://schemas.microsoft.com/office/drawing/2014/main" id="{00000000-0008-0000-0F00-000097010000}"/>
            </a:ext>
          </a:extLst>
        </xdr:cNvPr>
        <xdr:cNvSpPr/>
      </xdr:nvSpPr>
      <xdr:spPr>
        <a:xfrm>
          <a:off x="21272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52578</xdr:rowOff>
    </xdr:from>
    <xdr:to>
      <xdr:col>116</xdr:col>
      <xdr:colOff>63500</xdr:colOff>
      <xdr:row>59</xdr:row>
      <xdr:rowOff>86868</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flipV="1">
          <a:off x="21323300" y="1016812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42926</xdr:rowOff>
    </xdr:from>
    <xdr:to>
      <xdr:col>107</xdr:col>
      <xdr:colOff>101600</xdr:colOff>
      <xdr:row>58</xdr:row>
      <xdr:rowOff>144526</xdr:rowOff>
    </xdr:to>
    <xdr:sp macro="" textlink="">
      <xdr:nvSpPr>
        <xdr:cNvPr id="409" name="楕円 408">
          <a:extLst>
            <a:ext uri="{FF2B5EF4-FFF2-40B4-BE49-F238E27FC236}">
              <a16:creationId xmlns:a16="http://schemas.microsoft.com/office/drawing/2014/main" id="{00000000-0008-0000-0F00-000099010000}"/>
            </a:ext>
          </a:extLst>
        </xdr:cNvPr>
        <xdr:cNvSpPr/>
      </xdr:nvSpPr>
      <xdr:spPr>
        <a:xfrm>
          <a:off x="20383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93726</xdr:rowOff>
    </xdr:from>
    <xdr:to>
      <xdr:col>111</xdr:col>
      <xdr:colOff>177800</xdr:colOff>
      <xdr:row>59</xdr:row>
      <xdr:rowOff>86868</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20434300" y="1003782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70358</xdr:rowOff>
    </xdr:from>
    <xdr:to>
      <xdr:col>102</xdr:col>
      <xdr:colOff>165100</xdr:colOff>
      <xdr:row>59</xdr:row>
      <xdr:rowOff>508</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19494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93726</xdr:rowOff>
    </xdr:from>
    <xdr:to>
      <xdr:col>107</xdr:col>
      <xdr:colOff>50800</xdr:colOff>
      <xdr:row>58</xdr:row>
      <xdr:rowOff>121158</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flipV="1">
          <a:off x="19545300" y="100378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90932</xdr:rowOff>
    </xdr:from>
    <xdr:to>
      <xdr:col>98</xdr:col>
      <xdr:colOff>38100</xdr:colOff>
      <xdr:row>59</xdr:row>
      <xdr:rowOff>21082</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18605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121158</xdr:rowOff>
    </xdr:from>
    <xdr:to>
      <xdr:col>102</xdr:col>
      <xdr:colOff>114300</xdr:colOff>
      <xdr:row>58</xdr:row>
      <xdr:rowOff>141732</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8656300" y="1006525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415" name="n_1aveValue【保健センター・保健所】&#10;一人当たり面積">
          <a:extLst>
            <a:ext uri="{FF2B5EF4-FFF2-40B4-BE49-F238E27FC236}">
              <a16:creationId xmlns:a16="http://schemas.microsoft.com/office/drawing/2014/main" id="{00000000-0008-0000-0F00-00009F010000}"/>
            </a:ext>
          </a:extLst>
        </xdr:cNvPr>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9923</xdr:rowOff>
    </xdr:from>
    <xdr:ext cx="469744" cy="259045"/>
    <xdr:sp macro="" textlink="">
      <xdr:nvSpPr>
        <xdr:cNvPr id="416" name="n_2aveValue【保健センター・保健所】&#10;一人当たり面積">
          <a:extLst>
            <a:ext uri="{FF2B5EF4-FFF2-40B4-BE49-F238E27FC236}">
              <a16:creationId xmlns:a16="http://schemas.microsoft.com/office/drawing/2014/main" id="{00000000-0008-0000-0F00-0000A0010000}"/>
            </a:ext>
          </a:extLst>
        </xdr:cNvPr>
        <xdr:cNvSpPr txBox="1"/>
      </xdr:nvSpPr>
      <xdr:spPr>
        <a:xfrm>
          <a:off x="20199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112793</xdr:rowOff>
    </xdr:from>
    <xdr:ext cx="469744" cy="259045"/>
    <xdr:sp macro="" textlink="">
      <xdr:nvSpPr>
        <xdr:cNvPr id="417" name="n_3aveValue【保健センター・保健所】&#10;一人当たり面積">
          <a:extLst>
            <a:ext uri="{FF2B5EF4-FFF2-40B4-BE49-F238E27FC236}">
              <a16:creationId xmlns:a16="http://schemas.microsoft.com/office/drawing/2014/main" id="{00000000-0008-0000-0F00-0000A1010000}"/>
            </a:ext>
          </a:extLst>
        </xdr:cNvPr>
        <xdr:cNvSpPr txBox="1"/>
      </xdr:nvSpPr>
      <xdr:spPr>
        <a:xfrm>
          <a:off x="19310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110507</xdr:rowOff>
    </xdr:from>
    <xdr:ext cx="469744" cy="259045"/>
    <xdr:sp macro="" textlink="">
      <xdr:nvSpPr>
        <xdr:cNvPr id="418" name="n_4aveValue【保健センター・保健所】&#10;一人当たり面積">
          <a:extLst>
            <a:ext uri="{FF2B5EF4-FFF2-40B4-BE49-F238E27FC236}">
              <a16:creationId xmlns:a16="http://schemas.microsoft.com/office/drawing/2014/main" id="{00000000-0008-0000-0F00-0000A2010000}"/>
            </a:ext>
          </a:extLst>
        </xdr:cNvPr>
        <xdr:cNvSpPr txBox="1"/>
      </xdr:nvSpPr>
      <xdr:spPr>
        <a:xfrm>
          <a:off x="18421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154195</xdr:rowOff>
    </xdr:from>
    <xdr:ext cx="469744" cy="259045"/>
    <xdr:sp macro="" textlink="">
      <xdr:nvSpPr>
        <xdr:cNvPr id="419" name="n_1mainValue【保健センター・保健所】&#10;一人当たり面積">
          <a:extLst>
            <a:ext uri="{FF2B5EF4-FFF2-40B4-BE49-F238E27FC236}">
              <a16:creationId xmlns:a16="http://schemas.microsoft.com/office/drawing/2014/main" id="{00000000-0008-0000-0F00-0000A3010000}"/>
            </a:ext>
          </a:extLst>
        </xdr:cNvPr>
        <xdr:cNvSpPr txBox="1"/>
      </xdr:nvSpPr>
      <xdr:spPr>
        <a:xfrm>
          <a:off x="21075727" y="992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161053</xdr:rowOff>
    </xdr:from>
    <xdr:ext cx="469744" cy="259045"/>
    <xdr:sp macro="" textlink="">
      <xdr:nvSpPr>
        <xdr:cNvPr id="420" name="n_2mainValue【保健センター・保健所】&#10;一人当たり面積">
          <a:extLst>
            <a:ext uri="{FF2B5EF4-FFF2-40B4-BE49-F238E27FC236}">
              <a16:creationId xmlns:a16="http://schemas.microsoft.com/office/drawing/2014/main" id="{00000000-0008-0000-0F00-0000A4010000}"/>
            </a:ext>
          </a:extLst>
        </xdr:cNvPr>
        <xdr:cNvSpPr txBox="1"/>
      </xdr:nvSpPr>
      <xdr:spPr>
        <a:xfrm>
          <a:off x="20199427" y="97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17035</xdr:rowOff>
    </xdr:from>
    <xdr:ext cx="469744" cy="259045"/>
    <xdr:sp macro="" textlink="">
      <xdr:nvSpPr>
        <xdr:cNvPr id="421" name="n_3mainValue【保健センター・保健所】&#10;一人当たり面積">
          <a:extLst>
            <a:ext uri="{FF2B5EF4-FFF2-40B4-BE49-F238E27FC236}">
              <a16:creationId xmlns:a16="http://schemas.microsoft.com/office/drawing/2014/main" id="{00000000-0008-0000-0F00-0000A5010000}"/>
            </a:ext>
          </a:extLst>
        </xdr:cNvPr>
        <xdr:cNvSpPr txBox="1"/>
      </xdr:nvSpPr>
      <xdr:spPr>
        <a:xfrm>
          <a:off x="19310427" y="978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37609</xdr:rowOff>
    </xdr:from>
    <xdr:ext cx="469744" cy="259045"/>
    <xdr:sp macro="" textlink="">
      <xdr:nvSpPr>
        <xdr:cNvPr id="422" name="n_4mainValue【保健センター・保健所】&#10;一人当たり面積">
          <a:extLst>
            <a:ext uri="{FF2B5EF4-FFF2-40B4-BE49-F238E27FC236}">
              <a16:creationId xmlns:a16="http://schemas.microsoft.com/office/drawing/2014/main" id="{00000000-0008-0000-0F00-0000A6010000}"/>
            </a:ext>
          </a:extLst>
        </xdr:cNvPr>
        <xdr:cNvSpPr txBox="1"/>
      </xdr:nvSpPr>
      <xdr:spPr>
        <a:xfrm>
          <a:off x="18421427" y="98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00000000-0008-0000-0F00-0000BF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00000000-0008-0000-0F00-0000C1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451" name="【消防施設】&#10;有形固定資産減価償却率最大値テキスト">
          <a:extLst>
            <a:ext uri="{FF2B5EF4-FFF2-40B4-BE49-F238E27FC236}">
              <a16:creationId xmlns:a16="http://schemas.microsoft.com/office/drawing/2014/main" id="{00000000-0008-0000-0F00-0000C3010000}"/>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00000000-0008-0000-0F00-0000C5010000}"/>
            </a:ext>
          </a:extLst>
        </xdr:cNvPr>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82006</xdr:rowOff>
    </xdr:from>
    <xdr:to>
      <xdr:col>85</xdr:col>
      <xdr:colOff>177800</xdr:colOff>
      <xdr:row>84</xdr:row>
      <xdr:rowOff>12156</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162687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60433</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00000000-0008-0000-0F00-0000D1010000}"/>
            </a:ext>
          </a:extLst>
        </xdr:cNvPr>
        <xdr:cNvSpPr txBox="1"/>
      </xdr:nvSpPr>
      <xdr:spPr>
        <a:xfrm>
          <a:off x="16357600"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47716</xdr:rowOff>
    </xdr:from>
    <xdr:to>
      <xdr:col>81</xdr:col>
      <xdr:colOff>101600</xdr:colOff>
      <xdr:row>83</xdr:row>
      <xdr:rowOff>149316</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15430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98516</xdr:rowOff>
    </xdr:from>
    <xdr:to>
      <xdr:col>85</xdr:col>
      <xdr:colOff>127000</xdr:colOff>
      <xdr:row>83</xdr:row>
      <xdr:rowOff>132806</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5481300" y="143288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57513</xdr:rowOff>
    </xdr:from>
    <xdr:to>
      <xdr:col>76</xdr:col>
      <xdr:colOff>165100</xdr:colOff>
      <xdr:row>83</xdr:row>
      <xdr:rowOff>159113</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4541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98516</xdr:rowOff>
    </xdr:from>
    <xdr:to>
      <xdr:col>81</xdr:col>
      <xdr:colOff>50800</xdr:colOff>
      <xdr:row>83</xdr:row>
      <xdr:rowOff>108313</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14592300" y="143288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23223</xdr:rowOff>
    </xdr:from>
    <xdr:to>
      <xdr:col>72</xdr:col>
      <xdr:colOff>38100</xdr:colOff>
      <xdr:row>83</xdr:row>
      <xdr:rowOff>124823</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3652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74023</xdr:rowOff>
    </xdr:from>
    <xdr:to>
      <xdr:col>76</xdr:col>
      <xdr:colOff>114300</xdr:colOff>
      <xdr:row>83</xdr:row>
      <xdr:rowOff>108313</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3703300" y="143043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15058</xdr:rowOff>
    </xdr:from>
    <xdr:to>
      <xdr:col>67</xdr:col>
      <xdr:colOff>101600</xdr:colOff>
      <xdr:row>84</xdr:row>
      <xdr:rowOff>116658</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2763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74023</xdr:rowOff>
    </xdr:from>
    <xdr:to>
      <xdr:col>71</xdr:col>
      <xdr:colOff>177800</xdr:colOff>
      <xdr:row>84</xdr:row>
      <xdr:rowOff>65858</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12814300" y="1430437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474" name="n_1aveValue【消防施設】&#10;有形固定資産減価償却率">
          <a:extLst>
            <a:ext uri="{FF2B5EF4-FFF2-40B4-BE49-F238E27FC236}">
              <a16:creationId xmlns:a16="http://schemas.microsoft.com/office/drawing/2014/main" id="{00000000-0008-0000-0F00-0000DA010000}"/>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475" name="n_2aveValue【消防施設】&#10;有形固定資産減価償却率">
          <a:extLst>
            <a:ext uri="{FF2B5EF4-FFF2-40B4-BE49-F238E27FC236}">
              <a16:creationId xmlns:a16="http://schemas.microsoft.com/office/drawing/2014/main" id="{00000000-0008-0000-0F00-0000DB010000}"/>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476" name="n_3aveValue【消防施設】&#10;有形固定資産減価償却率">
          <a:extLst>
            <a:ext uri="{FF2B5EF4-FFF2-40B4-BE49-F238E27FC236}">
              <a16:creationId xmlns:a16="http://schemas.microsoft.com/office/drawing/2014/main" id="{00000000-0008-0000-0F00-0000DC010000}"/>
            </a:ext>
          </a:extLst>
        </xdr:cNvPr>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477" name="n_4aveValue【消防施設】&#10;有形固定資産減価償却率">
          <a:extLst>
            <a:ext uri="{FF2B5EF4-FFF2-40B4-BE49-F238E27FC236}">
              <a16:creationId xmlns:a16="http://schemas.microsoft.com/office/drawing/2014/main" id="{00000000-0008-0000-0F00-0000DD010000}"/>
            </a:ext>
          </a:extLst>
        </xdr:cNvPr>
        <xdr:cNvSpPr txBox="1"/>
      </xdr:nvSpPr>
      <xdr:spPr>
        <a:xfrm>
          <a:off x="12611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140443</xdr:rowOff>
    </xdr:from>
    <xdr:ext cx="405111" cy="259045"/>
    <xdr:sp macro="" textlink="">
      <xdr:nvSpPr>
        <xdr:cNvPr id="478" name="n_1mainValue【消防施設】&#10;有形固定資産減価償却率">
          <a:extLst>
            <a:ext uri="{FF2B5EF4-FFF2-40B4-BE49-F238E27FC236}">
              <a16:creationId xmlns:a16="http://schemas.microsoft.com/office/drawing/2014/main" id="{00000000-0008-0000-0F00-0000DE010000}"/>
            </a:ext>
          </a:extLst>
        </xdr:cNvPr>
        <xdr:cNvSpPr txBox="1"/>
      </xdr:nvSpPr>
      <xdr:spPr>
        <a:xfrm>
          <a:off x="15266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479" name="n_2mainValue【消防施設】&#10;有形固定資産減価償却率">
          <a:extLst>
            <a:ext uri="{FF2B5EF4-FFF2-40B4-BE49-F238E27FC236}">
              <a16:creationId xmlns:a16="http://schemas.microsoft.com/office/drawing/2014/main" id="{00000000-0008-0000-0F00-0000DF010000}"/>
            </a:ext>
          </a:extLst>
        </xdr:cNvPr>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141350</xdr:rowOff>
    </xdr:from>
    <xdr:ext cx="405111" cy="259045"/>
    <xdr:sp macro="" textlink="">
      <xdr:nvSpPr>
        <xdr:cNvPr id="480" name="n_3mainValue【消防施設】&#10;有形固定資産減価償却率">
          <a:extLst>
            <a:ext uri="{FF2B5EF4-FFF2-40B4-BE49-F238E27FC236}">
              <a16:creationId xmlns:a16="http://schemas.microsoft.com/office/drawing/2014/main" id="{00000000-0008-0000-0F00-0000E0010000}"/>
            </a:ext>
          </a:extLst>
        </xdr:cNvPr>
        <xdr:cNvSpPr txBox="1"/>
      </xdr:nvSpPr>
      <xdr:spPr>
        <a:xfrm>
          <a:off x="13500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107785</xdr:rowOff>
    </xdr:from>
    <xdr:ext cx="405111" cy="259045"/>
    <xdr:sp macro="" textlink="">
      <xdr:nvSpPr>
        <xdr:cNvPr id="481" name="n_4mainValue【消防施設】&#10;有形固定資産減価償却率">
          <a:extLst>
            <a:ext uri="{FF2B5EF4-FFF2-40B4-BE49-F238E27FC236}">
              <a16:creationId xmlns:a16="http://schemas.microsoft.com/office/drawing/2014/main" id="{00000000-0008-0000-0F00-0000E1010000}"/>
            </a:ext>
          </a:extLst>
        </xdr:cNvPr>
        <xdr:cNvSpPr txBox="1"/>
      </xdr:nvSpPr>
      <xdr:spPr>
        <a:xfrm>
          <a:off x="12611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00000000-0008-0000-0F00-0000FA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508" name="【消防施設】&#10;一人当たり面積最小値テキスト">
          <a:extLst>
            <a:ext uri="{FF2B5EF4-FFF2-40B4-BE49-F238E27FC236}">
              <a16:creationId xmlns:a16="http://schemas.microsoft.com/office/drawing/2014/main" id="{00000000-0008-0000-0F00-0000FC010000}"/>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510" name="【消防施設】&#10;一人当たり面積最大値テキスト">
          <a:extLst>
            <a:ext uri="{FF2B5EF4-FFF2-40B4-BE49-F238E27FC236}">
              <a16:creationId xmlns:a16="http://schemas.microsoft.com/office/drawing/2014/main" id="{00000000-0008-0000-0F00-0000FE010000}"/>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512" name="【消防施設】&#10;一人当たり面積平均値テキスト">
          <a:extLst>
            <a:ext uri="{FF2B5EF4-FFF2-40B4-BE49-F238E27FC236}">
              <a16:creationId xmlns:a16="http://schemas.microsoft.com/office/drawing/2014/main" id="{00000000-0008-0000-0F00-000000020000}"/>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162016</xdr:rowOff>
    </xdr:from>
    <xdr:to>
      <xdr:col>116</xdr:col>
      <xdr:colOff>114300</xdr:colOff>
      <xdr:row>86</xdr:row>
      <xdr:rowOff>92166</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22110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76943</xdr:rowOff>
    </xdr:from>
    <xdr:ext cx="469744" cy="259045"/>
    <xdr:sp macro="" textlink="">
      <xdr:nvSpPr>
        <xdr:cNvPr id="524" name="【消防施設】&#10;一人当たり面積該当値テキスト">
          <a:extLst>
            <a:ext uri="{FF2B5EF4-FFF2-40B4-BE49-F238E27FC236}">
              <a16:creationId xmlns:a16="http://schemas.microsoft.com/office/drawing/2014/main" id="{00000000-0008-0000-0F00-00000C020000}"/>
            </a:ext>
          </a:extLst>
        </xdr:cNvPr>
        <xdr:cNvSpPr txBox="1"/>
      </xdr:nvSpPr>
      <xdr:spPr>
        <a:xfrm>
          <a:off x="22199600" y="146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167458</xdr:rowOff>
    </xdr:from>
    <xdr:to>
      <xdr:col>112</xdr:col>
      <xdr:colOff>38100</xdr:colOff>
      <xdr:row>86</xdr:row>
      <xdr:rowOff>97608</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212725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41366</xdr:rowOff>
    </xdr:from>
    <xdr:to>
      <xdr:col>116</xdr:col>
      <xdr:colOff>63500</xdr:colOff>
      <xdr:row>86</xdr:row>
      <xdr:rowOff>46808</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flipV="1">
          <a:off x="21323300" y="14786066"/>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170724</xdr:rowOff>
    </xdr:from>
    <xdr:to>
      <xdr:col>107</xdr:col>
      <xdr:colOff>101600</xdr:colOff>
      <xdr:row>86</xdr:row>
      <xdr:rowOff>100874</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20383500" y="147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46808</xdr:rowOff>
    </xdr:from>
    <xdr:to>
      <xdr:col>111</xdr:col>
      <xdr:colOff>177800</xdr:colOff>
      <xdr:row>86</xdr:row>
      <xdr:rowOff>50074</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20434300" y="14791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2539</xdr:rowOff>
    </xdr:from>
    <xdr:to>
      <xdr:col>102</xdr:col>
      <xdr:colOff>165100</xdr:colOff>
      <xdr:row>86</xdr:row>
      <xdr:rowOff>104139</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9494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50074</xdr:rowOff>
    </xdr:from>
    <xdr:to>
      <xdr:col>107</xdr:col>
      <xdr:colOff>50800</xdr:colOff>
      <xdr:row>86</xdr:row>
      <xdr:rowOff>53339</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9545300" y="147947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5806</xdr:rowOff>
    </xdr:from>
    <xdr:to>
      <xdr:col>98</xdr:col>
      <xdr:colOff>38100</xdr:colOff>
      <xdr:row>86</xdr:row>
      <xdr:rowOff>107406</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8605500" y="147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53339</xdr:rowOff>
    </xdr:from>
    <xdr:to>
      <xdr:col>102</xdr:col>
      <xdr:colOff>114300</xdr:colOff>
      <xdr:row>86</xdr:row>
      <xdr:rowOff>56606</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8656300" y="14798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533" name="n_1aveValue【消防施設】&#10;一人当たり面積">
          <a:extLst>
            <a:ext uri="{FF2B5EF4-FFF2-40B4-BE49-F238E27FC236}">
              <a16:creationId xmlns:a16="http://schemas.microsoft.com/office/drawing/2014/main" id="{00000000-0008-0000-0F00-000015020000}"/>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534" name="n_2aveValue【消防施設】&#10;一人当たり面積">
          <a:extLst>
            <a:ext uri="{FF2B5EF4-FFF2-40B4-BE49-F238E27FC236}">
              <a16:creationId xmlns:a16="http://schemas.microsoft.com/office/drawing/2014/main" id="{00000000-0008-0000-0F00-000016020000}"/>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535" name="n_3aveValue【消防施設】&#10;一人当たり面積">
          <a:extLst>
            <a:ext uri="{FF2B5EF4-FFF2-40B4-BE49-F238E27FC236}">
              <a16:creationId xmlns:a16="http://schemas.microsoft.com/office/drawing/2014/main" id="{00000000-0008-0000-0F00-000017020000}"/>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536" name="n_4aveValue【消防施設】&#10;一人当たり面積">
          <a:extLst>
            <a:ext uri="{FF2B5EF4-FFF2-40B4-BE49-F238E27FC236}">
              <a16:creationId xmlns:a16="http://schemas.microsoft.com/office/drawing/2014/main" id="{00000000-0008-0000-0F00-000018020000}"/>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88735</xdr:rowOff>
    </xdr:from>
    <xdr:ext cx="469744" cy="259045"/>
    <xdr:sp macro="" textlink="">
      <xdr:nvSpPr>
        <xdr:cNvPr id="537" name="n_1mainValue【消防施設】&#10;一人当たり面積">
          <a:extLst>
            <a:ext uri="{FF2B5EF4-FFF2-40B4-BE49-F238E27FC236}">
              <a16:creationId xmlns:a16="http://schemas.microsoft.com/office/drawing/2014/main" id="{00000000-0008-0000-0F00-000019020000}"/>
            </a:ext>
          </a:extLst>
        </xdr:cNvPr>
        <xdr:cNvSpPr txBox="1"/>
      </xdr:nvSpPr>
      <xdr:spPr>
        <a:xfrm>
          <a:off x="210757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92001</xdr:rowOff>
    </xdr:from>
    <xdr:ext cx="469744" cy="259045"/>
    <xdr:sp macro="" textlink="">
      <xdr:nvSpPr>
        <xdr:cNvPr id="538" name="n_2mainValue【消防施設】&#10;一人当たり面積">
          <a:extLst>
            <a:ext uri="{FF2B5EF4-FFF2-40B4-BE49-F238E27FC236}">
              <a16:creationId xmlns:a16="http://schemas.microsoft.com/office/drawing/2014/main" id="{00000000-0008-0000-0F00-00001A020000}"/>
            </a:ext>
          </a:extLst>
        </xdr:cNvPr>
        <xdr:cNvSpPr txBox="1"/>
      </xdr:nvSpPr>
      <xdr:spPr>
        <a:xfrm>
          <a:off x="20199427" y="14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95266</xdr:rowOff>
    </xdr:from>
    <xdr:ext cx="469744" cy="259045"/>
    <xdr:sp macro="" textlink="">
      <xdr:nvSpPr>
        <xdr:cNvPr id="539" name="n_3mainValue【消防施設】&#10;一人当たり面積">
          <a:extLst>
            <a:ext uri="{FF2B5EF4-FFF2-40B4-BE49-F238E27FC236}">
              <a16:creationId xmlns:a16="http://schemas.microsoft.com/office/drawing/2014/main" id="{00000000-0008-0000-0F00-00001B020000}"/>
            </a:ext>
          </a:extLst>
        </xdr:cNvPr>
        <xdr:cNvSpPr txBox="1"/>
      </xdr:nvSpPr>
      <xdr:spPr>
        <a:xfrm>
          <a:off x="19310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98533</xdr:rowOff>
    </xdr:from>
    <xdr:ext cx="469744" cy="259045"/>
    <xdr:sp macro="" textlink="">
      <xdr:nvSpPr>
        <xdr:cNvPr id="540" name="n_4mainValue【消防施設】&#10;一人当たり面積">
          <a:extLst>
            <a:ext uri="{FF2B5EF4-FFF2-40B4-BE49-F238E27FC236}">
              <a16:creationId xmlns:a16="http://schemas.microsoft.com/office/drawing/2014/main" id="{00000000-0008-0000-0F00-00001C020000}"/>
            </a:ext>
          </a:extLst>
        </xdr:cNvPr>
        <xdr:cNvSpPr txBox="1"/>
      </xdr:nvSpPr>
      <xdr:spPr>
        <a:xfrm>
          <a:off x="18421427" y="148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00000000-0008-0000-0F00-00003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a:extLst>
            <a:ext uri="{FF2B5EF4-FFF2-40B4-BE49-F238E27FC236}">
              <a16:creationId xmlns:a16="http://schemas.microsoft.com/office/drawing/2014/main" id="{00000000-0008-0000-0F00-000037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9" name="【庁舎】&#10;有形固定資産減価償却率最大値テキスト">
          <a:extLst>
            <a:ext uri="{FF2B5EF4-FFF2-40B4-BE49-F238E27FC236}">
              <a16:creationId xmlns:a16="http://schemas.microsoft.com/office/drawing/2014/main" id="{00000000-0008-0000-0F00-000039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571" name="【庁舎】&#10;有形固定資産減価償却率平均値テキスト">
          <a:extLst>
            <a:ext uri="{FF2B5EF4-FFF2-40B4-BE49-F238E27FC236}">
              <a16:creationId xmlns:a16="http://schemas.microsoft.com/office/drawing/2014/main" id="{00000000-0008-0000-0F00-00003B020000}"/>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20501</xdr:rowOff>
    </xdr:from>
    <xdr:to>
      <xdr:col>85</xdr:col>
      <xdr:colOff>177800</xdr:colOff>
      <xdr:row>106</xdr:row>
      <xdr:rowOff>122101</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162687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170378</xdr:rowOff>
    </xdr:from>
    <xdr:ext cx="405111" cy="259045"/>
    <xdr:sp macro="" textlink="">
      <xdr:nvSpPr>
        <xdr:cNvPr id="583" name="【庁舎】&#10;有形固定資産減価償却率該当値テキスト">
          <a:extLst>
            <a:ext uri="{FF2B5EF4-FFF2-40B4-BE49-F238E27FC236}">
              <a16:creationId xmlns:a16="http://schemas.microsoft.com/office/drawing/2014/main" id="{00000000-0008-0000-0F00-000047020000}"/>
            </a:ext>
          </a:extLst>
        </xdr:cNvPr>
        <xdr:cNvSpPr txBox="1"/>
      </xdr:nvSpPr>
      <xdr:spPr>
        <a:xfrm>
          <a:off x="16357600"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15430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38644</xdr:rowOff>
    </xdr:from>
    <xdr:to>
      <xdr:col>85</xdr:col>
      <xdr:colOff>127000</xdr:colOff>
      <xdr:row>106</xdr:row>
      <xdr:rowOff>71301</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5481300" y="182123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126637</xdr:rowOff>
    </xdr:from>
    <xdr:to>
      <xdr:col>76</xdr:col>
      <xdr:colOff>165100</xdr:colOff>
      <xdr:row>106</xdr:row>
      <xdr:rowOff>56787</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4541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xdr:rowOff>
    </xdr:from>
    <xdr:to>
      <xdr:col>81</xdr:col>
      <xdr:colOff>50800</xdr:colOff>
      <xdr:row>106</xdr:row>
      <xdr:rowOff>38644</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4592300" y="181796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365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106</xdr:row>
      <xdr:rowOff>5987</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3703300" y="181470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61323</xdr:rowOff>
    </xdr:from>
    <xdr:to>
      <xdr:col>67</xdr:col>
      <xdr:colOff>101600</xdr:colOff>
      <xdr:row>105</xdr:row>
      <xdr:rowOff>162923</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2763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112123</xdr:rowOff>
    </xdr:from>
    <xdr:to>
      <xdr:col>71</xdr:col>
      <xdr:colOff>177800</xdr:colOff>
      <xdr:row>105</xdr:row>
      <xdr:rowOff>144780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2814300" y="1811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592" name="n_1aveValue【庁舎】&#10;有形固定資産減価償却率">
          <a:extLst>
            <a:ext uri="{FF2B5EF4-FFF2-40B4-BE49-F238E27FC236}">
              <a16:creationId xmlns:a16="http://schemas.microsoft.com/office/drawing/2014/main" id="{00000000-0008-0000-0F00-000050020000}"/>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593" name="n_2aveValue【庁舎】&#10;有形固定資産減価償却率">
          <a:extLst>
            <a:ext uri="{FF2B5EF4-FFF2-40B4-BE49-F238E27FC236}">
              <a16:creationId xmlns:a16="http://schemas.microsoft.com/office/drawing/2014/main" id="{00000000-0008-0000-0F00-000051020000}"/>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594" name="n_3aveValue【庁舎】&#10;有形固定資産減価償却率">
          <a:extLst>
            <a:ext uri="{FF2B5EF4-FFF2-40B4-BE49-F238E27FC236}">
              <a16:creationId xmlns:a16="http://schemas.microsoft.com/office/drawing/2014/main" id="{00000000-0008-0000-0F00-000052020000}"/>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595" name="n_4aveValue【庁舎】&#10;有形固定資産減価償却率">
          <a:extLst>
            <a:ext uri="{FF2B5EF4-FFF2-40B4-BE49-F238E27FC236}">
              <a16:creationId xmlns:a16="http://schemas.microsoft.com/office/drawing/2014/main" id="{00000000-0008-0000-0F00-000053020000}"/>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80571</xdr:rowOff>
    </xdr:from>
    <xdr:ext cx="405111" cy="259045"/>
    <xdr:sp macro="" textlink="">
      <xdr:nvSpPr>
        <xdr:cNvPr id="596" name="n_1mainValue【庁舎】&#10;有形固定資産減価償却率">
          <a:extLst>
            <a:ext uri="{FF2B5EF4-FFF2-40B4-BE49-F238E27FC236}">
              <a16:creationId xmlns:a16="http://schemas.microsoft.com/office/drawing/2014/main" id="{00000000-0008-0000-0F00-000054020000}"/>
            </a:ext>
          </a:extLst>
        </xdr:cNvPr>
        <xdr:cNvSpPr txBox="1"/>
      </xdr:nvSpPr>
      <xdr:spPr>
        <a:xfrm>
          <a:off x="152660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47914</xdr:rowOff>
    </xdr:from>
    <xdr:ext cx="405111" cy="259045"/>
    <xdr:sp macro="" textlink="">
      <xdr:nvSpPr>
        <xdr:cNvPr id="597" name="n_2mainValue【庁舎】&#10;有形固定資産減価償却率">
          <a:extLst>
            <a:ext uri="{FF2B5EF4-FFF2-40B4-BE49-F238E27FC236}">
              <a16:creationId xmlns:a16="http://schemas.microsoft.com/office/drawing/2014/main" id="{00000000-0008-0000-0F00-000055020000}"/>
            </a:ext>
          </a:extLst>
        </xdr:cNvPr>
        <xdr:cNvSpPr txBox="1"/>
      </xdr:nvSpPr>
      <xdr:spPr>
        <a:xfrm>
          <a:off x="14389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598" name="n_3mainValue【庁舎】&#10;有形固定資産減価償却率">
          <a:extLst>
            <a:ext uri="{FF2B5EF4-FFF2-40B4-BE49-F238E27FC236}">
              <a16:creationId xmlns:a16="http://schemas.microsoft.com/office/drawing/2014/main" id="{00000000-0008-0000-0F00-000056020000}"/>
            </a:ext>
          </a:extLst>
        </xdr:cNvPr>
        <xdr:cNvSpPr txBox="1"/>
      </xdr:nvSpPr>
      <xdr:spPr>
        <a:xfrm>
          <a:off x="13500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154050</xdr:rowOff>
    </xdr:from>
    <xdr:ext cx="405111" cy="259045"/>
    <xdr:sp macro="" textlink="">
      <xdr:nvSpPr>
        <xdr:cNvPr id="599" name="n_4mainValue【庁舎】&#10;有形固定資産減価償却率">
          <a:extLst>
            <a:ext uri="{FF2B5EF4-FFF2-40B4-BE49-F238E27FC236}">
              <a16:creationId xmlns:a16="http://schemas.microsoft.com/office/drawing/2014/main" id="{00000000-0008-0000-0F00-000057020000}"/>
            </a:ext>
          </a:extLst>
        </xdr:cNvPr>
        <xdr:cNvSpPr txBox="1"/>
      </xdr:nvSpPr>
      <xdr:spPr>
        <a:xfrm>
          <a:off x="12611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00000000-0008-0000-0F00-00006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622" name="【庁舎】&#10;一人当たり面積最小値テキスト">
          <a:extLst>
            <a:ext uri="{FF2B5EF4-FFF2-40B4-BE49-F238E27FC236}">
              <a16:creationId xmlns:a16="http://schemas.microsoft.com/office/drawing/2014/main" id="{00000000-0008-0000-0F00-00006E020000}"/>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624" name="【庁舎】&#10;一人当たり面積最大値テキスト">
          <a:extLst>
            <a:ext uri="{FF2B5EF4-FFF2-40B4-BE49-F238E27FC236}">
              <a16:creationId xmlns:a16="http://schemas.microsoft.com/office/drawing/2014/main" id="{00000000-0008-0000-0F00-000070020000}"/>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19372</xdr:rowOff>
    </xdr:from>
    <xdr:ext cx="469744" cy="259045"/>
    <xdr:sp macro="" textlink="">
      <xdr:nvSpPr>
        <xdr:cNvPr id="626" name="【庁舎】&#10;一人当たり面積平均値テキスト">
          <a:extLst>
            <a:ext uri="{FF2B5EF4-FFF2-40B4-BE49-F238E27FC236}">
              <a16:creationId xmlns:a16="http://schemas.microsoft.com/office/drawing/2014/main" id="{00000000-0008-0000-0F00-000072020000}"/>
            </a:ext>
          </a:extLst>
        </xdr:cNvPr>
        <xdr:cNvSpPr txBox="1"/>
      </xdr:nvSpPr>
      <xdr:spPr>
        <a:xfrm>
          <a:off x="22199600" y="1819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627" name="フローチャート: 判断 626">
          <a:extLst>
            <a:ext uri="{FF2B5EF4-FFF2-40B4-BE49-F238E27FC236}">
              <a16:creationId xmlns:a16="http://schemas.microsoft.com/office/drawing/2014/main" id="{00000000-0008-0000-0F00-000073020000}"/>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66091</xdr:rowOff>
    </xdr:from>
    <xdr:to>
      <xdr:col>116</xdr:col>
      <xdr:colOff>114300</xdr:colOff>
      <xdr:row>105</xdr:row>
      <xdr:rowOff>167691</xdr:rowOff>
    </xdr:to>
    <xdr:sp macro="" textlink="">
      <xdr:nvSpPr>
        <xdr:cNvPr id="637" name="楕円 636">
          <a:extLst>
            <a:ext uri="{FF2B5EF4-FFF2-40B4-BE49-F238E27FC236}">
              <a16:creationId xmlns:a16="http://schemas.microsoft.com/office/drawing/2014/main" id="{00000000-0008-0000-0F00-00007D020000}"/>
            </a:ext>
          </a:extLst>
        </xdr:cNvPr>
        <xdr:cNvSpPr/>
      </xdr:nvSpPr>
      <xdr:spPr>
        <a:xfrm>
          <a:off x="22110700" y="1806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88968</xdr:rowOff>
    </xdr:from>
    <xdr:ext cx="469744" cy="259045"/>
    <xdr:sp macro="" textlink="">
      <xdr:nvSpPr>
        <xdr:cNvPr id="638" name="【庁舎】&#10;一人当たり面積該当値テキスト">
          <a:extLst>
            <a:ext uri="{FF2B5EF4-FFF2-40B4-BE49-F238E27FC236}">
              <a16:creationId xmlns:a16="http://schemas.microsoft.com/office/drawing/2014/main" id="{00000000-0008-0000-0F00-00007E020000}"/>
            </a:ext>
          </a:extLst>
        </xdr:cNvPr>
        <xdr:cNvSpPr txBox="1"/>
      </xdr:nvSpPr>
      <xdr:spPr>
        <a:xfrm>
          <a:off x="22199600" y="1791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86207</xdr:rowOff>
    </xdr:from>
    <xdr:to>
      <xdr:col>112</xdr:col>
      <xdr:colOff>38100</xdr:colOff>
      <xdr:row>106</xdr:row>
      <xdr:rowOff>16357</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21272500" y="180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116891</xdr:rowOff>
    </xdr:from>
    <xdr:to>
      <xdr:col>116</xdr:col>
      <xdr:colOff>63500</xdr:colOff>
      <xdr:row>105</xdr:row>
      <xdr:rowOff>137007</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flipV="1">
          <a:off x="21323300" y="18119141"/>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100837</xdr:rowOff>
    </xdr:from>
    <xdr:to>
      <xdr:col>107</xdr:col>
      <xdr:colOff>101600</xdr:colOff>
      <xdr:row>106</xdr:row>
      <xdr:rowOff>30987</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20383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137007</xdr:rowOff>
    </xdr:from>
    <xdr:to>
      <xdr:col>111</xdr:col>
      <xdr:colOff>177800</xdr:colOff>
      <xdr:row>105</xdr:row>
      <xdr:rowOff>151637</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20434300" y="1813925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113640</xdr:rowOff>
    </xdr:from>
    <xdr:to>
      <xdr:col>102</xdr:col>
      <xdr:colOff>165100</xdr:colOff>
      <xdr:row>106</xdr:row>
      <xdr:rowOff>43790</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9494500" y="181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151637</xdr:rowOff>
    </xdr:from>
    <xdr:to>
      <xdr:col>107</xdr:col>
      <xdr:colOff>50800</xdr:colOff>
      <xdr:row>105</xdr:row>
      <xdr:rowOff>164440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19545300" y="18153887"/>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124155</xdr:rowOff>
    </xdr:from>
    <xdr:to>
      <xdr:col>98</xdr:col>
      <xdr:colOff>38100</xdr:colOff>
      <xdr:row>106</xdr:row>
      <xdr:rowOff>54305</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8605500" y="181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164440</xdr:rowOff>
    </xdr:from>
    <xdr:to>
      <xdr:col>102</xdr:col>
      <xdr:colOff>114300</xdr:colOff>
      <xdr:row>106</xdr:row>
      <xdr:rowOff>3505</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8656300" y="18166690"/>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149217</xdr:rowOff>
    </xdr:from>
    <xdr:ext cx="469744" cy="259045"/>
    <xdr:sp macro="" textlink="">
      <xdr:nvSpPr>
        <xdr:cNvPr id="647" name="n_1aveValue【庁舎】&#10;一人当たり面積">
          <a:extLst>
            <a:ext uri="{FF2B5EF4-FFF2-40B4-BE49-F238E27FC236}">
              <a16:creationId xmlns:a16="http://schemas.microsoft.com/office/drawing/2014/main" id="{00000000-0008-0000-0F00-000087020000}"/>
            </a:ext>
          </a:extLst>
        </xdr:cNvPr>
        <xdr:cNvSpPr txBox="1"/>
      </xdr:nvSpPr>
      <xdr:spPr>
        <a:xfrm>
          <a:off x="210757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648" name="n_2aveValue【庁舎】&#10;一人当たり面積">
          <a:extLst>
            <a:ext uri="{FF2B5EF4-FFF2-40B4-BE49-F238E27FC236}">
              <a16:creationId xmlns:a16="http://schemas.microsoft.com/office/drawing/2014/main" id="{00000000-0008-0000-0F00-000088020000}"/>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141445</xdr:rowOff>
    </xdr:from>
    <xdr:ext cx="469744" cy="259045"/>
    <xdr:sp macro="" textlink="">
      <xdr:nvSpPr>
        <xdr:cNvPr id="649" name="n_3aveValue【庁舎】&#10;一人当たり面積">
          <a:extLst>
            <a:ext uri="{FF2B5EF4-FFF2-40B4-BE49-F238E27FC236}">
              <a16:creationId xmlns:a16="http://schemas.microsoft.com/office/drawing/2014/main" id="{00000000-0008-0000-0F00-000089020000}"/>
            </a:ext>
          </a:extLst>
        </xdr:cNvPr>
        <xdr:cNvSpPr txBox="1"/>
      </xdr:nvSpPr>
      <xdr:spPr>
        <a:xfrm>
          <a:off x="19310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137329</xdr:rowOff>
    </xdr:from>
    <xdr:ext cx="469744" cy="259045"/>
    <xdr:sp macro="" textlink="">
      <xdr:nvSpPr>
        <xdr:cNvPr id="650" name="n_4aveValue【庁舎】&#10;一人当たり面積">
          <a:extLst>
            <a:ext uri="{FF2B5EF4-FFF2-40B4-BE49-F238E27FC236}">
              <a16:creationId xmlns:a16="http://schemas.microsoft.com/office/drawing/2014/main" id="{00000000-0008-0000-0F00-00008A020000}"/>
            </a:ext>
          </a:extLst>
        </xdr:cNvPr>
        <xdr:cNvSpPr txBox="1"/>
      </xdr:nvSpPr>
      <xdr:spPr>
        <a:xfrm>
          <a:off x="18421427"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32884</xdr:rowOff>
    </xdr:from>
    <xdr:ext cx="469744" cy="259045"/>
    <xdr:sp macro="" textlink="">
      <xdr:nvSpPr>
        <xdr:cNvPr id="651" name="n_1mainValue【庁舎】&#10;一人当たり面積">
          <a:extLst>
            <a:ext uri="{FF2B5EF4-FFF2-40B4-BE49-F238E27FC236}">
              <a16:creationId xmlns:a16="http://schemas.microsoft.com/office/drawing/2014/main" id="{00000000-0008-0000-0F00-00008B020000}"/>
            </a:ext>
          </a:extLst>
        </xdr:cNvPr>
        <xdr:cNvSpPr txBox="1"/>
      </xdr:nvSpPr>
      <xdr:spPr>
        <a:xfrm>
          <a:off x="21075727" y="1786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652" name="n_2mainValue【庁舎】&#10;一人当たり面積">
          <a:extLst>
            <a:ext uri="{FF2B5EF4-FFF2-40B4-BE49-F238E27FC236}">
              <a16:creationId xmlns:a16="http://schemas.microsoft.com/office/drawing/2014/main" id="{00000000-0008-0000-0F00-00008C020000}"/>
            </a:ext>
          </a:extLst>
        </xdr:cNvPr>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60317</xdr:rowOff>
    </xdr:from>
    <xdr:ext cx="469744" cy="259045"/>
    <xdr:sp macro="" textlink="">
      <xdr:nvSpPr>
        <xdr:cNvPr id="653" name="n_3mainValue【庁舎】&#10;一人当たり面積">
          <a:extLst>
            <a:ext uri="{FF2B5EF4-FFF2-40B4-BE49-F238E27FC236}">
              <a16:creationId xmlns:a16="http://schemas.microsoft.com/office/drawing/2014/main" id="{00000000-0008-0000-0F00-00008D020000}"/>
            </a:ext>
          </a:extLst>
        </xdr:cNvPr>
        <xdr:cNvSpPr txBox="1"/>
      </xdr:nvSpPr>
      <xdr:spPr>
        <a:xfrm>
          <a:off x="19310427" y="1789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70832</xdr:rowOff>
    </xdr:from>
    <xdr:ext cx="469744" cy="259045"/>
    <xdr:sp macro="" textlink="">
      <xdr:nvSpPr>
        <xdr:cNvPr id="654" name="n_4mainValue【庁舎】&#10;一人当たり面積">
          <a:extLst>
            <a:ext uri="{FF2B5EF4-FFF2-40B4-BE49-F238E27FC236}">
              <a16:creationId xmlns:a16="http://schemas.microsoft.com/office/drawing/2014/main" id="{00000000-0008-0000-0F00-00008E020000}"/>
            </a:ext>
          </a:extLst>
        </xdr:cNvPr>
        <xdr:cNvSpPr txBox="1"/>
      </xdr:nvSpPr>
      <xdr:spPr>
        <a:xfrm>
          <a:off x="18421427" y="1790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類似団体と比較して特に有形固定資産減価償却率が高くなっている施設は、体育館・プール、庁舎であり、その他の施設は同水準または下回っている。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体育館・プールについては、耐用年数を超えているため公共施設等総合管理計画に沿って更新等を進めていく。</a:t>
          </a:r>
        </a:p>
        <a:p>
          <a:r>
            <a:rPr kumimoji="1" lang="ja-JP" altLang="en-US" sz="1300">
              <a:latin typeface="ＭＳ Ｐゴシック" panose="020B0600070205080204" pitchFamily="50" charset="-128"/>
              <a:ea typeface="ＭＳ Ｐゴシック" panose="020B0600070205080204" pitchFamily="50" charset="-128"/>
            </a:rPr>
            <a:t>庁舎においては、一人当たり面積が全国、県平均、類似団体平均と比較すると高くなっており、この要因は本町が合併団体であり、本庁・支所をそれぞれ庁舎として扱っているため、短期間で削減を図ることは難しいことから、長寿命化を図りつつ利活用を含めた庁舎のあり方を検討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6,557
163.19
7,352,674
7,210,188
136,100
4,179,301
7,014,767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人口の減少や全国平均を上回る高齢化の進行による農畜産業の衰退等によって、財政基盤が弱く、類似団体平均を</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ポイント下回っている。今後も引き続き、令和元年度に策定した長期財政計画に沿った歳出の見直しと第３次行政改革大綱に沿った行財政改革に努めることにより財政の健全化を図る必要がある。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ポイント増加し、類似団体平均を</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下回った。前年度と比較し数値が上回った主な要因として、償還開始による公債費の増、施設老朽化による維持補修費の増などが挙げられる。さらに、コロナ禍により中止していた行事や会議等が再開したことも物件費や補助費が増えた要因と考えられることから、これを機に旅費や各種補助金の優先度を精査し、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62</xdr:row>
      <xdr:rowOff>155448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55046"/>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168419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63</xdr:row>
      <xdr:rowOff>119126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5504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135890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2047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7973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121175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145796</xdr:rowOff>
    </xdr:from>
    <xdr:to>
      <xdr:col>19</xdr:col>
      <xdr:colOff>184150</xdr:colOff>
      <xdr:row>62</xdr:row>
      <xdr:rowOff>75946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は、全て類似団体の数値を下回っており、要因としてごみ処理業務や消防業務を一部事務組合で行っていることが挙げられる。一部事務組合の人件費・物件費等に充てる負担金を合計した場合、人口一人当たりの金額は増加することとなる。</a:t>
          </a:r>
          <a:endParaRPr lang="ja-JP" altLang="ja-JP" sz="1400">
            <a:effectLst/>
          </a:endParaRPr>
        </a:p>
        <a:p>
          <a:r>
            <a:rPr kumimoji="1" lang="ja-JP" altLang="ja-JP" sz="1100">
              <a:solidFill>
                <a:schemeClr val="dk1"/>
              </a:solidFill>
              <a:effectLst/>
              <a:latin typeface="+mn-lt"/>
              <a:ea typeface="+mn-ea"/>
              <a:cs typeface="+mn-cs"/>
            </a:rPr>
            <a:t>　今後は、指定管理者制度を活用した公共施設の管理委託を進め、コストの低減を図っていく方針である。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66190</xdr:rowOff>
    </xdr:from>
    <xdr:to>
      <xdr:col>23</xdr:col>
      <xdr:colOff>133350</xdr:colOff>
      <xdr:row>82</xdr:row>
      <xdr:rowOff>94524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25090"/>
          <a:ext cx="8382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32982</xdr:rowOff>
    </xdr:from>
    <xdr:to>
      <xdr:col>19</xdr:col>
      <xdr:colOff>133350</xdr:colOff>
      <xdr:row>82</xdr:row>
      <xdr:rowOff>66190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91882"/>
          <a:ext cx="889000" cy="3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155156</xdr:rowOff>
    </xdr:from>
    <xdr:to>
      <xdr:col>15</xdr:col>
      <xdr:colOff>82550</xdr:colOff>
      <xdr:row>82</xdr:row>
      <xdr:rowOff>32982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42606"/>
          <a:ext cx="889000" cy="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89125</xdr:rowOff>
    </xdr:from>
    <xdr:to>
      <xdr:col>11</xdr:col>
      <xdr:colOff>31750</xdr:colOff>
      <xdr:row>81</xdr:row>
      <xdr:rowOff>155156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976575"/>
          <a:ext cx="889000" cy="6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43724</xdr:rowOff>
    </xdr:from>
    <xdr:to>
      <xdr:col>23</xdr:col>
      <xdr:colOff>184150</xdr:colOff>
      <xdr:row>82</xdr:row>
      <xdr:rowOff>145324</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60251</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4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15390</xdr:rowOff>
    </xdr:from>
    <xdr:to>
      <xdr:col>19</xdr:col>
      <xdr:colOff>184150</xdr:colOff>
      <xdr:row>82</xdr:row>
      <xdr:rowOff>116990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127167</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43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153632</xdr:rowOff>
    </xdr:from>
    <xdr:to>
      <xdr:col>15</xdr:col>
      <xdr:colOff>133350</xdr:colOff>
      <xdr:row>82</xdr:row>
      <xdr:rowOff>83782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4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93959</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80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104356</xdr:rowOff>
    </xdr:from>
    <xdr:to>
      <xdr:col>11</xdr:col>
      <xdr:colOff>82550</xdr:colOff>
      <xdr:row>82</xdr:row>
      <xdr:rowOff>34506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44683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38325</xdr:rowOff>
    </xdr:from>
    <xdr:to>
      <xdr:col>7</xdr:col>
      <xdr:colOff>31750</xdr:colOff>
      <xdr:row>81</xdr:row>
      <xdr:rowOff>139925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2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150102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69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旧来からの給与体系により、類似団体平均で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ポイント上回っている。令和６年度に策定する第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次定員適正化計画を着実に実施しながら、職員の高齢化を抑制するために早期退職制度を導入するとともに、平成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年度から実施している人事評価制度により、年功的な要素を極力廃し、職務・職責に応じた給与構造を実現しながら給与の適正化に努める。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41804</xdr:rowOff>
    </xdr:from>
    <xdr:to>
      <xdr:col>81</xdr:col>
      <xdr:colOff>44450</xdr:colOff>
      <xdr:row>85</xdr:row>
      <xdr:rowOff>82021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15054"/>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82021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45216"/>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142346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45216"/>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142346</xdr:rowOff>
    </xdr:from>
    <xdr:to>
      <xdr:col>68</xdr:col>
      <xdr:colOff>152400</xdr:colOff>
      <xdr:row>86</xdr:row>
      <xdr:rowOff>21166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15596"/>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102781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162454</xdr:rowOff>
    </xdr:from>
    <xdr:to>
      <xdr:col>81</xdr:col>
      <xdr:colOff>95250</xdr:colOff>
      <xdr:row>85</xdr:row>
      <xdr:rowOff>92604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134531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3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31221</xdr:rowOff>
    </xdr:from>
    <xdr:to>
      <xdr:col>77</xdr:col>
      <xdr:colOff>95250</xdr:colOff>
      <xdr:row>85</xdr:row>
      <xdr:rowOff>132821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117598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9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91546</xdr:rowOff>
    </xdr:from>
    <xdr:to>
      <xdr:col>68</xdr:col>
      <xdr:colOff>203200</xdr:colOff>
      <xdr:row>86</xdr:row>
      <xdr:rowOff>21696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5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年度に策定した第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次錦江町定員適正化計画に基づき職員採用を実施してきたことにより、類似団体を</a:t>
          </a:r>
          <a:r>
            <a:rPr kumimoji="1" lang="en-US" altLang="ja-JP" sz="1100">
              <a:solidFill>
                <a:schemeClr val="dk1"/>
              </a:solidFill>
              <a:effectLst/>
              <a:latin typeface="+mn-lt"/>
              <a:ea typeface="+mn-ea"/>
              <a:cs typeface="+mn-cs"/>
            </a:rPr>
            <a:t>2.29</a:t>
          </a:r>
          <a:r>
            <a:rPr kumimoji="1" lang="ja-JP" altLang="ja-JP" sz="1100">
              <a:solidFill>
                <a:schemeClr val="dk1"/>
              </a:solidFill>
              <a:effectLst/>
              <a:latin typeface="+mn-lt"/>
              <a:ea typeface="+mn-ea"/>
              <a:cs typeface="+mn-cs"/>
            </a:rPr>
            <a:t>ポイント下回っている。令和６年度に計画を見直すことから、新たな定員適正化計画に沿って職員数の適正化を図る。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164750</xdr:rowOff>
    </xdr:from>
    <xdr:to>
      <xdr:col>81</xdr:col>
      <xdr:colOff>44450</xdr:colOff>
      <xdr:row>61</xdr:row>
      <xdr:rowOff>16828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451750"/>
          <a:ext cx="838200" cy="2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159321</xdr:rowOff>
    </xdr:from>
    <xdr:to>
      <xdr:col>77</xdr:col>
      <xdr:colOff>44450</xdr:colOff>
      <xdr:row>61</xdr:row>
      <xdr:rowOff>16828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46321"/>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142431</xdr:rowOff>
    </xdr:from>
    <xdr:to>
      <xdr:col>72</xdr:col>
      <xdr:colOff>203200</xdr:colOff>
      <xdr:row>60</xdr:row>
      <xdr:rowOff>159321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29431"/>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142431</xdr:rowOff>
    </xdr:from>
    <xdr:to>
      <xdr:col>68</xdr:col>
      <xdr:colOff>152400</xdr:colOff>
      <xdr:row>60</xdr:row>
      <xdr:rowOff>162337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429431"/>
          <a:ext cx="889000" cy="1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116952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113950</xdr:rowOff>
    </xdr:from>
    <xdr:to>
      <xdr:col>81</xdr:col>
      <xdr:colOff>95250</xdr:colOff>
      <xdr:row>61</xdr:row>
      <xdr:rowOff>44100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130477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137478</xdr:rowOff>
    </xdr:from>
    <xdr:to>
      <xdr:col>77</xdr:col>
      <xdr:colOff>95250</xdr:colOff>
      <xdr:row>61</xdr:row>
      <xdr:rowOff>67628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77805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9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108521</xdr:rowOff>
    </xdr:from>
    <xdr:to>
      <xdr:col>73</xdr:col>
      <xdr:colOff>44450</xdr:colOff>
      <xdr:row>61</xdr:row>
      <xdr:rowOff>38671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48848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16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91631</xdr:rowOff>
    </xdr:from>
    <xdr:to>
      <xdr:col>68</xdr:col>
      <xdr:colOff>203200</xdr:colOff>
      <xdr:row>61</xdr:row>
      <xdr:rowOff>21781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7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31958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14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111537</xdr:rowOff>
    </xdr:from>
    <xdr:to>
      <xdr:col>64</xdr:col>
      <xdr:colOff>152400</xdr:colOff>
      <xdr:row>61</xdr:row>
      <xdr:rowOff>41687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51864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6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これまでの起債抑制対策により減少傾向にあり、類似団体平均を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下回った。今後は、肝属郡医師会立病院再整備事業により実質公債費比率の上昇が見込まれるが、引き続き緊急度・住民ニーズを的確に把握し、事業の選択により地方債に大きく頼ることのない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38</xdr:row>
      <xdr:rowOff>156210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671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846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6713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49106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687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73237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7356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121496</xdr:rowOff>
    </xdr:from>
    <xdr:to>
      <xdr:col>73</xdr:col>
      <xdr:colOff>44450</xdr:colOff>
      <xdr:row>39</xdr:row>
      <xdr:rowOff>51646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61824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将来負担比率について、地方債残高の減少、新規採用職員の抑制や充当可能基金の増により比率が抑えられており、数値なしとなっている。</a:t>
          </a:r>
          <a:endParaRPr lang="ja-JP" altLang="ja-JP" sz="1400">
            <a:effectLst/>
          </a:endParaRPr>
        </a:p>
        <a:p>
          <a:r>
            <a:rPr kumimoji="1" lang="ja-JP" altLang="ja-JP" sz="1100">
              <a:solidFill>
                <a:schemeClr val="dk1"/>
              </a:solidFill>
              <a:effectLst/>
              <a:latin typeface="+mn-lt"/>
              <a:ea typeface="+mn-ea"/>
              <a:cs typeface="+mn-cs"/>
            </a:rPr>
            <a:t>　今後も引き続き、公債費等義務的経費の削減を中心とする行財政改革を進め、財政の健全化に努める。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6,557
163.19
7,352,674
7,210,188
136,100
4,179,301
7,014,767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ポイント上昇している。要因として退職者と新規採用者の号給差額による増が挙げられる。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年度策定予定の第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次定員適正化計画、人事評価制度により人件費関係経費を抑制する。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0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ポイント下回り、前年度と比較し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ポイント増加した。増加の主な要因として、地籍調査業務に係る測量委託費の増が挙げられる。今後も令和元年度策定した第３次行政改革大綱に基づき、全体的に費用を抑制していく必要がある。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75565</xdr:rowOff>
    </xdr:from>
    <xdr:to>
      <xdr:col>82</xdr:col>
      <xdr:colOff>107950</xdr:colOff>
      <xdr:row>14</xdr:row>
      <xdr:rowOff>121285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758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75565</xdr:rowOff>
    </xdr:from>
    <xdr:to>
      <xdr:col>78</xdr:col>
      <xdr:colOff>69850</xdr:colOff>
      <xdr:row>14</xdr:row>
      <xdr:rowOff>86995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758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86995</xdr:rowOff>
    </xdr:from>
    <xdr:to>
      <xdr:col>73</xdr:col>
      <xdr:colOff>180975</xdr:colOff>
      <xdr:row>14</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872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144145</xdr:rowOff>
    </xdr:from>
    <xdr:to>
      <xdr:col>69</xdr:col>
      <xdr:colOff>92075</xdr:colOff>
      <xdr:row>14</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5444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70485</xdr:rowOff>
    </xdr:from>
    <xdr:to>
      <xdr:col>82</xdr:col>
      <xdr:colOff>158750</xdr:colOff>
      <xdr:row>15</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87012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1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24765</xdr:rowOff>
    </xdr:from>
    <xdr:to>
      <xdr:col>78</xdr:col>
      <xdr:colOff>120650</xdr:colOff>
      <xdr:row>14</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136542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9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36195</xdr:rowOff>
    </xdr:from>
    <xdr:to>
      <xdr:col>74</xdr:col>
      <xdr:colOff>31750</xdr:colOff>
      <xdr:row>14</xdr:row>
      <xdr:rowOff>137795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147972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104775</xdr:rowOff>
    </xdr:from>
    <xdr:to>
      <xdr:col>69</xdr:col>
      <xdr:colOff>142875</xdr:colOff>
      <xdr:row>15</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45102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93345</xdr:rowOff>
    </xdr:from>
    <xdr:to>
      <xdr:col>65</xdr:col>
      <xdr:colOff>53975</xdr:colOff>
      <xdr:row>15</xdr:row>
      <xdr:rowOff>23495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33672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と大きく上回っている。要因として、高齢化率の上昇、少子化への対策が考えられる。過疎化や高齢化率の改善は、非常に難しい状況にあるが、今後は、町単独で行っている扶助費の見直しを行い、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147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50800</xdr:rowOff>
    </xdr:from>
    <xdr:to>
      <xdr:col>19</xdr:col>
      <xdr:colOff>187325</xdr:colOff>
      <xdr:row>59</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166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165100</xdr:rowOff>
    </xdr:from>
    <xdr:to>
      <xdr:col>15</xdr:col>
      <xdr:colOff>98425</xdr:colOff>
      <xdr:row>60</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280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60</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114300</xdr:rowOff>
    </xdr:from>
    <xdr:to>
      <xdr:col>15</xdr:col>
      <xdr:colOff>149225</xdr:colOff>
      <xdr:row>60</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ものの、類似団体とほぼ同水準となっている。赤字補填のための基準外操出を必要とする公営企業会計もあることから、今後も独立採算の原則の下、特別会計や公営企業会計の経営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598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598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65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33037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34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ポイント下回り、前年度と比較し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主な要因として、コミュニティバス運行補助金、シルバー人材センター運営補助金の増等が挙げられる。また、コロナ前の活動量に変化する補助団体も増えつつあることから、令和元度策定した第３次行政改革大綱の取組事項である各種団体への補助金等の抜本的な見直しを行い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81280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30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ポイント上回っている。肝属郡医師会立病院の再整備等今後大型の事業を控えていることからも、より一層事業の選択を徹底し、町債発行の抑制を図ることで公債費の抑制を図る必要がある。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7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71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77</xdr:row>
      <xdr:rowOff>168911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981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165100</xdr:rowOff>
    </xdr:from>
    <xdr:to>
      <xdr:col>11</xdr:col>
      <xdr:colOff>9525</xdr:colOff>
      <xdr:row>77</xdr:row>
      <xdr:rowOff>168911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667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45720</xdr:rowOff>
    </xdr:from>
    <xdr:to>
      <xdr:col>15</xdr:col>
      <xdr:colOff>149225</xdr:colOff>
      <xdr:row>77</xdr:row>
      <xdr:rowOff>147320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132097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ポイント下回っているものの、昨年度と比べ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ポイント上昇した。要因としては、公共施設に係る維持補修費の増加が挙げられる。今後も引き続き厳しい財政状況が予想されるため、歳出全般の見直しをしていく必要がある。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111760</xdr:rowOff>
    </xdr:from>
    <xdr:to>
      <xdr:col>82</xdr:col>
      <xdr:colOff>107950</xdr:colOff>
      <xdr:row>76</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7051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111760</xdr:rowOff>
    </xdr:from>
    <xdr:to>
      <xdr:col>78</xdr:col>
      <xdr:colOff>69850</xdr:colOff>
      <xdr:row>76</xdr:row>
      <xdr:rowOff>123189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970510"/>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77</xdr:row>
      <xdr:rowOff>27939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533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105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60960</xdr:rowOff>
    </xdr:from>
    <xdr:to>
      <xdr:col>78</xdr:col>
      <xdr:colOff>120650</xdr:colOff>
      <xdr:row>75</xdr:row>
      <xdr:rowOff>162561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8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148589</xdr:rowOff>
    </xdr:from>
    <xdr:to>
      <xdr:col>69</xdr:col>
      <xdr:colOff>142875</xdr:colOff>
      <xdr:row>77</xdr:row>
      <xdr:rowOff>78739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88916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69867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2229</xdr:rowOff>
    </xdr:from>
    <xdr:to>
      <xdr:col>29</xdr:col>
      <xdr:colOff>127000</xdr:colOff>
      <xdr:row>18</xdr:row>
      <xdr:rowOff>7317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35954"/>
          <a:ext cx="647700" cy="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2238</xdr:rowOff>
    </xdr:from>
    <xdr:to>
      <xdr:col>26</xdr:col>
      <xdr:colOff>50800</xdr:colOff>
      <xdr:row>18</xdr:row>
      <xdr:rowOff>7317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35963"/>
          <a:ext cx="698500" cy="5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2238</xdr:rowOff>
    </xdr:from>
    <xdr:to>
      <xdr:col>22</xdr:col>
      <xdr:colOff>114300</xdr:colOff>
      <xdr:row>18</xdr:row>
      <xdr:rowOff>17860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35963"/>
          <a:ext cx="698500" cy="15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17860</xdr:rowOff>
    </xdr:from>
    <xdr:to>
      <xdr:col>18</xdr:col>
      <xdr:colOff>177800</xdr:colOff>
      <xdr:row>18</xdr:row>
      <xdr:rowOff>40034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51585"/>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42897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4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122879</xdr:rowOff>
    </xdr:from>
    <xdr:to>
      <xdr:col>29</xdr:col>
      <xdr:colOff>177800</xdr:colOff>
      <xdr:row>18</xdr:row>
      <xdr:rowOff>53029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85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94956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5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127967</xdr:rowOff>
    </xdr:from>
    <xdr:to>
      <xdr:col>26</xdr:col>
      <xdr:colOff>101600</xdr:colOff>
      <xdr:row>18</xdr:row>
      <xdr:rowOff>58117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9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42894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76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122888</xdr:rowOff>
    </xdr:from>
    <xdr:to>
      <xdr:col>22</xdr:col>
      <xdr:colOff>165100</xdr:colOff>
      <xdr:row>18</xdr:row>
      <xdr:rowOff>53038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85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37815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7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138510</xdr:rowOff>
    </xdr:from>
    <xdr:to>
      <xdr:col>19</xdr:col>
      <xdr:colOff>38100</xdr:colOff>
      <xdr:row>18</xdr:row>
      <xdr:rowOff>68660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00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53437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8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160684</xdr:rowOff>
    </xdr:from>
    <xdr:to>
      <xdr:col>15</xdr:col>
      <xdr:colOff>101600</xdr:colOff>
      <xdr:row>18</xdr:row>
      <xdr:rowOff>90834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22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75611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0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103209</xdr:rowOff>
    </xdr:from>
    <xdr:to>
      <xdr:col>29</xdr:col>
      <xdr:colOff>127000</xdr:colOff>
      <xdr:row>36</xdr:row>
      <xdr:rowOff>161208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56459"/>
          <a:ext cx="647700" cy="57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161208</xdr:rowOff>
    </xdr:from>
    <xdr:to>
      <xdr:col>26</xdr:col>
      <xdr:colOff>50800</xdr:colOff>
      <xdr:row>37</xdr:row>
      <xdr:rowOff>32833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14458"/>
          <a:ext cx="698500" cy="43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9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7785</xdr:rowOff>
    </xdr:from>
    <xdr:to>
      <xdr:col>22</xdr:col>
      <xdr:colOff>114300</xdr:colOff>
      <xdr:row>37</xdr:row>
      <xdr:rowOff>32833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32485"/>
          <a:ext cx="698500" cy="2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7785</xdr:rowOff>
    </xdr:from>
    <xdr:to>
      <xdr:col>18</xdr:col>
      <xdr:colOff>177800</xdr:colOff>
      <xdr:row>37</xdr:row>
      <xdr:rowOff>39936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32485"/>
          <a:ext cx="698500" cy="32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99982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93042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52409</xdr:rowOff>
    </xdr:from>
    <xdr:to>
      <xdr:col>29</xdr:col>
      <xdr:colOff>177800</xdr:colOff>
      <xdr:row>36</xdr:row>
      <xdr:rowOff>154009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05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24486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110408</xdr:rowOff>
    </xdr:from>
    <xdr:to>
      <xdr:col>26</xdr:col>
      <xdr:colOff>101600</xdr:colOff>
      <xdr:row>37</xdr:row>
      <xdr:rowOff>40558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6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25335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5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153483</xdr:rowOff>
    </xdr:from>
    <xdr:to>
      <xdr:col>22</xdr:col>
      <xdr:colOff>165100</xdr:colOff>
      <xdr:row>37</xdr:row>
      <xdr:rowOff>83633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06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68410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128435</xdr:rowOff>
    </xdr:from>
    <xdr:to>
      <xdr:col>19</xdr:col>
      <xdr:colOff>38100</xdr:colOff>
      <xdr:row>37</xdr:row>
      <xdr:rowOff>58585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81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43362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6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160586</xdr:rowOff>
    </xdr:from>
    <xdr:to>
      <xdr:col>15</xdr:col>
      <xdr:colOff>101600</xdr:colOff>
      <xdr:row>37</xdr:row>
      <xdr:rowOff>90736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13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75513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0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6,557
163.19
7,352,674
7,210,188
136,100
4,179,301
7,014,767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94403</xdr:rowOff>
    </xdr:from>
    <xdr:to>
      <xdr:col>24</xdr:col>
      <xdr:colOff>63500</xdr:colOff>
      <xdr:row>36</xdr:row>
      <xdr:rowOff>102164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66603"/>
          <a:ext cx="8382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102164</xdr:rowOff>
    </xdr:from>
    <xdr:to>
      <xdr:col>19</xdr:col>
      <xdr:colOff>177800</xdr:colOff>
      <xdr:row>36</xdr:row>
      <xdr:rowOff>113011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74364"/>
          <a:ext cx="889000" cy="1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113011</xdr:rowOff>
    </xdr:from>
    <xdr:to>
      <xdr:col>15</xdr:col>
      <xdr:colOff>50800</xdr:colOff>
      <xdr:row>37</xdr:row>
      <xdr:rowOff>12135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85211"/>
          <a:ext cx="889000" cy="7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12135</xdr:rowOff>
    </xdr:from>
    <xdr:to>
      <xdr:col>10</xdr:col>
      <xdr:colOff>114300</xdr:colOff>
      <xdr:row>37</xdr:row>
      <xdr:rowOff>40270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55785"/>
          <a:ext cx="889000" cy="2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34371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50110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43603</xdr:rowOff>
    </xdr:from>
    <xdr:to>
      <xdr:col>24</xdr:col>
      <xdr:colOff>114300</xdr:colOff>
      <xdr:row>36</xdr:row>
      <xdr:rowOff>145203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22030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9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51364</xdr:rowOff>
    </xdr:from>
    <xdr:to>
      <xdr:col>20</xdr:col>
      <xdr:colOff>38100</xdr:colOff>
      <xdr:row>36</xdr:row>
      <xdr:rowOff>152964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2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144091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1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62211</xdr:rowOff>
    </xdr:from>
    <xdr:to>
      <xdr:col>15</xdr:col>
      <xdr:colOff>101600</xdr:colOff>
      <xdr:row>36</xdr:row>
      <xdr:rowOff>163811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154938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2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132785</xdr:rowOff>
    </xdr:from>
    <xdr:to>
      <xdr:col>10</xdr:col>
      <xdr:colOff>165100</xdr:colOff>
      <xdr:row>37</xdr:row>
      <xdr:rowOff>62935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0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54062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39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160920</xdr:rowOff>
    </xdr:from>
    <xdr:to>
      <xdr:col>6</xdr:col>
      <xdr:colOff>38100</xdr:colOff>
      <xdr:row>37</xdr:row>
      <xdr:rowOff>91070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82197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2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95574</xdr:rowOff>
    </xdr:from>
    <xdr:to>
      <xdr:col>24</xdr:col>
      <xdr:colOff>63500</xdr:colOff>
      <xdr:row>58</xdr:row>
      <xdr:rowOff>115177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39674"/>
          <a:ext cx="838200" cy="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115177</xdr:rowOff>
    </xdr:from>
    <xdr:to>
      <xdr:col>19</xdr:col>
      <xdr:colOff>177800</xdr:colOff>
      <xdr:row>58</xdr:row>
      <xdr:rowOff>155010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59277"/>
          <a:ext cx="889000" cy="3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155010</xdr:rowOff>
    </xdr:from>
    <xdr:to>
      <xdr:col>15</xdr:col>
      <xdr:colOff>50800</xdr:colOff>
      <xdr:row>59</xdr:row>
      <xdr:rowOff>4180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99110"/>
          <a:ext cx="8890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4180</xdr:rowOff>
    </xdr:from>
    <xdr:to>
      <xdr:col>10</xdr:col>
      <xdr:colOff>114300</xdr:colOff>
      <xdr:row>59</xdr:row>
      <xdr:rowOff>94617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19730"/>
          <a:ext cx="889000" cy="9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44774</xdr:rowOff>
    </xdr:from>
    <xdr:to>
      <xdr:col>24</xdr:col>
      <xdr:colOff>114300</xdr:colOff>
      <xdr:row>58</xdr:row>
      <xdr:rowOff>146374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23201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6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64377</xdr:rowOff>
    </xdr:from>
    <xdr:to>
      <xdr:col>20</xdr:col>
      <xdr:colOff>38100</xdr:colOff>
      <xdr:row>58</xdr:row>
      <xdr:rowOff>165977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0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157104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0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104210</xdr:rowOff>
    </xdr:from>
    <xdr:to>
      <xdr:col>15</xdr:col>
      <xdr:colOff>101600</xdr:colOff>
      <xdr:row>59</xdr:row>
      <xdr:rowOff>34360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25487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4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124830</xdr:rowOff>
    </xdr:from>
    <xdr:to>
      <xdr:col>10</xdr:col>
      <xdr:colOff>165100</xdr:colOff>
      <xdr:row>59</xdr:row>
      <xdr:rowOff>54980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46107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6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43817</xdr:rowOff>
    </xdr:from>
    <xdr:to>
      <xdr:col>6</xdr:col>
      <xdr:colOff>38100</xdr:colOff>
      <xdr:row>59</xdr:row>
      <xdr:rowOff>145417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136544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2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134404</xdr:rowOff>
    </xdr:from>
    <xdr:to>
      <xdr:col>24</xdr:col>
      <xdr:colOff>63500</xdr:colOff>
      <xdr:row>78</xdr:row>
      <xdr:rowOff>68281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36054"/>
          <a:ext cx="838200" cy="10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68281</xdr:rowOff>
    </xdr:from>
    <xdr:to>
      <xdr:col>19</xdr:col>
      <xdr:colOff>177800</xdr:colOff>
      <xdr:row>78</xdr:row>
      <xdr:rowOff>114764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1381"/>
          <a:ext cx="8890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114764</xdr:rowOff>
    </xdr:from>
    <xdr:to>
      <xdr:col>15</xdr:col>
      <xdr:colOff>50800</xdr:colOff>
      <xdr:row>79</xdr:row>
      <xdr:rowOff>8217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87864"/>
          <a:ext cx="8890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71596</xdr:rowOff>
    </xdr:from>
    <xdr:to>
      <xdr:col>10</xdr:col>
      <xdr:colOff>114300</xdr:colOff>
      <xdr:row>79</xdr:row>
      <xdr:rowOff>8217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44696"/>
          <a:ext cx="889000" cy="10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83604</xdr:rowOff>
    </xdr:from>
    <xdr:to>
      <xdr:col>24</xdr:col>
      <xdr:colOff>114300</xdr:colOff>
      <xdr:row>78</xdr:row>
      <xdr:rowOff>13754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62031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17481</xdr:rowOff>
    </xdr:from>
    <xdr:to>
      <xdr:col>20</xdr:col>
      <xdr:colOff>38100</xdr:colOff>
      <xdr:row>78</xdr:row>
      <xdr:rowOff>119081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110208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63964</xdr:rowOff>
    </xdr:from>
    <xdr:to>
      <xdr:col>15</xdr:col>
      <xdr:colOff>101600</xdr:colOff>
      <xdr:row>78</xdr:row>
      <xdr:rowOff>165564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156691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2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128867</xdr:rowOff>
    </xdr:from>
    <xdr:to>
      <xdr:col>10</xdr:col>
      <xdr:colOff>165100</xdr:colOff>
      <xdr:row>79</xdr:row>
      <xdr:rowOff>59017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50144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9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20796</xdr:rowOff>
    </xdr:from>
    <xdr:to>
      <xdr:col>6</xdr:col>
      <xdr:colOff>38100</xdr:colOff>
      <xdr:row>78</xdr:row>
      <xdr:rowOff>122396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113523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5773</xdr:rowOff>
    </xdr:from>
    <xdr:to>
      <xdr:col>24</xdr:col>
      <xdr:colOff>63500</xdr:colOff>
      <xdr:row>92</xdr:row>
      <xdr:rowOff>29690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607723"/>
          <a:ext cx="838200" cy="19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5773</xdr:rowOff>
    </xdr:from>
    <xdr:to>
      <xdr:col>19</xdr:col>
      <xdr:colOff>177800</xdr:colOff>
      <xdr:row>93</xdr:row>
      <xdr:rowOff>42720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607723"/>
          <a:ext cx="889000" cy="3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42720</xdr:rowOff>
    </xdr:from>
    <xdr:to>
      <xdr:col>15</xdr:col>
      <xdr:colOff>50800</xdr:colOff>
      <xdr:row>93</xdr:row>
      <xdr:rowOff>99521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987570"/>
          <a:ext cx="889000" cy="5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99521</xdr:rowOff>
    </xdr:from>
    <xdr:to>
      <xdr:col>10</xdr:col>
      <xdr:colOff>114300</xdr:colOff>
      <xdr:row>93</xdr:row>
      <xdr:rowOff>146841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44371"/>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150340</xdr:rowOff>
    </xdr:from>
    <xdr:to>
      <xdr:col>24</xdr:col>
      <xdr:colOff>114300</xdr:colOff>
      <xdr:row>92</xdr:row>
      <xdr:rowOff>80490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5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1767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0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126423</xdr:rowOff>
    </xdr:from>
    <xdr:to>
      <xdr:col>20</xdr:col>
      <xdr:colOff>38100</xdr:colOff>
      <xdr:row>91</xdr:row>
      <xdr:rowOff>56573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55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73100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33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163370</xdr:rowOff>
    </xdr:from>
    <xdr:to>
      <xdr:col>15</xdr:col>
      <xdr:colOff>101600</xdr:colOff>
      <xdr:row>93</xdr:row>
      <xdr:rowOff>93520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3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110047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1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48721</xdr:rowOff>
    </xdr:from>
    <xdr:to>
      <xdr:col>10</xdr:col>
      <xdr:colOff>165100</xdr:colOff>
      <xdr:row>93</xdr:row>
      <xdr:rowOff>150321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9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166848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6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96041</xdr:rowOff>
    </xdr:from>
    <xdr:to>
      <xdr:col>6</xdr:col>
      <xdr:colOff>38100</xdr:colOff>
      <xdr:row>94</xdr:row>
      <xdr:rowOff>26191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4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42718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81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68253</xdr:rowOff>
    </xdr:from>
    <xdr:to>
      <xdr:col>55</xdr:col>
      <xdr:colOff>0</xdr:colOff>
      <xdr:row>38</xdr:row>
      <xdr:rowOff>74257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83353"/>
          <a:ext cx="8382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58638</xdr:rowOff>
    </xdr:from>
    <xdr:to>
      <xdr:col>50</xdr:col>
      <xdr:colOff>114300</xdr:colOff>
      <xdr:row>38</xdr:row>
      <xdr:rowOff>68253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059388"/>
          <a:ext cx="889000" cy="5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58638</xdr:rowOff>
    </xdr:from>
    <xdr:to>
      <xdr:col>45</xdr:col>
      <xdr:colOff>177800</xdr:colOff>
      <xdr:row>38</xdr:row>
      <xdr:rowOff>79802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59388"/>
          <a:ext cx="889000" cy="5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79802</xdr:rowOff>
    </xdr:from>
    <xdr:to>
      <xdr:col>41</xdr:col>
      <xdr:colOff>50800</xdr:colOff>
      <xdr:row>39</xdr:row>
      <xdr:rowOff>13005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94902"/>
          <a:ext cx="889000" cy="10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23457</xdr:rowOff>
    </xdr:from>
    <xdr:to>
      <xdr:col>55</xdr:col>
      <xdr:colOff>50800</xdr:colOff>
      <xdr:row>38</xdr:row>
      <xdr:rowOff>125057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109833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5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17453</xdr:rowOff>
    </xdr:from>
    <xdr:to>
      <xdr:col>50</xdr:col>
      <xdr:colOff>165100</xdr:colOff>
      <xdr:row>38</xdr:row>
      <xdr:rowOff>119053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3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110180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2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7838</xdr:rowOff>
    </xdr:from>
    <xdr:to>
      <xdr:col>46</xdr:col>
      <xdr:colOff>38100</xdr:colOff>
      <xdr:row>35</xdr:row>
      <xdr:rowOff>109438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0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100565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0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29002</xdr:rowOff>
    </xdr:from>
    <xdr:to>
      <xdr:col>41</xdr:col>
      <xdr:colOff>101600</xdr:colOff>
      <xdr:row>38</xdr:row>
      <xdr:rowOff>130602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4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121729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3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133655</xdr:rowOff>
    </xdr:from>
    <xdr:to>
      <xdr:col>36</xdr:col>
      <xdr:colOff>165100</xdr:colOff>
      <xdr:row>39</xdr:row>
      <xdr:rowOff>63805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54932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4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168508</xdr:rowOff>
    </xdr:from>
    <xdr:to>
      <xdr:col>55</xdr:col>
      <xdr:colOff>0</xdr:colOff>
      <xdr:row>57</xdr:row>
      <xdr:rowOff>32269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69708"/>
          <a:ext cx="838200" cy="3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133247</xdr:rowOff>
    </xdr:from>
    <xdr:to>
      <xdr:col>50</xdr:col>
      <xdr:colOff>114300</xdr:colOff>
      <xdr:row>56</xdr:row>
      <xdr:rowOff>168508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34447"/>
          <a:ext cx="889000" cy="3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129214</xdr:rowOff>
    </xdr:from>
    <xdr:to>
      <xdr:col>45</xdr:col>
      <xdr:colOff>177800</xdr:colOff>
      <xdr:row>56</xdr:row>
      <xdr:rowOff>133247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387514"/>
          <a:ext cx="889000" cy="34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129214</xdr:rowOff>
    </xdr:from>
    <xdr:to>
      <xdr:col>41</xdr:col>
      <xdr:colOff>50800</xdr:colOff>
      <xdr:row>55</xdr:row>
      <xdr:rowOff>160722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387514"/>
          <a:ext cx="889000" cy="20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89561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141629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152919</xdr:rowOff>
    </xdr:from>
    <xdr:to>
      <xdr:col>55</xdr:col>
      <xdr:colOff>50800</xdr:colOff>
      <xdr:row>57</xdr:row>
      <xdr:rowOff>83069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5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131346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117708</xdr:rowOff>
    </xdr:from>
    <xdr:to>
      <xdr:col>50</xdr:col>
      <xdr:colOff>165100</xdr:colOff>
      <xdr:row>57</xdr:row>
      <xdr:rowOff>47858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38985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1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82447</xdr:rowOff>
    </xdr:from>
    <xdr:to>
      <xdr:col>46</xdr:col>
      <xdr:colOff>38100</xdr:colOff>
      <xdr:row>57</xdr:row>
      <xdr:rowOff>12597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3724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7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78414</xdr:rowOff>
    </xdr:from>
    <xdr:to>
      <xdr:col>41</xdr:col>
      <xdr:colOff>101600</xdr:colOff>
      <xdr:row>55</xdr:row>
      <xdr:rowOff>8564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3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25091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1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109922</xdr:rowOff>
    </xdr:from>
    <xdr:to>
      <xdr:col>36</xdr:col>
      <xdr:colOff>165100</xdr:colOff>
      <xdr:row>56</xdr:row>
      <xdr:rowOff>40072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3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56599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1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3725</xdr:rowOff>
    </xdr:from>
    <xdr:to>
      <xdr:col>55</xdr:col>
      <xdr:colOff>0</xdr:colOff>
      <xdr:row>79</xdr:row>
      <xdr:rowOff>10640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48275"/>
          <a:ext cx="8382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130910</xdr:rowOff>
    </xdr:from>
    <xdr:to>
      <xdr:col>50</xdr:col>
      <xdr:colOff>114300</xdr:colOff>
      <xdr:row>79</xdr:row>
      <xdr:rowOff>10640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04010"/>
          <a:ext cx="889000" cy="5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104575</xdr:rowOff>
    </xdr:from>
    <xdr:to>
      <xdr:col>45</xdr:col>
      <xdr:colOff>177800</xdr:colOff>
      <xdr:row>78</xdr:row>
      <xdr:rowOff>130910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34775"/>
          <a:ext cx="889000" cy="36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43174</xdr:rowOff>
    </xdr:from>
    <xdr:to>
      <xdr:col>41</xdr:col>
      <xdr:colOff>50800</xdr:colOff>
      <xdr:row>76</xdr:row>
      <xdr:rowOff>104575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073374"/>
          <a:ext cx="889000" cy="6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124375</xdr:rowOff>
    </xdr:from>
    <xdr:to>
      <xdr:col>55</xdr:col>
      <xdr:colOff>50800</xdr:colOff>
      <xdr:row>79</xdr:row>
      <xdr:rowOff>54525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9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39302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131290</xdr:rowOff>
    </xdr:from>
    <xdr:to>
      <xdr:col>50</xdr:col>
      <xdr:colOff>165100</xdr:colOff>
      <xdr:row>79</xdr:row>
      <xdr:rowOff>61440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52567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9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80110</xdr:rowOff>
    </xdr:from>
    <xdr:to>
      <xdr:col>46</xdr:col>
      <xdr:colOff>38100</xdr:colOff>
      <xdr:row>79</xdr:row>
      <xdr:rowOff>10260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1387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53775</xdr:rowOff>
    </xdr:from>
    <xdr:to>
      <xdr:col>41</xdr:col>
      <xdr:colOff>101600</xdr:colOff>
      <xdr:row>76</xdr:row>
      <xdr:rowOff>155375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453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85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163824</xdr:rowOff>
    </xdr:from>
    <xdr:to>
      <xdr:col>36</xdr:col>
      <xdr:colOff>165100</xdr:colOff>
      <xdr:row>76</xdr:row>
      <xdr:rowOff>93974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110500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79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41081</xdr:rowOff>
    </xdr:from>
    <xdr:to>
      <xdr:col>55</xdr:col>
      <xdr:colOff>0</xdr:colOff>
      <xdr:row>97</xdr:row>
      <xdr:rowOff>89939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71731"/>
          <a:ext cx="838200" cy="4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33801</xdr:rowOff>
    </xdr:from>
    <xdr:to>
      <xdr:col>50</xdr:col>
      <xdr:colOff>114300</xdr:colOff>
      <xdr:row>97</xdr:row>
      <xdr:rowOff>41081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64451"/>
          <a:ext cx="889000" cy="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24149</xdr:rowOff>
    </xdr:from>
    <xdr:to>
      <xdr:col>45</xdr:col>
      <xdr:colOff>177800</xdr:colOff>
      <xdr:row>97</xdr:row>
      <xdr:rowOff>33801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5479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24149</xdr:rowOff>
    </xdr:from>
    <xdr:to>
      <xdr:col>41</xdr:col>
      <xdr:colOff>50800</xdr:colOff>
      <xdr:row>97</xdr:row>
      <xdr:rowOff>166112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54799"/>
          <a:ext cx="889000" cy="14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95372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39139</xdr:rowOff>
    </xdr:from>
    <xdr:to>
      <xdr:col>55</xdr:col>
      <xdr:colOff>50800</xdr:colOff>
      <xdr:row>97</xdr:row>
      <xdr:rowOff>140739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6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17566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4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161731</xdr:rowOff>
    </xdr:from>
    <xdr:to>
      <xdr:col>50</xdr:col>
      <xdr:colOff>165100</xdr:colOff>
      <xdr:row>97</xdr:row>
      <xdr:rowOff>91881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108408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39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154451</xdr:rowOff>
    </xdr:from>
    <xdr:to>
      <xdr:col>46</xdr:col>
      <xdr:colOff>38100</xdr:colOff>
      <xdr:row>97</xdr:row>
      <xdr:rowOff>84601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75728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70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144799</xdr:rowOff>
    </xdr:from>
    <xdr:to>
      <xdr:col>41</xdr:col>
      <xdr:colOff>101600</xdr:colOff>
      <xdr:row>97</xdr:row>
      <xdr:rowOff>74949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91476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37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115312</xdr:rowOff>
    </xdr:from>
    <xdr:to>
      <xdr:col>36</xdr:col>
      <xdr:colOff>165100</xdr:colOff>
      <xdr:row>98</xdr:row>
      <xdr:rowOff>45462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36589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50508</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65608"/>
          <a:ext cx="838200" cy="16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44158</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0708"/>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43079</xdr:rowOff>
    </xdr:from>
    <xdr:to>
      <xdr:col>76</xdr:col>
      <xdr:colOff>114300</xdr:colOff>
      <xdr:row>39</xdr:row>
      <xdr:rowOff>44158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29629"/>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165367</xdr:rowOff>
    </xdr:from>
    <xdr:to>
      <xdr:col>71</xdr:col>
      <xdr:colOff>177800</xdr:colOff>
      <xdr:row>39</xdr:row>
      <xdr:rowOff>43079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80467"/>
          <a:ext cx="889000" cy="4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171158</xdr:rowOff>
    </xdr:from>
    <xdr:to>
      <xdr:col>85</xdr:col>
      <xdr:colOff>177800</xdr:colOff>
      <xdr:row>38</xdr:row>
      <xdr:rowOff>101308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149585</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164808</xdr:rowOff>
    </xdr:from>
    <xdr:to>
      <xdr:col>76</xdr:col>
      <xdr:colOff>165100</xdr:colOff>
      <xdr:row>39</xdr:row>
      <xdr:rowOff>94958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86085</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35333" y="6772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163729</xdr:rowOff>
    </xdr:from>
    <xdr:to>
      <xdr:col>72</xdr:col>
      <xdr:colOff>38100</xdr:colOff>
      <xdr:row>39</xdr:row>
      <xdr:rowOff>93879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85006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7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114567</xdr:rowOff>
    </xdr:from>
    <xdr:to>
      <xdr:col>67</xdr:col>
      <xdr:colOff>101600</xdr:colOff>
      <xdr:row>39</xdr:row>
      <xdr:rowOff>44717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35844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53236</xdr:rowOff>
    </xdr:from>
    <xdr:to>
      <xdr:col>85</xdr:col>
      <xdr:colOff>127000</xdr:colOff>
      <xdr:row>76</xdr:row>
      <xdr:rowOff>81533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83436"/>
          <a:ext cx="838200" cy="2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81533</xdr:rowOff>
    </xdr:from>
    <xdr:to>
      <xdr:col>81</xdr:col>
      <xdr:colOff>50800</xdr:colOff>
      <xdr:row>76</xdr:row>
      <xdr:rowOff>114698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11733"/>
          <a:ext cx="8890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101927</xdr:rowOff>
    </xdr:from>
    <xdr:to>
      <xdr:col>76</xdr:col>
      <xdr:colOff>114300</xdr:colOff>
      <xdr:row>76</xdr:row>
      <xdr:rowOff>114698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132127"/>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101927</xdr:rowOff>
    </xdr:from>
    <xdr:to>
      <xdr:col>71</xdr:col>
      <xdr:colOff>177800</xdr:colOff>
      <xdr:row>76</xdr:row>
      <xdr:rowOff>103631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32127"/>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4625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170246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2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2436</xdr:rowOff>
    </xdr:from>
    <xdr:to>
      <xdr:col>85</xdr:col>
      <xdr:colOff>177800</xdr:colOff>
      <xdr:row>76</xdr:row>
      <xdr:rowOff>104036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25313</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8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30733</xdr:rowOff>
    </xdr:from>
    <xdr:to>
      <xdr:col>81</xdr:col>
      <xdr:colOff>101600</xdr:colOff>
      <xdr:row>76</xdr:row>
      <xdr:rowOff>132333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148860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83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63898</xdr:rowOff>
    </xdr:from>
    <xdr:to>
      <xdr:col>76</xdr:col>
      <xdr:colOff>165100</xdr:colOff>
      <xdr:row>76</xdr:row>
      <xdr:rowOff>165498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10575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8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51127</xdr:rowOff>
    </xdr:from>
    <xdr:to>
      <xdr:col>72</xdr:col>
      <xdr:colOff>38100</xdr:colOff>
      <xdr:row>76</xdr:row>
      <xdr:rowOff>152727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169255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85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52831</xdr:rowOff>
    </xdr:from>
    <xdr:to>
      <xdr:col>67</xdr:col>
      <xdr:colOff>101600</xdr:colOff>
      <xdr:row>76</xdr:row>
      <xdr:rowOff>154431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170958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85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120510</xdr:rowOff>
    </xdr:from>
    <xdr:to>
      <xdr:col>85</xdr:col>
      <xdr:colOff>127000</xdr:colOff>
      <xdr:row>97</xdr:row>
      <xdr:rowOff>121827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79710"/>
          <a:ext cx="838200" cy="17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45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121827</xdr:rowOff>
    </xdr:from>
    <xdr:to>
      <xdr:col>81</xdr:col>
      <xdr:colOff>50800</xdr:colOff>
      <xdr:row>98</xdr:row>
      <xdr:rowOff>146954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52477"/>
          <a:ext cx="889000" cy="19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146954</xdr:rowOff>
    </xdr:from>
    <xdr:to>
      <xdr:col>76</xdr:col>
      <xdr:colOff>114300</xdr:colOff>
      <xdr:row>99</xdr:row>
      <xdr:rowOff>33413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49054"/>
          <a:ext cx="889000" cy="5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120611</xdr:rowOff>
    </xdr:from>
    <xdr:to>
      <xdr:col>71</xdr:col>
      <xdr:colOff>177800</xdr:colOff>
      <xdr:row>99</xdr:row>
      <xdr:rowOff>33413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22711"/>
          <a:ext cx="889000" cy="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69710</xdr:rowOff>
    </xdr:from>
    <xdr:to>
      <xdr:col>85</xdr:col>
      <xdr:colOff>177800</xdr:colOff>
      <xdr:row>96</xdr:row>
      <xdr:rowOff>171310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92587</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8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71027</xdr:rowOff>
    </xdr:from>
    <xdr:to>
      <xdr:col>81</xdr:col>
      <xdr:colOff>101600</xdr:colOff>
      <xdr:row>98</xdr:row>
      <xdr:rowOff>1177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163754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96154</xdr:rowOff>
    </xdr:from>
    <xdr:to>
      <xdr:col>76</xdr:col>
      <xdr:colOff>165100</xdr:colOff>
      <xdr:row>99</xdr:row>
      <xdr:rowOff>26304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17431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154063</xdr:rowOff>
    </xdr:from>
    <xdr:to>
      <xdr:col>72</xdr:col>
      <xdr:colOff>38100</xdr:colOff>
      <xdr:row>99</xdr:row>
      <xdr:rowOff>84213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75340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69811</xdr:rowOff>
    </xdr:from>
    <xdr:to>
      <xdr:col>67</xdr:col>
      <xdr:colOff>101600</xdr:colOff>
      <xdr:row>98</xdr:row>
      <xdr:rowOff>171411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162538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6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43193</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2974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163843</xdr:rowOff>
    </xdr:from>
    <xdr:to>
      <xdr:col>98</xdr:col>
      <xdr:colOff>38100</xdr:colOff>
      <xdr:row>39</xdr:row>
      <xdr:rowOff>93993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85120</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771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103213</xdr:rowOff>
    </xdr:from>
    <xdr:to>
      <xdr:col>116</xdr:col>
      <xdr:colOff>63500</xdr:colOff>
      <xdr:row>74</xdr:row>
      <xdr:rowOff>118783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790513"/>
          <a:ext cx="838200" cy="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1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59220</xdr:rowOff>
    </xdr:from>
    <xdr:to>
      <xdr:col>111</xdr:col>
      <xdr:colOff>177800</xdr:colOff>
      <xdr:row>74</xdr:row>
      <xdr:rowOff>103213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746520"/>
          <a:ext cx="889000" cy="4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127613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59220</xdr:rowOff>
    </xdr:from>
    <xdr:to>
      <xdr:col>107</xdr:col>
      <xdr:colOff>50800</xdr:colOff>
      <xdr:row>75</xdr:row>
      <xdr:rowOff>50178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746520"/>
          <a:ext cx="889000" cy="1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167237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50178</xdr:rowOff>
    </xdr:from>
    <xdr:to>
      <xdr:col>102</xdr:col>
      <xdr:colOff>114300</xdr:colOff>
      <xdr:row>75</xdr:row>
      <xdr:rowOff>72847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908928"/>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133532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131436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67983</xdr:rowOff>
    </xdr:from>
    <xdr:to>
      <xdr:col>116</xdr:col>
      <xdr:colOff>114300</xdr:colOff>
      <xdr:row>74</xdr:row>
      <xdr:rowOff>169583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90860</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52413</xdr:rowOff>
    </xdr:from>
    <xdr:to>
      <xdr:col>112</xdr:col>
      <xdr:colOff>38100</xdr:colOff>
      <xdr:row>74</xdr:row>
      <xdr:rowOff>154013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7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170540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51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8420</xdr:rowOff>
    </xdr:from>
    <xdr:to>
      <xdr:col>107</xdr:col>
      <xdr:colOff>101600</xdr:colOff>
      <xdr:row>74</xdr:row>
      <xdr:rowOff>110020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6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126547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4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170828</xdr:rowOff>
    </xdr:from>
    <xdr:to>
      <xdr:col>102</xdr:col>
      <xdr:colOff>165100</xdr:colOff>
      <xdr:row>75</xdr:row>
      <xdr:rowOff>100978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8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117505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63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22047</xdr:rowOff>
    </xdr:from>
    <xdr:to>
      <xdr:col>98</xdr:col>
      <xdr:colOff>38100</xdr:colOff>
      <xdr:row>75</xdr:row>
      <xdr:rowOff>123647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140174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6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153,512</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18,905</a:t>
          </a:r>
          <a:r>
            <a:rPr kumimoji="1" lang="ja-JP" altLang="en-US" sz="1300">
              <a:latin typeface="ＭＳ Ｐゴシック" panose="020B0600070205080204" pitchFamily="50" charset="-128"/>
              <a:ea typeface="ＭＳ Ｐゴシック" panose="020B0600070205080204" pitchFamily="50" charset="-128"/>
            </a:rPr>
            <a:t>円下回っているものの、昨年に比べ</a:t>
          </a:r>
          <a:r>
            <a:rPr kumimoji="1" lang="en-US" altLang="ja-JP" sz="1300">
              <a:latin typeface="ＭＳ Ｐゴシック" panose="020B0600070205080204" pitchFamily="50" charset="-128"/>
              <a:ea typeface="ＭＳ Ｐゴシック" panose="020B0600070205080204" pitchFamily="50" charset="-128"/>
            </a:rPr>
            <a:t>6,003</a:t>
          </a:r>
          <a:r>
            <a:rPr kumimoji="1" lang="ja-JP" altLang="en-US" sz="1300">
              <a:latin typeface="ＭＳ Ｐゴシック" panose="020B0600070205080204" pitchFamily="50" charset="-128"/>
              <a:ea typeface="ＭＳ Ｐゴシック" panose="020B0600070205080204" pitchFamily="50" charset="-128"/>
            </a:rPr>
            <a:t>円上昇している。急激な物価上昇の影響もあるが、コロナ禍から平時へと戻りつつあるため、行政改革の徹底により費用抑制に努めていく必要がある。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維持補修費は、類似団体平均を</a:t>
          </a:r>
          <a:r>
            <a:rPr kumimoji="1" lang="en-US" altLang="ja-JP" sz="1300">
              <a:latin typeface="ＭＳ Ｐゴシック" panose="020B0600070205080204" pitchFamily="50" charset="-128"/>
              <a:ea typeface="ＭＳ Ｐゴシック" panose="020B0600070205080204" pitchFamily="50" charset="-128"/>
            </a:rPr>
            <a:t>8,323</a:t>
          </a:r>
          <a:r>
            <a:rPr kumimoji="1" lang="ja-JP" altLang="en-US" sz="1300">
              <a:latin typeface="ＭＳ Ｐゴシック" panose="020B0600070205080204" pitchFamily="50" charset="-128"/>
              <a:ea typeface="ＭＳ Ｐゴシック" panose="020B0600070205080204" pitchFamily="50" charset="-128"/>
            </a:rPr>
            <a:t>円下回っているものの、住民一人当たり</a:t>
          </a:r>
          <a:r>
            <a:rPr kumimoji="1" lang="en-US" altLang="ja-JP" sz="1300">
              <a:latin typeface="ＭＳ Ｐゴシック" panose="020B0600070205080204" pitchFamily="50" charset="-128"/>
              <a:ea typeface="ＭＳ Ｐゴシック" panose="020B0600070205080204" pitchFamily="50" charset="-128"/>
            </a:rPr>
            <a:t>13,278</a:t>
          </a:r>
          <a:r>
            <a:rPr kumimoji="1" lang="ja-JP" altLang="en-US" sz="1300">
              <a:latin typeface="ＭＳ Ｐゴシック" panose="020B0600070205080204" pitchFamily="50" charset="-128"/>
              <a:ea typeface="ＭＳ Ｐゴシック" panose="020B0600070205080204" pitchFamily="50" charset="-128"/>
            </a:rPr>
            <a:t>円で昨年度と比較して</a:t>
          </a:r>
          <a:r>
            <a:rPr kumimoji="1" lang="en-US" altLang="ja-JP" sz="1300">
              <a:latin typeface="ＭＳ Ｐゴシック" panose="020B0600070205080204" pitchFamily="50" charset="-128"/>
              <a:ea typeface="ＭＳ Ｐゴシック" panose="020B0600070205080204" pitchFamily="50" charset="-128"/>
            </a:rPr>
            <a:t>5,529</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円増加している。主な要因としては、庁舎の維持補修経費の増加やコロナ感染対策等による地方創生臨時交付金を活用した町有施設等の改修事業が挙げられる。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146,606</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51,602</a:t>
          </a:r>
          <a:r>
            <a:rPr kumimoji="1" lang="ja-JP" altLang="en-US" sz="1300">
              <a:latin typeface="ＭＳ Ｐゴシック" panose="020B0600070205080204" pitchFamily="50" charset="-128"/>
              <a:ea typeface="ＭＳ Ｐゴシック" panose="020B0600070205080204" pitchFamily="50" charset="-128"/>
            </a:rPr>
            <a:t>円と大きく上回っている。要因として、高齢化、少子化対策をはじめとする各種単独事業に係る費用の増加、物価高騰対策に係る給付金等の新規実施が挙げられる。</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114,314</a:t>
          </a:r>
          <a:r>
            <a:rPr kumimoji="1" lang="ja-JP" altLang="en-US" sz="1300">
              <a:latin typeface="ＭＳ Ｐゴシック" panose="020B0600070205080204" pitchFamily="50" charset="-128"/>
              <a:ea typeface="ＭＳ Ｐゴシック" panose="020B0600070205080204" pitchFamily="50" charset="-128"/>
            </a:rPr>
            <a:t>円で昨年度と比較して</a:t>
          </a:r>
          <a:r>
            <a:rPr kumimoji="1" lang="en-US" altLang="ja-JP" sz="1300">
              <a:latin typeface="ＭＳ Ｐゴシック" panose="020B0600070205080204" pitchFamily="50" charset="-128"/>
              <a:ea typeface="ＭＳ Ｐゴシック" panose="020B0600070205080204" pitchFamily="50" charset="-128"/>
            </a:rPr>
            <a:t>1,313</a:t>
          </a:r>
          <a:r>
            <a:rPr kumimoji="1" lang="ja-JP" altLang="en-US" sz="1300">
              <a:latin typeface="ＭＳ Ｐゴシック" panose="020B0600070205080204" pitchFamily="50" charset="-128"/>
              <a:ea typeface="ＭＳ Ｐゴシック" panose="020B0600070205080204" pitchFamily="50" charset="-128"/>
            </a:rPr>
            <a:t>円減少し、類似団体平均を</a:t>
          </a:r>
          <a:r>
            <a:rPr kumimoji="1" lang="en-US" altLang="ja-JP" sz="1300">
              <a:latin typeface="ＭＳ Ｐゴシック" panose="020B0600070205080204" pitchFamily="50" charset="-128"/>
              <a:ea typeface="ＭＳ Ｐゴシック" panose="020B0600070205080204" pitchFamily="50" charset="-128"/>
            </a:rPr>
            <a:t>77,931</a:t>
          </a:r>
          <a:r>
            <a:rPr kumimoji="1" lang="ja-JP" altLang="en-US" sz="1300">
              <a:latin typeface="ＭＳ Ｐゴシック" panose="020B0600070205080204" pitchFamily="50" charset="-128"/>
              <a:ea typeface="ＭＳ Ｐゴシック" panose="020B0600070205080204" pitchFamily="50" charset="-128"/>
            </a:rPr>
            <a:t>円下回った。主な要因としては、新型コロナウイルス地方創生臨時交付金を活用した独自の補助事業等の終了が挙げられる。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150,876</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52,903</a:t>
          </a:r>
          <a:r>
            <a:rPr kumimoji="1" lang="ja-JP" altLang="en-US" sz="1300">
              <a:latin typeface="ＭＳ Ｐゴシック" panose="020B0600070205080204" pitchFamily="50" charset="-128"/>
              <a:ea typeface="ＭＳ Ｐゴシック" panose="020B0600070205080204" pitchFamily="50" charset="-128"/>
            </a:rPr>
            <a:t>円増加するなど令和元年度以降増加傾向にある。主な要因として、肝属医師会立病院再整備に係る公債費負担に備えた基金への積立てを継続していることが挙げられる。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6,640
6,557
163.19
7,352,674
7,210,188
136,100
4,179,301
7,014,767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78994</xdr:rowOff>
    </xdr:from>
    <xdr:to>
      <xdr:col>24</xdr:col>
      <xdr:colOff>63500</xdr:colOff>
      <xdr:row>36</xdr:row>
      <xdr:rowOff>14605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9744"/>
          <a:ext cx="8382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107315</xdr:rowOff>
    </xdr:from>
    <xdr:to>
      <xdr:col>19</xdr:col>
      <xdr:colOff>177800</xdr:colOff>
      <xdr:row>36</xdr:row>
      <xdr:rowOff>14605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65165"/>
          <a:ext cx="889000" cy="4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107315</xdr:rowOff>
    </xdr:from>
    <xdr:to>
      <xdr:col>15</xdr:col>
      <xdr:colOff>50800</xdr:colOff>
      <xdr:row>36</xdr:row>
      <xdr:rowOff>17907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65165"/>
          <a:ext cx="889000" cy="4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17907</xdr:rowOff>
    </xdr:from>
    <xdr:to>
      <xdr:col>10</xdr:col>
      <xdr:colOff>114300</xdr:colOff>
      <xdr:row>36</xdr:row>
      <xdr:rowOff>23495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0107"/>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45737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53865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28194</xdr:rowOff>
    </xdr:from>
    <xdr:to>
      <xdr:col>24</xdr:col>
      <xdr:colOff>114300</xdr:colOff>
      <xdr:row>35</xdr:row>
      <xdr:rowOff>129794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51071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135255</xdr:rowOff>
    </xdr:from>
    <xdr:to>
      <xdr:col>20</xdr:col>
      <xdr:colOff>38100</xdr:colOff>
      <xdr:row>36</xdr:row>
      <xdr:rowOff>65405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81932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56515</xdr:rowOff>
    </xdr:from>
    <xdr:to>
      <xdr:col>15</xdr:col>
      <xdr:colOff>101600</xdr:colOff>
      <xdr:row>33</xdr:row>
      <xdr:rowOff>158115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3192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8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138557</xdr:rowOff>
    </xdr:from>
    <xdr:to>
      <xdr:col>10</xdr:col>
      <xdr:colOff>165100</xdr:colOff>
      <xdr:row>36</xdr:row>
      <xdr:rowOff>68707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59834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623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144145</xdr:rowOff>
    </xdr:from>
    <xdr:to>
      <xdr:col>6</xdr:col>
      <xdr:colOff>38100</xdr:colOff>
      <xdr:row>36</xdr:row>
      <xdr:rowOff>74295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65422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126072</xdr:rowOff>
    </xdr:from>
    <xdr:to>
      <xdr:col>24</xdr:col>
      <xdr:colOff>63500</xdr:colOff>
      <xdr:row>57</xdr:row>
      <xdr:rowOff>58011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27272"/>
          <a:ext cx="838200" cy="10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0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141586</xdr:rowOff>
    </xdr:from>
    <xdr:to>
      <xdr:col>19</xdr:col>
      <xdr:colOff>177800</xdr:colOff>
      <xdr:row>57</xdr:row>
      <xdr:rowOff>58011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42786"/>
          <a:ext cx="889000" cy="8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141586</xdr:rowOff>
    </xdr:from>
    <xdr:to>
      <xdr:col>15</xdr:col>
      <xdr:colOff>50800</xdr:colOff>
      <xdr:row>58</xdr:row>
      <xdr:rowOff>26181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42786"/>
          <a:ext cx="889000" cy="22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2618</xdr:rowOff>
    </xdr:from>
    <xdr:to>
      <xdr:col>10</xdr:col>
      <xdr:colOff>114300</xdr:colOff>
      <xdr:row>58</xdr:row>
      <xdr:rowOff>26181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46718"/>
          <a:ext cx="889000" cy="2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75272</xdr:rowOff>
    </xdr:from>
    <xdr:to>
      <xdr:col>24</xdr:col>
      <xdr:colOff>114300</xdr:colOff>
      <xdr:row>57</xdr:row>
      <xdr:rowOff>5422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98149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2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7211</xdr:rowOff>
    </xdr:from>
    <xdr:to>
      <xdr:col>20</xdr:col>
      <xdr:colOff>38100</xdr:colOff>
      <xdr:row>57</xdr:row>
      <xdr:rowOff>108811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99938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7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90786</xdr:rowOff>
    </xdr:from>
    <xdr:to>
      <xdr:col>15</xdr:col>
      <xdr:colOff>101600</xdr:colOff>
      <xdr:row>57</xdr:row>
      <xdr:rowOff>20936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8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146831</xdr:rowOff>
    </xdr:from>
    <xdr:to>
      <xdr:col>10</xdr:col>
      <xdr:colOff>165100</xdr:colOff>
      <xdr:row>58</xdr:row>
      <xdr:rowOff>76981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68108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123268</xdr:rowOff>
    </xdr:from>
    <xdr:to>
      <xdr:col>6</xdr:col>
      <xdr:colOff>38100</xdr:colOff>
      <xdr:row>58</xdr:row>
      <xdr:rowOff>53418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9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44545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8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144249</xdr:rowOff>
    </xdr:from>
    <xdr:to>
      <xdr:col>24</xdr:col>
      <xdr:colOff>63500</xdr:colOff>
      <xdr:row>74</xdr:row>
      <xdr:rowOff>86437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60099"/>
          <a:ext cx="838200" cy="1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144249</xdr:rowOff>
    </xdr:from>
    <xdr:to>
      <xdr:col>19</xdr:col>
      <xdr:colOff>177800</xdr:colOff>
      <xdr:row>74</xdr:row>
      <xdr:rowOff>144976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60099"/>
          <a:ext cx="889000" cy="17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144976</xdr:rowOff>
    </xdr:from>
    <xdr:to>
      <xdr:col>15</xdr:col>
      <xdr:colOff>50800</xdr:colOff>
      <xdr:row>75</xdr:row>
      <xdr:rowOff>82129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32276"/>
          <a:ext cx="889000" cy="10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76117</xdr:rowOff>
    </xdr:from>
    <xdr:to>
      <xdr:col>10</xdr:col>
      <xdr:colOff>114300</xdr:colOff>
      <xdr:row>75</xdr:row>
      <xdr:rowOff>82129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934867"/>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35637</xdr:rowOff>
    </xdr:from>
    <xdr:to>
      <xdr:col>24</xdr:col>
      <xdr:colOff>114300</xdr:colOff>
      <xdr:row>74</xdr:row>
      <xdr:rowOff>137237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58514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93449</xdr:rowOff>
    </xdr:from>
    <xdr:to>
      <xdr:col>20</xdr:col>
      <xdr:colOff>38100</xdr:colOff>
      <xdr:row>74</xdr:row>
      <xdr:rowOff>23599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40126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8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94176</xdr:rowOff>
    </xdr:from>
    <xdr:to>
      <xdr:col>15</xdr:col>
      <xdr:colOff>101600</xdr:colOff>
      <xdr:row>75</xdr:row>
      <xdr:rowOff>24326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40853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5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31329</xdr:rowOff>
    </xdr:from>
    <xdr:to>
      <xdr:col>10</xdr:col>
      <xdr:colOff>165100</xdr:colOff>
      <xdr:row>75</xdr:row>
      <xdr:rowOff>132929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9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149456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6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25317</xdr:rowOff>
    </xdr:from>
    <xdr:to>
      <xdr:col>6</xdr:col>
      <xdr:colOff>38100</xdr:colOff>
      <xdr:row>75</xdr:row>
      <xdr:rowOff>126917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143444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5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23205</xdr:rowOff>
    </xdr:from>
    <xdr:to>
      <xdr:col>24</xdr:col>
      <xdr:colOff>63500</xdr:colOff>
      <xdr:row>97</xdr:row>
      <xdr:rowOff>24865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53855"/>
          <a:ext cx="8382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23205</xdr:rowOff>
    </xdr:from>
    <xdr:to>
      <xdr:col>19</xdr:col>
      <xdr:colOff>177800</xdr:colOff>
      <xdr:row>97</xdr:row>
      <xdr:rowOff>56769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53855"/>
          <a:ext cx="889000" cy="3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56769</xdr:rowOff>
    </xdr:from>
    <xdr:to>
      <xdr:col>15</xdr:col>
      <xdr:colOff>50800</xdr:colOff>
      <xdr:row>97</xdr:row>
      <xdr:rowOff>67627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8741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67627</xdr:rowOff>
    </xdr:from>
    <xdr:to>
      <xdr:col>10</xdr:col>
      <xdr:colOff>114300</xdr:colOff>
      <xdr:row>97</xdr:row>
      <xdr:rowOff>85663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98277"/>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145515</xdr:rowOff>
    </xdr:from>
    <xdr:to>
      <xdr:col>24</xdr:col>
      <xdr:colOff>114300</xdr:colOff>
      <xdr:row>97</xdr:row>
      <xdr:rowOff>75665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60442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1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143855</xdr:rowOff>
    </xdr:from>
    <xdr:to>
      <xdr:col>20</xdr:col>
      <xdr:colOff>38100</xdr:colOff>
      <xdr:row>97</xdr:row>
      <xdr:rowOff>74005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65132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9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5969</xdr:rowOff>
    </xdr:from>
    <xdr:to>
      <xdr:col>15</xdr:col>
      <xdr:colOff>101600</xdr:colOff>
      <xdr:row>97</xdr:row>
      <xdr:rowOff>107569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98696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2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16827</xdr:rowOff>
    </xdr:from>
    <xdr:to>
      <xdr:col>10</xdr:col>
      <xdr:colOff>165100</xdr:colOff>
      <xdr:row>97</xdr:row>
      <xdr:rowOff>118427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109554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4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34863</xdr:rowOff>
    </xdr:from>
    <xdr:to>
      <xdr:col>6</xdr:col>
      <xdr:colOff>38100</xdr:colOff>
      <xdr:row>97</xdr:row>
      <xdr:rowOff>136463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127590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113682</xdr:rowOff>
    </xdr:from>
    <xdr:to>
      <xdr:col>55</xdr:col>
      <xdr:colOff>0</xdr:colOff>
      <xdr:row>57</xdr:row>
      <xdr:rowOff>158821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86332"/>
          <a:ext cx="838200" cy="4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158821</xdr:rowOff>
    </xdr:from>
    <xdr:to>
      <xdr:col>50</xdr:col>
      <xdr:colOff>114300</xdr:colOff>
      <xdr:row>57</xdr:row>
      <xdr:rowOff>164977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31471"/>
          <a:ext cx="889000" cy="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24767</xdr:rowOff>
    </xdr:from>
    <xdr:to>
      <xdr:col>45</xdr:col>
      <xdr:colOff>177800</xdr:colOff>
      <xdr:row>57</xdr:row>
      <xdr:rowOff>164977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25967"/>
          <a:ext cx="889000" cy="3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24767</xdr:rowOff>
    </xdr:from>
    <xdr:to>
      <xdr:col>41</xdr:col>
      <xdr:colOff>50800</xdr:colOff>
      <xdr:row>58</xdr:row>
      <xdr:rowOff>27043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25967"/>
          <a:ext cx="889000" cy="3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139402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1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62882</xdr:rowOff>
    </xdr:from>
    <xdr:to>
      <xdr:col>55</xdr:col>
      <xdr:colOff>50800</xdr:colOff>
      <xdr:row>57</xdr:row>
      <xdr:rowOff>164482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41309</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1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108021</xdr:rowOff>
    </xdr:from>
    <xdr:to>
      <xdr:col>50</xdr:col>
      <xdr:colOff>165100</xdr:colOff>
      <xdr:row>58</xdr:row>
      <xdr:rowOff>38171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29298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114177</xdr:rowOff>
    </xdr:from>
    <xdr:to>
      <xdr:col>46</xdr:col>
      <xdr:colOff>38100</xdr:colOff>
      <xdr:row>58</xdr:row>
      <xdr:rowOff>44327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35454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7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145417</xdr:rowOff>
    </xdr:from>
    <xdr:to>
      <xdr:col>41</xdr:col>
      <xdr:colOff>101600</xdr:colOff>
      <xdr:row>56</xdr:row>
      <xdr:rowOff>75567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7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92094</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35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147693</xdr:rowOff>
    </xdr:from>
    <xdr:to>
      <xdr:col>36</xdr:col>
      <xdr:colOff>165100</xdr:colOff>
      <xdr:row>58</xdr:row>
      <xdr:rowOff>77843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2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68970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1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9311</xdr:rowOff>
    </xdr:from>
    <xdr:to>
      <xdr:col>55</xdr:col>
      <xdr:colOff>0</xdr:colOff>
      <xdr:row>78</xdr:row>
      <xdr:rowOff>16196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82411"/>
          <a:ext cx="8382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9311</xdr:rowOff>
    </xdr:from>
    <xdr:to>
      <xdr:col>50</xdr:col>
      <xdr:colOff>114300</xdr:colOff>
      <xdr:row>78</xdr:row>
      <xdr:rowOff>36556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82411"/>
          <a:ext cx="889000" cy="2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36556</xdr:rowOff>
    </xdr:from>
    <xdr:to>
      <xdr:col>45</xdr:col>
      <xdr:colOff>177800</xdr:colOff>
      <xdr:row>78</xdr:row>
      <xdr:rowOff>60175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09656"/>
          <a:ext cx="889000" cy="2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54153</xdr:rowOff>
    </xdr:from>
    <xdr:to>
      <xdr:col>41</xdr:col>
      <xdr:colOff>50800</xdr:colOff>
      <xdr:row>78</xdr:row>
      <xdr:rowOff>60175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27253"/>
          <a:ext cx="889000" cy="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136846</xdr:rowOff>
    </xdr:from>
    <xdr:to>
      <xdr:col>55</xdr:col>
      <xdr:colOff>50800</xdr:colOff>
      <xdr:row>78</xdr:row>
      <xdr:rowOff>66996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51773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129961</xdr:rowOff>
    </xdr:from>
    <xdr:to>
      <xdr:col>50</xdr:col>
      <xdr:colOff>165100</xdr:colOff>
      <xdr:row>78</xdr:row>
      <xdr:rowOff>60111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157206</xdr:rowOff>
    </xdr:from>
    <xdr:to>
      <xdr:col>46</xdr:col>
      <xdr:colOff>38100</xdr:colOff>
      <xdr:row>78</xdr:row>
      <xdr:rowOff>87356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78483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9375</xdr:rowOff>
    </xdr:from>
    <xdr:to>
      <xdr:col>41</xdr:col>
      <xdr:colOff>101600</xdr:colOff>
      <xdr:row>78</xdr:row>
      <xdr:rowOff>110975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8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102102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7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3353</xdr:rowOff>
    </xdr:from>
    <xdr:to>
      <xdr:col>36</xdr:col>
      <xdr:colOff>165100</xdr:colOff>
      <xdr:row>78</xdr:row>
      <xdr:rowOff>104953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96080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6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145872</xdr:rowOff>
    </xdr:from>
    <xdr:to>
      <xdr:col>55</xdr:col>
      <xdr:colOff>0</xdr:colOff>
      <xdr:row>98</xdr:row>
      <xdr:rowOff>108595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76522"/>
          <a:ext cx="838200" cy="13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121314</xdr:rowOff>
    </xdr:from>
    <xdr:to>
      <xdr:col>50</xdr:col>
      <xdr:colOff>114300</xdr:colOff>
      <xdr:row>97</xdr:row>
      <xdr:rowOff>145872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51964"/>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121314</xdr:rowOff>
    </xdr:from>
    <xdr:to>
      <xdr:col>45</xdr:col>
      <xdr:colOff>177800</xdr:colOff>
      <xdr:row>98</xdr:row>
      <xdr:rowOff>115911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51964"/>
          <a:ext cx="889000" cy="16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115911</xdr:rowOff>
    </xdr:from>
    <xdr:to>
      <xdr:col>41</xdr:col>
      <xdr:colOff>50800</xdr:colOff>
      <xdr:row>98</xdr:row>
      <xdr:rowOff>145049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18011"/>
          <a:ext cx="889000" cy="2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57795</xdr:rowOff>
    </xdr:from>
    <xdr:to>
      <xdr:col>55</xdr:col>
      <xdr:colOff>50800</xdr:colOff>
      <xdr:row>98</xdr:row>
      <xdr:rowOff>159395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5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36222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3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95072</xdr:rowOff>
    </xdr:from>
    <xdr:to>
      <xdr:col>50</xdr:col>
      <xdr:colOff>165100</xdr:colOff>
      <xdr:row>98</xdr:row>
      <xdr:rowOff>25222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70514</xdr:rowOff>
    </xdr:from>
    <xdr:to>
      <xdr:col>46</xdr:col>
      <xdr:colOff>38100</xdr:colOff>
      <xdr:row>98</xdr:row>
      <xdr:rowOff>664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163241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9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65111</xdr:rowOff>
    </xdr:from>
    <xdr:to>
      <xdr:col>41</xdr:col>
      <xdr:colOff>101600</xdr:colOff>
      <xdr:row>98</xdr:row>
      <xdr:rowOff>166711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6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157838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5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94249</xdr:rowOff>
    </xdr:from>
    <xdr:to>
      <xdr:col>36</xdr:col>
      <xdr:colOff>165100</xdr:colOff>
      <xdr:row>99</xdr:row>
      <xdr:rowOff>24399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15526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8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38561</xdr:rowOff>
    </xdr:from>
    <xdr:to>
      <xdr:col>85</xdr:col>
      <xdr:colOff>127000</xdr:colOff>
      <xdr:row>38</xdr:row>
      <xdr:rowOff>55869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53661"/>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150559</xdr:rowOff>
    </xdr:from>
    <xdr:to>
      <xdr:col>81</xdr:col>
      <xdr:colOff>50800</xdr:colOff>
      <xdr:row>38</xdr:row>
      <xdr:rowOff>55869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94209"/>
          <a:ext cx="889000" cy="7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150559</xdr:rowOff>
    </xdr:from>
    <xdr:to>
      <xdr:col>76</xdr:col>
      <xdr:colOff>114300</xdr:colOff>
      <xdr:row>38</xdr:row>
      <xdr:rowOff>109786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94209"/>
          <a:ext cx="889000" cy="1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109786</xdr:rowOff>
    </xdr:from>
    <xdr:to>
      <xdr:col>71</xdr:col>
      <xdr:colOff>177800</xdr:colOff>
      <xdr:row>38</xdr:row>
      <xdr:rowOff>135830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24886"/>
          <a:ext cx="889000" cy="2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159211</xdr:rowOff>
    </xdr:from>
    <xdr:to>
      <xdr:col>85</xdr:col>
      <xdr:colOff>177800</xdr:colOff>
      <xdr:row>38</xdr:row>
      <xdr:rowOff>89361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137638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8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5069</xdr:rowOff>
    </xdr:from>
    <xdr:to>
      <xdr:col>81</xdr:col>
      <xdr:colOff>101600</xdr:colOff>
      <xdr:row>38</xdr:row>
      <xdr:rowOff>106669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97796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1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99759</xdr:rowOff>
    </xdr:from>
    <xdr:to>
      <xdr:col>76</xdr:col>
      <xdr:colOff>165100</xdr:colOff>
      <xdr:row>38</xdr:row>
      <xdr:rowOff>29908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3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21035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3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58986</xdr:rowOff>
    </xdr:from>
    <xdr:to>
      <xdr:col>72</xdr:col>
      <xdr:colOff>38100</xdr:colOff>
      <xdr:row>38</xdr:row>
      <xdr:rowOff>160586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151713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85030</xdr:rowOff>
    </xdr:from>
    <xdr:to>
      <xdr:col>67</xdr:col>
      <xdr:colOff>101600</xdr:colOff>
      <xdr:row>39</xdr:row>
      <xdr:rowOff>15180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6307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162678</xdr:rowOff>
    </xdr:from>
    <xdr:to>
      <xdr:col>85</xdr:col>
      <xdr:colOff>127000</xdr:colOff>
      <xdr:row>58</xdr:row>
      <xdr:rowOff>6923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35328"/>
          <a:ext cx="838200" cy="1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131160</xdr:rowOff>
    </xdr:from>
    <xdr:to>
      <xdr:col>81</xdr:col>
      <xdr:colOff>50800</xdr:colOff>
      <xdr:row>57</xdr:row>
      <xdr:rowOff>162678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03810"/>
          <a:ext cx="889000" cy="3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24535</xdr:rowOff>
    </xdr:from>
    <xdr:to>
      <xdr:col>76</xdr:col>
      <xdr:colOff>114300</xdr:colOff>
      <xdr:row>57</xdr:row>
      <xdr:rowOff>131160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25735"/>
          <a:ext cx="889000" cy="27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24535</xdr:rowOff>
    </xdr:from>
    <xdr:to>
      <xdr:col>71</xdr:col>
      <xdr:colOff>177800</xdr:colOff>
      <xdr:row>56</xdr:row>
      <xdr:rowOff>92700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25735"/>
          <a:ext cx="889000" cy="6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159244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127573</xdr:rowOff>
    </xdr:from>
    <xdr:to>
      <xdr:col>85</xdr:col>
      <xdr:colOff>177800</xdr:colOff>
      <xdr:row>58</xdr:row>
      <xdr:rowOff>57723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106000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111878</xdr:rowOff>
    </xdr:from>
    <xdr:to>
      <xdr:col>81</xdr:col>
      <xdr:colOff>101600</xdr:colOff>
      <xdr:row>58</xdr:row>
      <xdr:rowOff>42028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33155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7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80360</xdr:rowOff>
    </xdr:from>
    <xdr:to>
      <xdr:col>76</xdr:col>
      <xdr:colOff>165100</xdr:colOff>
      <xdr:row>58</xdr:row>
      <xdr:rowOff>10510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145185</xdr:rowOff>
    </xdr:from>
    <xdr:to>
      <xdr:col>72</xdr:col>
      <xdr:colOff>38100</xdr:colOff>
      <xdr:row>56</xdr:row>
      <xdr:rowOff>75335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91862</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35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41900</xdr:rowOff>
    </xdr:from>
    <xdr:to>
      <xdr:col>67</xdr:col>
      <xdr:colOff>101600</xdr:colOff>
      <xdr:row>56</xdr:row>
      <xdr:rowOff>143500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160027</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941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50509</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23609"/>
          <a:ext cx="838200" cy="16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44159</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8709"/>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43078</xdr:rowOff>
    </xdr:from>
    <xdr:to>
      <xdr:col>76</xdr:col>
      <xdr:colOff>114300</xdr:colOff>
      <xdr:row>79</xdr:row>
      <xdr:rowOff>44159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7628"/>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165367</xdr:rowOff>
    </xdr:from>
    <xdr:to>
      <xdr:col>71</xdr:col>
      <xdr:colOff>177800</xdr:colOff>
      <xdr:row>79</xdr:row>
      <xdr:rowOff>43078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38467"/>
          <a:ext cx="889000" cy="4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1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171159</xdr:rowOff>
    </xdr:from>
    <xdr:to>
      <xdr:col>85</xdr:col>
      <xdr:colOff>177800</xdr:colOff>
      <xdr:row>78</xdr:row>
      <xdr:rowOff>101309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149586</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5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164809</xdr:rowOff>
    </xdr:from>
    <xdr:to>
      <xdr:col>76</xdr:col>
      <xdr:colOff>165100</xdr:colOff>
      <xdr:row>79</xdr:row>
      <xdr:rowOff>94959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86086</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30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163728</xdr:rowOff>
    </xdr:from>
    <xdr:to>
      <xdr:col>72</xdr:col>
      <xdr:colOff>38100</xdr:colOff>
      <xdr:row>79</xdr:row>
      <xdr:rowOff>93878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85005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29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114567</xdr:rowOff>
    </xdr:from>
    <xdr:to>
      <xdr:col>67</xdr:col>
      <xdr:colOff>101600</xdr:colOff>
      <xdr:row>79</xdr:row>
      <xdr:rowOff>44717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35844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58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53236</xdr:rowOff>
    </xdr:from>
    <xdr:to>
      <xdr:col>85</xdr:col>
      <xdr:colOff>127000</xdr:colOff>
      <xdr:row>96</xdr:row>
      <xdr:rowOff>81533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12436"/>
          <a:ext cx="838200" cy="2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81533</xdr:rowOff>
    </xdr:from>
    <xdr:to>
      <xdr:col>81</xdr:col>
      <xdr:colOff>50800</xdr:colOff>
      <xdr:row>96</xdr:row>
      <xdr:rowOff>114698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540733"/>
          <a:ext cx="8890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101927</xdr:rowOff>
    </xdr:from>
    <xdr:to>
      <xdr:col>76</xdr:col>
      <xdr:colOff>114300</xdr:colOff>
      <xdr:row>96</xdr:row>
      <xdr:rowOff>114698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561127"/>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101927</xdr:rowOff>
    </xdr:from>
    <xdr:to>
      <xdr:col>71</xdr:col>
      <xdr:colOff>177800</xdr:colOff>
      <xdr:row>96</xdr:row>
      <xdr:rowOff>103631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61127"/>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4560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170204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6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2436</xdr:rowOff>
    </xdr:from>
    <xdr:to>
      <xdr:col>85</xdr:col>
      <xdr:colOff>177800</xdr:colOff>
      <xdr:row>96</xdr:row>
      <xdr:rowOff>104036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25313</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30733</xdr:rowOff>
    </xdr:from>
    <xdr:to>
      <xdr:col>81</xdr:col>
      <xdr:colOff>101600</xdr:colOff>
      <xdr:row>96</xdr:row>
      <xdr:rowOff>132333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148860</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26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63898</xdr:rowOff>
    </xdr:from>
    <xdr:to>
      <xdr:col>76</xdr:col>
      <xdr:colOff>165100</xdr:colOff>
      <xdr:row>96</xdr:row>
      <xdr:rowOff>165498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10575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29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51127</xdr:rowOff>
    </xdr:from>
    <xdr:to>
      <xdr:col>72</xdr:col>
      <xdr:colOff>38100</xdr:colOff>
      <xdr:row>96</xdr:row>
      <xdr:rowOff>152727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169254</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28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52831</xdr:rowOff>
    </xdr:from>
    <xdr:to>
      <xdr:col>67</xdr:col>
      <xdr:colOff>101600</xdr:colOff>
      <xdr:row>96</xdr:row>
      <xdr:rowOff>154431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170958</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28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298,346</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63,318</a:t>
          </a:r>
          <a:r>
            <a:rPr kumimoji="1" lang="ja-JP" altLang="en-US" sz="1300">
              <a:latin typeface="ＭＳ Ｐゴシック" panose="020B0600070205080204" pitchFamily="50" charset="-128"/>
              <a:ea typeface="ＭＳ Ｐゴシック" panose="020B0600070205080204" pitchFamily="50" charset="-128"/>
            </a:rPr>
            <a:t>円の増加となり、類似団体平均を</a:t>
          </a:r>
          <a:r>
            <a:rPr kumimoji="1" lang="en-US" altLang="ja-JP" sz="1300">
              <a:latin typeface="ＭＳ Ｐゴシック" panose="020B0600070205080204" pitchFamily="50" charset="-128"/>
              <a:ea typeface="ＭＳ Ｐゴシック" panose="020B0600070205080204" pitchFamily="50" charset="-128"/>
            </a:rPr>
            <a:t>52,611</a:t>
          </a:r>
          <a:r>
            <a:rPr kumimoji="1" lang="ja-JP" altLang="en-US" sz="1300">
              <a:latin typeface="ＭＳ Ｐゴシック" panose="020B0600070205080204" pitchFamily="50" charset="-128"/>
              <a:ea typeface="ＭＳ Ｐゴシック" panose="020B0600070205080204" pitchFamily="50" charset="-128"/>
            </a:rPr>
            <a:t>円上回った。減増加の主な要因としては、肝属郡医師会立病院再整備基金への積み増し</a:t>
          </a:r>
          <a:r>
            <a:rPr kumimoji="1" lang="en-US" altLang="ja-JP" sz="1300">
              <a:latin typeface="ＭＳ Ｐゴシック" panose="020B0600070205080204" pitchFamily="50" charset="-128"/>
              <a:ea typeface="ＭＳ Ｐゴシック" panose="020B0600070205080204" pitchFamily="50" charset="-128"/>
            </a:rPr>
            <a:t>700,000,000</a:t>
          </a:r>
          <a:r>
            <a:rPr kumimoji="1" lang="ja-JP" altLang="en-US" sz="1300">
              <a:latin typeface="ＭＳ Ｐゴシック" panose="020B0600070205080204" pitchFamily="50" charset="-128"/>
              <a:ea typeface="ＭＳ Ｐゴシック" panose="020B0600070205080204" pitchFamily="50" charset="-128"/>
            </a:rPr>
            <a:t>円が挙げられる。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261,650</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24,855</a:t>
          </a:r>
          <a:r>
            <a:rPr kumimoji="1" lang="ja-JP" altLang="en-US" sz="1300">
              <a:latin typeface="ＭＳ Ｐゴシック" panose="020B0600070205080204" pitchFamily="50" charset="-128"/>
              <a:ea typeface="ＭＳ Ｐゴシック" panose="020B0600070205080204" pitchFamily="50" charset="-128"/>
            </a:rPr>
            <a:t>円の減少となり、類似団体平均を</a:t>
          </a:r>
          <a:r>
            <a:rPr kumimoji="1" lang="en-US" altLang="ja-JP" sz="1300">
              <a:latin typeface="ＭＳ Ｐゴシック" panose="020B0600070205080204" pitchFamily="50" charset="-128"/>
              <a:ea typeface="ＭＳ Ｐゴシック" panose="020B0600070205080204" pitchFamily="50" charset="-128"/>
            </a:rPr>
            <a:t>35,389</a:t>
          </a:r>
          <a:r>
            <a:rPr kumimoji="1" lang="ja-JP" altLang="en-US" sz="1300">
              <a:latin typeface="ＭＳ Ｐゴシック" panose="020B0600070205080204" pitchFamily="50" charset="-128"/>
              <a:ea typeface="ＭＳ Ｐゴシック" panose="020B0600070205080204" pitchFamily="50" charset="-128"/>
            </a:rPr>
            <a:t>円上回った。減少の主な要因としては、子育て世帯等臨時特別支援事業の完了等が挙げられる。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64,082</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17,608</a:t>
          </a:r>
          <a:r>
            <a:rPr kumimoji="1" lang="ja-JP" altLang="en-US" sz="1300">
              <a:latin typeface="ＭＳ Ｐゴシック" panose="020B0600070205080204" pitchFamily="50" charset="-128"/>
              <a:ea typeface="ＭＳ Ｐゴシック" panose="020B0600070205080204" pitchFamily="50" charset="-128"/>
            </a:rPr>
            <a:t>円の減少となり、類似団体平均を</a:t>
          </a:r>
          <a:r>
            <a:rPr kumimoji="1" lang="en-US" altLang="ja-JP" sz="1300">
              <a:latin typeface="ＭＳ Ｐゴシック" panose="020B0600070205080204" pitchFamily="50" charset="-128"/>
              <a:ea typeface="ＭＳ Ｐゴシック" panose="020B0600070205080204" pitchFamily="50" charset="-128"/>
            </a:rPr>
            <a:t>44,392</a:t>
          </a:r>
          <a:r>
            <a:rPr kumimoji="1" lang="ja-JP" altLang="en-US" sz="1300">
              <a:latin typeface="ＭＳ Ｐゴシック" panose="020B0600070205080204" pitchFamily="50" charset="-128"/>
              <a:ea typeface="ＭＳ Ｐゴシック" panose="020B0600070205080204" pitchFamily="50" charset="-128"/>
            </a:rPr>
            <a:t>円下回った。減少の主な要因としては、住宅改修事業の完了等が挙げられる。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標準財政規模に対する財政調整基金残高、実質収支額ともに健全な財政を維持していると考える。実質単年度収支の減少は、財政調整基金の繰入の増が主な要因である。</a:t>
          </a:r>
        </a:p>
        <a:p>
          <a:r>
            <a:rPr kumimoji="1" lang="ja-JP" altLang="en-US" sz="1400">
              <a:latin typeface="ＭＳ ゴシック" pitchFamily="49" charset="-128"/>
              <a:ea typeface="ＭＳ ゴシック" pitchFamily="49" charset="-128"/>
            </a:rPr>
            <a:t>　今後について、税収等の大幅な増は見込めないため、令和元年度策定した長期財政計画に基づき、財政見通しを立て、健全な財政運営に努める。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一般会計及び特別会計５会計においては黒字を確保しているが、農業集落排水事業特別会計については、財務事務手続き誤りにより一時的な赤字決算となった。</a:t>
          </a:r>
        </a:p>
        <a:p>
          <a:r>
            <a:rPr kumimoji="1" lang="ja-JP" altLang="en-US" sz="1400">
              <a:latin typeface="ＭＳ ゴシック" pitchFamily="49" charset="-128"/>
              <a:ea typeface="ＭＳ ゴシック" pitchFamily="49" charset="-128"/>
            </a:rPr>
            <a:t>　令和６年度から簡易水道事業特別会計、農業集落排水事業特別会計においては公営企業会計へ移行するが、施設の老朽化による維持管理経費の増加に加え、人口減による事業収入の減少が見込まれる。独立採算の原則の下、経費負担のあり方を検討し、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83</v>
      </c>
      <c r="C2" s="182"/>
      <c r="D2" s="183"/>
    </row>
    <row r="3" spans="1:119" ht="18.75" customHeight="1" thickBot="1">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7352674</v>
      </c>
      <c r="BO4" s="485"/>
      <c r="BP4" s="485"/>
      <c r="BQ4" s="485"/>
      <c r="BR4" s="485"/>
      <c r="BS4" s="485"/>
      <c r="BT4" s="485"/>
      <c r="BU4" s="486"/>
      <c r="BV4" s="484">
        <v>7306293</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3.3</v>
      </c>
      <c r="CU4" s="625"/>
      <c r="CV4" s="625"/>
      <c r="CW4" s="625"/>
      <c r="CX4" s="625"/>
      <c r="CY4" s="625"/>
      <c r="CZ4" s="625"/>
      <c r="DA4" s="626"/>
      <c r="DB4" s="624">
        <v>2.7</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7210188</v>
      </c>
      <c r="BO5" s="456"/>
      <c r="BP5" s="456"/>
      <c r="BQ5" s="456"/>
      <c r="BR5" s="456"/>
      <c r="BS5" s="456"/>
      <c r="BT5" s="456"/>
      <c r="BU5" s="457"/>
      <c r="BV5" s="455">
        <v>7185455</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84.8</v>
      </c>
      <c r="CU5" s="453"/>
      <c r="CV5" s="453"/>
      <c r="CW5" s="453"/>
      <c r="CX5" s="453"/>
      <c r="CY5" s="453"/>
      <c r="CZ5" s="453"/>
      <c r="DA5" s="454"/>
      <c r="DB5" s="452">
        <v>82.1</v>
      </c>
      <c r="DC5" s="453"/>
      <c r="DD5" s="453"/>
      <c r="DE5" s="453"/>
      <c r="DF5" s="453"/>
      <c r="DG5" s="453"/>
      <c r="DH5" s="453"/>
      <c r="DI5" s="454"/>
    </row>
    <row r="6" spans="1:119" ht="18.75" customHeight="1">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142486</v>
      </c>
      <c r="BO6" s="456"/>
      <c r="BP6" s="456"/>
      <c r="BQ6" s="456"/>
      <c r="BR6" s="456"/>
      <c r="BS6" s="456"/>
      <c r="BT6" s="456"/>
      <c r="BU6" s="457"/>
      <c r="BV6" s="455">
        <v>120838</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85.5</v>
      </c>
      <c r="CU6" s="599"/>
      <c r="CV6" s="599"/>
      <c r="CW6" s="599"/>
      <c r="CX6" s="599"/>
      <c r="CY6" s="599"/>
      <c r="CZ6" s="599"/>
      <c r="DA6" s="600"/>
      <c r="DB6" s="598">
        <v>84.7</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6386</v>
      </c>
      <c r="BO7" s="456"/>
      <c r="BP7" s="456"/>
      <c r="BQ7" s="456"/>
      <c r="BR7" s="456"/>
      <c r="BS7" s="456"/>
      <c r="BT7" s="456"/>
      <c r="BU7" s="457"/>
      <c r="BV7" s="455">
        <v>4471</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4179301</v>
      </c>
      <c r="CU7" s="456"/>
      <c r="CV7" s="456"/>
      <c r="CW7" s="456"/>
      <c r="CX7" s="456"/>
      <c r="CY7" s="456"/>
      <c r="CZ7" s="456"/>
      <c r="DA7" s="457"/>
      <c r="DB7" s="455">
        <v>4305458</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136100</v>
      </c>
      <c r="BO8" s="456"/>
      <c r="BP8" s="456"/>
      <c r="BQ8" s="456"/>
      <c r="BR8" s="456"/>
      <c r="BS8" s="456"/>
      <c r="BT8" s="456"/>
      <c r="BU8" s="457"/>
      <c r="BV8" s="455">
        <v>116367</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0.19</v>
      </c>
      <c r="CU8" s="559"/>
      <c r="CV8" s="559"/>
      <c r="CW8" s="559"/>
      <c r="CX8" s="559"/>
      <c r="CY8" s="559"/>
      <c r="CZ8" s="559"/>
      <c r="DA8" s="560"/>
      <c r="DB8" s="558">
        <v>0.19</v>
      </c>
      <c r="DC8" s="559"/>
      <c r="DD8" s="559"/>
      <c r="DE8" s="559"/>
      <c r="DF8" s="559"/>
      <c r="DG8" s="559"/>
      <c r="DH8" s="559"/>
      <c r="DI8" s="560"/>
    </row>
    <row r="9" spans="1:119" ht="18.75" customHeight="1" thickBot="1">
      <c r="A9" s="181"/>
      <c r="B9" s="587" t="s">
        <v>114</v>
      </c>
      <c r="C9" s="588"/>
      <c r="D9" s="588"/>
      <c r="E9" s="588"/>
      <c r="F9" s="588"/>
      <c r="G9" s="588"/>
      <c r="H9" s="588"/>
      <c r="I9" s="588"/>
      <c r="J9" s="588"/>
      <c r="K9" s="506"/>
      <c r="L9" s="589" t="s">
        <v>115</v>
      </c>
      <c r="M9" s="590"/>
      <c r="N9" s="590"/>
      <c r="O9" s="590"/>
      <c r="P9" s="590"/>
      <c r="Q9" s="591"/>
      <c r="R9" s="592">
        <v>6944</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19733</v>
      </c>
      <c r="BO9" s="456"/>
      <c r="BP9" s="456"/>
      <c r="BQ9" s="456"/>
      <c r="BR9" s="456"/>
      <c r="BS9" s="456"/>
      <c r="BT9" s="456"/>
      <c r="BU9" s="457"/>
      <c r="BV9" s="455">
        <v>-8213</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16.8</v>
      </c>
      <c r="CU9" s="453"/>
      <c r="CV9" s="453"/>
      <c r="CW9" s="453"/>
      <c r="CX9" s="453"/>
      <c r="CY9" s="453"/>
      <c r="CZ9" s="453"/>
      <c r="DA9" s="454"/>
      <c r="DB9" s="452">
        <v>17.600000000000001</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121</v>
      </c>
      <c r="M10" s="412"/>
      <c r="N10" s="412"/>
      <c r="O10" s="412"/>
      <c r="P10" s="412"/>
      <c r="Q10" s="413"/>
      <c r="R10" s="408">
        <v>7923</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60476</v>
      </c>
      <c r="BO10" s="456"/>
      <c r="BP10" s="456"/>
      <c r="BQ10" s="456"/>
      <c r="BR10" s="456"/>
      <c r="BS10" s="456"/>
      <c r="BT10" s="456"/>
      <c r="BU10" s="457"/>
      <c r="BV10" s="455">
        <v>64421</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133</v>
      </c>
      <c r="DC11" s="559"/>
      <c r="DD11" s="559"/>
      <c r="DE11" s="559"/>
      <c r="DF11" s="559"/>
      <c r="DG11" s="559"/>
      <c r="DH11" s="559"/>
      <c r="DI11" s="560"/>
    </row>
    <row r="12" spans="1:119" ht="18.75" customHeight="1">
      <c r="A12" s="181"/>
      <c r="B12" s="561" t="s">
        <v>134</v>
      </c>
      <c r="C12" s="562"/>
      <c r="D12" s="562"/>
      <c r="E12" s="562"/>
      <c r="F12" s="562"/>
      <c r="G12" s="562"/>
      <c r="H12" s="562"/>
      <c r="I12" s="562"/>
      <c r="J12" s="562"/>
      <c r="K12" s="563"/>
      <c r="L12" s="570" t="s">
        <v>135</v>
      </c>
      <c r="M12" s="571"/>
      <c r="N12" s="571"/>
      <c r="O12" s="571"/>
      <c r="P12" s="571"/>
      <c r="Q12" s="572"/>
      <c r="R12" s="573">
        <v>6640</v>
      </c>
      <c r="S12" s="574"/>
      <c r="T12" s="574"/>
      <c r="U12" s="574"/>
      <c r="V12" s="575"/>
      <c r="W12" s="576" t="s">
        <v>1</v>
      </c>
      <c r="X12" s="514"/>
      <c r="Y12" s="514"/>
      <c r="Z12" s="514"/>
      <c r="AA12" s="514"/>
      <c r="AB12" s="577"/>
      <c r="AC12" s="578" t="s">
        <v>136</v>
      </c>
      <c r="AD12" s="579"/>
      <c r="AE12" s="579"/>
      <c r="AF12" s="579"/>
      <c r="AG12" s="580"/>
      <c r="AH12" s="578" t="s">
        <v>137</v>
      </c>
      <c r="AI12" s="579"/>
      <c r="AJ12" s="579"/>
      <c r="AK12" s="579"/>
      <c r="AL12" s="581"/>
      <c r="AM12" s="512" t="s">
        <v>138</v>
      </c>
      <c r="AN12" s="412"/>
      <c r="AO12" s="412"/>
      <c r="AP12" s="412"/>
      <c r="AQ12" s="412"/>
      <c r="AR12" s="412"/>
      <c r="AS12" s="412"/>
      <c r="AT12" s="413"/>
      <c r="AU12" s="513" t="s">
        <v>118</v>
      </c>
      <c r="AV12" s="514"/>
      <c r="AW12" s="514"/>
      <c r="AX12" s="514"/>
      <c r="AY12" s="469" t="s">
        <v>139</v>
      </c>
      <c r="AZ12" s="470"/>
      <c r="BA12" s="470"/>
      <c r="BB12" s="470"/>
      <c r="BC12" s="470"/>
      <c r="BD12" s="470"/>
      <c r="BE12" s="470"/>
      <c r="BF12" s="470"/>
      <c r="BG12" s="470"/>
      <c r="BH12" s="470"/>
      <c r="BI12" s="470"/>
      <c r="BJ12" s="470"/>
      <c r="BK12" s="470"/>
      <c r="BL12" s="470"/>
      <c r="BM12" s="471"/>
      <c r="BN12" s="455">
        <v>291752</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132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142</v>
      </c>
      <c r="N13" s="540"/>
      <c r="O13" s="540"/>
      <c r="P13" s="540"/>
      <c r="Q13" s="541"/>
      <c r="R13" s="542">
        <v>6557</v>
      </c>
      <c r="S13" s="543"/>
      <c r="T13" s="543"/>
      <c r="U13" s="543"/>
      <c r="V13" s="544"/>
      <c r="W13" s="545" t="s">
        <v>143</v>
      </c>
      <c r="X13" s="441"/>
      <c r="Y13" s="441"/>
      <c r="Z13" s="441"/>
      <c r="AA13" s="441"/>
      <c r="AB13" s="442"/>
      <c r="AC13" s="408">
        <v>1009</v>
      </c>
      <c r="AD13" s="409"/>
      <c r="AE13" s="409"/>
      <c r="AF13" s="409"/>
      <c r="AG13" s="410"/>
      <c r="AH13" s="408">
        <v>1280</v>
      </c>
      <c r="AI13" s="409"/>
      <c r="AJ13" s="409"/>
      <c r="AK13" s="409"/>
      <c r="AL13" s="468"/>
      <c r="AM13" s="512" t="s">
        <v>144</v>
      </c>
      <c r="AN13" s="412"/>
      <c r="AO13" s="412"/>
      <c r="AP13" s="412"/>
      <c r="AQ13" s="412"/>
      <c r="AR13" s="412"/>
      <c r="AS13" s="412"/>
      <c r="AT13" s="413"/>
      <c r="AU13" s="513" t="s">
        <v>145</v>
      </c>
      <c r="AV13" s="514"/>
      <c r="AW13" s="514"/>
      <c r="AX13" s="514"/>
      <c r="AY13" s="469" t="s">
        <v>146</v>
      </c>
      <c r="AZ13" s="470"/>
      <c r="BA13" s="470"/>
      <c r="BB13" s="470"/>
      <c r="BC13" s="470"/>
      <c r="BD13" s="470"/>
      <c r="BE13" s="470"/>
      <c r="BF13" s="470"/>
      <c r="BG13" s="470"/>
      <c r="BH13" s="470"/>
      <c r="BI13" s="470"/>
      <c r="BJ13" s="470"/>
      <c r="BK13" s="470"/>
      <c r="BL13" s="470"/>
      <c r="BM13" s="471"/>
      <c r="BN13" s="455">
        <v>-211543</v>
      </c>
      <c r="BO13" s="456"/>
      <c r="BP13" s="456"/>
      <c r="BQ13" s="456"/>
      <c r="BR13" s="456"/>
      <c r="BS13" s="456"/>
      <c r="BT13" s="456"/>
      <c r="BU13" s="457"/>
      <c r="BV13" s="455">
        <v>56208</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6.1</v>
      </c>
      <c r="CU13" s="453"/>
      <c r="CV13" s="453"/>
      <c r="CW13" s="453"/>
      <c r="CX13" s="453"/>
      <c r="CY13" s="453"/>
      <c r="CZ13" s="453"/>
      <c r="DA13" s="454"/>
      <c r="DB13" s="452">
        <v>6.1</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148</v>
      </c>
      <c r="M14" s="582"/>
      <c r="N14" s="582"/>
      <c r="O14" s="582"/>
      <c r="P14" s="582"/>
      <c r="Q14" s="583"/>
      <c r="R14" s="542">
        <v>6939</v>
      </c>
      <c r="S14" s="543"/>
      <c r="T14" s="543"/>
      <c r="U14" s="543"/>
      <c r="V14" s="544"/>
      <c r="W14" s="546"/>
      <c r="X14" s="444"/>
      <c r="Y14" s="444"/>
      <c r="Z14" s="444"/>
      <c r="AA14" s="444"/>
      <c r="AB14" s="445"/>
      <c r="AC14" s="535">
        <v>31.4</v>
      </c>
      <c r="AD14" s="536"/>
      <c r="AE14" s="536"/>
      <c r="AF14" s="536"/>
      <c r="AG14" s="537"/>
      <c r="AH14" s="535">
        <v>36.299999999999997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t="s">
        <v>141</v>
      </c>
      <c r="CU14" s="553"/>
      <c r="CV14" s="553"/>
      <c r="CW14" s="553"/>
      <c r="CX14" s="553"/>
      <c r="CY14" s="553"/>
      <c r="CZ14" s="553"/>
      <c r="DA14" s="554"/>
      <c r="DB14" s="552" t="s">
        <v>132</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150</v>
      </c>
      <c r="N15" s="540"/>
      <c r="O15" s="540"/>
      <c r="P15" s="540"/>
      <c r="Q15" s="541"/>
      <c r="R15" s="542">
        <v>6874</v>
      </c>
      <c r="S15" s="543"/>
      <c r="T15" s="543"/>
      <c r="U15" s="543"/>
      <c r="V15" s="544"/>
      <c r="W15" s="545" t="s">
        <v>151</v>
      </c>
      <c r="X15" s="441"/>
      <c r="Y15" s="441"/>
      <c r="Z15" s="441"/>
      <c r="AA15" s="441"/>
      <c r="AB15" s="442"/>
      <c r="AC15" s="408">
        <v>493</v>
      </c>
      <c r="AD15" s="409"/>
      <c r="AE15" s="409"/>
      <c r="AF15" s="409"/>
      <c r="AG15" s="410"/>
      <c r="AH15" s="408">
        <v>483</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733138</v>
      </c>
      <c r="BO15" s="485"/>
      <c r="BP15" s="485"/>
      <c r="BQ15" s="485"/>
      <c r="BR15" s="485"/>
      <c r="BS15" s="485"/>
      <c r="BT15" s="485"/>
      <c r="BU15" s="486"/>
      <c r="BV15" s="484">
        <v>713362</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15.3</v>
      </c>
      <c r="AD16" s="536"/>
      <c r="AE16" s="536"/>
      <c r="AF16" s="536"/>
      <c r="AG16" s="537"/>
      <c r="AH16" s="535">
        <v>13.7</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3960209</v>
      </c>
      <c r="BO16" s="456"/>
      <c r="BP16" s="456"/>
      <c r="BQ16" s="456"/>
      <c r="BR16" s="456"/>
      <c r="BS16" s="456"/>
      <c r="BT16" s="456"/>
      <c r="BU16" s="457"/>
      <c r="BV16" s="455">
        <v>4004077</v>
      </c>
      <c r="BW16" s="456"/>
      <c r="BX16" s="456"/>
      <c r="BY16" s="456"/>
      <c r="BZ16" s="456"/>
      <c r="CA16" s="456"/>
      <c r="CB16" s="456"/>
      <c r="CC16" s="457"/>
      <c r="CD16" s="194"/>
      <c r="CE16" s="487" t="s">
        <v>157</v>
      </c>
      <c r="CF16" s="487"/>
      <c r="CG16" s="487"/>
      <c r="CH16" s="487"/>
      <c r="CI16" s="487"/>
      <c r="CJ16" s="487"/>
      <c r="CK16" s="487"/>
      <c r="CL16" s="487"/>
      <c r="CM16" s="487"/>
      <c r="CN16" s="487"/>
      <c r="CO16" s="487"/>
      <c r="CP16" s="487"/>
      <c r="CQ16" s="487"/>
      <c r="CR16" s="487"/>
      <c r="CS16" s="488"/>
      <c r="CT16" s="452">
        <v>45</v>
      </c>
      <c r="CU16" s="453"/>
      <c r="CV16" s="453"/>
      <c r="CW16" s="453"/>
      <c r="CX16" s="453"/>
      <c r="CY16" s="453"/>
      <c r="CZ16" s="453"/>
      <c r="DA16" s="454"/>
      <c r="DB16" s="452" t="s">
        <v>141</v>
      </c>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158</v>
      </c>
      <c r="N17" s="549"/>
      <c r="O17" s="549"/>
      <c r="P17" s="549"/>
      <c r="Q17" s="550"/>
      <c r="R17" s="532" t="s">
        <v>159</v>
      </c>
      <c r="S17" s="533"/>
      <c r="T17" s="533"/>
      <c r="U17" s="533"/>
      <c r="V17" s="534"/>
      <c r="W17" s="545" t="s">
        <v>160</v>
      </c>
      <c r="X17" s="441"/>
      <c r="Y17" s="441"/>
      <c r="Z17" s="441"/>
      <c r="AA17" s="441"/>
      <c r="AB17" s="442"/>
      <c r="AC17" s="408">
        <v>1711</v>
      </c>
      <c r="AD17" s="409"/>
      <c r="AE17" s="409"/>
      <c r="AF17" s="409"/>
      <c r="AG17" s="410"/>
      <c r="AH17" s="408">
        <v>1760</v>
      </c>
      <c r="AI17" s="409"/>
      <c r="AJ17" s="409"/>
      <c r="AK17" s="409"/>
      <c r="AL17" s="468"/>
      <c r="AM17" s="512"/>
      <c r="AN17" s="412"/>
      <c r="AO17" s="412"/>
      <c r="AP17" s="412"/>
      <c r="AQ17" s="412"/>
      <c r="AR17" s="412"/>
      <c r="AS17" s="412"/>
      <c r="AT17" s="413"/>
      <c r="AU17" s="513"/>
      <c r="AV17" s="514"/>
      <c r="AW17" s="514"/>
      <c r="AX17" s="514"/>
      <c r="AY17" s="469" t="s">
        <v>161</v>
      </c>
      <c r="AZ17" s="470"/>
      <c r="BA17" s="470"/>
      <c r="BB17" s="470"/>
      <c r="BC17" s="470"/>
      <c r="BD17" s="470"/>
      <c r="BE17" s="470"/>
      <c r="BF17" s="470"/>
      <c r="BG17" s="470"/>
      <c r="BH17" s="470"/>
      <c r="BI17" s="470"/>
      <c r="BJ17" s="470"/>
      <c r="BK17" s="470"/>
      <c r="BL17" s="470"/>
      <c r="BM17" s="471"/>
      <c r="BN17" s="455">
        <v>906292</v>
      </c>
      <c r="BO17" s="456"/>
      <c r="BP17" s="456"/>
      <c r="BQ17" s="456"/>
      <c r="BR17" s="456"/>
      <c r="BS17" s="456"/>
      <c r="BT17" s="456"/>
      <c r="BU17" s="457"/>
      <c r="BV17" s="455">
        <v>878265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162</v>
      </c>
      <c r="C18" s="506"/>
      <c r="D18" s="506"/>
      <c r="E18" s="507"/>
      <c r="F18" s="507"/>
      <c r="G18" s="507"/>
      <c r="H18" s="507"/>
      <c r="I18" s="507"/>
      <c r="J18" s="507"/>
      <c r="K18" s="507"/>
      <c r="L18" s="508">
        <v>163.19</v>
      </c>
      <c r="M18" s="508"/>
      <c r="N18" s="508"/>
      <c r="O18" s="508"/>
      <c r="P18" s="508"/>
      <c r="Q18" s="508"/>
      <c r="R18" s="509"/>
      <c r="S18" s="509"/>
      <c r="T18" s="509"/>
      <c r="U18" s="509"/>
      <c r="V18" s="510"/>
      <c r="W18" s="526"/>
      <c r="X18" s="527"/>
      <c r="Y18" s="527"/>
      <c r="Z18" s="527"/>
      <c r="AA18" s="527"/>
      <c r="AB18" s="551"/>
      <c r="AC18" s="425">
        <v>53.3</v>
      </c>
      <c r="AD18" s="426"/>
      <c r="AE18" s="426"/>
      <c r="AF18" s="426"/>
      <c r="AG18" s="511"/>
      <c r="AH18" s="425">
        <v>50</v>
      </c>
      <c r="AI18" s="426"/>
      <c r="AJ18" s="426"/>
      <c r="AK18" s="426"/>
      <c r="AL18" s="427"/>
      <c r="AM18" s="512"/>
      <c r="AN18" s="412"/>
      <c r="AO18" s="412"/>
      <c r="AP18" s="412"/>
      <c r="AQ18" s="412"/>
      <c r="AR18" s="412"/>
      <c r="AS18" s="412"/>
      <c r="AT18" s="413"/>
      <c r="AU18" s="513"/>
      <c r="AV18" s="514"/>
      <c r="AW18" s="514"/>
      <c r="AX18" s="514"/>
      <c r="AY18" s="469" t="s">
        <v>163</v>
      </c>
      <c r="AZ18" s="470"/>
      <c r="BA18" s="470"/>
      <c r="BB18" s="470"/>
      <c r="BC18" s="470"/>
      <c r="BD18" s="470"/>
      <c r="BE18" s="470"/>
      <c r="BF18" s="470"/>
      <c r="BG18" s="470"/>
      <c r="BH18" s="470"/>
      <c r="BI18" s="470"/>
      <c r="BJ18" s="470"/>
      <c r="BK18" s="470"/>
      <c r="BL18" s="470"/>
      <c r="BM18" s="471"/>
      <c r="BN18" s="455">
        <v>3553810</v>
      </c>
      <c r="BO18" s="456"/>
      <c r="BP18" s="456"/>
      <c r="BQ18" s="456"/>
      <c r="BR18" s="456"/>
      <c r="BS18" s="456"/>
      <c r="BT18" s="456"/>
      <c r="BU18" s="457"/>
      <c r="BV18" s="455">
        <v>3560738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164</v>
      </c>
      <c r="C19" s="506"/>
      <c r="D19" s="506"/>
      <c r="E19" s="507"/>
      <c r="F19" s="507"/>
      <c r="G19" s="507"/>
      <c r="H19" s="507"/>
      <c r="I19" s="507"/>
      <c r="J19" s="507"/>
      <c r="K19" s="507"/>
      <c r="L19" s="515">
        <v>43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165</v>
      </c>
      <c r="AZ19" s="470"/>
      <c r="BA19" s="470"/>
      <c r="BB19" s="470"/>
      <c r="BC19" s="470"/>
      <c r="BD19" s="470"/>
      <c r="BE19" s="470"/>
      <c r="BF19" s="470"/>
      <c r="BG19" s="470"/>
      <c r="BH19" s="470"/>
      <c r="BI19" s="470"/>
      <c r="BJ19" s="470"/>
      <c r="BK19" s="470"/>
      <c r="BL19" s="470"/>
      <c r="BM19" s="471"/>
      <c r="BN19" s="455">
        <v>5239938</v>
      </c>
      <c r="BO19" s="456"/>
      <c r="BP19" s="456"/>
      <c r="BQ19" s="456"/>
      <c r="BR19" s="456"/>
      <c r="BS19" s="456"/>
      <c r="BT19" s="456"/>
      <c r="BU19" s="457"/>
      <c r="BV19" s="455">
        <v>4929423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166</v>
      </c>
      <c r="C20" s="506"/>
      <c r="D20" s="506"/>
      <c r="E20" s="507"/>
      <c r="F20" s="507"/>
      <c r="G20" s="507"/>
      <c r="H20" s="507"/>
      <c r="I20" s="507"/>
      <c r="J20" s="507"/>
      <c r="K20" s="507"/>
      <c r="L20" s="515">
        <v>3175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167</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168</v>
      </c>
      <c r="C22" s="432"/>
      <c r="D22" s="433"/>
      <c r="E22" s="440" t="s">
        <v>1</v>
      </c>
      <c r="F22" s="441"/>
      <c r="G22" s="441"/>
      <c r="H22" s="441"/>
      <c r="I22" s="441"/>
      <c r="J22" s="441"/>
      <c r="K22" s="442"/>
      <c r="L22" s="440" t="s">
        <v>169</v>
      </c>
      <c r="M22" s="441"/>
      <c r="N22" s="441"/>
      <c r="O22" s="441"/>
      <c r="P22" s="442"/>
      <c r="Q22" s="446" t="s">
        <v>170</v>
      </c>
      <c r="R22" s="447"/>
      <c r="S22" s="447"/>
      <c r="T22" s="447"/>
      <c r="U22" s="447"/>
      <c r="V22" s="448"/>
      <c r="W22" s="497" t="s">
        <v>171</v>
      </c>
      <c r="X22" s="432"/>
      <c r="Y22" s="433"/>
      <c r="Z22" s="440" t="s">
        <v>1</v>
      </c>
      <c r="AA22" s="441"/>
      <c r="AB22" s="441"/>
      <c r="AC22" s="441"/>
      <c r="AD22" s="441"/>
      <c r="AE22" s="441"/>
      <c r="AF22" s="441"/>
      <c r="AG22" s="442"/>
      <c r="AH22" s="458" t="s">
        <v>172</v>
      </c>
      <c r="AI22" s="441"/>
      <c r="AJ22" s="441"/>
      <c r="AK22" s="441"/>
      <c r="AL22" s="442"/>
      <c r="AM22" s="458" t="s">
        <v>173</v>
      </c>
      <c r="AN22" s="459"/>
      <c r="AO22" s="459"/>
      <c r="AP22" s="459"/>
      <c r="AQ22" s="459"/>
      <c r="AR22" s="460"/>
      <c r="AS22" s="446" t="s">
        <v>170</v>
      </c>
      <c r="AT22" s="447"/>
      <c r="AU22" s="447"/>
      <c r="AV22" s="447"/>
      <c r="AW22" s="447"/>
      <c r="AX22" s="464"/>
      <c r="AY22" s="481" t="s">
        <v>174</v>
      </c>
      <c r="AZ22" s="482"/>
      <c r="BA22" s="482"/>
      <c r="BB22" s="482"/>
      <c r="BC22" s="482"/>
      <c r="BD22" s="482"/>
      <c r="BE22" s="482"/>
      <c r="BF22" s="482"/>
      <c r="BG22" s="482"/>
      <c r="BH22" s="482"/>
      <c r="BI22" s="482"/>
      <c r="BJ22" s="482"/>
      <c r="BK22" s="482"/>
      <c r="BL22" s="482"/>
      <c r="BM22" s="483"/>
      <c r="BN22" s="484">
        <v>7014767</v>
      </c>
      <c r="BO22" s="485"/>
      <c r="BP22" s="485"/>
      <c r="BQ22" s="485"/>
      <c r="BR22" s="485"/>
      <c r="BS22" s="485"/>
      <c r="BT22" s="485"/>
      <c r="BU22" s="486"/>
      <c r="BV22" s="484">
        <v>7427620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175</v>
      </c>
      <c r="AZ23" s="470"/>
      <c r="BA23" s="470"/>
      <c r="BB23" s="470"/>
      <c r="BC23" s="470"/>
      <c r="BD23" s="470"/>
      <c r="BE23" s="470"/>
      <c r="BF23" s="470"/>
      <c r="BG23" s="470"/>
      <c r="BH23" s="470"/>
      <c r="BI23" s="470"/>
      <c r="BJ23" s="470"/>
      <c r="BK23" s="470"/>
      <c r="BL23" s="470"/>
      <c r="BM23" s="471"/>
      <c r="BN23" s="455">
        <v>4385057</v>
      </c>
      <c r="BO23" s="456"/>
      <c r="BP23" s="456"/>
      <c r="BQ23" s="456"/>
      <c r="BR23" s="456"/>
      <c r="BS23" s="456"/>
      <c r="BT23" s="456"/>
      <c r="BU23" s="457"/>
      <c r="BV23" s="455">
        <v>4625822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176</v>
      </c>
      <c r="F24" s="412"/>
      <c r="G24" s="412"/>
      <c r="H24" s="412"/>
      <c r="I24" s="412"/>
      <c r="J24" s="412"/>
      <c r="K24" s="413"/>
      <c r="L24" s="408">
        <v>1</v>
      </c>
      <c r="M24" s="409"/>
      <c r="N24" s="409"/>
      <c r="O24" s="409"/>
      <c r="P24" s="410"/>
      <c r="Q24" s="408">
        <v>7600</v>
      </c>
      <c r="R24" s="409"/>
      <c r="S24" s="409"/>
      <c r="T24" s="409"/>
      <c r="U24" s="409"/>
      <c r="V24" s="410"/>
      <c r="W24" s="498"/>
      <c r="X24" s="435"/>
      <c r="Y24" s="436"/>
      <c r="Z24" s="411" t="s">
        <v>177</v>
      </c>
      <c r="AA24" s="412"/>
      <c r="AB24" s="412"/>
      <c r="AC24" s="412"/>
      <c r="AD24" s="412"/>
      <c r="AE24" s="412"/>
      <c r="AF24" s="412"/>
      <c r="AG24" s="413"/>
      <c r="AH24" s="408">
        <v>94</v>
      </c>
      <c r="AI24" s="409"/>
      <c r="AJ24" s="409"/>
      <c r="AK24" s="409"/>
      <c r="AL24" s="410"/>
      <c r="AM24" s="408">
        <v>298168</v>
      </c>
      <c r="AN24" s="409"/>
      <c r="AO24" s="409"/>
      <c r="AP24" s="409"/>
      <c r="AQ24" s="409"/>
      <c r="AR24" s="410"/>
      <c r="AS24" s="408">
        <v>3172</v>
      </c>
      <c r="AT24" s="409"/>
      <c r="AU24" s="409"/>
      <c r="AV24" s="409"/>
      <c r="AW24" s="409"/>
      <c r="AX24" s="468"/>
      <c r="AY24" s="428" t="s">
        <v>178</v>
      </c>
      <c r="AZ24" s="429"/>
      <c r="BA24" s="429"/>
      <c r="BB24" s="429"/>
      <c r="BC24" s="429"/>
      <c r="BD24" s="429"/>
      <c r="BE24" s="429"/>
      <c r="BF24" s="429"/>
      <c r="BG24" s="429"/>
      <c r="BH24" s="429"/>
      <c r="BI24" s="429"/>
      <c r="BJ24" s="429"/>
      <c r="BK24" s="429"/>
      <c r="BL24" s="429"/>
      <c r="BM24" s="430"/>
      <c r="BN24" s="455">
        <v>5235353</v>
      </c>
      <c r="BO24" s="456"/>
      <c r="BP24" s="456"/>
      <c r="BQ24" s="456"/>
      <c r="BR24" s="456"/>
      <c r="BS24" s="456"/>
      <c r="BT24" s="456"/>
      <c r="BU24" s="457"/>
      <c r="BV24" s="455">
        <v>5455708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179</v>
      </c>
      <c r="F25" s="412"/>
      <c r="G25" s="412"/>
      <c r="H25" s="412"/>
      <c r="I25" s="412"/>
      <c r="J25" s="412"/>
      <c r="K25" s="413"/>
      <c r="L25" s="408">
        <v>1</v>
      </c>
      <c r="M25" s="409"/>
      <c r="N25" s="409"/>
      <c r="O25" s="409"/>
      <c r="P25" s="410"/>
      <c r="Q25" s="408">
        <v>5940</v>
      </c>
      <c r="R25" s="409"/>
      <c r="S25" s="409"/>
      <c r="T25" s="409"/>
      <c r="U25" s="409"/>
      <c r="V25" s="410"/>
      <c r="W25" s="498"/>
      <c r="X25" s="435"/>
      <c r="Y25" s="436"/>
      <c r="Z25" s="411" t="s">
        <v>180</v>
      </c>
      <c r="AA25" s="412"/>
      <c r="AB25" s="412"/>
      <c r="AC25" s="412"/>
      <c r="AD25" s="412"/>
      <c r="AE25" s="412"/>
      <c r="AF25" s="412"/>
      <c r="AG25" s="413"/>
      <c r="AH25" s="408" t="s">
        <v>181</v>
      </c>
      <c r="AI25" s="409"/>
      <c r="AJ25" s="409"/>
      <c r="AK25" s="409"/>
      <c r="AL25" s="410"/>
      <c r="AM25" s="408" t="s">
        <v>181</v>
      </c>
      <c r="AN25" s="409"/>
      <c r="AO25" s="409"/>
      <c r="AP25" s="409"/>
      <c r="AQ25" s="409"/>
      <c r="AR25" s="410"/>
      <c r="AS25" s="408" t="s">
        <v>181</v>
      </c>
      <c r="AT25" s="409"/>
      <c r="AU25" s="409"/>
      <c r="AV25" s="409"/>
      <c r="AW25" s="409"/>
      <c r="AX25" s="468"/>
      <c r="AY25" s="481" t="s">
        <v>182</v>
      </c>
      <c r="AZ25" s="482"/>
      <c r="BA25" s="482"/>
      <c r="BB25" s="482"/>
      <c r="BC25" s="482"/>
      <c r="BD25" s="482"/>
      <c r="BE25" s="482"/>
      <c r="BF25" s="482"/>
      <c r="BG25" s="482"/>
      <c r="BH25" s="482"/>
      <c r="BI25" s="482"/>
      <c r="BJ25" s="482"/>
      <c r="BK25" s="482"/>
      <c r="BL25" s="482"/>
      <c r="BM25" s="483"/>
      <c r="BN25" s="484">
        <v>79094</v>
      </c>
      <c r="BO25" s="485"/>
      <c r="BP25" s="485"/>
      <c r="BQ25" s="485"/>
      <c r="BR25" s="485"/>
      <c r="BS25" s="485"/>
      <c r="BT25" s="485"/>
      <c r="BU25" s="486"/>
      <c r="BV25" s="484">
        <v>98178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183</v>
      </c>
      <c r="F26" s="412"/>
      <c r="G26" s="412"/>
      <c r="H26" s="412"/>
      <c r="I26" s="412"/>
      <c r="J26" s="412"/>
      <c r="K26" s="413"/>
      <c r="L26" s="408">
        <v>1</v>
      </c>
      <c r="M26" s="409"/>
      <c r="N26" s="409"/>
      <c r="O26" s="409"/>
      <c r="P26" s="410"/>
      <c r="Q26" s="408">
        <v>5530</v>
      </c>
      <c r="R26" s="409"/>
      <c r="S26" s="409"/>
      <c r="T26" s="409"/>
      <c r="U26" s="409"/>
      <c r="V26" s="410"/>
      <c r="W26" s="498"/>
      <c r="X26" s="435"/>
      <c r="Y26" s="436"/>
      <c r="Z26" s="411" t="s">
        <v>184</v>
      </c>
      <c r="AA26" s="466"/>
      <c r="AB26" s="466"/>
      <c r="AC26" s="466"/>
      <c r="AD26" s="466"/>
      <c r="AE26" s="466"/>
      <c r="AF26" s="466"/>
      <c r="AG26" s="467"/>
      <c r="AH26" s="408">
        <v>7</v>
      </c>
      <c r="AI26" s="409"/>
      <c r="AJ26" s="409"/>
      <c r="AK26" s="409"/>
      <c r="AL26" s="410"/>
      <c r="AM26" s="408">
        <v>20713</v>
      </c>
      <c r="AN26" s="409"/>
      <c r="AO26" s="409"/>
      <c r="AP26" s="409"/>
      <c r="AQ26" s="409"/>
      <c r="AR26" s="410"/>
      <c r="AS26" s="408">
        <v>2959</v>
      </c>
      <c r="AT26" s="409"/>
      <c r="AU26" s="409"/>
      <c r="AV26" s="409"/>
      <c r="AW26" s="409"/>
      <c r="AX26" s="468"/>
      <c r="AY26" s="495" t="s">
        <v>185</v>
      </c>
      <c r="AZ26" s="415"/>
      <c r="BA26" s="415"/>
      <c r="BB26" s="415"/>
      <c r="BC26" s="415"/>
      <c r="BD26" s="415"/>
      <c r="BE26" s="415"/>
      <c r="BF26" s="415"/>
      <c r="BG26" s="415"/>
      <c r="BH26" s="415"/>
      <c r="BI26" s="415"/>
      <c r="BJ26" s="415"/>
      <c r="BK26" s="415"/>
      <c r="BL26" s="415"/>
      <c r="BM26" s="496"/>
      <c r="BN26" s="455" t="s">
        <v>186</v>
      </c>
      <c r="BO26" s="456"/>
      <c r="BP26" s="456"/>
      <c r="BQ26" s="456"/>
      <c r="BR26" s="456"/>
      <c r="BS26" s="456"/>
      <c r="BT26" s="456"/>
      <c r="BU26" s="457"/>
      <c r="BV26" s="455" t="s">
        <v>181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187</v>
      </c>
      <c r="F27" s="412"/>
      <c r="G27" s="412"/>
      <c r="H27" s="412"/>
      <c r="I27" s="412"/>
      <c r="J27" s="412"/>
      <c r="K27" s="413"/>
      <c r="L27" s="408">
        <v>1</v>
      </c>
      <c r="M27" s="409"/>
      <c r="N27" s="409"/>
      <c r="O27" s="409"/>
      <c r="P27" s="410"/>
      <c r="Q27" s="408">
        <v>3060</v>
      </c>
      <c r="R27" s="409"/>
      <c r="S27" s="409"/>
      <c r="T27" s="409"/>
      <c r="U27" s="409"/>
      <c r="V27" s="410"/>
      <c r="W27" s="498"/>
      <c r="X27" s="435"/>
      <c r="Y27" s="436"/>
      <c r="Z27" s="411" t="s">
        <v>188</v>
      </c>
      <c r="AA27" s="412"/>
      <c r="AB27" s="412"/>
      <c r="AC27" s="412"/>
      <c r="AD27" s="412"/>
      <c r="AE27" s="412"/>
      <c r="AF27" s="412"/>
      <c r="AG27" s="413"/>
      <c r="AH27" s="408">
        <v>1</v>
      </c>
      <c r="AI27" s="409"/>
      <c r="AJ27" s="409"/>
      <c r="AK27" s="409"/>
      <c r="AL27" s="410"/>
      <c r="AM27" s="408" t="s">
        <v>189</v>
      </c>
      <c r="AN27" s="409"/>
      <c r="AO27" s="409"/>
      <c r="AP27" s="409"/>
      <c r="AQ27" s="409"/>
      <c r="AR27" s="410"/>
      <c r="AS27" s="408" t="s">
        <v>190</v>
      </c>
      <c r="AT27" s="409"/>
      <c r="AU27" s="409"/>
      <c r="AV27" s="409"/>
      <c r="AW27" s="409"/>
      <c r="AX27" s="468"/>
      <c r="AY27" s="492" t="s">
        <v>191</v>
      </c>
      <c r="AZ27" s="493"/>
      <c r="BA27" s="493"/>
      <c r="BB27" s="493"/>
      <c r="BC27" s="493"/>
      <c r="BD27" s="493"/>
      <c r="BE27" s="493"/>
      <c r="BF27" s="493"/>
      <c r="BG27" s="493"/>
      <c r="BH27" s="493"/>
      <c r="BI27" s="493"/>
      <c r="BJ27" s="493"/>
      <c r="BK27" s="493"/>
      <c r="BL27" s="493"/>
      <c r="BM27" s="494"/>
      <c r="BN27" s="489">
        <v>206847</v>
      </c>
      <c r="BO27" s="490"/>
      <c r="BP27" s="490"/>
      <c r="BQ27" s="490"/>
      <c r="BR27" s="490"/>
      <c r="BS27" s="490"/>
      <c r="BT27" s="490"/>
      <c r="BU27" s="491"/>
      <c r="BV27" s="489">
        <v>206847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192</v>
      </c>
      <c r="F28" s="412"/>
      <c r="G28" s="412"/>
      <c r="H28" s="412"/>
      <c r="I28" s="412"/>
      <c r="J28" s="412"/>
      <c r="K28" s="413"/>
      <c r="L28" s="408">
        <v>1</v>
      </c>
      <c r="M28" s="409"/>
      <c r="N28" s="409"/>
      <c r="O28" s="409"/>
      <c r="P28" s="410"/>
      <c r="Q28" s="408">
        <v>2480</v>
      </c>
      <c r="R28" s="409"/>
      <c r="S28" s="409"/>
      <c r="T28" s="409"/>
      <c r="U28" s="409"/>
      <c r="V28" s="410"/>
      <c r="W28" s="498"/>
      <c r="X28" s="435"/>
      <c r="Y28" s="436"/>
      <c r="Z28" s="411" t="s">
        <v>193</v>
      </c>
      <c r="AA28" s="412"/>
      <c r="AB28" s="412"/>
      <c r="AC28" s="412"/>
      <c r="AD28" s="412"/>
      <c r="AE28" s="412"/>
      <c r="AF28" s="412"/>
      <c r="AG28" s="413"/>
      <c r="AH28" s="408" t="s">
        <v>194</v>
      </c>
      <c r="AI28" s="409"/>
      <c r="AJ28" s="409"/>
      <c r="AK28" s="409"/>
      <c r="AL28" s="410"/>
      <c r="AM28" s="408" t="s">
        <v>181</v>
      </c>
      <c r="AN28" s="409"/>
      <c r="AO28" s="409"/>
      <c r="AP28" s="409"/>
      <c r="AQ28" s="409"/>
      <c r="AR28" s="410"/>
      <c r="AS28" s="408" t="s">
        <v>181</v>
      </c>
      <c r="AT28" s="409"/>
      <c r="AU28" s="409"/>
      <c r="AV28" s="409"/>
      <c r="AW28" s="409"/>
      <c r="AX28" s="468"/>
      <c r="AY28" s="472" t="s">
        <v>195</v>
      </c>
      <c r="AZ28" s="473"/>
      <c r="BA28" s="473"/>
      <c r="BB28" s="474"/>
      <c r="BC28" s="481" t="s">
        <v>50</v>
      </c>
      <c r="BD28" s="482"/>
      <c r="BE28" s="482"/>
      <c r="BF28" s="482"/>
      <c r="BG28" s="482"/>
      <c r="BH28" s="482"/>
      <c r="BI28" s="482"/>
      <c r="BJ28" s="482"/>
      <c r="BK28" s="482"/>
      <c r="BL28" s="482"/>
      <c r="BM28" s="483"/>
      <c r="BN28" s="484">
        <v>1474830</v>
      </c>
      <c r="BO28" s="485"/>
      <c r="BP28" s="485"/>
      <c r="BQ28" s="485"/>
      <c r="BR28" s="485"/>
      <c r="BS28" s="485"/>
      <c r="BT28" s="485"/>
      <c r="BU28" s="486"/>
      <c r="BV28" s="484">
        <v>1706106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196</v>
      </c>
      <c r="F29" s="412"/>
      <c r="G29" s="412"/>
      <c r="H29" s="412"/>
      <c r="I29" s="412"/>
      <c r="J29" s="412"/>
      <c r="K29" s="413"/>
      <c r="L29" s="408">
        <v>10</v>
      </c>
      <c r="M29" s="409"/>
      <c r="N29" s="409"/>
      <c r="O29" s="409"/>
      <c r="P29" s="410"/>
      <c r="Q29" s="408">
        <v>2270</v>
      </c>
      <c r="R29" s="409"/>
      <c r="S29" s="409"/>
      <c r="T29" s="409"/>
      <c r="U29" s="409"/>
      <c r="V29" s="410"/>
      <c r="W29" s="499"/>
      <c r="X29" s="500"/>
      <c r="Y29" s="501"/>
      <c r="Z29" s="411" t="s">
        <v>197</v>
      </c>
      <c r="AA29" s="412"/>
      <c r="AB29" s="412"/>
      <c r="AC29" s="412"/>
      <c r="AD29" s="412"/>
      <c r="AE29" s="412"/>
      <c r="AF29" s="412"/>
      <c r="AG29" s="413"/>
      <c r="AH29" s="408">
        <v>95</v>
      </c>
      <c r="AI29" s="409"/>
      <c r="AJ29" s="409"/>
      <c r="AK29" s="409"/>
      <c r="AL29" s="410"/>
      <c r="AM29" s="408">
        <v>302270</v>
      </c>
      <c r="AN29" s="409"/>
      <c r="AO29" s="409"/>
      <c r="AP29" s="409"/>
      <c r="AQ29" s="409"/>
      <c r="AR29" s="410"/>
      <c r="AS29" s="408">
        <v>3182</v>
      </c>
      <c r="AT29" s="409"/>
      <c r="AU29" s="409"/>
      <c r="AV29" s="409"/>
      <c r="AW29" s="409"/>
      <c r="AX29" s="468"/>
      <c r="AY29" s="475"/>
      <c r="AZ29" s="476"/>
      <c r="BA29" s="476"/>
      <c r="BB29" s="477"/>
      <c r="BC29" s="469" t="s">
        <v>198</v>
      </c>
      <c r="BD29" s="470"/>
      <c r="BE29" s="470"/>
      <c r="BF29" s="470"/>
      <c r="BG29" s="470"/>
      <c r="BH29" s="470"/>
      <c r="BI29" s="470"/>
      <c r="BJ29" s="470"/>
      <c r="BK29" s="470"/>
      <c r="BL29" s="470"/>
      <c r="BM29" s="471"/>
      <c r="BN29" s="455">
        <v>466610</v>
      </c>
      <c r="BO29" s="456"/>
      <c r="BP29" s="456"/>
      <c r="BQ29" s="456"/>
      <c r="BR29" s="456"/>
      <c r="BS29" s="456"/>
      <c r="BT29" s="456"/>
      <c r="BU29" s="457"/>
      <c r="BV29" s="455">
        <v>465658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199</v>
      </c>
      <c r="X30" s="423"/>
      <c r="Y30" s="423"/>
      <c r="Z30" s="423"/>
      <c r="AA30" s="423"/>
      <c r="AB30" s="423"/>
      <c r="AC30" s="423"/>
      <c r="AD30" s="423"/>
      <c r="AE30" s="423"/>
      <c r="AF30" s="423"/>
      <c r="AG30" s="424"/>
      <c r="AH30" s="425">
        <v>96.1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4552803</v>
      </c>
      <c r="BO30" s="490"/>
      <c r="BP30" s="490"/>
      <c r="BQ30" s="490"/>
      <c r="BR30" s="490"/>
      <c r="BS30" s="490"/>
      <c r="BT30" s="490"/>
      <c r="BU30" s="491"/>
      <c r="BV30" s="489">
        <v>3794666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200</v>
      </c>
      <c r="D32" s="414"/>
      <c r="E32" s="414"/>
      <c r="F32" s="414"/>
      <c r="G32" s="414"/>
      <c r="H32" s="414"/>
      <c r="I32" s="414"/>
      <c r="J32" s="414"/>
      <c r="K32" s="414"/>
      <c r="L32" s="414"/>
      <c r="M32" s="414"/>
      <c r="N32" s="414"/>
      <c r="O32" s="414"/>
      <c r="P32" s="414"/>
      <c r="Q32" s="414"/>
      <c r="R32" s="414"/>
      <c r="S32" s="414"/>
      <c r="U32" s="415" t="s">
        <v>201</v>
      </c>
      <c r="V32" s="415"/>
      <c r="W32" s="415"/>
      <c r="X32" s="415"/>
      <c r="Y32" s="415"/>
      <c r="Z32" s="415"/>
      <c r="AA32" s="415"/>
      <c r="AB32" s="415"/>
      <c r="AC32" s="415"/>
      <c r="AD32" s="415"/>
      <c r="AE32" s="415"/>
      <c r="AF32" s="415"/>
      <c r="AG32" s="415"/>
      <c r="AH32" s="415"/>
      <c r="AI32" s="415"/>
      <c r="AJ32" s="415"/>
      <c r="AK32" s="415"/>
      <c r="AM32" s="415" t="s">
        <v>202</v>
      </c>
      <c r="AN32" s="415"/>
      <c r="AO32" s="415"/>
      <c r="AP32" s="415"/>
      <c r="AQ32" s="415"/>
      <c r="AR32" s="415"/>
      <c r="AS32" s="415"/>
      <c r="AT32" s="415"/>
      <c r="AU32" s="415"/>
      <c r="AV32" s="415"/>
      <c r="AW32" s="415"/>
      <c r="AX32" s="415"/>
      <c r="AY32" s="415"/>
      <c r="AZ32" s="415"/>
      <c r="BA32" s="415"/>
      <c r="BB32" s="415"/>
      <c r="BC32" s="415"/>
      <c r="BE32" s="415" t="s">
        <v>203</v>
      </c>
      <c r="BF32" s="415"/>
      <c r="BG32" s="415"/>
      <c r="BH32" s="415"/>
      <c r="BI32" s="415"/>
      <c r="BJ32" s="415"/>
      <c r="BK32" s="415"/>
      <c r="BL32" s="415"/>
      <c r="BM32" s="415"/>
      <c r="BN32" s="415"/>
      <c r="BO32" s="415"/>
      <c r="BP32" s="415"/>
      <c r="BQ32" s="415"/>
      <c r="BR32" s="415"/>
      <c r="BS32" s="415"/>
      <c r="BT32" s="415"/>
      <c r="BU32" s="415"/>
      <c r="BW32" s="415" t="s">
        <v>204</v>
      </c>
      <c r="BX32" s="415"/>
      <c r="BY32" s="415"/>
      <c r="BZ32" s="415"/>
      <c r="CA32" s="415"/>
      <c r="CB32" s="415"/>
      <c r="CC32" s="415"/>
      <c r="CD32" s="415"/>
      <c r="CE32" s="415"/>
      <c r="CF32" s="415"/>
      <c r="CG32" s="415"/>
      <c r="CH32" s="415"/>
      <c r="CI32" s="415"/>
      <c r="CJ32" s="415"/>
      <c r="CK32" s="415"/>
      <c r="CL32" s="415"/>
      <c r="CM32" s="415"/>
      <c r="CO32" s="415" t="s">
        <v>205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206</v>
      </c>
      <c r="D33" s="407"/>
      <c r="E33" s="406" t="s">
        <v>207</v>
      </c>
      <c r="F33" s="406"/>
      <c r="G33" s="406"/>
      <c r="H33" s="406"/>
      <c r="I33" s="406"/>
      <c r="J33" s="406"/>
      <c r="K33" s="406"/>
      <c r="L33" s="406"/>
      <c r="M33" s="406"/>
      <c r="N33" s="406"/>
      <c r="O33" s="406"/>
      <c r="P33" s="406"/>
      <c r="Q33" s="406"/>
      <c r="R33" s="406"/>
      <c r="S33" s="406"/>
      <c r="T33" s="206"/>
      <c r="U33" s="407" t="s">
        <v>208</v>
      </c>
      <c r="V33" s="407"/>
      <c r="W33" s="406" t="s">
        <v>209</v>
      </c>
      <c r="X33" s="406"/>
      <c r="Y33" s="406"/>
      <c r="Z33" s="406"/>
      <c r="AA33" s="406"/>
      <c r="AB33" s="406"/>
      <c r="AC33" s="406"/>
      <c r="AD33" s="406"/>
      <c r="AE33" s="406"/>
      <c r="AF33" s="406"/>
      <c r="AG33" s="406"/>
      <c r="AH33" s="406"/>
      <c r="AI33" s="406"/>
      <c r="AJ33" s="406"/>
      <c r="AK33" s="406"/>
      <c r="AL33" s="206"/>
      <c r="AM33" s="407" t="s">
        <v>208</v>
      </c>
      <c r="AN33" s="407"/>
      <c r="AO33" s="406" t="s">
        <v>209</v>
      </c>
      <c r="AP33" s="406"/>
      <c r="AQ33" s="406"/>
      <c r="AR33" s="406"/>
      <c r="AS33" s="406"/>
      <c r="AT33" s="406"/>
      <c r="AU33" s="406"/>
      <c r="AV33" s="406"/>
      <c r="AW33" s="406"/>
      <c r="AX33" s="406"/>
      <c r="AY33" s="406"/>
      <c r="AZ33" s="406"/>
      <c r="BA33" s="406"/>
      <c r="BB33" s="406"/>
      <c r="BC33" s="406"/>
      <c r="BD33" s="207"/>
      <c r="BE33" s="406" t="s">
        <v>210</v>
      </c>
      <c r="BF33" s="406"/>
      <c r="BG33" s="406" t="s">
        <v>211</v>
      </c>
      <c r="BH33" s="406"/>
      <c r="BI33" s="406"/>
      <c r="BJ33" s="406"/>
      <c r="BK33" s="406"/>
      <c r="BL33" s="406"/>
      <c r="BM33" s="406"/>
      <c r="BN33" s="406"/>
      <c r="BO33" s="406"/>
      <c r="BP33" s="406"/>
      <c r="BQ33" s="406"/>
      <c r="BR33" s="406"/>
      <c r="BS33" s="406"/>
      <c r="BT33" s="406"/>
      <c r="BU33" s="406"/>
      <c r="BV33" s="207"/>
      <c r="BW33" s="407" t="s">
        <v>210</v>
      </c>
      <c r="BX33" s="407"/>
      <c r="BY33" s="406" t="s">
        <v>212</v>
      </c>
      <c r="BZ33" s="406"/>
      <c r="CA33" s="406"/>
      <c r="CB33" s="406"/>
      <c r="CC33" s="406"/>
      <c r="CD33" s="406"/>
      <c r="CE33" s="406"/>
      <c r="CF33" s="406"/>
      <c r="CG33" s="406"/>
      <c r="CH33" s="406"/>
      <c r="CI33" s="406"/>
      <c r="CJ33" s="406"/>
      <c r="CK33" s="406"/>
      <c r="CL33" s="406"/>
      <c r="CM33" s="406"/>
      <c r="CN33" s="206"/>
      <c r="CO33" s="407" t="s">
        <v>213</v>
      </c>
      <c r="CP33" s="407"/>
      <c r="CQ33" s="406" t="s">
        <v>214</v>
      </c>
      <c r="CR33" s="406"/>
      <c r="CS33" s="406"/>
      <c r="CT33" s="406"/>
      <c r="CU33" s="406"/>
      <c r="CV33" s="406"/>
      <c r="CW33" s="406"/>
      <c r="CX33" s="406"/>
      <c r="CY33" s="406"/>
      <c r="CZ33" s="406"/>
      <c r="DA33" s="406"/>
      <c r="DB33" s="406"/>
      <c r="DC33" s="406"/>
      <c r="DD33" s="406"/>
      <c r="DE33" s="406"/>
      <c r="DF33" s="206"/>
      <c r="DG33" s="405" t="s">
        <v>215</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介護保険事業（保険事業勘定）特別会計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南大隅衛生管理組合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大隅肝属地区消防組合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介護保険事業（サービス事業勘定）特別会計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大隅肝属広域事務組合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鹿児島県後期高齢者医療広域連合（一般会計）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鹿児島県後期高齢者医療広域連合（後期高齢者医療特別会計）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216</v>
      </c>
      <c r="E46" s="400" t="s">
        <v>217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218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219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220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221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222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223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224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vgQkaA2yRGDTUzh/UQJ4AP9P/3wtm9vty0+Yz97zI18MCpEJqZTOeFKtmF33cqKSvQu/3ZfirkxMB5q1GrhYkA==" saltValue="+G3owqnjxCU5XQNrz5GO3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187" t="s">
        <v>573</v>
      </c>
      <c r="D34" s="1187"/>
      <c r="E34" s="1188"/>
      <c r="F34" s="32">
        <v>0.02</v>
      </c>
      <c r="G34" s="33">
        <v>0.02</v>
      </c>
      <c r="H34" s="33">
        <v>0.02</v>
      </c>
      <c r="I34" s="33">
        <v>0.11</v>
      </c>
      <c r="J34" s="34" t="s">
        <v>574</v>
      </c>
      <c r="K34" s="22"/>
      <c r="L34" s="22"/>
      <c r="M34" s="22"/>
      <c r="N34" s="22"/>
      <c r="O34" s="22"/>
      <c r="P34" s="22"/>
    </row>
    <row r="35" spans="1:16" ht="39" customHeight="1">
      <c r="A35" s="22"/>
      <c r="B35" s="35"/>
      <c r="C35" s="1181" t="s">
        <v>575</v>
      </c>
      <c r="D35" s="1182"/>
      <c r="E35" s="1183"/>
      <c r="F35" s="36">
        <v>2.0299999999999998</v>
      </c>
      <c r="G35" s="37">
        <v>1.86</v>
      </c>
      <c r="H35" s="37">
        <v>3.09</v>
      </c>
      <c r="I35" s="37">
        <v>2.7</v>
      </c>
      <c r="J35" s="38">
        <v>3.25</v>
      </c>
      <c r="K35" s="22"/>
      <c r="L35" s="22"/>
      <c r="M35" s="22"/>
      <c r="N35" s="22"/>
      <c r="O35" s="22"/>
      <c r="P35" s="22"/>
    </row>
    <row r="36" spans="1:16" ht="39" customHeight="1">
      <c r="A36" s="22"/>
      <c r="B36" s="35"/>
      <c r="C36" s="1181" t="s">
        <v>576</v>
      </c>
      <c r="D36" s="1182"/>
      <c r="E36" s="1183"/>
      <c r="F36" s="36">
        <v>0.65</v>
      </c>
      <c r="G36" s="37">
        <v>0.44</v>
      </c>
      <c r="H36" s="37">
        <v>0.1</v>
      </c>
      <c r="I36" s="37">
        <v>0.95</v>
      </c>
      <c r="J36" s="38">
        <v>1.44</v>
      </c>
      <c r="K36" s="22"/>
      <c r="L36" s="22"/>
      <c r="M36" s="22"/>
      <c r="N36" s="22"/>
      <c r="O36" s="22"/>
      <c r="P36" s="22"/>
    </row>
    <row r="37" spans="1:16" ht="39" customHeight="1">
      <c r="A37" s="22"/>
      <c r="B37" s="35"/>
      <c r="C37" s="1181" t="s">
        <v>577</v>
      </c>
      <c r="D37" s="1182"/>
      <c r="E37" s="1183"/>
      <c r="F37" s="36">
        <v>1.42</v>
      </c>
      <c r="G37" s="37">
        <v>1.89</v>
      </c>
      <c r="H37" s="37">
        <v>2.1</v>
      </c>
      <c r="I37" s="37">
        <v>1.37</v>
      </c>
      <c r="J37" s="38">
        <v>0.76</v>
      </c>
      <c r="K37" s="22"/>
      <c r="L37" s="22"/>
      <c r="M37" s="22"/>
      <c r="N37" s="22"/>
      <c r="O37" s="22"/>
      <c r="P37" s="22"/>
    </row>
    <row r="38" spans="1:16" ht="39" customHeight="1">
      <c r="A38" s="22"/>
      <c r="B38" s="35"/>
      <c r="C38" s="1181" t="s">
        <v>578</v>
      </c>
      <c r="D38" s="1182"/>
      <c r="E38" s="1183"/>
      <c r="F38" s="36">
        <v>0.19</v>
      </c>
      <c r="G38" s="37">
        <v>0.19</v>
      </c>
      <c r="H38" s="37">
        <v>0.14000000000000001</v>
      </c>
      <c r="I38" s="37">
        <v>0.16</v>
      </c>
      <c r="J38" s="38">
        <v>0.01</v>
      </c>
      <c r="K38" s="22"/>
      <c r="L38" s="22"/>
      <c r="M38" s="22"/>
      <c r="N38" s="22"/>
      <c r="O38" s="22"/>
      <c r="P38" s="22"/>
    </row>
    <row r="39" spans="1:16" ht="39" customHeight="1">
      <c r="A39" s="22"/>
      <c r="B39" s="35"/>
      <c r="C39" s="1181" t="s">
        <v>579</v>
      </c>
      <c r="D39" s="1182"/>
      <c r="E39" s="1183"/>
      <c r="F39" s="36">
        <v>0.03</v>
      </c>
      <c r="G39" s="37">
        <v>0.02</v>
      </c>
      <c r="H39" s="37">
        <v>0</v>
      </c>
      <c r="I39" s="37">
        <v>0.01</v>
      </c>
      <c r="J39" s="38">
        <v>0.01</v>
      </c>
      <c r="K39" s="22"/>
      <c r="L39" s="22"/>
      <c r="M39" s="22"/>
      <c r="N39" s="22"/>
      <c r="O39" s="22"/>
      <c r="P39" s="22"/>
    </row>
    <row r="40" spans="1:16" ht="39" customHeight="1">
      <c r="A40" s="22"/>
      <c r="B40" s="35"/>
      <c r="C40" s="1181" t="s">
        <v>580</v>
      </c>
      <c r="D40" s="1182"/>
      <c r="E40" s="1183"/>
      <c r="F40" s="36">
        <v>0.01</v>
      </c>
      <c r="G40" s="37">
        <v>0</v>
      </c>
      <c r="H40" s="37">
        <v>0.01</v>
      </c>
      <c r="I40" s="37">
        <v>0</v>
      </c>
      <c r="J40" s="38">
        <v>0</v>
      </c>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581</v>
      </c>
      <c r="D42" s="1182"/>
      <c r="E42" s="1183"/>
      <c r="F42" s="36" t="s">
        <v>523</v>
      </c>
      <c r="G42" s="37" t="s">
        <v>523</v>
      </c>
      <c r="H42" s="37" t="s">
        <v>523</v>
      </c>
      <c r="I42" s="37" t="s">
        <v>523</v>
      </c>
      <c r="J42" s="38" t="s">
        <v>523</v>
      </c>
      <c r="K42" s="22"/>
      <c r="L42" s="22"/>
      <c r="M42" s="22"/>
      <c r="N42" s="22"/>
      <c r="O42" s="22"/>
      <c r="P42" s="22"/>
    </row>
    <row r="43" spans="1:16" ht="39" customHeight="1" thickBot="1">
      <c r="A43" s="22"/>
      <c r="B43" s="40"/>
      <c r="C43" s="1184" t="s">
        <v>582</v>
      </c>
      <c r="D43" s="1185"/>
      <c r="E43" s="1186"/>
      <c r="F43" s="41" t="s">
        <v>523</v>
      </c>
      <c r="G43" s="42" t="s">
        <v>523</v>
      </c>
      <c r="H43" s="42" t="s">
        <v>523</v>
      </c>
      <c r="I43" s="42" t="s">
        <v>523</v>
      </c>
      <c r="J43" s="43" t="s">
        <v>523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RpVUY5citwwuacRUf4Cr+VzxDHKwQAWuOt7nJoZ5ekK4ophRLhoJWKZKmsV3N1CjAi4/ZFhaXz690/lIK2mKhA==" saltValue="ICEgirCX1wBiIZo2xC0M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K43" sqref="K43"/>
    </sheetView>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12" t="s">
        <v>11</v>
      </c>
      <c r="C45" s="1213"/>
      <c r="D45" s="58"/>
      <c r="E45" s="1218" t="s">
        <v>12</v>
      </c>
      <c r="F45" s="1218"/>
      <c r="G45" s="1218"/>
      <c r="H45" s="1218"/>
      <c r="I45" s="1218"/>
      <c r="J45" s="1219"/>
      <c r="K45" s="59">
        <v>904</v>
      </c>
      <c r="L45" s="60">
        <v>886</v>
      </c>
      <c r="M45" s="60">
        <v>836</v>
      </c>
      <c r="N45" s="60">
        <v>869</v>
      </c>
      <c r="O45" s="61">
        <v>881</v>
      </c>
      <c r="P45" s="48"/>
      <c r="Q45" s="48"/>
      <c r="R45" s="48"/>
      <c r="S45" s="48"/>
      <c r="T45" s="48"/>
      <c r="U45" s="48"/>
    </row>
    <row r="46" spans="1:21" ht="30.75" customHeight="1">
      <c r="A46" s="48"/>
      <c r="B46" s="1214"/>
      <c r="C46" s="1215"/>
      <c r="D46" s="62"/>
      <c r="E46" s="1191" t="s">
        <v>13</v>
      </c>
      <c r="F46" s="1191"/>
      <c r="G46" s="1191"/>
      <c r="H46" s="1191"/>
      <c r="I46" s="1191"/>
      <c r="J46" s="1192"/>
      <c r="K46" s="63" t="s">
        <v>523</v>
      </c>
      <c r="L46" s="64" t="s">
        <v>523</v>
      </c>
      <c r="M46" s="64" t="s">
        <v>523</v>
      </c>
      <c r="N46" s="64" t="s">
        <v>523</v>
      </c>
      <c r="O46" s="65" t="s">
        <v>523</v>
      </c>
      <c r="P46" s="48"/>
      <c r="Q46" s="48"/>
      <c r="R46" s="48"/>
      <c r="S46" s="48"/>
      <c r="T46" s="48"/>
      <c r="U46" s="48"/>
    </row>
    <row r="47" spans="1:21" ht="30.75" customHeight="1">
      <c r="A47" s="48"/>
      <c r="B47" s="1214"/>
      <c r="C47" s="1215"/>
      <c r="D47" s="62"/>
      <c r="E47" s="1191" t="s">
        <v>14</v>
      </c>
      <c r="F47" s="1191"/>
      <c r="G47" s="1191"/>
      <c r="H47" s="1191"/>
      <c r="I47" s="1191"/>
      <c r="J47" s="1192"/>
      <c r="K47" s="63" t="s">
        <v>523</v>
      </c>
      <c r="L47" s="64" t="s">
        <v>523</v>
      </c>
      <c r="M47" s="64" t="s">
        <v>523</v>
      </c>
      <c r="N47" s="64" t="s">
        <v>523</v>
      </c>
      <c r="O47" s="65" t="s">
        <v>523</v>
      </c>
      <c r="P47" s="48"/>
      <c r="Q47" s="48"/>
      <c r="R47" s="48"/>
      <c r="S47" s="48"/>
      <c r="T47" s="48"/>
      <c r="U47" s="48"/>
    </row>
    <row r="48" spans="1:21" ht="30.75" customHeight="1">
      <c r="A48" s="48"/>
      <c r="B48" s="1214"/>
      <c r="C48" s="1215"/>
      <c r="D48" s="62"/>
      <c r="E48" s="1191" t="s">
        <v>15</v>
      </c>
      <c r="F48" s="1191"/>
      <c r="G48" s="1191"/>
      <c r="H48" s="1191"/>
      <c r="I48" s="1191"/>
      <c r="J48" s="1192"/>
      <c r="K48" s="63">
        <v>37</v>
      </c>
      <c r="L48" s="64">
        <v>37</v>
      </c>
      <c r="M48" s="64">
        <v>37</v>
      </c>
      <c r="N48" s="64">
        <v>37</v>
      </c>
      <c r="O48" s="65">
        <v>42</v>
      </c>
      <c r="P48" s="48"/>
      <c r="Q48" s="48"/>
      <c r="R48" s="48"/>
      <c r="S48" s="48"/>
      <c r="T48" s="48"/>
      <c r="U48" s="48"/>
    </row>
    <row r="49" spans="1:21" ht="30.75" customHeight="1">
      <c r="A49" s="48"/>
      <c r="B49" s="1214"/>
      <c r="C49" s="1215"/>
      <c r="D49" s="62"/>
      <c r="E49" s="1191" t="s">
        <v>16</v>
      </c>
      <c r="F49" s="1191"/>
      <c r="G49" s="1191"/>
      <c r="H49" s="1191"/>
      <c r="I49" s="1191"/>
      <c r="J49" s="1192"/>
      <c r="K49" s="63">
        <v>58</v>
      </c>
      <c r="L49" s="64">
        <v>65</v>
      </c>
      <c r="M49" s="64">
        <v>54</v>
      </c>
      <c r="N49" s="64">
        <v>47</v>
      </c>
      <c r="O49" s="65">
        <v>40</v>
      </c>
      <c r="P49" s="48"/>
      <c r="Q49" s="48"/>
      <c r="R49" s="48"/>
      <c r="S49" s="48"/>
      <c r="T49" s="48"/>
      <c r="U49" s="48"/>
    </row>
    <row r="50" spans="1:21" ht="30.75" customHeight="1">
      <c r="A50" s="48"/>
      <c r="B50" s="1214"/>
      <c r="C50" s="1215"/>
      <c r="D50" s="62"/>
      <c r="E50" s="1191" t="s">
        <v>17</v>
      </c>
      <c r="F50" s="1191"/>
      <c r="G50" s="1191"/>
      <c r="H50" s="1191"/>
      <c r="I50" s="1191"/>
      <c r="J50" s="1192"/>
      <c r="K50" s="63">
        <v>0</v>
      </c>
      <c r="L50" s="64">
        <v>0</v>
      </c>
      <c r="M50" s="64" t="s">
        <v>523</v>
      </c>
      <c r="N50" s="64" t="s">
        <v>523</v>
      </c>
      <c r="O50" s="65" t="s">
        <v>523</v>
      </c>
      <c r="P50" s="48"/>
      <c r="Q50" s="48"/>
      <c r="R50" s="48"/>
      <c r="S50" s="48"/>
      <c r="T50" s="48"/>
      <c r="U50" s="48"/>
    </row>
    <row r="51" spans="1:21" ht="30.75" customHeight="1">
      <c r="A51" s="48"/>
      <c r="B51" s="1216"/>
      <c r="C51" s="1217"/>
      <c r="D51" s="66"/>
      <c r="E51" s="1191" t="s">
        <v>18</v>
      </c>
      <c r="F51" s="1191"/>
      <c r="G51" s="1191"/>
      <c r="H51" s="1191"/>
      <c r="I51" s="1191"/>
      <c r="J51" s="1192"/>
      <c r="K51" s="63" t="s">
        <v>523</v>
      </c>
      <c r="L51" s="64" t="s">
        <v>523</v>
      </c>
      <c r="M51" s="64" t="s">
        <v>523</v>
      </c>
      <c r="N51" s="64" t="s">
        <v>523</v>
      </c>
      <c r="O51" s="65" t="s">
        <v>523</v>
      </c>
      <c r="P51" s="48"/>
      <c r="Q51" s="48"/>
      <c r="R51" s="48"/>
      <c r="S51" s="48"/>
      <c r="T51" s="48"/>
      <c r="U51" s="48"/>
    </row>
    <row r="52" spans="1:21" ht="30.75" customHeight="1">
      <c r="A52" s="48"/>
      <c r="B52" s="1189" t="s">
        <v>19</v>
      </c>
      <c r="C52" s="1190"/>
      <c r="D52" s="66"/>
      <c r="E52" s="1191" t="s">
        <v>20</v>
      </c>
      <c r="F52" s="1191"/>
      <c r="G52" s="1191"/>
      <c r="H52" s="1191"/>
      <c r="I52" s="1191"/>
      <c r="J52" s="1192"/>
      <c r="K52" s="63">
        <v>793</v>
      </c>
      <c r="L52" s="64">
        <v>772</v>
      </c>
      <c r="M52" s="64">
        <v>728</v>
      </c>
      <c r="N52" s="64">
        <v>743</v>
      </c>
      <c r="O52" s="65">
        <v>738</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206</v>
      </c>
      <c r="L53" s="69">
        <v>216</v>
      </c>
      <c r="M53" s="69">
        <v>199</v>
      </c>
      <c r="N53" s="69">
        <v>210</v>
      </c>
      <c r="O53" s="70">
        <v>225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c r="B58" s="1197" t="s">
        <v>26</v>
      </c>
      <c r="C58" s="1198"/>
      <c r="D58" s="1203" t="s">
        <v>27</v>
      </c>
      <c r="E58" s="1204"/>
      <c r="F58" s="1204"/>
      <c r="G58" s="1204"/>
      <c r="H58" s="1204"/>
      <c r="I58" s="1204"/>
      <c r="J58" s="1205"/>
      <c r="K58" s="83"/>
      <c r="L58" s="84"/>
      <c r="M58" s="84"/>
      <c r="N58" s="84"/>
      <c r="O58" s="85"/>
    </row>
    <row r="59" spans="1:21" ht="31.5" customHeight="1">
      <c r="B59" s="1199"/>
      <c r="C59" s="1200"/>
      <c r="D59" s="1206" t="s">
        <v>28</v>
      </c>
      <c r="E59" s="1207"/>
      <c r="F59" s="1207"/>
      <c r="G59" s="1207"/>
      <c r="H59" s="1207"/>
      <c r="I59" s="1207"/>
      <c r="J59" s="1208"/>
      <c r="K59" s="86"/>
      <c r="L59" s="87"/>
      <c r="M59" s="87"/>
      <c r="N59" s="87"/>
      <c r="O59" s="88"/>
    </row>
    <row r="60" spans="1:21" ht="31.5" customHeight="1" thickBot="1">
      <c r="B60" s="1201"/>
      <c r="C60" s="1202"/>
      <c r="D60" s="1209" t="s">
        <v>29</v>
      </c>
      <c r="E60" s="1210"/>
      <c r="F60" s="1210"/>
      <c r="G60" s="1210"/>
      <c r="H60" s="1210"/>
      <c r="I60" s="1210"/>
      <c r="J60" s="1211"/>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LWQDc+Py2xmvhaN2ZK9jY22kocKpEinGRnGWlKsYU1GeOcOECgwmEtJffNgUzp351hDZoBTQM/656COSeLUtA==" saltValue="n0LHLw9LLYMTslP1f5XB8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565</v>
      </c>
      <c r="J40" s="103" t="s">
        <v>566</v>
      </c>
      <c r="K40" s="103" t="s">
        <v>567</v>
      </c>
      <c r="L40" s="103" t="s">
        <v>568</v>
      </c>
      <c r="M40" s="104" t="s">
        <v>569</v>
      </c>
    </row>
    <row r="41" spans="2:13" ht="27.75" customHeight="1">
      <c r="B41" s="1232" t="s">
        <v>32</v>
      </c>
      <c r="C41" s="1233"/>
      <c r="D41" s="105"/>
      <c r="E41" s="1234" t="s">
        <v>33</v>
      </c>
      <c r="F41" s="1234"/>
      <c r="G41" s="1234"/>
      <c r="H41" s="1235"/>
      <c r="I41" s="355">
        <v>7204</v>
      </c>
      <c r="J41" s="356">
        <v>7733</v>
      </c>
      <c r="K41" s="356">
        <v>7616</v>
      </c>
      <c r="L41" s="356">
        <v>7428</v>
      </c>
      <c r="M41" s="357">
        <v>7015</v>
      </c>
    </row>
    <row r="42" spans="2:13" ht="27.75" customHeight="1">
      <c r="B42" s="1222"/>
      <c r="C42" s="1223"/>
      <c r="D42" s="106"/>
      <c r="E42" s="1226" t="s">
        <v>34</v>
      </c>
      <c r="F42" s="1226"/>
      <c r="G42" s="1226"/>
      <c r="H42" s="1227"/>
      <c r="I42" s="358" t="s">
        <v>523</v>
      </c>
      <c r="J42" s="359" t="s">
        <v>523</v>
      </c>
      <c r="K42" s="359">
        <v>117</v>
      </c>
      <c r="L42" s="359">
        <v>98</v>
      </c>
      <c r="M42" s="360">
        <v>79</v>
      </c>
    </row>
    <row r="43" spans="2:13" ht="27.75" customHeight="1">
      <c r="B43" s="1222"/>
      <c r="C43" s="1223"/>
      <c r="D43" s="106"/>
      <c r="E43" s="1226" t="s">
        <v>35</v>
      </c>
      <c r="F43" s="1226"/>
      <c r="G43" s="1226"/>
      <c r="H43" s="1227"/>
      <c r="I43" s="358">
        <v>341</v>
      </c>
      <c r="J43" s="359">
        <v>311</v>
      </c>
      <c r="K43" s="359">
        <v>293</v>
      </c>
      <c r="L43" s="359">
        <v>276</v>
      </c>
      <c r="M43" s="360">
        <v>247</v>
      </c>
    </row>
    <row r="44" spans="2:13" ht="27.75" customHeight="1">
      <c r="B44" s="1222"/>
      <c r="C44" s="1223"/>
      <c r="D44" s="106"/>
      <c r="E44" s="1226" t="s">
        <v>36</v>
      </c>
      <c r="F44" s="1226"/>
      <c r="G44" s="1226"/>
      <c r="H44" s="1227"/>
      <c r="I44" s="358">
        <v>344</v>
      </c>
      <c r="J44" s="359">
        <v>247</v>
      </c>
      <c r="K44" s="359">
        <v>169</v>
      </c>
      <c r="L44" s="359">
        <v>76</v>
      </c>
      <c r="M44" s="360">
        <v>33</v>
      </c>
    </row>
    <row r="45" spans="2:13" ht="27.75" customHeight="1">
      <c r="B45" s="1222"/>
      <c r="C45" s="1223"/>
      <c r="D45" s="106"/>
      <c r="E45" s="1226" t="s">
        <v>37</v>
      </c>
      <c r="F45" s="1226"/>
      <c r="G45" s="1226"/>
      <c r="H45" s="1227"/>
      <c r="I45" s="358">
        <v>1100</v>
      </c>
      <c r="J45" s="359">
        <v>1141</v>
      </c>
      <c r="K45" s="359">
        <v>1101</v>
      </c>
      <c r="L45" s="359">
        <v>1097</v>
      </c>
      <c r="M45" s="360">
        <v>968</v>
      </c>
    </row>
    <row r="46" spans="2:13" ht="27.75" customHeight="1">
      <c r="B46" s="1222"/>
      <c r="C46" s="1223"/>
      <c r="D46" s="107"/>
      <c r="E46" s="1226" t="s">
        <v>38</v>
      </c>
      <c r="F46" s="1226"/>
      <c r="G46" s="1226"/>
      <c r="H46" s="1227"/>
      <c r="I46" s="358" t="s">
        <v>523</v>
      </c>
      <c r="J46" s="359" t="s">
        <v>523</v>
      </c>
      <c r="K46" s="359" t="s">
        <v>523</v>
      </c>
      <c r="L46" s="359" t="s">
        <v>523</v>
      </c>
      <c r="M46" s="360" t="s">
        <v>523</v>
      </c>
    </row>
    <row r="47" spans="2:13" ht="27.75" customHeight="1">
      <c r="B47" s="1222"/>
      <c r="C47" s="1223"/>
      <c r="D47" s="108"/>
      <c r="E47" s="1236" t="s">
        <v>39</v>
      </c>
      <c r="F47" s="1237"/>
      <c r="G47" s="1237"/>
      <c r="H47" s="1238"/>
      <c r="I47" s="358" t="s">
        <v>523</v>
      </c>
      <c r="J47" s="359" t="s">
        <v>523</v>
      </c>
      <c r="K47" s="359" t="s">
        <v>523</v>
      </c>
      <c r="L47" s="359" t="s">
        <v>523</v>
      </c>
      <c r="M47" s="360" t="s">
        <v>523</v>
      </c>
    </row>
    <row r="48" spans="2:13" ht="27.75" customHeight="1">
      <c r="B48" s="1222"/>
      <c r="C48" s="1223"/>
      <c r="D48" s="106"/>
      <c r="E48" s="1226" t="s">
        <v>40</v>
      </c>
      <c r="F48" s="1226"/>
      <c r="G48" s="1226"/>
      <c r="H48" s="1227"/>
      <c r="I48" s="358" t="s">
        <v>523</v>
      </c>
      <c r="J48" s="359" t="s">
        <v>523</v>
      </c>
      <c r="K48" s="359" t="s">
        <v>523</v>
      </c>
      <c r="L48" s="359" t="s">
        <v>523</v>
      </c>
      <c r="M48" s="360" t="s">
        <v>523</v>
      </c>
    </row>
    <row r="49" spans="2:13" ht="27.75" customHeight="1">
      <c r="B49" s="1224"/>
      <c r="C49" s="1225"/>
      <c r="D49" s="106"/>
      <c r="E49" s="1226" t="s">
        <v>41</v>
      </c>
      <c r="F49" s="1226"/>
      <c r="G49" s="1226"/>
      <c r="H49" s="1227"/>
      <c r="I49" s="358" t="s">
        <v>523</v>
      </c>
      <c r="J49" s="359" t="s">
        <v>523</v>
      </c>
      <c r="K49" s="359" t="s">
        <v>523</v>
      </c>
      <c r="L49" s="359" t="s">
        <v>523</v>
      </c>
      <c r="M49" s="360" t="s">
        <v>523</v>
      </c>
    </row>
    <row r="50" spans="2:13" ht="27.75" customHeight="1">
      <c r="B50" s="1220" t="s">
        <v>42</v>
      </c>
      <c r="C50" s="1221"/>
      <c r="D50" s="109"/>
      <c r="E50" s="1226" t="s">
        <v>43</v>
      </c>
      <c r="F50" s="1226"/>
      <c r="G50" s="1226"/>
      <c r="H50" s="1227"/>
      <c r="I50" s="358">
        <v>4838</v>
      </c>
      <c r="J50" s="359">
        <v>4738</v>
      </c>
      <c r="K50" s="359">
        <v>4995</v>
      </c>
      <c r="L50" s="359">
        <v>5023</v>
      </c>
      <c r="M50" s="360">
        <v>6235</v>
      </c>
    </row>
    <row r="51" spans="2:13" ht="27.75" customHeight="1">
      <c r="B51" s="1222"/>
      <c r="C51" s="1223"/>
      <c r="D51" s="106"/>
      <c r="E51" s="1226" t="s">
        <v>44</v>
      </c>
      <c r="F51" s="1226"/>
      <c r="G51" s="1226"/>
      <c r="H51" s="1227"/>
      <c r="I51" s="358" t="s">
        <v>523</v>
      </c>
      <c r="J51" s="359" t="s">
        <v>523</v>
      </c>
      <c r="K51" s="359" t="s">
        <v>523</v>
      </c>
      <c r="L51" s="359" t="s">
        <v>523</v>
      </c>
      <c r="M51" s="360" t="s">
        <v>523</v>
      </c>
    </row>
    <row r="52" spans="2:13" ht="27.75" customHeight="1">
      <c r="B52" s="1224"/>
      <c r="C52" s="1225"/>
      <c r="D52" s="106"/>
      <c r="E52" s="1226" t="s">
        <v>45</v>
      </c>
      <c r="F52" s="1226"/>
      <c r="G52" s="1226"/>
      <c r="H52" s="1227"/>
      <c r="I52" s="358">
        <v>6565</v>
      </c>
      <c r="J52" s="359">
        <v>7127</v>
      </c>
      <c r="K52" s="359">
        <v>6623</v>
      </c>
      <c r="L52" s="359">
        <v>6365</v>
      </c>
      <c r="M52" s="360">
        <v>5974</v>
      </c>
    </row>
    <row r="53" spans="2:13" ht="27.75" customHeight="1" thickBot="1">
      <c r="B53" s="1228" t="s">
        <v>46</v>
      </c>
      <c r="C53" s="1229"/>
      <c r="D53" s="110"/>
      <c r="E53" s="1230" t="s">
        <v>47</v>
      </c>
      <c r="F53" s="1230"/>
      <c r="G53" s="1230"/>
      <c r="H53" s="1231"/>
      <c r="I53" s="361">
        <v>-2414</v>
      </c>
      <c r="J53" s="362">
        <v>-2434</v>
      </c>
      <c r="K53" s="362">
        <v>-2322</v>
      </c>
      <c r="L53" s="362">
        <v>-2413</v>
      </c>
      <c r="M53" s="363">
        <v>-3867</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2FyWwipVytiWN5PI3BoPwpt8+Uv+26ON2DN2b6QYXmBBguydbxJLcMxCX0mioXs/fwrmgrYs4igNYV2QQ9y8+Q==" saltValue="dxtnKp2OjyIFun+qQ+bd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567</v>
      </c>
      <c r="G54" s="119" t="s">
        <v>568</v>
      </c>
      <c r="H54" s="120" t="s">
        <v>569</v>
      </c>
    </row>
    <row r="55" spans="2:8" ht="52.5" customHeight="1">
      <c r="B55" s="121"/>
      <c r="C55" s="1247" t="s">
        <v>50</v>
      </c>
      <c r="D55" s="1247"/>
      <c r="E55" s="1248"/>
      <c r="F55" s="122">
        <v>1642</v>
      </c>
      <c r="G55" s="122">
        <v>1706</v>
      </c>
      <c r="H55" s="123">
        <v>1475</v>
      </c>
    </row>
    <row r="56" spans="2:8" ht="52.5" customHeight="1">
      <c r="B56" s="124"/>
      <c r="C56" s="1249" t="s">
        <v>51</v>
      </c>
      <c r="D56" s="1249"/>
      <c r="E56" s="1250"/>
      <c r="F56" s="125">
        <v>427</v>
      </c>
      <c r="G56" s="125">
        <v>466</v>
      </c>
      <c r="H56" s="126">
        <v>467</v>
      </c>
    </row>
    <row r="57" spans="2:8" ht="53.25" customHeight="1">
      <c r="B57" s="124"/>
      <c r="C57" s="1251" t="s">
        <v>52</v>
      </c>
      <c r="D57" s="1251"/>
      <c r="E57" s="1252"/>
      <c r="F57" s="127">
        <v>3316</v>
      </c>
      <c r="G57" s="127">
        <v>3795</v>
      </c>
      <c r="H57" s="128">
        <v>4553</v>
      </c>
    </row>
    <row r="58" spans="2:8" ht="45.75" customHeight="1">
      <c r="B58" s="129"/>
      <c r="C58" s="1239" t="s">
        <v>596</v>
      </c>
      <c r="D58" s="1240"/>
      <c r="E58" s="1241"/>
      <c r="F58" s="130" t="s">
        <v>601</v>
      </c>
      <c r="G58" s="130">
        <v>630</v>
      </c>
      <c r="H58" s="131">
        <v>1330</v>
      </c>
    </row>
    <row r="59" spans="2:8" ht="45.75" customHeight="1">
      <c r="B59" s="129"/>
      <c r="C59" s="1239" t="s">
        <v>597</v>
      </c>
      <c r="D59" s="1240"/>
      <c r="E59" s="1241"/>
      <c r="F59" s="130">
        <v>1093</v>
      </c>
      <c r="G59" s="130">
        <v>1095</v>
      </c>
      <c r="H59" s="131">
        <v>1096</v>
      </c>
    </row>
    <row r="60" spans="2:8" ht="45.75" customHeight="1">
      <c r="B60" s="129"/>
      <c r="C60" s="1239" t="s">
        <v>598</v>
      </c>
      <c r="D60" s="1240"/>
      <c r="E60" s="1241"/>
      <c r="F60" s="130">
        <v>863</v>
      </c>
      <c r="G60" s="130">
        <v>969</v>
      </c>
      <c r="H60" s="131">
        <v>970</v>
      </c>
    </row>
    <row r="61" spans="2:8" ht="45.75" customHeight="1">
      <c r="B61" s="129"/>
      <c r="C61" s="1239" t="s">
        <v>599</v>
      </c>
      <c r="D61" s="1240"/>
      <c r="E61" s="1241"/>
      <c r="F61" s="130">
        <v>814</v>
      </c>
      <c r="G61" s="130">
        <v>770</v>
      </c>
      <c r="H61" s="131">
        <v>731</v>
      </c>
    </row>
    <row r="62" spans="2:8" ht="45.75" customHeight="1" thickBot="1">
      <c r="B62" s="132"/>
      <c r="C62" s="1242" t="s">
        <v>600</v>
      </c>
      <c r="D62" s="1243"/>
      <c r="E62" s="1244"/>
      <c r="F62" s="133">
        <v>182</v>
      </c>
      <c r="G62" s="133">
        <v>261</v>
      </c>
      <c r="H62" s="134">
        <v>253</v>
      </c>
    </row>
    <row r="63" spans="2:8" ht="52.5" customHeight="1" thickBot="1">
      <c r="B63" s="135"/>
      <c r="C63" s="1245" t="s">
        <v>53</v>
      </c>
      <c r="D63" s="1245"/>
      <c r="E63" s="1246"/>
      <c r="F63" s="136">
        <v>5385</v>
      </c>
      <c r="G63" s="136">
        <v>5966</v>
      </c>
      <c r="H63" s="137">
        <v>6494</v>
      </c>
    </row>
    <row r="64" spans="2:8" ht="13"/>
  </sheetData>
  <sheetProtection algorithmName="SHA-512" hashValue="ttEmW5UFsHNa1e3bP75dpsOEqisDA4sdoPpEKbVZUgDWxL3/PebVHQFNTQkuqwrIosGfjk+AR/WllLlXzw75qQ==" saltValue="5RyQkFGoVkI7gXL779KI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0" customHeight="1" zeroHeight="1"/>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c r="DD19" s="364"/>
      <c r="DE19" s="364"/>
    </row>
    <row r="20" spans="1:109" ht="13">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
      <c r="B23" s="365"/>
    </row>
    <row r="24" spans="1:109" ht="13">
      <c r="B24" s="365"/>
    </row>
    <row r="25" spans="1:109" ht="13">
      <c r="B25" s="365"/>
    </row>
    <row r="26" spans="1:109" ht="13">
      <c r="B26" s="365"/>
    </row>
    <row r="27" spans="1:109" ht="13">
      <c r="B27" s="365"/>
    </row>
    <row r="28" spans="1:109" ht="13">
      <c r="B28" s="365"/>
    </row>
    <row r="29" spans="1:109" ht="13">
      <c r="B29" s="365"/>
    </row>
    <row r="30" spans="1:109" ht="13">
      <c r="B30" s="365"/>
    </row>
    <row r="31" spans="1:109" ht="13">
      <c r="B31" s="365"/>
    </row>
    <row r="32" spans="1:109" ht="13">
      <c r="B32" s="365"/>
    </row>
    <row r="33" spans="2:109" ht="13">
      <c r="B33" s="365"/>
    </row>
    <row r="34" spans="2:109" ht="13">
      <c r="B34" s="365"/>
    </row>
    <row r="35" spans="2:109" ht="13">
      <c r="B35" s="365"/>
    </row>
    <row r="36" spans="2:109" ht="13">
      <c r="B36" s="365"/>
    </row>
    <row r="37" spans="2:109" ht="13">
      <c r="B37" s="365"/>
    </row>
    <row r="38" spans="2:109" ht="13">
      <c r="B38" s="365"/>
    </row>
    <row r="39" spans="2:109" ht="13">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c r="B40" s="384"/>
      <c r="DD40" s="384"/>
      <c r="DE40" s="364"/>
    </row>
    <row r="41" spans="2:109" ht="16.5">
      <c r="B41" s="394" t="s">
        <v>612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c r="B42" s="365"/>
      <c r="G42" s="380"/>
      <c r="I42" s="379"/>
      <c r="J42" s="379"/>
      <c r="K42" s="379"/>
      <c r="AM42" s="380"/>
      <c r="AN42" s="380" t="s">
        <v>608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55" t="s">
        <v>611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c r="B44" s="365"/>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c r="B45" s="365"/>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c r="B46" s="365"/>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c r="B47" s="365"/>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c r="B49" s="365"/>
      <c r="AN49" s="364" t="s">
        <v>606</v>
      </c>
    </row>
    <row r="50" spans="1:109" ht="13">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565</v>
      </c>
      <c r="BQ50" s="1268"/>
      <c r="BR50" s="1268"/>
      <c r="BS50" s="1268"/>
      <c r="BT50" s="1268"/>
      <c r="BU50" s="1268"/>
      <c r="BV50" s="1268"/>
      <c r="BW50" s="1268"/>
      <c r="BX50" s="1268" t="s">
        <v>566</v>
      </c>
      <c r="BY50" s="1268"/>
      <c r="BZ50" s="1268"/>
      <c r="CA50" s="1268"/>
      <c r="CB50" s="1268"/>
      <c r="CC50" s="1268"/>
      <c r="CD50" s="1268"/>
      <c r="CE50" s="1268"/>
      <c r="CF50" s="1268" t="s">
        <v>567</v>
      </c>
      <c r="CG50" s="1268"/>
      <c r="CH50" s="1268"/>
      <c r="CI50" s="1268"/>
      <c r="CJ50" s="1268"/>
      <c r="CK50" s="1268"/>
      <c r="CL50" s="1268"/>
      <c r="CM50" s="1268"/>
      <c r="CN50" s="1268" t="s">
        <v>568</v>
      </c>
      <c r="CO50" s="1268"/>
      <c r="CP50" s="1268"/>
      <c r="CQ50" s="1268"/>
      <c r="CR50" s="1268"/>
      <c r="CS50" s="1268"/>
      <c r="CT50" s="1268"/>
      <c r="CU50" s="1268"/>
      <c r="CV50" s="1268" t="s">
        <v>569</v>
      </c>
      <c r="CW50" s="1268"/>
      <c r="CX50" s="1268"/>
      <c r="CY50" s="1268"/>
      <c r="CZ50" s="1268"/>
      <c r="DA50" s="1268"/>
      <c r="DB50" s="1268"/>
      <c r="DC50" s="1268"/>
    </row>
    <row r="51" spans="1:109" ht="13.5" customHeight="1">
      <c r="B51" s="365"/>
      <c r="G51" s="1254"/>
      <c r="H51" s="1254"/>
      <c r="I51" s="1272"/>
      <c r="J51" s="1272"/>
      <c r="K51" s="1269"/>
      <c r="L51" s="1269"/>
      <c r="M51" s="1269"/>
      <c r="N51" s="1269"/>
      <c r="AM51" s="371"/>
      <c r="AN51" s="1270" t="s">
        <v>605</v>
      </c>
      <c r="AO51" s="1270"/>
      <c r="AP51" s="1270"/>
      <c r="AQ51" s="1270"/>
      <c r="AR51" s="1270"/>
      <c r="AS51" s="1270"/>
      <c r="AT51" s="1270"/>
      <c r="AU51" s="1270"/>
      <c r="AV51" s="1270"/>
      <c r="AW51" s="1270"/>
      <c r="AX51" s="1270"/>
      <c r="AY51" s="1270"/>
      <c r="AZ51" s="1270"/>
      <c r="BA51" s="1270"/>
      <c r="BB51" s="1270" t="s">
        <v>603</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c r="B52" s="365"/>
      <c r="G52" s="1254"/>
      <c r="H52" s="1254"/>
      <c r="I52" s="1272"/>
      <c r="J52" s="1272"/>
      <c r="K52" s="1269"/>
      <c r="L52" s="1269"/>
      <c r="M52" s="1269"/>
      <c r="N52" s="1269"/>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c r="A53" s="379"/>
      <c r="B53" s="365"/>
      <c r="G53" s="1254"/>
      <c r="H53" s="1254"/>
      <c r="I53" s="1264"/>
      <c r="J53" s="1264"/>
      <c r="K53" s="1269"/>
      <c r="L53" s="1269"/>
      <c r="M53" s="1269"/>
      <c r="N53" s="1269"/>
      <c r="AM53" s="371"/>
      <c r="AN53" s="1270"/>
      <c r="AO53" s="1270"/>
      <c r="AP53" s="1270"/>
      <c r="AQ53" s="1270"/>
      <c r="AR53" s="1270"/>
      <c r="AS53" s="1270"/>
      <c r="AT53" s="1270"/>
      <c r="AU53" s="1270"/>
      <c r="AV53" s="1270"/>
      <c r="AW53" s="1270"/>
      <c r="AX53" s="1270"/>
      <c r="AY53" s="1270"/>
      <c r="AZ53" s="1270"/>
      <c r="BA53" s="1270"/>
      <c r="BB53" s="1270" t="s">
        <v>610</v>
      </c>
      <c r="BC53" s="1270"/>
      <c r="BD53" s="1270"/>
      <c r="BE53" s="1270"/>
      <c r="BF53" s="1270"/>
      <c r="BG53" s="1270"/>
      <c r="BH53" s="1270"/>
      <c r="BI53" s="1270"/>
      <c r="BJ53" s="1270"/>
      <c r="BK53" s="1270"/>
      <c r="BL53" s="1270"/>
      <c r="BM53" s="1270"/>
      <c r="BN53" s="1270"/>
      <c r="BO53" s="1270"/>
      <c r="BP53" s="1253">
        <v>54.4</v>
      </c>
      <c r="BQ53" s="1253"/>
      <c r="BR53" s="1253"/>
      <c r="BS53" s="1253"/>
      <c r="BT53" s="1253"/>
      <c r="BU53" s="1253"/>
      <c r="BV53" s="1253"/>
      <c r="BW53" s="1253"/>
      <c r="BX53" s="1253">
        <v>54.2</v>
      </c>
      <c r="BY53" s="1253"/>
      <c r="BZ53" s="1253"/>
      <c r="CA53" s="1253"/>
      <c r="CB53" s="1253"/>
      <c r="CC53" s="1253"/>
      <c r="CD53" s="1253"/>
      <c r="CE53" s="1253"/>
      <c r="CF53" s="1253">
        <v>56.4</v>
      </c>
      <c r="CG53" s="1253"/>
      <c r="CH53" s="1253"/>
      <c r="CI53" s="1253"/>
      <c r="CJ53" s="1253"/>
      <c r="CK53" s="1253"/>
      <c r="CL53" s="1253"/>
      <c r="CM53" s="1253"/>
      <c r="CN53" s="1253">
        <v>58.4</v>
      </c>
      <c r="CO53" s="1253"/>
      <c r="CP53" s="1253"/>
      <c r="CQ53" s="1253"/>
      <c r="CR53" s="1253"/>
      <c r="CS53" s="1253"/>
      <c r="CT53" s="1253"/>
      <c r="CU53" s="1253"/>
      <c r="CV53" s="1253">
        <v>59.7</v>
      </c>
      <c r="CW53" s="1253"/>
      <c r="CX53" s="1253"/>
      <c r="CY53" s="1253"/>
      <c r="CZ53" s="1253"/>
      <c r="DA53" s="1253"/>
      <c r="DB53" s="1253"/>
      <c r="DC53" s="1253"/>
    </row>
    <row r="54" spans="1:109" ht="13">
      <c r="A54" s="379"/>
      <c r="B54" s="365"/>
      <c r="G54" s="1254"/>
      <c r="H54" s="1254"/>
      <c r="I54" s="1264"/>
      <c r="J54" s="1264"/>
      <c r="K54" s="1269"/>
      <c r="L54" s="1269"/>
      <c r="M54" s="1269"/>
      <c r="N54" s="1269"/>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c r="A55" s="379"/>
      <c r="B55" s="365"/>
      <c r="G55" s="1264"/>
      <c r="H55" s="1264"/>
      <c r="I55" s="1264"/>
      <c r="J55" s="1264"/>
      <c r="K55" s="1269"/>
      <c r="L55" s="1269"/>
      <c r="M55" s="1269"/>
      <c r="N55" s="1269"/>
      <c r="AN55" s="1268" t="s">
        <v>604</v>
      </c>
      <c r="AO55" s="1268"/>
      <c r="AP55" s="1268"/>
      <c r="AQ55" s="1268"/>
      <c r="AR55" s="1268"/>
      <c r="AS55" s="1268"/>
      <c r="AT55" s="1268"/>
      <c r="AU55" s="1268"/>
      <c r="AV55" s="1268"/>
      <c r="AW55" s="1268"/>
      <c r="AX55" s="1268"/>
      <c r="AY55" s="1268"/>
      <c r="AZ55" s="1268"/>
      <c r="BA55" s="1268"/>
      <c r="BB55" s="1270" t="s">
        <v>603</v>
      </c>
      <c r="BC55" s="1270"/>
      <c r="BD55" s="1270"/>
      <c r="BE55" s="1270"/>
      <c r="BF55" s="1270"/>
      <c r="BG55" s="1270"/>
      <c r="BH55" s="1270"/>
      <c r="BI55" s="1270"/>
      <c r="BJ55" s="1270"/>
      <c r="BK55" s="1270"/>
      <c r="BL55" s="1270"/>
      <c r="BM55" s="1270"/>
      <c r="BN55" s="1270"/>
      <c r="BO55" s="1270"/>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c r="A56" s="379"/>
      <c r="B56" s="365"/>
      <c r="G56" s="1264"/>
      <c r="H56" s="1264"/>
      <c r="I56" s="1264"/>
      <c r="J56" s="1264"/>
      <c r="K56" s="1269"/>
      <c r="L56" s="1269"/>
      <c r="M56" s="1269"/>
      <c r="N56" s="1269"/>
      <c r="AN56" s="1268"/>
      <c r="AO56" s="1268"/>
      <c r="AP56" s="1268"/>
      <c r="AQ56" s="1268"/>
      <c r="AR56" s="1268"/>
      <c r="AS56" s="1268"/>
      <c r="AT56" s="1268"/>
      <c r="AU56" s="1268"/>
      <c r="AV56" s="1268"/>
      <c r="AW56" s="1268"/>
      <c r="AX56" s="1268"/>
      <c r="AY56" s="1268"/>
      <c r="AZ56" s="1268"/>
      <c r="BA56" s="1268"/>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c r="B57" s="385"/>
      <c r="G57" s="1264"/>
      <c r="H57" s="1264"/>
      <c r="I57" s="1271"/>
      <c r="J57" s="1271"/>
      <c r="K57" s="1269"/>
      <c r="L57" s="1269"/>
      <c r="M57" s="1269"/>
      <c r="N57" s="1269"/>
      <c r="AM57" s="364"/>
      <c r="AN57" s="1268"/>
      <c r="AO57" s="1268"/>
      <c r="AP57" s="1268"/>
      <c r="AQ57" s="1268"/>
      <c r="AR57" s="1268"/>
      <c r="AS57" s="1268"/>
      <c r="AT57" s="1268"/>
      <c r="AU57" s="1268"/>
      <c r="AV57" s="1268"/>
      <c r="AW57" s="1268"/>
      <c r="AX57" s="1268"/>
      <c r="AY57" s="1268"/>
      <c r="AZ57" s="1268"/>
      <c r="BA57" s="1268"/>
      <c r="BB57" s="1270" t="s">
        <v>610</v>
      </c>
      <c r="BC57" s="1270"/>
      <c r="BD57" s="1270"/>
      <c r="BE57" s="1270"/>
      <c r="BF57" s="1270"/>
      <c r="BG57" s="1270"/>
      <c r="BH57" s="1270"/>
      <c r="BI57" s="1270"/>
      <c r="BJ57" s="1270"/>
      <c r="BK57" s="1270"/>
      <c r="BL57" s="1270"/>
      <c r="BM57" s="1270"/>
      <c r="BN57" s="1270"/>
      <c r="BO57" s="1270"/>
      <c r="BP57" s="1253">
        <v>60.1</v>
      </c>
      <c r="BQ57" s="1253"/>
      <c r="BR57" s="1253"/>
      <c r="BS57" s="1253"/>
      <c r="BT57" s="1253"/>
      <c r="BU57" s="1253"/>
      <c r="BV57" s="1253"/>
      <c r="BW57" s="1253"/>
      <c r="BX57" s="1253">
        <v>61.6</v>
      </c>
      <c r="BY57" s="1253"/>
      <c r="BZ57" s="1253"/>
      <c r="CA57" s="1253"/>
      <c r="CB57" s="1253"/>
      <c r="CC57" s="1253"/>
      <c r="CD57" s="1253"/>
      <c r="CE57" s="1253"/>
      <c r="CF57" s="1253">
        <v>64.3</v>
      </c>
      <c r="CG57" s="1253"/>
      <c r="CH57" s="1253"/>
      <c r="CI57" s="1253"/>
      <c r="CJ57" s="1253"/>
      <c r="CK57" s="1253"/>
      <c r="CL57" s="1253"/>
      <c r="CM57" s="1253"/>
      <c r="CN57" s="1253">
        <v>65.3</v>
      </c>
      <c r="CO57" s="1253"/>
      <c r="CP57" s="1253"/>
      <c r="CQ57" s="1253"/>
      <c r="CR57" s="1253"/>
      <c r="CS57" s="1253"/>
      <c r="CT57" s="1253"/>
      <c r="CU57" s="1253"/>
      <c r="CV57" s="1253">
        <v>66.599999999999994</v>
      </c>
      <c r="CW57" s="1253"/>
      <c r="CX57" s="1253"/>
      <c r="CY57" s="1253"/>
      <c r="CZ57" s="1253"/>
      <c r="DA57" s="1253"/>
      <c r="DB57" s="1253"/>
      <c r="DC57" s="1253"/>
      <c r="DD57" s="390"/>
      <c r="DE57" s="385"/>
    </row>
    <row r="58" spans="1:109" s="379" customFormat="1" ht="13">
      <c r="A58" s="364"/>
      <c r="B58" s="385"/>
      <c r="G58" s="1264"/>
      <c r="H58" s="1264"/>
      <c r="I58" s="1271"/>
      <c r="J58" s="1271"/>
      <c r="K58" s="1269"/>
      <c r="L58" s="1269"/>
      <c r="M58" s="1269"/>
      <c r="N58" s="1269"/>
      <c r="AM58" s="364"/>
      <c r="AN58" s="1268"/>
      <c r="AO58" s="1268"/>
      <c r="AP58" s="1268"/>
      <c r="AQ58" s="1268"/>
      <c r="AR58" s="1268"/>
      <c r="AS58" s="1268"/>
      <c r="AT58" s="1268"/>
      <c r="AU58" s="1268"/>
      <c r="AV58" s="1268"/>
      <c r="AW58" s="1268"/>
      <c r="AX58" s="1268"/>
      <c r="AY58" s="1268"/>
      <c r="AZ58" s="1268"/>
      <c r="BA58" s="1268"/>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c r="B63" s="383" t="s">
        <v>609</v>
      </c>
    </row>
    <row r="64" spans="1:109" ht="13">
      <c r="B64" s="365"/>
      <c r="G64" s="380"/>
      <c r="I64" s="382"/>
      <c r="J64" s="382"/>
      <c r="K64" s="382"/>
      <c r="L64" s="382"/>
      <c r="M64" s="382"/>
      <c r="N64" s="381"/>
      <c r="AM64" s="380"/>
      <c r="AN64" s="380" t="s">
        <v>608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c r="B65" s="365"/>
      <c r="AN65" s="1255" t="s">
        <v>607</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c r="B66" s="365"/>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c r="B67" s="365"/>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c r="B68" s="365"/>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c r="B69" s="365"/>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c r="B71" s="365"/>
      <c r="G71" s="374"/>
      <c r="I71" s="377"/>
      <c r="J71" s="376"/>
      <c r="K71" s="376"/>
      <c r="L71" s="375"/>
      <c r="M71" s="376"/>
      <c r="N71" s="375"/>
      <c r="AM71" s="374"/>
      <c r="AN71" s="364" t="s">
        <v>606</v>
      </c>
    </row>
    <row r="72" spans="2:107" ht="13">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565</v>
      </c>
      <c r="BQ72" s="1268"/>
      <c r="BR72" s="1268"/>
      <c r="BS72" s="1268"/>
      <c r="BT72" s="1268"/>
      <c r="BU72" s="1268"/>
      <c r="BV72" s="1268"/>
      <c r="BW72" s="1268"/>
      <c r="BX72" s="1268" t="s">
        <v>566</v>
      </c>
      <c r="BY72" s="1268"/>
      <c r="BZ72" s="1268"/>
      <c r="CA72" s="1268"/>
      <c r="CB72" s="1268"/>
      <c r="CC72" s="1268"/>
      <c r="CD72" s="1268"/>
      <c r="CE72" s="1268"/>
      <c r="CF72" s="1268" t="s">
        <v>567</v>
      </c>
      <c r="CG72" s="1268"/>
      <c r="CH72" s="1268"/>
      <c r="CI72" s="1268"/>
      <c r="CJ72" s="1268"/>
      <c r="CK72" s="1268"/>
      <c r="CL72" s="1268"/>
      <c r="CM72" s="1268"/>
      <c r="CN72" s="1268" t="s">
        <v>568</v>
      </c>
      <c r="CO72" s="1268"/>
      <c r="CP72" s="1268"/>
      <c r="CQ72" s="1268"/>
      <c r="CR72" s="1268"/>
      <c r="CS72" s="1268"/>
      <c r="CT72" s="1268"/>
      <c r="CU72" s="1268"/>
      <c r="CV72" s="1268" t="s">
        <v>569</v>
      </c>
      <c r="CW72" s="1268"/>
      <c r="CX72" s="1268"/>
      <c r="CY72" s="1268"/>
      <c r="CZ72" s="1268"/>
      <c r="DA72" s="1268"/>
      <c r="DB72" s="1268"/>
      <c r="DC72" s="1268"/>
    </row>
    <row r="73" spans="2:107" ht="13">
      <c r="B73" s="365"/>
      <c r="G73" s="1254"/>
      <c r="H73" s="1254"/>
      <c r="I73" s="1254"/>
      <c r="J73" s="1254"/>
      <c r="K73" s="1273"/>
      <c r="L73" s="1273"/>
      <c r="M73" s="1273"/>
      <c r="N73" s="1273"/>
      <c r="AM73" s="371"/>
      <c r="AN73" s="1270" t="s">
        <v>605</v>
      </c>
      <c r="AO73" s="1270"/>
      <c r="AP73" s="1270"/>
      <c r="AQ73" s="1270"/>
      <c r="AR73" s="1270"/>
      <c r="AS73" s="1270"/>
      <c r="AT73" s="1270"/>
      <c r="AU73" s="1270"/>
      <c r="AV73" s="1270"/>
      <c r="AW73" s="1270"/>
      <c r="AX73" s="1270"/>
      <c r="AY73" s="1270"/>
      <c r="AZ73" s="1270"/>
      <c r="BA73" s="1270"/>
      <c r="BB73" s="1270" t="s">
        <v>603</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c r="B74" s="365"/>
      <c r="G74" s="1254"/>
      <c r="H74" s="1254"/>
      <c r="I74" s="1254"/>
      <c r="J74" s="1254"/>
      <c r="K74" s="1273"/>
      <c r="L74" s="1273"/>
      <c r="M74" s="1273"/>
      <c r="N74" s="1273"/>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c r="B75" s="365"/>
      <c r="G75" s="1254"/>
      <c r="H75" s="1254"/>
      <c r="I75" s="1264"/>
      <c r="J75" s="1264"/>
      <c r="K75" s="1269"/>
      <c r="L75" s="1269"/>
      <c r="M75" s="1269"/>
      <c r="N75" s="1269"/>
      <c r="AM75" s="371"/>
      <c r="AN75" s="1270"/>
      <c r="AO75" s="1270"/>
      <c r="AP75" s="1270"/>
      <c r="AQ75" s="1270"/>
      <c r="AR75" s="1270"/>
      <c r="AS75" s="1270"/>
      <c r="AT75" s="1270"/>
      <c r="AU75" s="1270"/>
      <c r="AV75" s="1270"/>
      <c r="AW75" s="1270"/>
      <c r="AX75" s="1270"/>
      <c r="AY75" s="1270"/>
      <c r="AZ75" s="1270"/>
      <c r="BA75" s="1270"/>
      <c r="BB75" s="1270" t="s">
        <v>602</v>
      </c>
      <c r="BC75" s="1270"/>
      <c r="BD75" s="1270"/>
      <c r="BE75" s="1270"/>
      <c r="BF75" s="1270"/>
      <c r="BG75" s="1270"/>
      <c r="BH75" s="1270"/>
      <c r="BI75" s="1270"/>
      <c r="BJ75" s="1270"/>
      <c r="BK75" s="1270"/>
      <c r="BL75" s="1270"/>
      <c r="BM75" s="1270"/>
      <c r="BN75" s="1270"/>
      <c r="BO75" s="1270"/>
      <c r="BP75" s="1253">
        <v>7.2</v>
      </c>
      <c r="BQ75" s="1253"/>
      <c r="BR75" s="1253"/>
      <c r="BS75" s="1253"/>
      <c r="BT75" s="1253"/>
      <c r="BU75" s="1253"/>
      <c r="BV75" s="1253"/>
      <c r="BW75" s="1253"/>
      <c r="BX75" s="1253">
        <v>6.9</v>
      </c>
      <c r="BY75" s="1253"/>
      <c r="BZ75" s="1253"/>
      <c r="CA75" s="1253"/>
      <c r="CB75" s="1253"/>
      <c r="CC75" s="1253"/>
      <c r="CD75" s="1253"/>
      <c r="CE75" s="1253"/>
      <c r="CF75" s="1253">
        <v>6.3</v>
      </c>
      <c r="CG75" s="1253"/>
      <c r="CH75" s="1253"/>
      <c r="CI75" s="1253"/>
      <c r="CJ75" s="1253"/>
      <c r="CK75" s="1253"/>
      <c r="CL75" s="1253"/>
      <c r="CM75" s="1253"/>
      <c r="CN75" s="1253">
        <v>6.1</v>
      </c>
      <c r="CO75" s="1253"/>
      <c r="CP75" s="1253"/>
      <c r="CQ75" s="1253"/>
      <c r="CR75" s="1253"/>
      <c r="CS75" s="1253"/>
      <c r="CT75" s="1253"/>
      <c r="CU75" s="1253"/>
      <c r="CV75" s="1253">
        <v>6.1</v>
      </c>
      <c r="CW75" s="1253"/>
      <c r="CX75" s="1253"/>
      <c r="CY75" s="1253"/>
      <c r="CZ75" s="1253"/>
      <c r="DA75" s="1253"/>
      <c r="DB75" s="1253"/>
      <c r="DC75" s="1253"/>
    </row>
    <row r="76" spans="2:107" ht="13">
      <c r="B76" s="365"/>
      <c r="G76" s="1254"/>
      <c r="H76" s="1254"/>
      <c r="I76" s="1264"/>
      <c r="J76" s="1264"/>
      <c r="K76" s="1269"/>
      <c r="L76" s="1269"/>
      <c r="M76" s="1269"/>
      <c r="N76" s="1269"/>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c r="B77" s="365"/>
      <c r="G77" s="1264"/>
      <c r="H77" s="1264"/>
      <c r="I77" s="1264"/>
      <c r="J77" s="1264"/>
      <c r="K77" s="1273"/>
      <c r="L77" s="1273"/>
      <c r="M77" s="1273"/>
      <c r="N77" s="1273"/>
      <c r="AN77" s="1268" t="s">
        <v>604</v>
      </c>
      <c r="AO77" s="1268"/>
      <c r="AP77" s="1268"/>
      <c r="AQ77" s="1268"/>
      <c r="AR77" s="1268"/>
      <c r="AS77" s="1268"/>
      <c r="AT77" s="1268"/>
      <c r="AU77" s="1268"/>
      <c r="AV77" s="1268"/>
      <c r="AW77" s="1268"/>
      <c r="AX77" s="1268"/>
      <c r="AY77" s="1268"/>
      <c r="AZ77" s="1268"/>
      <c r="BA77" s="1268"/>
      <c r="BB77" s="1270" t="s">
        <v>603</v>
      </c>
      <c r="BC77" s="1270"/>
      <c r="BD77" s="1270"/>
      <c r="BE77" s="1270"/>
      <c r="BF77" s="1270"/>
      <c r="BG77" s="1270"/>
      <c r="BH77" s="1270"/>
      <c r="BI77" s="1270"/>
      <c r="BJ77" s="1270"/>
      <c r="BK77" s="1270"/>
      <c r="BL77" s="1270"/>
      <c r="BM77" s="1270"/>
      <c r="BN77" s="1270"/>
      <c r="BO77" s="1270"/>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c r="B78" s="365"/>
      <c r="G78" s="1264"/>
      <c r="H78" s="1264"/>
      <c r="I78" s="1264"/>
      <c r="J78" s="1264"/>
      <c r="K78" s="1273"/>
      <c r="L78" s="1273"/>
      <c r="M78" s="1273"/>
      <c r="N78" s="1273"/>
      <c r="AN78" s="1268"/>
      <c r="AO78" s="1268"/>
      <c r="AP78" s="1268"/>
      <c r="AQ78" s="1268"/>
      <c r="AR78" s="1268"/>
      <c r="AS78" s="1268"/>
      <c r="AT78" s="1268"/>
      <c r="AU78" s="1268"/>
      <c r="AV78" s="1268"/>
      <c r="AW78" s="1268"/>
      <c r="AX78" s="1268"/>
      <c r="AY78" s="1268"/>
      <c r="AZ78" s="1268"/>
      <c r="BA78" s="1268"/>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c r="B79" s="365"/>
      <c r="G79" s="1264"/>
      <c r="H79" s="1264"/>
      <c r="I79" s="1271"/>
      <c r="J79" s="1271"/>
      <c r="K79" s="1274"/>
      <c r="L79" s="1274"/>
      <c r="M79" s="1274"/>
      <c r="N79" s="1274"/>
      <c r="AN79" s="1268"/>
      <c r="AO79" s="1268"/>
      <c r="AP79" s="1268"/>
      <c r="AQ79" s="1268"/>
      <c r="AR79" s="1268"/>
      <c r="AS79" s="1268"/>
      <c r="AT79" s="1268"/>
      <c r="AU79" s="1268"/>
      <c r="AV79" s="1268"/>
      <c r="AW79" s="1268"/>
      <c r="AX79" s="1268"/>
      <c r="AY79" s="1268"/>
      <c r="AZ79" s="1268"/>
      <c r="BA79" s="1268"/>
      <c r="BB79" s="1270" t="s">
        <v>602</v>
      </c>
      <c r="BC79" s="1270"/>
      <c r="BD79" s="1270"/>
      <c r="BE79" s="1270"/>
      <c r="BF79" s="1270"/>
      <c r="BG79" s="1270"/>
      <c r="BH79" s="1270"/>
      <c r="BI79" s="1270"/>
      <c r="BJ79" s="1270"/>
      <c r="BK79" s="1270"/>
      <c r="BL79" s="1270"/>
      <c r="BM79" s="1270"/>
      <c r="BN79" s="1270"/>
      <c r="BO79" s="1270"/>
      <c r="BP79" s="1253">
        <v>8.6</v>
      </c>
      <c r="BQ79" s="1253"/>
      <c r="BR79" s="1253"/>
      <c r="BS79" s="1253"/>
      <c r="BT79" s="1253"/>
      <c r="BU79" s="1253"/>
      <c r="BV79" s="1253"/>
      <c r="BW79" s="1253"/>
      <c r="BX79" s="1253">
        <v>8.6</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9.1</v>
      </c>
      <c r="CW79" s="1253"/>
      <c r="CX79" s="1253"/>
      <c r="CY79" s="1253"/>
      <c r="CZ79" s="1253"/>
      <c r="DA79" s="1253"/>
      <c r="DB79" s="1253"/>
      <c r="DC79" s="1253"/>
    </row>
    <row r="80" spans="2:107" ht="13">
      <c r="B80" s="365"/>
      <c r="G80" s="1264"/>
      <c r="H80" s="1264"/>
      <c r="I80" s="1271"/>
      <c r="J80" s="1271"/>
      <c r="K80" s="1274"/>
      <c r="L80" s="1274"/>
      <c r="M80" s="1274"/>
      <c r="N80" s="1274"/>
      <c r="AN80" s="1268"/>
      <c r="AO80" s="1268"/>
      <c r="AP80" s="1268"/>
      <c r="AQ80" s="1268"/>
      <c r="AR80" s="1268"/>
      <c r="AS80" s="1268"/>
      <c r="AT80" s="1268"/>
      <c r="AU80" s="1268"/>
      <c r="AV80" s="1268"/>
      <c r="AW80" s="1268"/>
      <c r="AX80" s="1268"/>
      <c r="AY80" s="1268"/>
      <c r="AZ80" s="1268"/>
      <c r="BA80" s="1268"/>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c r="B81" s="365"/>
    </row>
    <row r="82" spans="2:109" ht="16.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c r="DD84" s="364"/>
      <c r="DE84" s="364"/>
    </row>
    <row r="85" spans="2:109" ht="13">
      <c r="DD85" s="364"/>
      <c r="DE85" s="364"/>
    </row>
  </sheetData>
  <sheetProtection algorithmName="SHA-512" hashValue="JYGjIjLV6sDu3BIaxY0EtPCDU9xrW/4mNE2iHWqnAa91Y+b6kgPKMM/ShpBSLOviXp4MXIcKe9HaYKd0CXFWKA==" saltValue="QSwfaX3o2WhdUybRZZ/Ol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512</v>
      </c>
    </row>
  </sheetData>
  <sheetProtection algorithmName="SHA-512" hashValue="cuimezZzxDpUguFR3MNIJMrV0gYXV/w+dok+NvF+5X1LmpRaa8l1CWM14GnSiYp9SG9TDzui8k7zB0+G8uEP9Q==" saltValue="OU66E37L0t++cuvFm48qY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512</v>
      </c>
    </row>
  </sheetData>
  <sheetProtection algorithmName="SHA-512" hashValue="2MRMpvRHBMH4d8SVa1Sr/AT5yJPcv8AG+UN6ZSKN2kdEu0DrcvBY9p1UDWJs0HfeaYcpF8up7GX8Np48ehY3/g==" saltValue="l3DFRFQrVGir7q50EXQ5J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54</v>
      </c>
      <c r="E2" s="149"/>
      <c r="F2" s="150" t="s">
        <v>562</v>
      </c>
      <c r="G2" s="151"/>
      <c r="H2" s="152"/>
    </row>
    <row r="3" spans="1:8">
      <c r="A3" s="148" t="s">
        <v>555</v>
      </c>
      <c r="B3" s="153"/>
      <c r="C3" s="154"/>
      <c r="D3" s="155">
        <v>215804</v>
      </c>
      <c r="E3" s="156"/>
      <c r="F3" s="157">
        <v>167497</v>
      </c>
      <c r="G3" s="158"/>
      <c r="H3" s="159"/>
    </row>
    <row r="4" spans="1:8">
      <c r="A4" s="160"/>
      <c r="B4" s="161"/>
      <c r="C4" s="162"/>
      <c r="D4" s="163">
        <v>186169</v>
      </c>
      <c r="E4" s="164"/>
      <c r="F4" s="165">
        <v>82571</v>
      </c>
      <c r="G4" s="166"/>
      <c r="H4" s="167"/>
    </row>
    <row r="5" spans="1:8">
      <c r="A5" s="148" t="s">
        <v>557</v>
      </c>
      <c r="B5" s="153"/>
      <c r="C5" s="154"/>
      <c r="D5" s="155">
        <v>304587</v>
      </c>
      <c r="E5" s="156"/>
      <c r="F5" s="157">
        <v>190274</v>
      </c>
      <c r="G5" s="158"/>
      <c r="H5" s="159"/>
    </row>
    <row r="6" spans="1:8">
      <c r="A6" s="160"/>
      <c r="B6" s="161"/>
      <c r="C6" s="162"/>
      <c r="D6" s="163">
        <v>228966</v>
      </c>
      <c r="E6" s="164"/>
      <c r="F6" s="165">
        <v>88584</v>
      </c>
      <c r="G6" s="166"/>
      <c r="H6" s="167"/>
    </row>
    <row r="7" spans="1:8">
      <c r="A7" s="148" t="s">
        <v>558</v>
      </c>
      <c r="B7" s="153"/>
      <c r="C7" s="154"/>
      <c r="D7" s="155">
        <v>152823</v>
      </c>
      <c r="E7" s="156"/>
      <c r="F7" s="157">
        <v>200194</v>
      </c>
      <c r="G7" s="158"/>
      <c r="H7" s="159"/>
    </row>
    <row r="8" spans="1:8">
      <c r="A8" s="160"/>
      <c r="B8" s="161"/>
      <c r="C8" s="162"/>
      <c r="D8" s="163">
        <v>118448</v>
      </c>
      <c r="E8" s="164"/>
      <c r="F8" s="165">
        <v>106422</v>
      </c>
      <c r="G8" s="166"/>
      <c r="H8" s="167"/>
    </row>
    <row r="9" spans="1:8">
      <c r="A9" s="148" t="s">
        <v>559</v>
      </c>
      <c r="B9" s="153"/>
      <c r="C9" s="154"/>
      <c r="D9" s="155">
        <v>137398</v>
      </c>
      <c r="E9" s="156"/>
      <c r="F9" s="157">
        <v>196914</v>
      </c>
      <c r="G9" s="158"/>
      <c r="H9" s="159"/>
    </row>
    <row r="10" spans="1:8">
      <c r="A10" s="160"/>
      <c r="B10" s="161"/>
      <c r="C10" s="162"/>
      <c r="D10" s="163">
        <v>109016</v>
      </c>
      <c r="E10" s="164"/>
      <c r="F10" s="165">
        <v>98966</v>
      </c>
      <c r="G10" s="166"/>
      <c r="H10" s="167"/>
    </row>
    <row r="11" spans="1:8">
      <c r="A11" s="148" t="s">
        <v>560</v>
      </c>
      <c r="B11" s="153"/>
      <c r="C11" s="154"/>
      <c r="D11" s="155">
        <v>121995</v>
      </c>
      <c r="E11" s="156"/>
      <c r="F11" s="157">
        <v>204757</v>
      </c>
      <c r="G11" s="158"/>
      <c r="H11" s="159"/>
    </row>
    <row r="12" spans="1:8">
      <c r="A12" s="160"/>
      <c r="B12" s="161"/>
      <c r="C12" s="168"/>
      <c r="D12" s="163">
        <v>93618</v>
      </c>
      <c r="E12" s="164"/>
      <c r="F12" s="165">
        <v>106071</v>
      </c>
      <c r="G12" s="166"/>
      <c r="H12" s="167"/>
    </row>
    <row r="13" spans="1:8">
      <c r="A13" s="148"/>
      <c r="B13" s="153"/>
      <c r="C13" s="169"/>
      <c r="D13" s="170">
        <v>186521</v>
      </c>
      <c r="E13" s="171"/>
      <c r="F13" s="172">
        <v>191927</v>
      </c>
      <c r="G13" s="173"/>
      <c r="H13" s="159"/>
    </row>
    <row r="14" spans="1:8">
      <c r="A14" s="160"/>
      <c r="B14" s="161"/>
      <c r="C14" s="162"/>
      <c r="D14" s="163">
        <v>147243</v>
      </c>
      <c r="E14" s="164"/>
      <c r="F14" s="165">
        <v>96523</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2.0299999999999998</v>
      </c>
      <c r="C19" s="174">
        <f>ROUND(VALUE(SUBSTITUTE(実質収支比率等に係る経年分析!G$48,"▲","-")),2)</f>
        <v>1.87</v>
      </c>
      <c r="D19" s="174">
        <f>ROUND(VALUE(SUBSTITUTE(実質収支比率等に係る経年分析!H$48,"▲","-")),2)</f>
        <v>3.1</v>
      </c>
      <c r="E19" s="174">
        <f>ROUND(VALUE(SUBSTITUTE(実質収支比率等に係る経年分析!I$48,"▲","-")),2)</f>
        <v>2.7</v>
      </c>
      <c r="F19" s="174">
        <f>ROUND(VALUE(SUBSTITUTE(実質収支比率等に係る経年分析!J$48,"▲","-")),2)</f>
        <v>3.26</v>
      </c>
    </row>
    <row r="20" spans="1:11">
      <c r="A20" s="174" t="s">
        <v>57</v>
      </c>
      <c r="B20" s="174">
        <f>ROUND(VALUE(SUBSTITUTE(実質収支比率等に係る経年分析!F$47,"▲","-")),2)</f>
        <v>42.2</v>
      </c>
      <c r="C20" s="174">
        <f>ROUND(VALUE(SUBSTITUTE(実質収支比率等に係る経年分析!G$47,"▲","-")),2)</f>
        <v>40.78</v>
      </c>
      <c r="D20" s="174">
        <f>ROUND(VALUE(SUBSTITUTE(実質収支比率等に係る経年分析!H$47,"▲","-")),2)</f>
        <v>40.799999999999997</v>
      </c>
      <c r="E20" s="174">
        <f>ROUND(VALUE(SUBSTITUTE(実質収支比率等に係る経年分析!I$47,"▲","-")),2)</f>
        <v>39.630000000000003</v>
      </c>
      <c r="F20" s="174">
        <f>ROUND(VALUE(SUBSTITUTE(実質収支比率等に係る経年分析!J$47,"▲","-")),2)</f>
        <v>35.29</v>
      </c>
    </row>
    <row r="21" spans="1:11">
      <c r="A21" s="174" t="s">
        <v>58</v>
      </c>
      <c r="B21" s="174">
        <f>IF(ISNUMBER(VALUE(SUBSTITUTE(実質収支比率等に係る経年分析!F$49,"▲","-"))),ROUND(VALUE(SUBSTITUTE(実質収支比率等に係る経年分析!F$49,"▲","-")),2),NA())</f>
        <v>-3.35</v>
      </c>
      <c r="C21" s="174">
        <f>IF(ISNUMBER(VALUE(SUBSTITUTE(実質収支比率等に係る経年分析!G$49,"▲","-"))),ROUND(VALUE(SUBSTITUTE(実質収支比率等に係る経年分析!G$49,"▲","-")),2),NA())</f>
        <v>-2.3199999999999998</v>
      </c>
      <c r="D21" s="174">
        <f>IF(ISNUMBER(VALUE(SUBSTITUTE(実質収支比率等に係る経年分析!H$49,"▲","-"))),ROUND(VALUE(SUBSTITUTE(実質収支比率等に係る経年分析!H$49,"▲","-")),2),NA())</f>
        <v>2.2599999999999998</v>
      </c>
      <c r="E21" s="174">
        <f>IF(ISNUMBER(VALUE(SUBSTITUTE(実質収支比率等に係る経年分析!I$49,"▲","-"))),ROUND(VALUE(SUBSTITUTE(実質収支比率等に係る経年分析!I$49,"▲","-")),2),NA())</f>
        <v>1.31</v>
      </c>
      <c r="F21" s="174">
        <f>IF(ISNUMBER(VALUE(SUBSTITUTE(実質収支比率等に係る経年分析!J$49,"▲","-"))),ROUND(VALUE(SUBSTITUTE(実質収支比率等に係る経年分析!J$49,"▲","-")),2),NA())</f>
        <v>-5.0599999999999996</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介護保険事業（サービス事業勘定）特別会計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c r="A33" s="175" t="str">
        <f>IF(連結実質赤字比率に係る赤字・黒字の構成分析!C$37="",NA(),連結実質赤字比率に係る赤字・黒字の構成分析!C$37)</f>
        <v>介護保険事業（保険事業勘定）特別会計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0.76</v>
      </c>
    </row>
    <row r="34" spans="1:16">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1.44</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2.0299999999999998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3.25</v>
      </c>
    </row>
    <row r="36" spans="1:16">
      <c r="A36" s="175" t="str">
        <f>IF(連結実質赤字比率に係る赤字・黒字の構成分析!C$34="",NA(),連結実質赤字比率に係る赤字・黒字の構成分析!C$34)</f>
        <v>農業集落排水事業特別会計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0.11</v>
      </c>
      <c r="J36" s="175">
        <f>IF(ROUND(VALUE(SUBSTITUTE(連結実質赤字比率に係る赤字・黒字の構成分析!J$34,"▲", "-")), 2) &lt; 0, ABS(ROUND(VALUE(SUBSTITUTE(連結実質赤字比率に係る赤字・黒字の構成分析!J$34,"▲", "-")), 2)), NA())</f>
        <v>0.08</v>
      </c>
      <c r="K36" s="175" t="e">
        <f>IF(ROUND(VALUE(SUBSTITUTE(連結実質赤字比率に係る赤字・黒字の構成分析!J$34,"▲", "-")), 2) &gt;= 0, ABS(ROUND(VALUE(SUBSTITUTE(連結実質赤字比率に係る赤字・黒字の構成分析!J$34,"▲", "-")), 2)), NA())</f>
        <v>#N/A</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793</v>
      </c>
      <c r="E42" s="176"/>
      <c r="F42" s="176"/>
      <c r="G42" s="176">
        <f>'実質公債費比率（分子）の構造'!L$52</f>
        <v>772</v>
      </c>
      <c r="H42" s="176"/>
      <c r="I42" s="176"/>
      <c r="J42" s="176">
        <f>'実質公債費比率（分子）の構造'!M$52</f>
        <v>728</v>
      </c>
      <c r="K42" s="176"/>
      <c r="L42" s="176"/>
      <c r="M42" s="176">
        <f>'実質公債費比率（分子）の構造'!N$52</f>
        <v>743</v>
      </c>
      <c r="N42" s="176"/>
      <c r="O42" s="176"/>
      <c r="P42" s="176">
        <f>'実質公債費比率（分子）の構造'!O$52</f>
        <v>738</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0</v>
      </c>
      <c r="C44" s="176"/>
      <c r="D44" s="176"/>
      <c r="E44" s="176">
        <f>'実質公債費比率（分子）の構造'!L$50</f>
        <v>0</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68</v>
      </c>
      <c r="B45" s="176">
        <f>'実質公債費比率（分子）の構造'!K$49</f>
        <v>58</v>
      </c>
      <c r="C45" s="176"/>
      <c r="D45" s="176"/>
      <c r="E45" s="176">
        <f>'実質公債費比率（分子）の構造'!L$49</f>
        <v>65</v>
      </c>
      <c r="F45" s="176"/>
      <c r="G45" s="176"/>
      <c r="H45" s="176">
        <f>'実質公債費比率（分子）の構造'!M$49</f>
        <v>54</v>
      </c>
      <c r="I45" s="176"/>
      <c r="J45" s="176"/>
      <c r="K45" s="176">
        <f>'実質公債費比率（分子）の構造'!N$49</f>
        <v>47</v>
      </c>
      <c r="L45" s="176"/>
      <c r="M45" s="176"/>
      <c r="N45" s="176">
        <f>'実質公債費比率（分子）の構造'!O$49</f>
        <v>40</v>
      </c>
      <c r="O45" s="176"/>
      <c r="P45" s="176"/>
    </row>
    <row r="46" spans="1:16">
      <c r="A46" s="176" t="s">
        <v>69</v>
      </c>
      <c r="B46" s="176">
        <f>'実質公債費比率（分子）の構造'!K$48</f>
        <v>37</v>
      </c>
      <c r="C46" s="176"/>
      <c r="D46" s="176"/>
      <c r="E46" s="176">
        <f>'実質公債費比率（分子）の構造'!L$48</f>
        <v>37</v>
      </c>
      <c r="F46" s="176"/>
      <c r="G46" s="176"/>
      <c r="H46" s="176">
        <f>'実質公債費比率（分子）の構造'!M$48</f>
        <v>37</v>
      </c>
      <c r="I46" s="176"/>
      <c r="J46" s="176"/>
      <c r="K46" s="176">
        <f>'実質公債費比率（分子）の構造'!N$48</f>
        <v>37</v>
      </c>
      <c r="L46" s="176"/>
      <c r="M46" s="176"/>
      <c r="N46" s="176">
        <f>'実質公債費比率（分子）の構造'!O$48</f>
        <v>42</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904</v>
      </c>
      <c r="C49" s="176"/>
      <c r="D49" s="176"/>
      <c r="E49" s="176">
        <f>'実質公債費比率（分子）の構造'!L$45</f>
        <v>886</v>
      </c>
      <c r="F49" s="176"/>
      <c r="G49" s="176"/>
      <c r="H49" s="176">
        <f>'実質公債費比率（分子）の構造'!M$45</f>
        <v>836</v>
      </c>
      <c r="I49" s="176"/>
      <c r="J49" s="176"/>
      <c r="K49" s="176">
        <f>'実質公債費比率（分子）の構造'!N$45</f>
        <v>869</v>
      </c>
      <c r="L49" s="176"/>
      <c r="M49" s="176"/>
      <c r="N49" s="176">
        <f>'実質公債費比率（分子）の構造'!O$45</f>
        <v>881</v>
      </c>
      <c r="O49" s="176"/>
      <c r="P49" s="176"/>
    </row>
    <row r="50" spans="1:16">
      <c r="A50" s="176" t="s">
        <v>73</v>
      </c>
      <c r="B50" s="176" t="e">
        <f>NA()</f>
        <v>#N/A</v>
      </c>
      <c r="C50" s="176">
        <f>IF(ISNUMBER('実質公債費比率（分子）の構造'!K$53),'実質公債費比率（分子）の構造'!K$53,NA())</f>
        <v>206</v>
      </c>
      <c r="D50" s="176" t="e">
        <f>NA()</f>
        <v>#N/A</v>
      </c>
      <c r="E50" s="176" t="e">
        <f>NA()</f>
        <v>#N/A</v>
      </c>
      <c r="F50" s="176">
        <f>IF(ISNUMBER('実質公債費比率（分子）の構造'!L$53),'実質公債費比率（分子）の構造'!L$53,NA())</f>
        <v>216</v>
      </c>
      <c r="G50" s="176" t="e">
        <f>NA()</f>
        <v>#N/A</v>
      </c>
      <c r="H50" s="176" t="e">
        <f>NA()</f>
        <v>#N/A</v>
      </c>
      <c r="I50" s="176">
        <f>IF(ISNUMBER('実質公債費比率（分子）の構造'!M$53),'実質公債費比率（分子）の構造'!M$53,NA())</f>
        <v>199</v>
      </c>
      <c r="J50" s="176" t="e">
        <f>NA()</f>
        <v>#N/A</v>
      </c>
      <c r="K50" s="176" t="e">
        <f>NA()</f>
        <v>#N/A</v>
      </c>
      <c r="L50" s="176">
        <f>IF(ISNUMBER('実質公債費比率（分子）の構造'!N$53),'実質公債費比率（分子）の構造'!N$53,NA())</f>
        <v>210</v>
      </c>
      <c r="M50" s="176" t="e">
        <f>NA()</f>
        <v>#N/A</v>
      </c>
      <c r="N50" s="176" t="e">
        <f>NA()</f>
        <v>#N/A</v>
      </c>
      <c r="O50" s="176">
        <f>IF(ISNUMBER('実質公債費比率（分子）の構造'!O$53),'実質公債費比率（分子）の構造'!O$53,NA())</f>
        <v>225</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6565</v>
      </c>
      <c r="E56" s="175"/>
      <c r="F56" s="175"/>
      <c r="G56" s="175">
        <f>'将来負担比率（分子）の構造'!J$52</f>
        <v>7127</v>
      </c>
      <c r="H56" s="175"/>
      <c r="I56" s="175"/>
      <c r="J56" s="175">
        <f>'将来負担比率（分子）の構造'!K$52</f>
        <v>6623</v>
      </c>
      <c r="K56" s="175"/>
      <c r="L56" s="175"/>
      <c r="M56" s="175">
        <f>'将来負担比率（分子）の構造'!L$52</f>
        <v>6365</v>
      </c>
      <c r="N56" s="175"/>
      <c r="O56" s="175"/>
      <c r="P56" s="175">
        <f>'将来負担比率（分子）の構造'!M$52</f>
        <v>5974</v>
      </c>
    </row>
    <row r="57" spans="1:16">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43</v>
      </c>
      <c r="B58" s="175"/>
      <c r="C58" s="175"/>
      <c r="D58" s="175">
        <f>'将来負担比率（分子）の構造'!I$50</f>
        <v>4838</v>
      </c>
      <c r="E58" s="175"/>
      <c r="F58" s="175"/>
      <c r="G58" s="175">
        <f>'将来負担比率（分子）の構造'!J$50</f>
        <v>4738</v>
      </c>
      <c r="H58" s="175"/>
      <c r="I58" s="175"/>
      <c r="J58" s="175">
        <f>'将来負担比率（分子）の構造'!K$50</f>
        <v>4995</v>
      </c>
      <c r="K58" s="175"/>
      <c r="L58" s="175"/>
      <c r="M58" s="175">
        <f>'将来負担比率（分子）の構造'!L$50</f>
        <v>5023</v>
      </c>
      <c r="N58" s="175"/>
      <c r="O58" s="175"/>
      <c r="P58" s="175">
        <f>'将来負担比率（分子）の構造'!M$50</f>
        <v>6235</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1100</v>
      </c>
      <c r="C62" s="175"/>
      <c r="D62" s="175"/>
      <c r="E62" s="175">
        <f>'将来負担比率（分子）の構造'!J$45</f>
        <v>1141</v>
      </c>
      <c r="F62" s="175"/>
      <c r="G62" s="175"/>
      <c r="H62" s="175">
        <f>'将来負担比率（分子）の構造'!K$45</f>
        <v>1101</v>
      </c>
      <c r="I62" s="175"/>
      <c r="J62" s="175"/>
      <c r="K62" s="175">
        <f>'将来負担比率（分子）の構造'!L$45</f>
        <v>1097</v>
      </c>
      <c r="L62" s="175"/>
      <c r="M62" s="175"/>
      <c r="N62" s="175">
        <f>'将来負担比率（分子）の構造'!M$45</f>
        <v>968</v>
      </c>
      <c r="O62" s="175"/>
      <c r="P62" s="175"/>
    </row>
    <row r="63" spans="1:16">
      <c r="A63" s="175" t="s">
        <v>36</v>
      </c>
      <c r="B63" s="175">
        <f>'将来負担比率（分子）の構造'!I$44</f>
        <v>344</v>
      </c>
      <c r="C63" s="175"/>
      <c r="D63" s="175"/>
      <c r="E63" s="175">
        <f>'将来負担比率（分子）の構造'!J$44</f>
        <v>247</v>
      </c>
      <c r="F63" s="175"/>
      <c r="G63" s="175"/>
      <c r="H63" s="175">
        <f>'将来負担比率（分子）の構造'!K$44</f>
        <v>169</v>
      </c>
      <c r="I63" s="175"/>
      <c r="J63" s="175"/>
      <c r="K63" s="175">
        <f>'将来負担比率（分子）の構造'!L$44</f>
        <v>76</v>
      </c>
      <c r="L63" s="175"/>
      <c r="M63" s="175"/>
      <c r="N63" s="175">
        <f>'将来負担比率（分子）の構造'!M$44</f>
        <v>33</v>
      </c>
      <c r="O63" s="175"/>
      <c r="P63" s="175"/>
    </row>
    <row r="64" spans="1:16">
      <c r="A64" s="175" t="s">
        <v>35</v>
      </c>
      <c r="B64" s="175">
        <f>'将来負担比率（分子）の構造'!I$43</f>
        <v>341</v>
      </c>
      <c r="C64" s="175"/>
      <c r="D64" s="175"/>
      <c r="E64" s="175">
        <f>'将来負担比率（分子）の構造'!J$43</f>
        <v>311</v>
      </c>
      <c r="F64" s="175"/>
      <c r="G64" s="175"/>
      <c r="H64" s="175">
        <f>'将来負担比率（分子）の構造'!K$43</f>
        <v>293</v>
      </c>
      <c r="I64" s="175"/>
      <c r="J64" s="175"/>
      <c r="K64" s="175">
        <f>'将来負担比率（分子）の構造'!L$43</f>
        <v>276</v>
      </c>
      <c r="L64" s="175"/>
      <c r="M64" s="175"/>
      <c r="N64" s="175">
        <f>'将来負担比率（分子）の構造'!M$43</f>
        <v>247</v>
      </c>
      <c r="O64" s="175"/>
      <c r="P64" s="175"/>
    </row>
    <row r="65" spans="1:16">
      <c r="A65" s="175" t="s">
        <v>34</v>
      </c>
      <c r="B65" s="175" t="str">
        <f>'将来負担比率（分子）の構造'!I$42</f>
        <v>-</v>
      </c>
      <c r="C65" s="175"/>
      <c r="D65" s="175"/>
      <c r="E65" s="175" t="str">
        <f>'将来負担比率（分子）の構造'!J$42</f>
        <v>-</v>
      </c>
      <c r="F65" s="175"/>
      <c r="G65" s="175"/>
      <c r="H65" s="175">
        <f>'将来負担比率（分子）の構造'!K$42</f>
        <v>117</v>
      </c>
      <c r="I65" s="175"/>
      <c r="J65" s="175"/>
      <c r="K65" s="175">
        <f>'将来負担比率（分子）の構造'!L$42</f>
        <v>98</v>
      </c>
      <c r="L65" s="175"/>
      <c r="M65" s="175"/>
      <c r="N65" s="175">
        <f>'将来負担比率（分子）の構造'!M$42</f>
        <v>79</v>
      </c>
      <c r="O65" s="175"/>
      <c r="P65" s="175"/>
    </row>
    <row r="66" spans="1:16">
      <c r="A66" s="175" t="s">
        <v>33</v>
      </c>
      <c r="B66" s="175">
        <f>'将来負担比率（分子）の構造'!I$41</f>
        <v>7204</v>
      </c>
      <c r="C66" s="175"/>
      <c r="D66" s="175"/>
      <c r="E66" s="175">
        <f>'将来負担比率（分子）の構造'!J$41</f>
        <v>7733</v>
      </c>
      <c r="F66" s="175"/>
      <c r="G66" s="175"/>
      <c r="H66" s="175">
        <f>'将来負担比率（分子）の構造'!K$41</f>
        <v>7616</v>
      </c>
      <c r="I66" s="175"/>
      <c r="J66" s="175"/>
      <c r="K66" s="175">
        <f>'将来負担比率（分子）の構造'!L$41</f>
        <v>7428</v>
      </c>
      <c r="L66" s="175"/>
      <c r="M66" s="175"/>
      <c r="N66" s="175">
        <f>'将来負担比率（分子）の構造'!M$41</f>
        <v>7015</v>
      </c>
      <c r="O66" s="175"/>
      <c r="P66" s="175"/>
    </row>
    <row r="67" spans="1:16">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1642</v>
      </c>
      <c r="C72" s="179">
        <f>基金残高に係る経年分析!G55</f>
        <v>1706</v>
      </c>
      <c r="D72" s="179">
        <f>基金残高に係る経年分析!H55</f>
        <v>1475</v>
      </c>
    </row>
    <row r="73" spans="1:16">
      <c r="A73" s="178" t="s">
        <v>80</v>
      </c>
      <c r="B73" s="179">
        <f>基金残高に係る経年分析!F56</f>
        <v>427</v>
      </c>
      <c r="C73" s="179">
        <f>基金残高に係る経年分析!G56</f>
        <v>466</v>
      </c>
      <c r="D73" s="179">
        <f>基金残高に係る経年分析!H56</f>
        <v>467</v>
      </c>
    </row>
    <row r="74" spans="1:16">
      <c r="A74" s="178" t="s">
        <v>81</v>
      </c>
      <c r="B74" s="179">
        <f>基金残高に係る経年分析!F57</f>
        <v>3316</v>
      </c>
      <c r="C74" s="179">
        <f>基金残高に係る経年分析!G57</f>
        <v>3795</v>
      </c>
      <c r="D74" s="179">
        <f>基金残高に係る経年分析!H57</f>
        <v>4553</v>
      </c>
    </row>
  </sheetData>
  <sheetProtection algorithmName="SHA-512" hashValue="2G8YECusd+7TE5bq6NzVMRLIto2JN4sw+WbN22KC50IcRgVPbZX0VqNZt2g32PKGnBiBitlqswdxvZC5APk36Q==" saltValue="ClCixdqo1iSjTLZcwzJZ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225</v>
      </c>
      <c r="DI1" s="754"/>
      <c r="DJ1" s="754"/>
      <c r="DK1" s="754"/>
      <c r="DL1" s="754"/>
      <c r="DM1" s="754"/>
      <c r="DN1" s="755"/>
      <c r="DO1" s="214"/>
      <c r="DP1" s="753" t="s">
        <v>226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227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228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230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231</v>
      </c>
      <c r="S4" s="710"/>
      <c r="T4" s="710"/>
      <c r="U4" s="710"/>
      <c r="V4" s="710"/>
      <c r="W4" s="710"/>
      <c r="X4" s="710"/>
      <c r="Y4" s="711"/>
      <c r="Z4" s="709" t="s">
        <v>232</v>
      </c>
      <c r="AA4" s="710"/>
      <c r="AB4" s="710"/>
      <c r="AC4" s="711"/>
      <c r="AD4" s="709" t="s">
        <v>233</v>
      </c>
      <c r="AE4" s="710"/>
      <c r="AF4" s="710"/>
      <c r="AG4" s="710"/>
      <c r="AH4" s="710"/>
      <c r="AI4" s="710"/>
      <c r="AJ4" s="710"/>
      <c r="AK4" s="711"/>
      <c r="AL4" s="709" t="s">
        <v>232</v>
      </c>
      <c r="AM4" s="710"/>
      <c r="AN4" s="710"/>
      <c r="AO4" s="711"/>
      <c r="AP4" s="756" t="s">
        <v>234</v>
      </c>
      <c r="AQ4" s="756"/>
      <c r="AR4" s="756"/>
      <c r="AS4" s="756"/>
      <c r="AT4" s="756"/>
      <c r="AU4" s="756"/>
      <c r="AV4" s="756"/>
      <c r="AW4" s="756"/>
      <c r="AX4" s="756"/>
      <c r="AY4" s="756"/>
      <c r="AZ4" s="756"/>
      <c r="BA4" s="756"/>
      <c r="BB4" s="756"/>
      <c r="BC4" s="756"/>
      <c r="BD4" s="756"/>
      <c r="BE4" s="756"/>
      <c r="BF4" s="756"/>
      <c r="BG4" s="756" t="s">
        <v>235</v>
      </c>
      <c r="BH4" s="756"/>
      <c r="BI4" s="756"/>
      <c r="BJ4" s="756"/>
      <c r="BK4" s="756"/>
      <c r="BL4" s="756"/>
      <c r="BM4" s="756"/>
      <c r="BN4" s="756"/>
      <c r="BO4" s="756" t="s">
        <v>232</v>
      </c>
      <c r="BP4" s="756"/>
      <c r="BQ4" s="756"/>
      <c r="BR4" s="756"/>
      <c r="BS4" s="756" t="s">
        <v>236</v>
      </c>
      <c r="BT4" s="756"/>
      <c r="BU4" s="756"/>
      <c r="BV4" s="756"/>
      <c r="BW4" s="756"/>
      <c r="BX4" s="756"/>
      <c r="BY4" s="756"/>
      <c r="BZ4" s="756"/>
      <c r="CA4" s="756"/>
      <c r="CB4" s="756"/>
      <c r="CD4" s="709" t="s">
        <v>237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238</v>
      </c>
      <c r="C5" s="716"/>
      <c r="D5" s="716"/>
      <c r="E5" s="716"/>
      <c r="F5" s="716"/>
      <c r="G5" s="716"/>
      <c r="H5" s="716"/>
      <c r="I5" s="716"/>
      <c r="J5" s="716"/>
      <c r="K5" s="716"/>
      <c r="L5" s="716"/>
      <c r="M5" s="716"/>
      <c r="N5" s="716"/>
      <c r="O5" s="716"/>
      <c r="P5" s="716"/>
      <c r="Q5" s="717"/>
      <c r="R5" s="712">
        <v>637118</v>
      </c>
      <c r="S5" s="713"/>
      <c r="T5" s="713"/>
      <c r="U5" s="713"/>
      <c r="V5" s="713"/>
      <c r="W5" s="713"/>
      <c r="X5" s="713"/>
      <c r="Y5" s="738"/>
      <c r="Z5" s="751">
        <v>8.6999999999999993</v>
      </c>
      <c r="AA5" s="751"/>
      <c r="AB5" s="751"/>
      <c r="AC5" s="751"/>
      <c r="AD5" s="752">
        <v>637118</v>
      </c>
      <c r="AE5" s="752"/>
      <c r="AF5" s="752"/>
      <c r="AG5" s="752"/>
      <c r="AH5" s="752"/>
      <c r="AI5" s="752"/>
      <c r="AJ5" s="752"/>
      <c r="AK5" s="752"/>
      <c r="AL5" s="739">
        <v>15.3</v>
      </c>
      <c r="AM5" s="721"/>
      <c r="AN5" s="721"/>
      <c r="AO5" s="740"/>
      <c r="AP5" s="715" t="s">
        <v>239</v>
      </c>
      <c r="AQ5" s="716"/>
      <c r="AR5" s="716"/>
      <c r="AS5" s="716"/>
      <c r="AT5" s="716"/>
      <c r="AU5" s="716"/>
      <c r="AV5" s="716"/>
      <c r="AW5" s="716"/>
      <c r="AX5" s="716"/>
      <c r="AY5" s="716"/>
      <c r="AZ5" s="716"/>
      <c r="BA5" s="716"/>
      <c r="BB5" s="716"/>
      <c r="BC5" s="716"/>
      <c r="BD5" s="716"/>
      <c r="BE5" s="716"/>
      <c r="BF5" s="717"/>
      <c r="BG5" s="657">
        <v>637118</v>
      </c>
      <c r="BH5" s="658"/>
      <c r="BI5" s="658"/>
      <c r="BJ5" s="658"/>
      <c r="BK5" s="658"/>
      <c r="BL5" s="658"/>
      <c r="BM5" s="658"/>
      <c r="BN5" s="659"/>
      <c r="BO5" s="695">
        <v>100</v>
      </c>
      <c r="BP5" s="695"/>
      <c r="BQ5" s="695"/>
      <c r="BR5" s="695"/>
      <c r="BS5" s="696" t="s">
        <v>186</v>
      </c>
      <c r="BT5" s="696"/>
      <c r="BU5" s="696"/>
      <c r="BV5" s="696"/>
      <c r="BW5" s="696"/>
      <c r="BX5" s="696"/>
      <c r="BY5" s="696"/>
      <c r="BZ5" s="696"/>
      <c r="CA5" s="696"/>
      <c r="CB5" s="736"/>
      <c r="CD5" s="709" t="s">
        <v>234</v>
      </c>
      <c r="CE5" s="710"/>
      <c r="CF5" s="710"/>
      <c r="CG5" s="710"/>
      <c r="CH5" s="710"/>
      <c r="CI5" s="710"/>
      <c r="CJ5" s="710"/>
      <c r="CK5" s="710"/>
      <c r="CL5" s="710"/>
      <c r="CM5" s="710"/>
      <c r="CN5" s="710"/>
      <c r="CO5" s="710"/>
      <c r="CP5" s="710"/>
      <c r="CQ5" s="711"/>
      <c r="CR5" s="709" t="s">
        <v>240</v>
      </c>
      <c r="CS5" s="710"/>
      <c r="CT5" s="710"/>
      <c r="CU5" s="710"/>
      <c r="CV5" s="710"/>
      <c r="CW5" s="710"/>
      <c r="CX5" s="710"/>
      <c r="CY5" s="711"/>
      <c r="CZ5" s="709" t="s">
        <v>232</v>
      </c>
      <c r="DA5" s="710"/>
      <c r="DB5" s="710"/>
      <c r="DC5" s="711"/>
      <c r="DD5" s="709" t="s">
        <v>241</v>
      </c>
      <c r="DE5" s="710"/>
      <c r="DF5" s="710"/>
      <c r="DG5" s="710"/>
      <c r="DH5" s="710"/>
      <c r="DI5" s="710"/>
      <c r="DJ5" s="710"/>
      <c r="DK5" s="710"/>
      <c r="DL5" s="710"/>
      <c r="DM5" s="710"/>
      <c r="DN5" s="710"/>
      <c r="DO5" s="710"/>
      <c r="DP5" s="711"/>
      <c r="DQ5" s="709" t="s">
        <v>242</v>
      </c>
      <c r="DR5" s="710"/>
      <c r="DS5" s="710"/>
      <c r="DT5" s="710"/>
      <c r="DU5" s="710"/>
      <c r="DV5" s="710"/>
      <c r="DW5" s="710"/>
      <c r="DX5" s="710"/>
      <c r="DY5" s="710"/>
      <c r="DZ5" s="710"/>
      <c r="EA5" s="710"/>
      <c r="EB5" s="710"/>
      <c r="EC5" s="711"/>
    </row>
    <row r="6" spans="2:143" ht="11.25" customHeight="1">
      <c r="B6" s="654" t="s">
        <v>243</v>
      </c>
      <c r="C6" s="655"/>
      <c r="D6" s="655"/>
      <c r="E6" s="655"/>
      <c r="F6" s="655"/>
      <c r="G6" s="655"/>
      <c r="H6" s="655"/>
      <c r="I6" s="655"/>
      <c r="J6" s="655"/>
      <c r="K6" s="655"/>
      <c r="L6" s="655"/>
      <c r="M6" s="655"/>
      <c r="N6" s="655"/>
      <c r="O6" s="655"/>
      <c r="P6" s="655"/>
      <c r="Q6" s="656"/>
      <c r="R6" s="657">
        <v>86736</v>
      </c>
      <c r="S6" s="658"/>
      <c r="T6" s="658"/>
      <c r="U6" s="658"/>
      <c r="V6" s="658"/>
      <c r="W6" s="658"/>
      <c r="X6" s="658"/>
      <c r="Y6" s="659"/>
      <c r="Z6" s="695">
        <v>1.2</v>
      </c>
      <c r="AA6" s="695"/>
      <c r="AB6" s="695"/>
      <c r="AC6" s="695"/>
      <c r="AD6" s="696">
        <v>86736</v>
      </c>
      <c r="AE6" s="696"/>
      <c r="AF6" s="696"/>
      <c r="AG6" s="696"/>
      <c r="AH6" s="696"/>
      <c r="AI6" s="696"/>
      <c r="AJ6" s="696"/>
      <c r="AK6" s="696"/>
      <c r="AL6" s="660">
        <v>2.1</v>
      </c>
      <c r="AM6" s="661"/>
      <c r="AN6" s="661"/>
      <c r="AO6" s="697"/>
      <c r="AP6" s="654" t="s">
        <v>244</v>
      </c>
      <c r="AQ6" s="655"/>
      <c r="AR6" s="655"/>
      <c r="AS6" s="655"/>
      <c r="AT6" s="655"/>
      <c r="AU6" s="655"/>
      <c r="AV6" s="655"/>
      <c r="AW6" s="655"/>
      <c r="AX6" s="655"/>
      <c r="AY6" s="655"/>
      <c r="AZ6" s="655"/>
      <c r="BA6" s="655"/>
      <c r="BB6" s="655"/>
      <c r="BC6" s="655"/>
      <c r="BD6" s="655"/>
      <c r="BE6" s="655"/>
      <c r="BF6" s="656"/>
      <c r="BG6" s="657">
        <v>637118</v>
      </c>
      <c r="BH6" s="658"/>
      <c r="BI6" s="658"/>
      <c r="BJ6" s="658"/>
      <c r="BK6" s="658"/>
      <c r="BL6" s="658"/>
      <c r="BM6" s="658"/>
      <c r="BN6" s="659"/>
      <c r="BO6" s="695">
        <v>100</v>
      </c>
      <c r="BP6" s="695"/>
      <c r="BQ6" s="695"/>
      <c r="BR6" s="695"/>
      <c r="BS6" s="696" t="s">
        <v>186</v>
      </c>
      <c r="BT6" s="696"/>
      <c r="BU6" s="696"/>
      <c r="BV6" s="696"/>
      <c r="BW6" s="696"/>
      <c r="BX6" s="696"/>
      <c r="BY6" s="696"/>
      <c r="BZ6" s="696"/>
      <c r="CA6" s="696"/>
      <c r="CB6" s="736"/>
      <c r="CD6" s="715" t="s">
        <v>245</v>
      </c>
      <c r="CE6" s="716"/>
      <c r="CF6" s="716"/>
      <c r="CG6" s="716"/>
      <c r="CH6" s="716"/>
      <c r="CI6" s="716"/>
      <c r="CJ6" s="716"/>
      <c r="CK6" s="716"/>
      <c r="CL6" s="716"/>
      <c r="CM6" s="716"/>
      <c r="CN6" s="716"/>
      <c r="CO6" s="716"/>
      <c r="CP6" s="716"/>
      <c r="CQ6" s="717"/>
      <c r="CR6" s="657">
        <v>73887</v>
      </c>
      <c r="CS6" s="658"/>
      <c r="CT6" s="658"/>
      <c r="CU6" s="658"/>
      <c r="CV6" s="658"/>
      <c r="CW6" s="658"/>
      <c r="CX6" s="658"/>
      <c r="CY6" s="659"/>
      <c r="CZ6" s="739">
        <v>1</v>
      </c>
      <c r="DA6" s="721"/>
      <c r="DB6" s="721"/>
      <c r="DC6" s="741"/>
      <c r="DD6" s="663" t="s">
        <v>246</v>
      </c>
      <c r="DE6" s="658"/>
      <c r="DF6" s="658"/>
      <c r="DG6" s="658"/>
      <c r="DH6" s="658"/>
      <c r="DI6" s="658"/>
      <c r="DJ6" s="658"/>
      <c r="DK6" s="658"/>
      <c r="DL6" s="658"/>
      <c r="DM6" s="658"/>
      <c r="DN6" s="658"/>
      <c r="DO6" s="658"/>
      <c r="DP6" s="659"/>
      <c r="DQ6" s="663">
        <v>73887</v>
      </c>
      <c r="DR6" s="658"/>
      <c r="DS6" s="658"/>
      <c r="DT6" s="658"/>
      <c r="DU6" s="658"/>
      <c r="DV6" s="658"/>
      <c r="DW6" s="658"/>
      <c r="DX6" s="658"/>
      <c r="DY6" s="658"/>
      <c r="DZ6" s="658"/>
      <c r="EA6" s="658"/>
      <c r="EB6" s="658"/>
      <c r="EC6" s="694"/>
    </row>
    <row r="7" spans="2:143" ht="11.25" customHeight="1">
      <c r="B7" s="654" t="s">
        <v>247</v>
      </c>
      <c r="C7" s="655"/>
      <c r="D7" s="655"/>
      <c r="E7" s="655"/>
      <c r="F7" s="655"/>
      <c r="G7" s="655"/>
      <c r="H7" s="655"/>
      <c r="I7" s="655"/>
      <c r="J7" s="655"/>
      <c r="K7" s="655"/>
      <c r="L7" s="655"/>
      <c r="M7" s="655"/>
      <c r="N7" s="655"/>
      <c r="O7" s="655"/>
      <c r="P7" s="655"/>
      <c r="Q7" s="656"/>
      <c r="R7" s="657">
        <v>143</v>
      </c>
      <c r="S7" s="658"/>
      <c r="T7" s="658"/>
      <c r="U7" s="658"/>
      <c r="V7" s="658"/>
      <c r="W7" s="658"/>
      <c r="X7" s="658"/>
      <c r="Y7" s="659"/>
      <c r="Z7" s="695">
        <v>0</v>
      </c>
      <c r="AA7" s="695"/>
      <c r="AB7" s="695"/>
      <c r="AC7" s="695"/>
      <c r="AD7" s="696">
        <v>143</v>
      </c>
      <c r="AE7" s="696"/>
      <c r="AF7" s="696"/>
      <c r="AG7" s="696"/>
      <c r="AH7" s="696"/>
      <c r="AI7" s="696"/>
      <c r="AJ7" s="696"/>
      <c r="AK7" s="696"/>
      <c r="AL7" s="660">
        <v>0</v>
      </c>
      <c r="AM7" s="661"/>
      <c r="AN7" s="661"/>
      <c r="AO7" s="697"/>
      <c r="AP7" s="654" t="s">
        <v>248</v>
      </c>
      <c r="AQ7" s="655"/>
      <c r="AR7" s="655"/>
      <c r="AS7" s="655"/>
      <c r="AT7" s="655"/>
      <c r="AU7" s="655"/>
      <c r="AV7" s="655"/>
      <c r="AW7" s="655"/>
      <c r="AX7" s="655"/>
      <c r="AY7" s="655"/>
      <c r="AZ7" s="655"/>
      <c r="BA7" s="655"/>
      <c r="BB7" s="655"/>
      <c r="BC7" s="655"/>
      <c r="BD7" s="655"/>
      <c r="BE7" s="655"/>
      <c r="BF7" s="656"/>
      <c r="BG7" s="657">
        <v>200932</v>
      </c>
      <c r="BH7" s="658"/>
      <c r="BI7" s="658"/>
      <c r="BJ7" s="658"/>
      <c r="BK7" s="658"/>
      <c r="BL7" s="658"/>
      <c r="BM7" s="658"/>
      <c r="BN7" s="659"/>
      <c r="BO7" s="695">
        <v>31.5</v>
      </c>
      <c r="BP7" s="695"/>
      <c r="BQ7" s="695"/>
      <c r="BR7" s="695"/>
      <c r="BS7" s="696" t="s">
        <v>246</v>
      </c>
      <c r="BT7" s="696"/>
      <c r="BU7" s="696"/>
      <c r="BV7" s="696"/>
      <c r="BW7" s="696"/>
      <c r="BX7" s="696"/>
      <c r="BY7" s="696"/>
      <c r="BZ7" s="696"/>
      <c r="CA7" s="696"/>
      <c r="CB7" s="736"/>
      <c r="CD7" s="654" t="s">
        <v>249</v>
      </c>
      <c r="CE7" s="655"/>
      <c r="CF7" s="655"/>
      <c r="CG7" s="655"/>
      <c r="CH7" s="655"/>
      <c r="CI7" s="655"/>
      <c r="CJ7" s="655"/>
      <c r="CK7" s="655"/>
      <c r="CL7" s="655"/>
      <c r="CM7" s="655"/>
      <c r="CN7" s="655"/>
      <c r="CO7" s="655"/>
      <c r="CP7" s="655"/>
      <c r="CQ7" s="656"/>
      <c r="CR7" s="657">
        <v>1981020</v>
      </c>
      <c r="CS7" s="658"/>
      <c r="CT7" s="658"/>
      <c r="CU7" s="658"/>
      <c r="CV7" s="658"/>
      <c r="CW7" s="658"/>
      <c r="CX7" s="658"/>
      <c r="CY7" s="659"/>
      <c r="CZ7" s="695">
        <v>27.5</v>
      </c>
      <c r="DA7" s="695"/>
      <c r="DB7" s="695"/>
      <c r="DC7" s="695"/>
      <c r="DD7" s="663">
        <v>113763</v>
      </c>
      <c r="DE7" s="658"/>
      <c r="DF7" s="658"/>
      <c r="DG7" s="658"/>
      <c r="DH7" s="658"/>
      <c r="DI7" s="658"/>
      <c r="DJ7" s="658"/>
      <c r="DK7" s="658"/>
      <c r="DL7" s="658"/>
      <c r="DM7" s="658"/>
      <c r="DN7" s="658"/>
      <c r="DO7" s="658"/>
      <c r="DP7" s="659"/>
      <c r="DQ7" s="663">
        <v>1461516</v>
      </c>
      <c r="DR7" s="658"/>
      <c r="DS7" s="658"/>
      <c r="DT7" s="658"/>
      <c r="DU7" s="658"/>
      <c r="DV7" s="658"/>
      <c r="DW7" s="658"/>
      <c r="DX7" s="658"/>
      <c r="DY7" s="658"/>
      <c r="DZ7" s="658"/>
      <c r="EA7" s="658"/>
      <c r="EB7" s="658"/>
      <c r="EC7" s="694"/>
    </row>
    <row r="8" spans="2:143" ht="11.25" customHeight="1">
      <c r="B8" s="654" t="s">
        <v>250</v>
      </c>
      <c r="C8" s="655"/>
      <c r="D8" s="655"/>
      <c r="E8" s="655"/>
      <c r="F8" s="655"/>
      <c r="G8" s="655"/>
      <c r="H8" s="655"/>
      <c r="I8" s="655"/>
      <c r="J8" s="655"/>
      <c r="K8" s="655"/>
      <c r="L8" s="655"/>
      <c r="M8" s="655"/>
      <c r="N8" s="655"/>
      <c r="O8" s="655"/>
      <c r="P8" s="655"/>
      <c r="Q8" s="656"/>
      <c r="R8" s="657">
        <v>1375</v>
      </c>
      <c r="S8" s="658"/>
      <c r="T8" s="658"/>
      <c r="U8" s="658"/>
      <c r="V8" s="658"/>
      <c r="W8" s="658"/>
      <c r="X8" s="658"/>
      <c r="Y8" s="659"/>
      <c r="Z8" s="695">
        <v>0</v>
      </c>
      <c r="AA8" s="695"/>
      <c r="AB8" s="695"/>
      <c r="AC8" s="695"/>
      <c r="AD8" s="696">
        <v>1375</v>
      </c>
      <c r="AE8" s="696"/>
      <c r="AF8" s="696"/>
      <c r="AG8" s="696"/>
      <c r="AH8" s="696"/>
      <c r="AI8" s="696"/>
      <c r="AJ8" s="696"/>
      <c r="AK8" s="696"/>
      <c r="AL8" s="660">
        <v>0</v>
      </c>
      <c r="AM8" s="661"/>
      <c r="AN8" s="661"/>
      <c r="AO8" s="697"/>
      <c r="AP8" s="654" t="s">
        <v>251</v>
      </c>
      <c r="AQ8" s="655"/>
      <c r="AR8" s="655"/>
      <c r="AS8" s="655"/>
      <c r="AT8" s="655"/>
      <c r="AU8" s="655"/>
      <c r="AV8" s="655"/>
      <c r="AW8" s="655"/>
      <c r="AX8" s="655"/>
      <c r="AY8" s="655"/>
      <c r="AZ8" s="655"/>
      <c r="BA8" s="655"/>
      <c r="BB8" s="655"/>
      <c r="BC8" s="655"/>
      <c r="BD8" s="655"/>
      <c r="BE8" s="655"/>
      <c r="BF8" s="656"/>
      <c r="BG8" s="657">
        <v>9314</v>
      </c>
      <c r="BH8" s="658"/>
      <c r="BI8" s="658"/>
      <c r="BJ8" s="658"/>
      <c r="BK8" s="658"/>
      <c r="BL8" s="658"/>
      <c r="BM8" s="658"/>
      <c r="BN8" s="659"/>
      <c r="BO8" s="695">
        <v>1.5</v>
      </c>
      <c r="BP8" s="695"/>
      <c r="BQ8" s="695"/>
      <c r="BR8" s="695"/>
      <c r="BS8" s="696" t="s">
        <v>246</v>
      </c>
      <c r="BT8" s="696"/>
      <c r="BU8" s="696"/>
      <c r="BV8" s="696"/>
      <c r="BW8" s="696"/>
      <c r="BX8" s="696"/>
      <c r="BY8" s="696"/>
      <c r="BZ8" s="696"/>
      <c r="CA8" s="696"/>
      <c r="CB8" s="736"/>
      <c r="CD8" s="654" t="s">
        <v>252</v>
      </c>
      <c r="CE8" s="655"/>
      <c r="CF8" s="655"/>
      <c r="CG8" s="655"/>
      <c r="CH8" s="655"/>
      <c r="CI8" s="655"/>
      <c r="CJ8" s="655"/>
      <c r="CK8" s="655"/>
      <c r="CL8" s="655"/>
      <c r="CM8" s="655"/>
      <c r="CN8" s="655"/>
      <c r="CO8" s="655"/>
      <c r="CP8" s="655"/>
      <c r="CQ8" s="656"/>
      <c r="CR8" s="657">
        <v>1737355</v>
      </c>
      <c r="CS8" s="658"/>
      <c r="CT8" s="658"/>
      <c r="CU8" s="658"/>
      <c r="CV8" s="658"/>
      <c r="CW8" s="658"/>
      <c r="CX8" s="658"/>
      <c r="CY8" s="659"/>
      <c r="CZ8" s="695">
        <v>24.1</v>
      </c>
      <c r="DA8" s="695"/>
      <c r="DB8" s="695"/>
      <c r="DC8" s="695"/>
      <c r="DD8" s="663">
        <v>1029</v>
      </c>
      <c r="DE8" s="658"/>
      <c r="DF8" s="658"/>
      <c r="DG8" s="658"/>
      <c r="DH8" s="658"/>
      <c r="DI8" s="658"/>
      <c r="DJ8" s="658"/>
      <c r="DK8" s="658"/>
      <c r="DL8" s="658"/>
      <c r="DM8" s="658"/>
      <c r="DN8" s="658"/>
      <c r="DO8" s="658"/>
      <c r="DP8" s="659"/>
      <c r="DQ8" s="663">
        <v>875510</v>
      </c>
      <c r="DR8" s="658"/>
      <c r="DS8" s="658"/>
      <c r="DT8" s="658"/>
      <c r="DU8" s="658"/>
      <c r="DV8" s="658"/>
      <c r="DW8" s="658"/>
      <c r="DX8" s="658"/>
      <c r="DY8" s="658"/>
      <c r="DZ8" s="658"/>
      <c r="EA8" s="658"/>
      <c r="EB8" s="658"/>
      <c r="EC8" s="694"/>
    </row>
    <row r="9" spans="2:143" ht="11.25" customHeight="1">
      <c r="B9" s="654" t="s">
        <v>253</v>
      </c>
      <c r="C9" s="655"/>
      <c r="D9" s="655"/>
      <c r="E9" s="655"/>
      <c r="F9" s="655"/>
      <c r="G9" s="655"/>
      <c r="H9" s="655"/>
      <c r="I9" s="655"/>
      <c r="J9" s="655"/>
      <c r="K9" s="655"/>
      <c r="L9" s="655"/>
      <c r="M9" s="655"/>
      <c r="N9" s="655"/>
      <c r="O9" s="655"/>
      <c r="P9" s="655"/>
      <c r="Q9" s="656"/>
      <c r="R9" s="657">
        <v>1546</v>
      </c>
      <c r="S9" s="658"/>
      <c r="T9" s="658"/>
      <c r="U9" s="658"/>
      <c r="V9" s="658"/>
      <c r="W9" s="658"/>
      <c r="X9" s="658"/>
      <c r="Y9" s="659"/>
      <c r="Z9" s="695">
        <v>0</v>
      </c>
      <c r="AA9" s="695"/>
      <c r="AB9" s="695"/>
      <c r="AC9" s="695"/>
      <c r="AD9" s="696">
        <v>1546</v>
      </c>
      <c r="AE9" s="696"/>
      <c r="AF9" s="696"/>
      <c r="AG9" s="696"/>
      <c r="AH9" s="696"/>
      <c r="AI9" s="696"/>
      <c r="AJ9" s="696"/>
      <c r="AK9" s="696"/>
      <c r="AL9" s="660">
        <v>0</v>
      </c>
      <c r="AM9" s="661"/>
      <c r="AN9" s="661"/>
      <c r="AO9" s="697"/>
      <c r="AP9" s="654" t="s">
        <v>254</v>
      </c>
      <c r="AQ9" s="655"/>
      <c r="AR9" s="655"/>
      <c r="AS9" s="655"/>
      <c r="AT9" s="655"/>
      <c r="AU9" s="655"/>
      <c r="AV9" s="655"/>
      <c r="AW9" s="655"/>
      <c r="AX9" s="655"/>
      <c r="AY9" s="655"/>
      <c r="AZ9" s="655"/>
      <c r="BA9" s="655"/>
      <c r="BB9" s="655"/>
      <c r="BC9" s="655"/>
      <c r="BD9" s="655"/>
      <c r="BE9" s="655"/>
      <c r="BF9" s="656"/>
      <c r="BG9" s="657">
        <v>171442</v>
      </c>
      <c r="BH9" s="658"/>
      <c r="BI9" s="658"/>
      <c r="BJ9" s="658"/>
      <c r="BK9" s="658"/>
      <c r="BL9" s="658"/>
      <c r="BM9" s="658"/>
      <c r="BN9" s="659"/>
      <c r="BO9" s="695">
        <v>26.9</v>
      </c>
      <c r="BP9" s="695"/>
      <c r="BQ9" s="695"/>
      <c r="BR9" s="695"/>
      <c r="BS9" s="696" t="s">
        <v>186</v>
      </c>
      <c r="BT9" s="696"/>
      <c r="BU9" s="696"/>
      <c r="BV9" s="696"/>
      <c r="BW9" s="696"/>
      <c r="BX9" s="696"/>
      <c r="BY9" s="696"/>
      <c r="BZ9" s="696"/>
      <c r="CA9" s="696"/>
      <c r="CB9" s="736"/>
      <c r="CD9" s="654" t="s">
        <v>255</v>
      </c>
      <c r="CE9" s="655"/>
      <c r="CF9" s="655"/>
      <c r="CG9" s="655"/>
      <c r="CH9" s="655"/>
      <c r="CI9" s="655"/>
      <c r="CJ9" s="655"/>
      <c r="CK9" s="655"/>
      <c r="CL9" s="655"/>
      <c r="CM9" s="655"/>
      <c r="CN9" s="655"/>
      <c r="CO9" s="655"/>
      <c r="CP9" s="655"/>
      <c r="CQ9" s="656"/>
      <c r="CR9" s="657">
        <v>415777</v>
      </c>
      <c r="CS9" s="658"/>
      <c r="CT9" s="658"/>
      <c r="CU9" s="658"/>
      <c r="CV9" s="658"/>
      <c r="CW9" s="658"/>
      <c r="CX9" s="658"/>
      <c r="CY9" s="659"/>
      <c r="CZ9" s="695">
        <v>5.8</v>
      </c>
      <c r="DA9" s="695"/>
      <c r="DB9" s="695"/>
      <c r="DC9" s="695"/>
      <c r="DD9" s="663">
        <v>8336</v>
      </c>
      <c r="DE9" s="658"/>
      <c r="DF9" s="658"/>
      <c r="DG9" s="658"/>
      <c r="DH9" s="658"/>
      <c r="DI9" s="658"/>
      <c r="DJ9" s="658"/>
      <c r="DK9" s="658"/>
      <c r="DL9" s="658"/>
      <c r="DM9" s="658"/>
      <c r="DN9" s="658"/>
      <c r="DO9" s="658"/>
      <c r="DP9" s="659"/>
      <c r="DQ9" s="663">
        <v>328658</v>
      </c>
      <c r="DR9" s="658"/>
      <c r="DS9" s="658"/>
      <c r="DT9" s="658"/>
      <c r="DU9" s="658"/>
      <c r="DV9" s="658"/>
      <c r="DW9" s="658"/>
      <c r="DX9" s="658"/>
      <c r="DY9" s="658"/>
      <c r="DZ9" s="658"/>
      <c r="EA9" s="658"/>
      <c r="EB9" s="658"/>
      <c r="EC9" s="694"/>
    </row>
    <row r="10" spans="2:143" ht="11.25" customHeight="1">
      <c r="B10" s="654" t="s">
        <v>256</v>
      </c>
      <c r="C10" s="655"/>
      <c r="D10" s="655"/>
      <c r="E10" s="655"/>
      <c r="F10" s="655"/>
      <c r="G10" s="655"/>
      <c r="H10" s="655"/>
      <c r="I10" s="655"/>
      <c r="J10" s="655"/>
      <c r="K10" s="655"/>
      <c r="L10" s="655"/>
      <c r="M10" s="655"/>
      <c r="N10" s="655"/>
      <c r="O10" s="655"/>
      <c r="P10" s="655"/>
      <c r="Q10" s="656"/>
      <c r="R10" s="657" t="s">
        <v>186</v>
      </c>
      <c r="S10" s="658"/>
      <c r="T10" s="658"/>
      <c r="U10" s="658"/>
      <c r="V10" s="658"/>
      <c r="W10" s="658"/>
      <c r="X10" s="658"/>
      <c r="Y10" s="659"/>
      <c r="Z10" s="695" t="s">
        <v>246</v>
      </c>
      <c r="AA10" s="695"/>
      <c r="AB10" s="695"/>
      <c r="AC10" s="695"/>
      <c r="AD10" s="696" t="s">
        <v>246</v>
      </c>
      <c r="AE10" s="696"/>
      <c r="AF10" s="696"/>
      <c r="AG10" s="696"/>
      <c r="AH10" s="696"/>
      <c r="AI10" s="696"/>
      <c r="AJ10" s="696"/>
      <c r="AK10" s="696"/>
      <c r="AL10" s="660" t="s">
        <v>186</v>
      </c>
      <c r="AM10" s="661"/>
      <c r="AN10" s="661"/>
      <c r="AO10" s="697"/>
      <c r="AP10" s="654" t="s">
        <v>257</v>
      </c>
      <c r="AQ10" s="655"/>
      <c r="AR10" s="655"/>
      <c r="AS10" s="655"/>
      <c r="AT10" s="655"/>
      <c r="AU10" s="655"/>
      <c r="AV10" s="655"/>
      <c r="AW10" s="655"/>
      <c r="AX10" s="655"/>
      <c r="AY10" s="655"/>
      <c r="AZ10" s="655"/>
      <c r="BA10" s="655"/>
      <c r="BB10" s="655"/>
      <c r="BC10" s="655"/>
      <c r="BD10" s="655"/>
      <c r="BE10" s="655"/>
      <c r="BF10" s="656"/>
      <c r="BG10" s="657">
        <v>13328</v>
      </c>
      <c r="BH10" s="658"/>
      <c r="BI10" s="658"/>
      <c r="BJ10" s="658"/>
      <c r="BK10" s="658"/>
      <c r="BL10" s="658"/>
      <c r="BM10" s="658"/>
      <c r="BN10" s="659"/>
      <c r="BO10" s="695">
        <v>2.1</v>
      </c>
      <c r="BP10" s="695"/>
      <c r="BQ10" s="695"/>
      <c r="BR10" s="695"/>
      <c r="BS10" s="696" t="s">
        <v>246</v>
      </c>
      <c r="BT10" s="696"/>
      <c r="BU10" s="696"/>
      <c r="BV10" s="696"/>
      <c r="BW10" s="696"/>
      <c r="BX10" s="696"/>
      <c r="BY10" s="696"/>
      <c r="BZ10" s="696"/>
      <c r="CA10" s="696"/>
      <c r="CB10" s="736"/>
      <c r="CD10" s="654" t="s">
        <v>258</v>
      </c>
      <c r="CE10" s="655"/>
      <c r="CF10" s="655"/>
      <c r="CG10" s="655"/>
      <c r="CH10" s="655"/>
      <c r="CI10" s="655"/>
      <c r="CJ10" s="655"/>
      <c r="CK10" s="655"/>
      <c r="CL10" s="655"/>
      <c r="CM10" s="655"/>
      <c r="CN10" s="655"/>
      <c r="CO10" s="655"/>
      <c r="CP10" s="655"/>
      <c r="CQ10" s="656"/>
      <c r="CR10" s="657" t="s">
        <v>186</v>
      </c>
      <c r="CS10" s="658"/>
      <c r="CT10" s="658"/>
      <c r="CU10" s="658"/>
      <c r="CV10" s="658"/>
      <c r="CW10" s="658"/>
      <c r="CX10" s="658"/>
      <c r="CY10" s="659"/>
      <c r="CZ10" s="695" t="s">
        <v>186</v>
      </c>
      <c r="DA10" s="695"/>
      <c r="DB10" s="695"/>
      <c r="DC10" s="695"/>
      <c r="DD10" s="663" t="s">
        <v>186</v>
      </c>
      <c r="DE10" s="658"/>
      <c r="DF10" s="658"/>
      <c r="DG10" s="658"/>
      <c r="DH10" s="658"/>
      <c r="DI10" s="658"/>
      <c r="DJ10" s="658"/>
      <c r="DK10" s="658"/>
      <c r="DL10" s="658"/>
      <c r="DM10" s="658"/>
      <c r="DN10" s="658"/>
      <c r="DO10" s="658"/>
      <c r="DP10" s="659"/>
      <c r="DQ10" s="663" t="s">
        <v>186</v>
      </c>
      <c r="DR10" s="658"/>
      <c r="DS10" s="658"/>
      <c r="DT10" s="658"/>
      <c r="DU10" s="658"/>
      <c r="DV10" s="658"/>
      <c r="DW10" s="658"/>
      <c r="DX10" s="658"/>
      <c r="DY10" s="658"/>
      <c r="DZ10" s="658"/>
      <c r="EA10" s="658"/>
      <c r="EB10" s="658"/>
      <c r="EC10" s="694"/>
    </row>
    <row r="11" spans="2:143" ht="11.25" customHeight="1">
      <c r="B11" s="654" t="s">
        <v>259</v>
      </c>
      <c r="C11" s="655"/>
      <c r="D11" s="655"/>
      <c r="E11" s="655"/>
      <c r="F11" s="655"/>
      <c r="G11" s="655"/>
      <c r="H11" s="655"/>
      <c r="I11" s="655"/>
      <c r="J11" s="655"/>
      <c r="K11" s="655"/>
      <c r="L11" s="655"/>
      <c r="M11" s="655"/>
      <c r="N11" s="655"/>
      <c r="O11" s="655"/>
      <c r="P11" s="655"/>
      <c r="Q11" s="656"/>
      <c r="R11" s="657">
        <v>170864</v>
      </c>
      <c r="S11" s="658"/>
      <c r="T11" s="658"/>
      <c r="U11" s="658"/>
      <c r="V11" s="658"/>
      <c r="W11" s="658"/>
      <c r="X11" s="658"/>
      <c r="Y11" s="659"/>
      <c r="Z11" s="660">
        <v>2.2999999999999998</v>
      </c>
      <c r="AA11" s="661"/>
      <c r="AB11" s="661"/>
      <c r="AC11" s="662"/>
      <c r="AD11" s="663">
        <v>170864</v>
      </c>
      <c r="AE11" s="658"/>
      <c r="AF11" s="658"/>
      <c r="AG11" s="658"/>
      <c r="AH11" s="658"/>
      <c r="AI11" s="658"/>
      <c r="AJ11" s="658"/>
      <c r="AK11" s="659"/>
      <c r="AL11" s="660">
        <v>4.0999999999999996</v>
      </c>
      <c r="AM11" s="661"/>
      <c r="AN11" s="661"/>
      <c r="AO11" s="697"/>
      <c r="AP11" s="654" t="s">
        <v>260</v>
      </c>
      <c r="AQ11" s="655"/>
      <c r="AR11" s="655"/>
      <c r="AS11" s="655"/>
      <c r="AT11" s="655"/>
      <c r="AU11" s="655"/>
      <c r="AV11" s="655"/>
      <c r="AW11" s="655"/>
      <c r="AX11" s="655"/>
      <c r="AY11" s="655"/>
      <c r="AZ11" s="655"/>
      <c r="BA11" s="655"/>
      <c r="BB11" s="655"/>
      <c r="BC11" s="655"/>
      <c r="BD11" s="655"/>
      <c r="BE11" s="655"/>
      <c r="BF11" s="656"/>
      <c r="BG11" s="657">
        <v>6848</v>
      </c>
      <c r="BH11" s="658"/>
      <c r="BI11" s="658"/>
      <c r="BJ11" s="658"/>
      <c r="BK11" s="658"/>
      <c r="BL11" s="658"/>
      <c r="BM11" s="658"/>
      <c r="BN11" s="659"/>
      <c r="BO11" s="695">
        <v>1.1000000000000001</v>
      </c>
      <c r="BP11" s="695"/>
      <c r="BQ11" s="695"/>
      <c r="BR11" s="695"/>
      <c r="BS11" s="696" t="s">
        <v>186</v>
      </c>
      <c r="BT11" s="696"/>
      <c r="BU11" s="696"/>
      <c r="BV11" s="696"/>
      <c r="BW11" s="696"/>
      <c r="BX11" s="696"/>
      <c r="BY11" s="696"/>
      <c r="BZ11" s="696"/>
      <c r="CA11" s="696"/>
      <c r="CB11" s="736"/>
      <c r="CD11" s="654" t="s">
        <v>261</v>
      </c>
      <c r="CE11" s="655"/>
      <c r="CF11" s="655"/>
      <c r="CG11" s="655"/>
      <c r="CH11" s="655"/>
      <c r="CI11" s="655"/>
      <c r="CJ11" s="655"/>
      <c r="CK11" s="655"/>
      <c r="CL11" s="655"/>
      <c r="CM11" s="655"/>
      <c r="CN11" s="655"/>
      <c r="CO11" s="655"/>
      <c r="CP11" s="655"/>
      <c r="CQ11" s="656"/>
      <c r="CR11" s="657">
        <v>667099</v>
      </c>
      <c r="CS11" s="658"/>
      <c r="CT11" s="658"/>
      <c r="CU11" s="658"/>
      <c r="CV11" s="658"/>
      <c r="CW11" s="658"/>
      <c r="CX11" s="658"/>
      <c r="CY11" s="659"/>
      <c r="CZ11" s="695">
        <v>9.3000000000000007</v>
      </c>
      <c r="DA11" s="695"/>
      <c r="DB11" s="695"/>
      <c r="DC11" s="695"/>
      <c r="DD11" s="663">
        <v>180416</v>
      </c>
      <c r="DE11" s="658"/>
      <c r="DF11" s="658"/>
      <c r="DG11" s="658"/>
      <c r="DH11" s="658"/>
      <c r="DI11" s="658"/>
      <c r="DJ11" s="658"/>
      <c r="DK11" s="658"/>
      <c r="DL11" s="658"/>
      <c r="DM11" s="658"/>
      <c r="DN11" s="658"/>
      <c r="DO11" s="658"/>
      <c r="DP11" s="659"/>
      <c r="DQ11" s="663">
        <v>445179</v>
      </c>
      <c r="DR11" s="658"/>
      <c r="DS11" s="658"/>
      <c r="DT11" s="658"/>
      <c r="DU11" s="658"/>
      <c r="DV11" s="658"/>
      <c r="DW11" s="658"/>
      <c r="DX11" s="658"/>
      <c r="DY11" s="658"/>
      <c r="DZ11" s="658"/>
      <c r="EA11" s="658"/>
      <c r="EB11" s="658"/>
      <c r="EC11" s="694"/>
    </row>
    <row r="12" spans="2:143" ht="11.25" customHeight="1">
      <c r="B12" s="654" t="s">
        <v>262</v>
      </c>
      <c r="C12" s="655"/>
      <c r="D12" s="655"/>
      <c r="E12" s="655"/>
      <c r="F12" s="655"/>
      <c r="G12" s="655"/>
      <c r="H12" s="655"/>
      <c r="I12" s="655"/>
      <c r="J12" s="655"/>
      <c r="K12" s="655"/>
      <c r="L12" s="655"/>
      <c r="M12" s="655"/>
      <c r="N12" s="655"/>
      <c r="O12" s="655"/>
      <c r="P12" s="655"/>
      <c r="Q12" s="656"/>
      <c r="R12" s="657" t="s">
        <v>246</v>
      </c>
      <c r="S12" s="658"/>
      <c r="T12" s="658"/>
      <c r="U12" s="658"/>
      <c r="V12" s="658"/>
      <c r="W12" s="658"/>
      <c r="X12" s="658"/>
      <c r="Y12" s="659"/>
      <c r="Z12" s="695" t="s">
        <v>246</v>
      </c>
      <c r="AA12" s="695"/>
      <c r="AB12" s="695"/>
      <c r="AC12" s="695"/>
      <c r="AD12" s="696" t="s">
        <v>246</v>
      </c>
      <c r="AE12" s="696"/>
      <c r="AF12" s="696"/>
      <c r="AG12" s="696"/>
      <c r="AH12" s="696"/>
      <c r="AI12" s="696"/>
      <c r="AJ12" s="696"/>
      <c r="AK12" s="696"/>
      <c r="AL12" s="660" t="s">
        <v>186</v>
      </c>
      <c r="AM12" s="661"/>
      <c r="AN12" s="661"/>
      <c r="AO12" s="697"/>
      <c r="AP12" s="654" t="s">
        <v>263</v>
      </c>
      <c r="AQ12" s="655"/>
      <c r="AR12" s="655"/>
      <c r="AS12" s="655"/>
      <c r="AT12" s="655"/>
      <c r="AU12" s="655"/>
      <c r="AV12" s="655"/>
      <c r="AW12" s="655"/>
      <c r="AX12" s="655"/>
      <c r="AY12" s="655"/>
      <c r="AZ12" s="655"/>
      <c r="BA12" s="655"/>
      <c r="BB12" s="655"/>
      <c r="BC12" s="655"/>
      <c r="BD12" s="655"/>
      <c r="BE12" s="655"/>
      <c r="BF12" s="656"/>
      <c r="BG12" s="657">
        <v>343308</v>
      </c>
      <c r="BH12" s="658"/>
      <c r="BI12" s="658"/>
      <c r="BJ12" s="658"/>
      <c r="BK12" s="658"/>
      <c r="BL12" s="658"/>
      <c r="BM12" s="658"/>
      <c r="BN12" s="659"/>
      <c r="BO12" s="695">
        <v>53.9</v>
      </c>
      <c r="BP12" s="695"/>
      <c r="BQ12" s="695"/>
      <c r="BR12" s="695"/>
      <c r="BS12" s="696" t="s">
        <v>246</v>
      </c>
      <c r="BT12" s="696"/>
      <c r="BU12" s="696"/>
      <c r="BV12" s="696"/>
      <c r="BW12" s="696"/>
      <c r="BX12" s="696"/>
      <c r="BY12" s="696"/>
      <c r="BZ12" s="696"/>
      <c r="CA12" s="696"/>
      <c r="CB12" s="736"/>
      <c r="CD12" s="654" t="s">
        <v>264</v>
      </c>
      <c r="CE12" s="655"/>
      <c r="CF12" s="655"/>
      <c r="CG12" s="655"/>
      <c r="CH12" s="655"/>
      <c r="CI12" s="655"/>
      <c r="CJ12" s="655"/>
      <c r="CK12" s="655"/>
      <c r="CL12" s="655"/>
      <c r="CM12" s="655"/>
      <c r="CN12" s="655"/>
      <c r="CO12" s="655"/>
      <c r="CP12" s="655"/>
      <c r="CQ12" s="656"/>
      <c r="CR12" s="657">
        <v>179364</v>
      </c>
      <c r="CS12" s="658"/>
      <c r="CT12" s="658"/>
      <c r="CU12" s="658"/>
      <c r="CV12" s="658"/>
      <c r="CW12" s="658"/>
      <c r="CX12" s="658"/>
      <c r="CY12" s="659"/>
      <c r="CZ12" s="695">
        <v>2.5</v>
      </c>
      <c r="DA12" s="695"/>
      <c r="DB12" s="695"/>
      <c r="DC12" s="695"/>
      <c r="DD12" s="663">
        <v>48326</v>
      </c>
      <c r="DE12" s="658"/>
      <c r="DF12" s="658"/>
      <c r="DG12" s="658"/>
      <c r="DH12" s="658"/>
      <c r="DI12" s="658"/>
      <c r="DJ12" s="658"/>
      <c r="DK12" s="658"/>
      <c r="DL12" s="658"/>
      <c r="DM12" s="658"/>
      <c r="DN12" s="658"/>
      <c r="DO12" s="658"/>
      <c r="DP12" s="659"/>
      <c r="DQ12" s="663">
        <v>156415</v>
      </c>
      <c r="DR12" s="658"/>
      <c r="DS12" s="658"/>
      <c r="DT12" s="658"/>
      <c r="DU12" s="658"/>
      <c r="DV12" s="658"/>
      <c r="DW12" s="658"/>
      <c r="DX12" s="658"/>
      <c r="DY12" s="658"/>
      <c r="DZ12" s="658"/>
      <c r="EA12" s="658"/>
      <c r="EB12" s="658"/>
      <c r="EC12" s="694"/>
    </row>
    <row r="13" spans="2:143" ht="11.25" customHeight="1">
      <c r="B13" s="654" t="s">
        <v>265</v>
      </c>
      <c r="C13" s="655"/>
      <c r="D13" s="655"/>
      <c r="E13" s="655"/>
      <c r="F13" s="655"/>
      <c r="G13" s="655"/>
      <c r="H13" s="655"/>
      <c r="I13" s="655"/>
      <c r="J13" s="655"/>
      <c r="K13" s="655"/>
      <c r="L13" s="655"/>
      <c r="M13" s="655"/>
      <c r="N13" s="655"/>
      <c r="O13" s="655"/>
      <c r="P13" s="655"/>
      <c r="Q13" s="656"/>
      <c r="R13" s="657" t="s">
        <v>186</v>
      </c>
      <c r="S13" s="658"/>
      <c r="T13" s="658"/>
      <c r="U13" s="658"/>
      <c r="V13" s="658"/>
      <c r="W13" s="658"/>
      <c r="X13" s="658"/>
      <c r="Y13" s="659"/>
      <c r="Z13" s="695" t="s">
        <v>246</v>
      </c>
      <c r="AA13" s="695"/>
      <c r="AB13" s="695"/>
      <c r="AC13" s="695"/>
      <c r="AD13" s="696" t="s">
        <v>186</v>
      </c>
      <c r="AE13" s="696"/>
      <c r="AF13" s="696"/>
      <c r="AG13" s="696"/>
      <c r="AH13" s="696"/>
      <c r="AI13" s="696"/>
      <c r="AJ13" s="696"/>
      <c r="AK13" s="696"/>
      <c r="AL13" s="660" t="s">
        <v>186</v>
      </c>
      <c r="AM13" s="661"/>
      <c r="AN13" s="661"/>
      <c r="AO13" s="697"/>
      <c r="AP13" s="654" t="s">
        <v>266</v>
      </c>
      <c r="AQ13" s="655"/>
      <c r="AR13" s="655"/>
      <c r="AS13" s="655"/>
      <c r="AT13" s="655"/>
      <c r="AU13" s="655"/>
      <c r="AV13" s="655"/>
      <c r="AW13" s="655"/>
      <c r="AX13" s="655"/>
      <c r="AY13" s="655"/>
      <c r="AZ13" s="655"/>
      <c r="BA13" s="655"/>
      <c r="BB13" s="655"/>
      <c r="BC13" s="655"/>
      <c r="BD13" s="655"/>
      <c r="BE13" s="655"/>
      <c r="BF13" s="656"/>
      <c r="BG13" s="657">
        <v>329280</v>
      </c>
      <c r="BH13" s="658"/>
      <c r="BI13" s="658"/>
      <c r="BJ13" s="658"/>
      <c r="BK13" s="658"/>
      <c r="BL13" s="658"/>
      <c r="BM13" s="658"/>
      <c r="BN13" s="659"/>
      <c r="BO13" s="695">
        <v>51.7</v>
      </c>
      <c r="BP13" s="695"/>
      <c r="BQ13" s="695"/>
      <c r="BR13" s="695"/>
      <c r="BS13" s="696" t="s">
        <v>246</v>
      </c>
      <c r="BT13" s="696"/>
      <c r="BU13" s="696"/>
      <c r="BV13" s="696"/>
      <c r="BW13" s="696"/>
      <c r="BX13" s="696"/>
      <c r="BY13" s="696"/>
      <c r="BZ13" s="696"/>
      <c r="CA13" s="696"/>
      <c r="CB13" s="736"/>
      <c r="CD13" s="654" t="s">
        <v>267</v>
      </c>
      <c r="CE13" s="655"/>
      <c r="CF13" s="655"/>
      <c r="CG13" s="655"/>
      <c r="CH13" s="655"/>
      <c r="CI13" s="655"/>
      <c r="CJ13" s="655"/>
      <c r="CK13" s="655"/>
      <c r="CL13" s="655"/>
      <c r="CM13" s="655"/>
      <c r="CN13" s="655"/>
      <c r="CO13" s="655"/>
      <c r="CP13" s="655"/>
      <c r="CQ13" s="656"/>
      <c r="CR13" s="657">
        <v>425503</v>
      </c>
      <c r="CS13" s="658"/>
      <c r="CT13" s="658"/>
      <c r="CU13" s="658"/>
      <c r="CV13" s="658"/>
      <c r="CW13" s="658"/>
      <c r="CX13" s="658"/>
      <c r="CY13" s="659"/>
      <c r="CZ13" s="695">
        <v>5.9</v>
      </c>
      <c r="DA13" s="695"/>
      <c r="DB13" s="695"/>
      <c r="DC13" s="695"/>
      <c r="DD13" s="663">
        <v>378834</v>
      </c>
      <c r="DE13" s="658"/>
      <c r="DF13" s="658"/>
      <c r="DG13" s="658"/>
      <c r="DH13" s="658"/>
      <c r="DI13" s="658"/>
      <c r="DJ13" s="658"/>
      <c r="DK13" s="658"/>
      <c r="DL13" s="658"/>
      <c r="DM13" s="658"/>
      <c r="DN13" s="658"/>
      <c r="DO13" s="658"/>
      <c r="DP13" s="659"/>
      <c r="DQ13" s="663">
        <v>153994</v>
      </c>
      <c r="DR13" s="658"/>
      <c r="DS13" s="658"/>
      <c r="DT13" s="658"/>
      <c r="DU13" s="658"/>
      <c r="DV13" s="658"/>
      <c r="DW13" s="658"/>
      <c r="DX13" s="658"/>
      <c r="DY13" s="658"/>
      <c r="DZ13" s="658"/>
      <c r="EA13" s="658"/>
      <c r="EB13" s="658"/>
      <c r="EC13" s="694"/>
    </row>
    <row r="14" spans="2:143" ht="11.25" customHeight="1">
      <c r="B14" s="654" t="s">
        <v>268</v>
      </c>
      <c r="C14" s="655"/>
      <c r="D14" s="655"/>
      <c r="E14" s="655"/>
      <c r="F14" s="655"/>
      <c r="G14" s="655"/>
      <c r="H14" s="655"/>
      <c r="I14" s="655"/>
      <c r="J14" s="655"/>
      <c r="K14" s="655"/>
      <c r="L14" s="655"/>
      <c r="M14" s="655"/>
      <c r="N14" s="655"/>
      <c r="O14" s="655"/>
      <c r="P14" s="655"/>
      <c r="Q14" s="656"/>
      <c r="R14" s="657" t="s">
        <v>246</v>
      </c>
      <c r="S14" s="658"/>
      <c r="T14" s="658"/>
      <c r="U14" s="658"/>
      <c r="V14" s="658"/>
      <c r="W14" s="658"/>
      <c r="X14" s="658"/>
      <c r="Y14" s="659"/>
      <c r="Z14" s="695" t="s">
        <v>186</v>
      </c>
      <c r="AA14" s="695"/>
      <c r="AB14" s="695"/>
      <c r="AC14" s="695"/>
      <c r="AD14" s="696" t="s">
        <v>186</v>
      </c>
      <c r="AE14" s="696"/>
      <c r="AF14" s="696"/>
      <c r="AG14" s="696"/>
      <c r="AH14" s="696"/>
      <c r="AI14" s="696"/>
      <c r="AJ14" s="696"/>
      <c r="AK14" s="696"/>
      <c r="AL14" s="660" t="s">
        <v>246</v>
      </c>
      <c r="AM14" s="661"/>
      <c r="AN14" s="661"/>
      <c r="AO14" s="697"/>
      <c r="AP14" s="654" t="s">
        <v>269</v>
      </c>
      <c r="AQ14" s="655"/>
      <c r="AR14" s="655"/>
      <c r="AS14" s="655"/>
      <c r="AT14" s="655"/>
      <c r="AU14" s="655"/>
      <c r="AV14" s="655"/>
      <c r="AW14" s="655"/>
      <c r="AX14" s="655"/>
      <c r="AY14" s="655"/>
      <c r="AZ14" s="655"/>
      <c r="BA14" s="655"/>
      <c r="BB14" s="655"/>
      <c r="BC14" s="655"/>
      <c r="BD14" s="655"/>
      <c r="BE14" s="655"/>
      <c r="BF14" s="656"/>
      <c r="BG14" s="657">
        <v>34313</v>
      </c>
      <c r="BH14" s="658"/>
      <c r="BI14" s="658"/>
      <c r="BJ14" s="658"/>
      <c r="BK14" s="658"/>
      <c r="BL14" s="658"/>
      <c r="BM14" s="658"/>
      <c r="BN14" s="659"/>
      <c r="BO14" s="695">
        <v>5.4</v>
      </c>
      <c r="BP14" s="695"/>
      <c r="BQ14" s="695"/>
      <c r="BR14" s="695"/>
      <c r="BS14" s="696" t="s">
        <v>246</v>
      </c>
      <c r="BT14" s="696"/>
      <c r="BU14" s="696"/>
      <c r="BV14" s="696"/>
      <c r="BW14" s="696"/>
      <c r="BX14" s="696"/>
      <c r="BY14" s="696"/>
      <c r="BZ14" s="696"/>
      <c r="CA14" s="696"/>
      <c r="CB14" s="736"/>
      <c r="CD14" s="654" t="s">
        <v>270</v>
      </c>
      <c r="CE14" s="655"/>
      <c r="CF14" s="655"/>
      <c r="CG14" s="655"/>
      <c r="CH14" s="655"/>
      <c r="CI14" s="655"/>
      <c r="CJ14" s="655"/>
      <c r="CK14" s="655"/>
      <c r="CL14" s="655"/>
      <c r="CM14" s="655"/>
      <c r="CN14" s="655"/>
      <c r="CO14" s="655"/>
      <c r="CP14" s="655"/>
      <c r="CQ14" s="656"/>
      <c r="CR14" s="657">
        <v>227048</v>
      </c>
      <c r="CS14" s="658"/>
      <c r="CT14" s="658"/>
      <c r="CU14" s="658"/>
      <c r="CV14" s="658"/>
      <c r="CW14" s="658"/>
      <c r="CX14" s="658"/>
      <c r="CY14" s="659"/>
      <c r="CZ14" s="695">
        <v>3.1</v>
      </c>
      <c r="DA14" s="695"/>
      <c r="DB14" s="695"/>
      <c r="DC14" s="695"/>
      <c r="DD14" s="663">
        <v>37862</v>
      </c>
      <c r="DE14" s="658"/>
      <c r="DF14" s="658"/>
      <c r="DG14" s="658"/>
      <c r="DH14" s="658"/>
      <c r="DI14" s="658"/>
      <c r="DJ14" s="658"/>
      <c r="DK14" s="658"/>
      <c r="DL14" s="658"/>
      <c r="DM14" s="658"/>
      <c r="DN14" s="658"/>
      <c r="DO14" s="658"/>
      <c r="DP14" s="659"/>
      <c r="DQ14" s="663">
        <v>193038</v>
      </c>
      <c r="DR14" s="658"/>
      <c r="DS14" s="658"/>
      <c r="DT14" s="658"/>
      <c r="DU14" s="658"/>
      <c r="DV14" s="658"/>
      <c r="DW14" s="658"/>
      <c r="DX14" s="658"/>
      <c r="DY14" s="658"/>
      <c r="DZ14" s="658"/>
      <c r="EA14" s="658"/>
      <c r="EB14" s="658"/>
      <c r="EC14" s="694"/>
    </row>
    <row r="15" spans="2:143" ht="11.25" customHeight="1">
      <c r="B15" s="654" t="s">
        <v>271</v>
      </c>
      <c r="C15" s="655"/>
      <c r="D15" s="655"/>
      <c r="E15" s="655"/>
      <c r="F15" s="655"/>
      <c r="G15" s="655"/>
      <c r="H15" s="655"/>
      <c r="I15" s="655"/>
      <c r="J15" s="655"/>
      <c r="K15" s="655"/>
      <c r="L15" s="655"/>
      <c r="M15" s="655"/>
      <c r="N15" s="655"/>
      <c r="O15" s="655"/>
      <c r="P15" s="655"/>
      <c r="Q15" s="656"/>
      <c r="R15" s="657" t="s">
        <v>186</v>
      </c>
      <c r="S15" s="658"/>
      <c r="T15" s="658"/>
      <c r="U15" s="658"/>
      <c r="V15" s="658"/>
      <c r="W15" s="658"/>
      <c r="X15" s="658"/>
      <c r="Y15" s="659"/>
      <c r="Z15" s="695" t="s">
        <v>246</v>
      </c>
      <c r="AA15" s="695"/>
      <c r="AB15" s="695"/>
      <c r="AC15" s="695"/>
      <c r="AD15" s="696" t="s">
        <v>246</v>
      </c>
      <c r="AE15" s="696"/>
      <c r="AF15" s="696"/>
      <c r="AG15" s="696"/>
      <c r="AH15" s="696"/>
      <c r="AI15" s="696"/>
      <c r="AJ15" s="696"/>
      <c r="AK15" s="696"/>
      <c r="AL15" s="660" t="s">
        <v>246</v>
      </c>
      <c r="AM15" s="661"/>
      <c r="AN15" s="661"/>
      <c r="AO15" s="697"/>
      <c r="AP15" s="654" t="s">
        <v>272</v>
      </c>
      <c r="AQ15" s="655"/>
      <c r="AR15" s="655"/>
      <c r="AS15" s="655"/>
      <c r="AT15" s="655"/>
      <c r="AU15" s="655"/>
      <c r="AV15" s="655"/>
      <c r="AW15" s="655"/>
      <c r="AX15" s="655"/>
      <c r="AY15" s="655"/>
      <c r="AZ15" s="655"/>
      <c r="BA15" s="655"/>
      <c r="BB15" s="655"/>
      <c r="BC15" s="655"/>
      <c r="BD15" s="655"/>
      <c r="BE15" s="655"/>
      <c r="BF15" s="656"/>
      <c r="BG15" s="657">
        <v>58565</v>
      </c>
      <c r="BH15" s="658"/>
      <c r="BI15" s="658"/>
      <c r="BJ15" s="658"/>
      <c r="BK15" s="658"/>
      <c r="BL15" s="658"/>
      <c r="BM15" s="658"/>
      <c r="BN15" s="659"/>
      <c r="BO15" s="695">
        <v>9.1999999999999993</v>
      </c>
      <c r="BP15" s="695"/>
      <c r="BQ15" s="695"/>
      <c r="BR15" s="695"/>
      <c r="BS15" s="696" t="s">
        <v>186</v>
      </c>
      <c r="BT15" s="696"/>
      <c r="BU15" s="696"/>
      <c r="BV15" s="696"/>
      <c r="BW15" s="696"/>
      <c r="BX15" s="696"/>
      <c r="BY15" s="696"/>
      <c r="BZ15" s="696"/>
      <c r="CA15" s="696"/>
      <c r="CB15" s="736"/>
      <c r="CD15" s="654" t="s">
        <v>273</v>
      </c>
      <c r="CE15" s="655"/>
      <c r="CF15" s="655"/>
      <c r="CG15" s="655"/>
      <c r="CH15" s="655"/>
      <c r="CI15" s="655"/>
      <c r="CJ15" s="655"/>
      <c r="CK15" s="655"/>
      <c r="CL15" s="655"/>
      <c r="CM15" s="655"/>
      <c r="CN15" s="655"/>
      <c r="CO15" s="655"/>
      <c r="CP15" s="655"/>
      <c r="CQ15" s="656"/>
      <c r="CR15" s="657">
        <v>535572</v>
      </c>
      <c r="CS15" s="658"/>
      <c r="CT15" s="658"/>
      <c r="CU15" s="658"/>
      <c r="CV15" s="658"/>
      <c r="CW15" s="658"/>
      <c r="CX15" s="658"/>
      <c r="CY15" s="659"/>
      <c r="CZ15" s="695">
        <v>7.4</v>
      </c>
      <c r="DA15" s="695"/>
      <c r="DB15" s="695"/>
      <c r="DC15" s="695"/>
      <c r="DD15" s="663">
        <v>41479</v>
      </c>
      <c r="DE15" s="658"/>
      <c r="DF15" s="658"/>
      <c r="DG15" s="658"/>
      <c r="DH15" s="658"/>
      <c r="DI15" s="658"/>
      <c r="DJ15" s="658"/>
      <c r="DK15" s="658"/>
      <c r="DL15" s="658"/>
      <c r="DM15" s="658"/>
      <c r="DN15" s="658"/>
      <c r="DO15" s="658"/>
      <c r="DP15" s="659"/>
      <c r="DQ15" s="663">
        <v>448887</v>
      </c>
      <c r="DR15" s="658"/>
      <c r="DS15" s="658"/>
      <c r="DT15" s="658"/>
      <c r="DU15" s="658"/>
      <c r="DV15" s="658"/>
      <c r="DW15" s="658"/>
      <c r="DX15" s="658"/>
      <c r="DY15" s="658"/>
      <c r="DZ15" s="658"/>
      <c r="EA15" s="658"/>
      <c r="EB15" s="658"/>
      <c r="EC15" s="694"/>
    </row>
    <row r="16" spans="2:143" ht="11.25" customHeight="1">
      <c r="B16" s="654" t="s">
        <v>274</v>
      </c>
      <c r="C16" s="655"/>
      <c r="D16" s="655"/>
      <c r="E16" s="655"/>
      <c r="F16" s="655"/>
      <c r="G16" s="655"/>
      <c r="H16" s="655"/>
      <c r="I16" s="655"/>
      <c r="J16" s="655"/>
      <c r="K16" s="655"/>
      <c r="L16" s="655"/>
      <c r="M16" s="655"/>
      <c r="N16" s="655"/>
      <c r="O16" s="655"/>
      <c r="P16" s="655"/>
      <c r="Q16" s="656"/>
      <c r="R16" s="657">
        <v>3493</v>
      </c>
      <c r="S16" s="658"/>
      <c r="T16" s="658"/>
      <c r="U16" s="658"/>
      <c r="V16" s="658"/>
      <c r="W16" s="658"/>
      <c r="X16" s="658"/>
      <c r="Y16" s="659"/>
      <c r="Z16" s="695">
        <v>0</v>
      </c>
      <c r="AA16" s="695"/>
      <c r="AB16" s="695"/>
      <c r="AC16" s="695"/>
      <c r="AD16" s="696">
        <v>3493</v>
      </c>
      <c r="AE16" s="696"/>
      <c r="AF16" s="696"/>
      <c r="AG16" s="696"/>
      <c r="AH16" s="696"/>
      <c r="AI16" s="696"/>
      <c r="AJ16" s="696"/>
      <c r="AK16" s="696"/>
      <c r="AL16" s="660">
        <v>0.1</v>
      </c>
      <c r="AM16" s="661"/>
      <c r="AN16" s="661"/>
      <c r="AO16" s="697"/>
      <c r="AP16" s="654" t="s">
        <v>275</v>
      </c>
      <c r="AQ16" s="655"/>
      <c r="AR16" s="655"/>
      <c r="AS16" s="655"/>
      <c r="AT16" s="655"/>
      <c r="AU16" s="655"/>
      <c r="AV16" s="655"/>
      <c r="AW16" s="655"/>
      <c r="AX16" s="655"/>
      <c r="AY16" s="655"/>
      <c r="AZ16" s="655"/>
      <c r="BA16" s="655"/>
      <c r="BB16" s="655"/>
      <c r="BC16" s="655"/>
      <c r="BD16" s="655"/>
      <c r="BE16" s="655"/>
      <c r="BF16" s="656"/>
      <c r="BG16" s="657" t="s">
        <v>186</v>
      </c>
      <c r="BH16" s="658"/>
      <c r="BI16" s="658"/>
      <c r="BJ16" s="658"/>
      <c r="BK16" s="658"/>
      <c r="BL16" s="658"/>
      <c r="BM16" s="658"/>
      <c r="BN16" s="659"/>
      <c r="BO16" s="695" t="s">
        <v>246</v>
      </c>
      <c r="BP16" s="695"/>
      <c r="BQ16" s="695"/>
      <c r="BR16" s="695"/>
      <c r="BS16" s="696" t="s">
        <v>186</v>
      </c>
      <c r="BT16" s="696"/>
      <c r="BU16" s="696"/>
      <c r="BV16" s="696"/>
      <c r="BW16" s="696"/>
      <c r="BX16" s="696"/>
      <c r="BY16" s="696"/>
      <c r="BZ16" s="696"/>
      <c r="CA16" s="696"/>
      <c r="CB16" s="736"/>
      <c r="CD16" s="654" t="s">
        <v>276</v>
      </c>
      <c r="CE16" s="655"/>
      <c r="CF16" s="655"/>
      <c r="CG16" s="655"/>
      <c r="CH16" s="655"/>
      <c r="CI16" s="655"/>
      <c r="CJ16" s="655"/>
      <c r="CK16" s="655"/>
      <c r="CL16" s="655"/>
      <c r="CM16" s="655"/>
      <c r="CN16" s="655"/>
      <c r="CO16" s="655"/>
      <c r="CP16" s="655"/>
      <c r="CQ16" s="656"/>
      <c r="CR16" s="657">
        <v>86472</v>
      </c>
      <c r="CS16" s="658"/>
      <c r="CT16" s="658"/>
      <c r="CU16" s="658"/>
      <c r="CV16" s="658"/>
      <c r="CW16" s="658"/>
      <c r="CX16" s="658"/>
      <c r="CY16" s="659"/>
      <c r="CZ16" s="695">
        <v>1.2</v>
      </c>
      <c r="DA16" s="695"/>
      <c r="DB16" s="695"/>
      <c r="DC16" s="695"/>
      <c r="DD16" s="663" t="s">
        <v>246</v>
      </c>
      <c r="DE16" s="658"/>
      <c r="DF16" s="658"/>
      <c r="DG16" s="658"/>
      <c r="DH16" s="658"/>
      <c r="DI16" s="658"/>
      <c r="DJ16" s="658"/>
      <c r="DK16" s="658"/>
      <c r="DL16" s="658"/>
      <c r="DM16" s="658"/>
      <c r="DN16" s="658"/>
      <c r="DO16" s="658"/>
      <c r="DP16" s="659"/>
      <c r="DQ16" s="663">
        <v>79277</v>
      </c>
      <c r="DR16" s="658"/>
      <c r="DS16" s="658"/>
      <c r="DT16" s="658"/>
      <c r="DU16" s="658"/>
      <c r="DV16" s="658"/>
      <c r="DW16" s="658"/>
      <c r="DX16" s="658"/>
      <c r="DY16" s="658"/>
      <c r="DZ16" s="658"/>
      <c r="EA16" s="658"/>
      <c r="EB16" s="658"/>
      <c r="EC16" s="694"/>
    </row>
    <row r="17" spans="2:133" ht="11.25" customHeight="1">
      <c r="B17" s="654" t="s">
        <v>277</v>
      </c>
      <c r="C17" s="655"/>
      <c r="D17" s="655"/>
      <c r="E17" s="655"/>
      <c r="F17" s="655"/>
      <c r="G17" s="655"/>
      <c r="H17" s="655"/>
      <c r="I17" s="655"/>
      <c r="J17" s="655"/>
      <c r="K17" s="655"/>
      <c r="L17" s="655"/>
      <c r="M17" s="655"/>
      <c r="N17" s="655"/>
      <c r="O17" s="655"/>
      <c r="P17" s="655"/>
      <c r="Q17" s="656"/>
      <c r="R17" s="657">
        <v>8886</v>
      </c>
      <c r="S17" s="658"/>
      <c r="T17" s="658"/>
      <c r="U17" s="658"/>
      <c r="V17" s="658"/>
      <c r="W17" s="658"/>
      <c r="X17" s="658"/>
      <c r="Y17" s="659"/>
      <c r="Z17" s="695">
        <v>0.1</v>
      </c>
      <c r="AA17" s="695"/>
      <c r="AB17" s="695"/>
      <c r="AC17" s="695"/>
      <c r="AD17" s="696">
        <v>8886</v>
      </c>
      <c r="AE17" s="696"/>
      <c r="AF17" s="696"/>
      <c r="AG17" s="696"/>
      <c r="AH17" s="696"/>
      <c r="AI17" s="696"/>
      <c r="AJ17" s="696"/>
      <c r="AK17" s="696"/>
      <c r="AL17" s="660">
        <v>0.2</v>
      </c>
      <c r="AM17" s="661"/>
      <c r="AN17" s="661"/>
      <c r="AO17" s="697"/>
      <c r="AP17" s="654" t="s">
        <v>278</v>
      </c>
      <c r="AQ17" s="655"/>
      <c r="AR17" s="655"/>
      <c r="AS17" s="655"/>
      <c r="AT17" s="655"/>
      <c r="AU17" s="655"/>
      <c r="AV17" s="655"/>
      <c r="AW17" s="655"/>
      <c r="AX17" s="655"/>
      <c r="AY17" s="655"/>
      <c r="AZ17" s="655"/>
      <c r="BA17" s="655"/>
      <c r="BB17" s="655"/>
      <c r="BC17" s="655"/>
      <c r="BD17" s="655"/>
      <c r="BE17" s="655"/>
      <c r="BF17" s="656"/>
      <c r="BG17" s="657" t="s">
        <v>186</v>
      </c>
      <c r="BH17" s="658"/>
      <c r="BI17" s="658"/>
      <c r="BJ17" s="658"/>
      <c r="BK17" s="658"/>
      <c r="BL17" s="658"/>
      <c r="BM17" s="658"/>
      <c r="BN17" s="659"/>
      <c r="BO17" s="695" t="s">
        <v>186</v>
      </c>
      <c r="BP17" s="695"/>
      <c r="BQ17" s="695"/>
      <c r="BR17" s="695"/>
      <c r="BS17" s="696" t="s">
        <v>186</v>
      </c>
      <c r="BT17" s="696"/>
      <c r="BU17" s="696"/>
      <c r="BV17" s="696"/>
      <c r="BW17" s="696"/>
      <c r="BX17" s="696"/>
      <c r="BY17" s="696"/>
      <c r="BZ17" s="696"/>
      <c r="CA17" s="696"/>
      <c r="CB17" s="736"/>
      <c r="CD17" s="654" t="s">
        <v>279</v>
      </c>
      <c r="CE17" s="655"/>
      <c r="CF17" s="655"/>
      <c r="CG17" s="655"/>
      <c r="CH17" s="655"/>
      <c r="CI17" s="655"/>
      <c r="CJ17" s="655"/>
      <c r="CK17" s="655"/>
      <c r="CL17" s="655"/>
      <c r="CM17" s="655"/>
      <c r="CN17" s="655"/>
      <c r="CO17" s="655"/>
      <c r="CP17" s="655"/>
      <c r="CQ17" s="656"/>
      <c r="CR17" s="657">
        <v>881091</v>
      </c>
      <c r="CS17" s="658"/>
      <c r="CT17" s="658"/>
      <c r="CU17" s="658"/>
      <c r="CV17" s="658"/>
      <c r="CW17" s="658"/>
      <c r="CX17" s="658"/>
      <c r="CY17" s="659"/>
      <c r="CZ17" s="695">
        <v>12.2</v>
      </c>
      <c r="DA17" s="695"/>
      <c r="DB17" s="695"/>
      <c r="DC17" s="695"/>
      <c r="DD17" s="663" t="s">
        <v>246</v>
      </c>
      <c r="DE17" s="658"/>
      <c r="DF17" s="658"/>
      <c r="DG17" s="658"/>
      <c r="DH17" s="658"/>
      <c r="DI17" s="658"/>
      <c r="DJ17" s="658"/>
      <c r="DK17" s="658"/>
      <c r="DL17" s="658"/>
      <c r="DM17" s="658"/>
      <c r="DN17" s="658"/>
      <c r="DO17" s="658"/>
      <c r="DP17" s="659"/>
      <c r="DQ17" s="663">
        <v>881091</v>
      </c>
      <c r="DR17" s="658"/>
      <c r="DS17" s="658"/>
      <c r="DT17" s="658"/>
      <c r="DU17" s="658"/>
      <c r="DV17" s="658"/>
      <c r="DW17" s="658"/>
      <c r="DX17" s="658"/>
      <c r="DY17" s="658"/>
      <c r="DZ17" s="658"/>
      <c r="EA17" s="658"/>
      <c r="EB17" s="658"/>
      <c r="EC17" s="694"/>
    </row>
    <row r="18" spans="2:133" ht="11.25" customHeight="1">
      <c r="B18" s="654" t="s">
        <v>280</v>
      </c>
      <c r="C18" s="655"/>
      <c r="D18" s="655"/>
      <c r="E18" s="655"/>
      <c r="F18" s="655"/>
      <c r="G18" s="655"/>
      <c r="H18" s="655"/>
      <c r="I18" s="655"/>
      <c r="J18" s="655"/>
      <c r="K18" s="655"/>
      <c r="L18" s="655"/>
      <c r="M18" s="655"/>
      <c r="N18" s="655"/>
      <c r="O18" s="655"/>
      <c r="P18" s="655"/>
      <c r="Q18" s="656"/>
      <c r="R18" s="657">
        <v>1903</v>
      </c>
      <c r="S18" s="658"/>
      <c r="T18" s="658"/>
      <c r="U18" s="658"/>
      <c r="V18" s="658"/>
      <c r="W18" s="658"/>
      <c r="X18" s="658"/>
      <c r="Y18" s="659"/>
      <c r="Z18" s="695">
        <v>0</v>
      </c>
      <c r="AA18" s="695"/>
      <c r="AB18" s="695"/>
      <c r="AC18" s="695"/>
      <c r="AD18" s="696">
        <v>1903</v>
      </c>
      <c r="AE18" s="696"/>
      <c r="AF18" s="696"/>
      <c r="AG18" s="696"/>
      <c r="AH18" s="696"/>
      <c r="AI18" s="696"/>
      <c r="AJ18" s="696"/>
      <c r="AK18" s="696"/>
      <c r="AL18" s="660">
        <v>0</v>
      </c>
      <c r="AM18" s="661"/>
      <c r="AN18" s="661"/>
      <c r="AO18" s="697"/>
      <c r="AP18" s="654" t="s">
        <v>281</v>
      </c>
      <c r="AQ18" s="655"/>
      <c r="AR18" s="655"/>
      <c r="AS18" s="655"/>
      <c r="AT18" s="655"/>
      <c r="AU18" s="655"/>
      <c r="AV18" s="655"/>
      <c r="AW18" s="655"/>
      <c r="AX18" s="655"/>
      <c r="AY18" s="655"/>
      <c r="AZ18" s="655"/>
      <c r="BA18" s="655"/>
      <c r="BB18" s="655"/>
      <c r="BC18" s="655"/>
      <c r="BD18" s="655"/>
      <c r="BE18" s="655"/>
      <c r="BF18" s="656"/>
      <c r="BG18" s="657" t="s">
        <v>186</v>
      </c>
      <c r="BH18" s="658"/>
      <c r="BI18" s="658"/>
      <c r="BJ18" s="658"/>
      <c r="BK18" s="658"/>
      <c r="BL18" s="658"/>
      <c r="BM18" s="658"/>
      <c r="BN18" s="659"/>
      <c r="BO18" s="695" t="s">
        <v>186</v>
      </c>
      <c r="BP18" s="695"/>
      <c r="BQ18" s="695"/>
      <c r="BR18" s="695"/>
      <c r="BS18" s="696" t="s">
        <v>246</v>
      </c>
      <c r="BT18" s="696"/>
      <c r="BU18" s="696"/>
      <c r="BV18" s="696"/>
      <c r="BW18" s="696"/>
      <c r="BX18" s="696"/>
      <c r="BY18" s="696"/>
      <c r="BZ18" s="696"/>
      <c r="CA18" s="696"/>
      <c r="CB18" s="736"/>
      <c r="CD18" s="654" t="s">
        <v>282</v>
      </c>
      <c r="CE18" s="655"/>
      <c r="CF18" s="655"/>
      <c r="CG18" s="655"/>
      <c r="CH18" s="655"/>
      <c r="CI18" s="655"/>
      <c r="CJ18" s="655"/>
      <c r="CK18" s="655"/>
      <c r="CL18" s="655"/>
      <c r="CM18" s="655"/>
      <c r="CN18" s="655"/>
      <c r="CO18" s="655"/>
      <c r="CP18" s="655"/>
      <c r="CQ18" s="656"/>
      <c r="CR18" s="657" t="s">
        <v>246</v>
      </c>
      <c r="CS18" s="658"/>
      <c r="CT18" s="658"/>
      <c r="CU18" s="658"/>
      <c r="CV18" s="658"/>
      <c r="CW18" s="658"/>
      <c r="CX18" s="658"/>
      <c r="CY18" s="659"/>
      <c r="CZ18" s="695" t="s">
        <v>246</v>
      </c>
      <c r="DA18" s="695"/>
      <c r="DB18" s="695"/>
      <c r="DC18" s="695"/>
      <c r="DD18" s="663" t="s">
        <v>186</v>
      </c>
      <c r="DE18" s="658"/>
      <c r="DF18" s="658"/>
      <c r="DG18" s="658"/>
      <c r="DH18" s="658"/>
      <c r="DI18" s="658"/>
      <c r="DJ18" s="658"/>
      <c r="DK18" s="658"/>
      <c r="DL18" s="658"/>
      <c r="DM18" s="658"/>
      <c r="DN18" s="658"/>
      <c r="DO18" s="658"/>
      <c r="DP18" s="659"/>
      <c r="DQ18" s="663" t="s">
        <v>186</v>
      </c>
      <c r="DR18" s="658"/>
      <c r="DS18" s="658"/>
      <c r="DT18" s="658"/>
      <c r="DU18" s="658"/>
      <c r="DV18" s="658"/>
      <c r="DW18" s="658"/>
      <c r="DX18" s="658"/>
      <c r="DY18" s="658"/>
      <c r="DZ18" s="658"/>
      <c r="EA18" s="658"/>
      <c r="EB18" s="658"/>
      <c r="EC18" s="694"/>
    </row>
    <row r="19" spans="2:133" ht="11.25" customHeight="1">
      <c r="B19" s="654" t="s">
        <v>283</v>
      </c>
      <c r="C19" s="655"/>
      <c r="D19" s="655"/>
      <c r="E19" s="655"/>
      <c r="F19" s="655"/>
      <c r="G19" s="655"/>
      <c r="H19" s="655"/>
      <c r="I19" s="655"/>
      <c r="J19" s="655"/>
      <c r="K19" s="655"/>
      <c r="L19" s="655"/>
      <c r="M19" s="655"/>
      <c r="N19" s="655"/>
      <c r="O19" s="655"/>
      <c r="P19" s="655"/>
      <c r="Q19" s="656"/>
      <c r="R19" s="657">
        <v>1903</v>
      </c>
      <c r="S19" s="658"/>
      <c r="T19" s="658"/>
      <c r="U19" s="658"/>
      <c r="V19" s="658"/>
      <c r="W19" s="658"/>
      <c r="X19" s="658"/>
      <c r="Y19" s="659"/>
      <c r="Z19" s="695">
        <v>0</v>
      </c>
      <c r="AA19" s="695"/>
      <c r="AB19" s="695"/>
      <c r="AC19" s="695"/>
      <c r="AD19" s="696">
        <v>1903</v>
      </c>
      <c r="AE19" s="696"/>
      <c r="AF19" s="696"/>
      <c r="AG19" s="696"/>
      <c r="AH19" s="696"/>
      <c r="AI19" s="696"/>
      <c r="AJ19" s="696"/>
      <c r="AK19" s="696"/>
      <c r="AL19" s="660">
        <v>0</v>
      </c>
      <c r="AM19" s="661"/>
      <c r="AN19" s="661"/>
      <c r="AO19" s="697"/>
      <c r="AP19" s="654" t="s">
        <v>284</v>
      </c>
      <c r="AQ19" s="655"/>
      <c r="AR19" s="655"/>
      <c r="AS19" s="655"/>
      <c r="AT19" s="655"/>
      <c r="AU19" s="655"/>
      <c r="AV19" s="655"/>
      <c r="AW19" s="655"/>
      <c r="AX19" s="655"/>
      <c r="AY19" s="655"/>
      <c r="AZ19" s="655"/>
      <c r="BA19" s="655"/>
      <c r="BB19" s="655"/>
      <c r="BC19" s="655"/>
      <c r="BD19" s="655"/>
      <c r="BE19" s="655"/>
      <c r="BF19" s="656"/>
      <c r="BG19" s="657" t="s">
        <v>246</v>
      </c>
      <c r="BH19" s="658"/>
      <c r="BI19" s="658"/>
      <c r="BJ19" s="658"/>
      <c r="BK19" s="658"/>
      <c r="BL19" s="658"/>
      <c r="BM19" s="658"/>
      <c r="BN19" s="659"/>
      <c r="BO19" s="695" t="s">
        <v>186</v>
      </c>
      <c r="BP19" s="695"/>
      <c r="BQ19" s="695"/>
      <c r="BR19" s="695"/>
      <c r="BS19" s="696" t="s">
        <v>246</v>
      </c>
      <c r="BT19" s="696"/>
      <c r="BU19" s="696"/>
      <c r="BV19" s="696"/>
      <c r="BW19" s="696"/>
      <c r="BX19" s="696"/>
      <c r="BY19" s="696"/>
      <c r="BZ19" s="696"/>
      <c r="CA19" s="696"/>
      <c r="CB19" s="736"/>
      <c r="CD19" s="654" t="s">
        <v>285</v>
      </c>
      <c r="CE19" s="655"/>
      <c r="CF19" s="655"/>
      <c r="CG19" s="655"/>
      <c r="CH19" s="655"/>
      <c r="CI19" s="655"/>
      <c r="CJ19" s="655"/>
      <c r="CK19" s="655"/>
      <c r="CL19" s="655"/>
      <c r="CM19" s="655"/>
      <c r="CN19" s="655"/>
      <c r="CO19" s="655"/>
      <c r="CP19" s="655"/>
      <c r="CQ19" s="656"/>
      <c r="CR19" s="657" t="s">
        <v>246</v>
      </c>
      <c r="CS19" s="658"/>
      <c r="CT19" s="658"/>
      <c r="CU19" s="658"/>
      <c r="CV19" s="658"/>
      <c r="CW19" s="658"/>
      <c r="CX19" s="658"/>
      <c r="CY19" s="659"/>
      <c r="CZ19" s="695" t="s">
        <v>186</v>
      </c>
      <c r="DA19" s="695"/>
      <c r="DB19" s="695"/>
      <c r="DC19" s="695"/>
      <c r="DD19" s="663" t="s">
        <v>246</v>
      </c>
      <c r="DE19" s="658"/>
      <c r="DF19" s="658"/>
      <c r="DG19" s="658"/>
      <c r="DH19" s="658"/>
      <c r="DI19" s="658"/>
      <c r="DJ19" s="658"/>
      <c r="DK19" s="658"/>
      <c r="DL19" s="658"/>
      <c r="DM19" s="658"/>
      <c r="DN19" s="658"/>
      <c r="DO19" s="658"/>
      <c r="DP19" s="659"/>
      <c r="DQ19" s="663" t="s">
        <v>246</v>
      </c>
      <c r="DR19" s="658"/>
      <c r="DS19" s="658"/>
      <c r="DT19" s="658"/>
      <c r="DU19" s="658"/>
      <c r="DV19" s="658"/>
      <c r="DW19" s="658"/>
      <c r="DX19" s="658"/>
      <c r="DY19" s="658"/>
      <c r="DZ19" s="658"/>
      <c r="EA19" s="658"/>
      <c r="EB19" s="658"/>
      <c r="EC19" s="694"/>
    </row>
    <row r="20" spans="2:133" ht="11.25" customHeight="1">
      <c r="B20" s="724" t="s">
        <v>286</v>
      </c>
      <c r="C20" s="725"/>
      <c r="D20" s="725"/>
      <c r="E20" s="725"/>
      <c r="F20" s="725"/>
      <c r="G20" s="725"/>
      <c r="H20" s="725"/>
      <c r="I20" s="725"/>
      <c r="J20" s="725"/>
      <c r="K20" s="725"/>
      <c r="L20" s="725"/>
      <c r="M20" s="725"/>
      <c r="N20" s="725"/>
      <c r="O20" s="725"/>
      <c r="P20" s="725"/>
      <c r="Q20" s="726"/>
      <c r="R20" s="657" t="s">
        <v>246</v>
      </c>
      <c r="S20" s="658"/>
      <c r="T20" s="658"/>
      <c r="U20" s="658"/>
      <c r="V20" s="658"/>
      <c r="W20" s="658"/>
      <c r="X20" s="658"/>
      <c r="Y20" s="659"/>
      <c r="Z20" s="695" t="s">
        <v>186</v>
      </c>
      <c r="AA20" s="695"/>
      <c r="AB20" s="695"/>
      <c r="AC20" s="695"/>
      <c r="AD20" s="696" t="s">
        <v>186</v>
      </c>
      <c r="AE20" s="696"/>
      <c r="AF20" s="696"/>
      <c r="AG20" s="696"/>
      <c r="AH20" s="696"/>
      <c r="AI20" s="696"/>
      <c r="AJ20" s="696"/>
      <c r="AK20" s="696"/>
      <c r="AL20" s="660" t="s">
        <v>246</v>
      </c>
      <c r="AM20" s="661"/>
      <c r="AN20" s="661"/>
      <c r="AO20" s="697"/>
      <c r="AP20" s="654" t="s">
        <v>287</v>
      </c>
      <c r="AQ20" s="655"/>
      <c r="AR20" s="655"/>
      <c r="AS20" s="655"/>
      <c r="AT20" s="655"/>
      <c r="AU20" s="655"/>
      <c r="AV20" s="655"/>
      <c r="AW20" s="655"/>
      <c r="AX20" s="655"/>
      <c r="AY20" s="655"/>
      <c r="AZ20" s="655"/>
      <c r="BA20" s="655"/>
      <c r="BB20" s="655"/>
      <c r="BC20" s="655"/>
      <c r="BD20" s="655"/>
      <c r="BE20" s="655"/>
      <c r="BF20" s="656"/>
      <c r="BG20" s="657" t="s">
        <v>246</v>
      </c>
      <c r="BH20" s="658"/>
      <c r="BI20" s="658"/>
      <c r="BJ20" s="658"/>
      <c r="BK20" s="658"/>
      <c r="BL20" s="658"/>
      <c r="BM20" s="658"/>
      <c r="BN20" s="659"/>
      <c r="BO20" s="695" t="s">
        <v>186</v>
      </c>
      <c r="BP20" s="695"/>
      <c r="BQ20" s="695"/>
      <c r="BR20" s="695"/>
      <c r="BS20" s="696" t="s">
        <v>186</v>
      </c>
      <c r="BT20" s="696"/>
      <c r="BU20" s="696"/>
      <c r="BV20" s="696"/>
      <c r="BW20" s="696"/>
      <c r="BX20" s="696"/>
      <c r="BY20" s="696"/>
      <c r="BZ20" s="696"/>
      <c r="CA20" s="696"/>
      <c r="CB20" s="736"/>
      <c r="CD20" s="654" t="s">
        <v>288</v>
      </c>
      <c r="CE20" s="655"/>
      <c r="CF20" s="655"/>
      <c r="CG20" s="655"/>
      <c r="CH20" s="655"/>
      <c r="CI20" s="655"/>
      <c r="CJ20" s="655"/>
      <c r="CK20" s="655"/>
      <c r="CL20" s="655"/>
      <c r="CM20" s="655"/>
      <c r="CN20" s="655"/>
      <c r="CO20" s="655"/>
      <c r="CP20" s="655"/>
      <c r="CQ20" s="656"/>
      <c r="CR20" s="657">
        <v>7210188</v>
      </c>
      <c r="CS20" s="658"/>
      <c r="CT20" s="658"/>
      <c r="CU20" s="658"/>
      <c r="CV20" s="658"/>
      <c r="CW20" s="658"/>
      <c r="CX20" s="658"/>
      <c r="CY20" s="659"/>
      <c r="CZ20" s="695">
        <v>100</v>
      </c>
      <c r="DA20" s="695"/>
      <c r="DB20" s="695"/>
      <c r="DC20" s="695"/>
      <c r="DD20" s="663">
        <v>810045</v>
      </c>
      <c r="DE20" s="658"/>
      <c r="DF20" s="658"/>
      <c r="DG20" s="658"/>
      <c r="DH20" s="658"/>
      <c r="DI20" s="658"/>
      <c r="DJ20" s="658"/>
      <c r="DK20" s="658"/>
      <c r="DL20" s="658"/>
      <c r="DM20" s="658"/>
      <c r="DN20" s="658"/>
      <c r="DO20" s="658"/>
      <c r="DP20" s="659"/>
      <c r="DQ20" s="663">
        <v>5097452</v>
      </c>
      <c r="DR20" s="658"/>
      <c r="DS20" s="658"/>
      <c r="DT20" s="658"/>
      <c r="DU20" s="658"/>
      <c r="DV20" s="658"/>
      <c r="DW20" s="658"/>
      <c r="DX20" s="658"/>
      <c r="DY20" s="658"/>
      <c r="DZ20" s="658"/>
      <c r="EA20" s="658"/>
      <c r="EB20" s="658"/>
      <c r="EC20" s="694"/>
    </row>
    <row r="21" spans="2:133" ht="11.25" customHeight="1">
      <c r="B21" s="654" t="s">
        <v>289</v>
      </c>
      <c r="C21" s="655"/>
      <c r="D21" s="655"/>
      <c r="E21" s="655"/>
      <c r="F21" s="655"/>
      <c r="G21" s="655"/>
      <c r="H21" s="655"/>
      <c r="I21" s="655"/>
      <c r="J21" s="655"/>
      <c r="K21" s="655"/>
      <c r="L21" s="655"/>
      <c r="M21" s="655"/>
      <c r="N21" s="655"/>
      <c r="O21" s="655"/>
      <c r="P21" s="655"/>
      <c r="Q21" s="656"/>
      <c r="R21" s="657">
        <v>3548329</v>
      </c>
      <c r="S21" s="658"/>
      <c r="T21" s="658"/>
      <c r="U21" s="658"/>
      <c r="V21" s="658"/>
      <c r="W21" s="658"/>
      <c r="X21" s="658"/>
      <c r="Y21" s="659"/>
      <c r="Z21" s="695">
        <v>48.3</v>
      </c>
      <c r="AA21" s="695"/>
      <c r="AB21" s="695"/>
      <c r="AC21" s="695"/>
      <c r="AD21" s="696">
        <v>3237989</v>
      </c>
      <c r="AE21" s="696"/>
      <c r="AF21" s="696"/>
      <c r="AG21" s="696"/>
      <c r="AH21" s="696"/>
      <c r="AI21" s="696"/>
      <c r="AJ21" s="696"/>
      <c r="AK21" s="696"/>
      <c r="AL21" s="660">
        <v>77.900000000000006</v>
      </c>
      <c r="AM21" s="661"/>
      <c r="AN21" s="661"/>
      <c r="AO21" s="697"/>
      <c r="AP21" s="654" t="s">
        <v>290</v>
      </c>
      <c r="AQ21" s="734"/>
      <c r="AR21" s="734"/>
      <c r="AS21" s="734"/>
      <c r="AT21" s="734"/>
      <c r="AU21" s="734"/>
      <c r="AV21" s="734"/>
      <c r="AW21" s="734"/>
      <c r="AX21" s="734"/>
      <c r="AY21" s="734"/>
      <c r="AZ21" s="734"/>
      <c r="BA21" s="734"/>
      <c r="BB21" s="734"/>
      <c r="BC21" s="734"/>
      <c r="BD21" s="734"/>
      <c r="BE21" s="734"/>
      <c r="BF21" s="735"/>
      <c r="BG21" s="657" t="s">
        <v>186</v>
      </c>
      <c r="BH21" s="658"/>
      <c r="BI21" s="658"/>
      <c r="BJ21" s="658"/>
      <c r="BK21" s="658"/>
      <c r="BL21" s="658"/>
      <c r="BM21" s="658"/>
      <c r="BN21" s="659"/>
      <c r="BO21" s="695" t="s">
        <v>186</v>
      </c>
      <c r="BP21" s="695"/>
      <c r="BQ21" s="695"/>
      <c r="BR21" s="695"/>
      <c r="BS21" s="696" t="s">
        <v>186</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291</v>
      </c>
      <c r="C22" s="655"/>
      <c r="D22" s="655"/>
      <c r="E22" s="655"/>
      <c r="F22" s="655"/>
      <c r="G22" s="655"/>
      <c r="H22" s="655"/>
      <c r="I22" s="655"/>
      <c r="J22" s="655"/>
      <c r="K22" s="655"/>
      <c r="L22" s="655"/>
      <c r="M22" s="655"/>
      <c r="N22" s="655"/>
      <c r="O22" s="655"/>
      <c r="P22" s="655"/>
      <c r="Q22" s="656"/>
      <c r="R22" s="657">
        <v>3237989</v>
      </c>
      <c r="S22" s="658"/>
      <c r="T22" s="658"/>
      <c r="U22" s="658"/>
      <c r="V22" s="658"/>
      <c r="W22" s="658"/>
      <c r="X22" s="658"/>
      <c r="Y22" s="659"/>
      <c r="Z22" s="695">
        <v>44</v>
      </c>
      <c r="AA22" s="695"/>
      <c r="AB22" s="695"/>
      <c r="AC22" s="695"/>
      <c r="AD22" s="696">
        <v>3237989</v>
      </c>
      <c r="AE22" s="696"/>
      <c r="AF22" s="696"/>
      <c r="AG22" s="696"/>
      <c r="AH22" s="696"/>
      <c r="AI22" s="696"/>
      <c r="AJ22" s="696"/>
      <c r="AK22" s="696"/>
      <c r="AL22" s="660">
        <v>77.900000000000006</v>
      </c>
      <c r="AM22" s="661"/>
      <c r="AN22" s="661"/>
      <c r="AO22" s="697"/>
      <c r="AP22" s="654" t="s">
        <v>292</v>
      </c>
      <c r="AQ22" s="734"/>
      <c r="AR22" s="734"/>
      <c r="AS22" s="734"/>
      <c r="AT22" s="734"/>
      <c r="AU22" s="734"/>
      <c r="AV22" s="734"/>
      <c r="AW22" s="734"/>
      <c r="AX22" s="734"/>
      <c r="AY22" s="734"/>
      <c r="AZ22" s="734"/>
      <c r="BA22" s="734"/>
      <c r="BB22" s="734"/>
      <c r="BC22" s="734"/>
      <c r="BD22" s="734"/>
      <c r="BE22" s="734"/>
      <c r="BF22" s="735"/>
      <c r="BG22" s="657" t="s">
        <v>186</v>
      </c>
      <c r="BH22" s="658"/>
      <c r="BI22" s="658"/>
      <c r="BJ22" s="658"/>
      <c r="BK22" s="658"/>
      <c r="BL22" s="658"/>
      <c r="BM22" s="658"/>
      <c r="BN22" s="659"/>
      <c r="BO22" s="695" t="s">
        <v>186</v>
      </c>
      <c r="BP22" s="695"/>
      <c r="BQ22" s="695"/>
      <c r="BR22" s="695"/>
      <c r="BS22" s="696" t="s">
        <v>186</v>
      </c>
      <c r="BT22" s="696"/>
      <c r="BU22" s="696"/>
      <c r="BV22" s="696"/>
      <c r="BW22" s="696"/>
      <c r="BX22" s="696"/>
      <c r="BY22" s="696"/>
      <c r="BZ22" s="696"/>
      <c r="CA22" s="696"/>
      <c r="CB22" s="736"/>
      <c r="CD22" s="709" t="s">
        <v>293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294</v>
      </c>
      <c r="C23" s="655"/>
      <c r="D23" s="655"/>
      <c r="E23" s="655"/>
      <c r="F23" s="655"/>
      <c r="G23" s="655"/>
      <c r="H23" s="655"/>
      <c r="I23" s="655"/>
      <c r="J23" s="655"/>
      <c r="K23" s="655"/>
      <c r="L23" s="655"/>
      <c r="M23" s="655"/>
      <c r="N23" s="655"/>
      <c r="O23" s="655"/>
      <c r="P23" s="655"/>
      <c r="Q23" s="656"/>
      <c r="R23" s="657">
        <v>310340</v>
      </c>
      <c r="S23" s="658"/>
      <c r="T23" s="658"/>
      <c r="U23" s="658"/>
      <c r="V23" s="658"/>
      <c r="W23" s="658"/>
      <c r="X23" s="658"/>
      <c r="Y23" s="659"/>
      <c r="Z23" s="695">
        <v>4.2</v>
      </c>
      <c r="AA23" s="695"/>
      <c r="AB23" s="695"/>
      <c r="AC23" s="695"/>
      <c r="AD23" s="696" t="s">
        <v>186</v>
      </c>
      <c r="AE23" s="696"/>
      <c r="AF23" s="696"/>
      <c r="AG23" s="696"/>
      <c r="AH23" s="696"/>
      <c r="AI23" s="696"/>
      <c r="AJ23" s="696"/>
      <c r="AK23" s="696"/>
      <c r="AL23" s="660" t="s">
        <v>246</v>
      </c>
      <c r="AM23" s="661"/>
      <c r="AN23" s="661"/>
      <c r="AO23" s="697"/>
      <c r="AP23" s="654" t="s">
        <v>295</v>
      </c>
      <c r="AQ23" s="734"/>
      <c r="AR23" s="734"/>
      <c r="AS23" s="734"/>
      <c r="AT23" s="734"/>
      <c r="AU23" s="734"/>
      <c r="AV23" s="734"/>
      <c r="AW23" s="734"/>
      <c r="AX23" s="734"/>
      <c r="AY23" s="734"/>
      <c r="AZ23" s="734"/>
      <c r="BA23" s="734"/>
      <c r="BB23" s="734"/>
      <c r="BC23" s="734"/>
      <c r="BD23" s="734"/>
      <c r="BE23" s="734"/>
      <c r="BF23" s="735"/>
      <c r="BG23" s="657" t="s">
        <v>186</v>
      </c>
      <c r="BH23" s="658"/>
      <c r="BI23" s="658"/>
      <c r="BJ23" s="658"/>
      <c r="BK23" s="658"/>
      <c r="BL23" s="658"/>
      <c r="BM23" s="658"/>
      <c r="BN23" s="659"/>
      <c r="BO23" s="695" t="s">
        <v>246</v>
      </c>
      <c r="BP23" s="695"/>
      <c r="BQ23" s="695"/>
      <c r="BR23" s="695"/>
      <c r="BS23" s="696" t="s">
        <v>186</v>
      </c>
      <c r="BT23" s="696"/>
      <c r="BU23" s="696"/>
      <c r="BV23" s="696"/>
      <c r="BW23" s="696"/>
      <c r="BX23" s="696"/>
      <c r="BY23" s="696"/>
      <c r="BZ23" s="696"/>
      <c r="CA23" s="696"/>
      <c r="CB23" s="736"/>
      <c r="CD23" s="709" t="s">
        <v>234</v>
      </c>
      <c r="CE23" s="710"/>
      <c r="CF23" s="710"/>
      <c r="CG23" s="710"/>
      <c r="CH23" s="710"/>
      <c r="CI23" s="710"/>
      <c r="CJ23" s="710"/>
      <c r="CK23" s="710"/>
      <c r="CL23" s="710"/>
      <c r="CM23" s="710"/>
      <c r="CN23" s="710"/>
      <c r="CO23" s="710"/>
      <c r="CP23" s="710"/>
      <c r="CQ23" s="711"/>
      <c r="CR23" s="709" t="s">
        <v>296</v>
      </c>
      <c r="CS23" s="710"/>
      <c r="CT23" s="710"/>
      <c r="CU23" s="710"/>
      <c r="CV23" s="710"/>
      <c r="CW23" s="710"/>
      <c r="CX23" s="710"/>
      <c r="CY23" s="711"/>
      <c r="CZ23" s="709" t="s">
        <v>297</v>
      </c>
      <c r="DA23" s="710"/>
      <c r="DB23" s="710"/>
      <c r="DC23" s="711"/>
      <c r="DD23" s="709" t="s">
        <v>298</v>
      </c>
      <c r="DE23" s="710"/>
      <c r="DF23" s="710"/>
      <c r="DG23" s="710"/>
      <c r="DH23" s="710"/>
      <c r="DI23" s="710"/>
      <c r="DJ23" s="710"/>
      <c r="DK23" s="711"/>
      <c r="DL23" s="747" t="s">
        <v>299</v>
      </c>
      <c r="DM23" s="748"/>
      <c r="DN23" s="748"/>
      <c r="DO23" s="748"/>
      <c r="DP23" s="748"/>
      <c r="DQ23" s="748"/>
      <c r="DR23" s="748"/>
      <c r="DS23" s="748"/>
      <c r="DT23" s="748"/>
      <c r="DU23" s="748"/>
      <c r="DV23" s="749"/>
      <c r="DW23" s="709" t="s">
        <v>300</v>
      </c>
      <c r="DX23" s="710"/>
      <c r="DY23" s="710"/>
      <c r="DZ23" s="710"/>
      <c r="EA23" s="710"/>
      <c r="EB23" s="710"/>
      <c r="EC23" s="711"/>
    </row>
    <row r="24" spans="2:133" ht="11.25" customHeight="1">
      <c r="B24" s="654" t="s">
        <v>301</v>
      </c>
      <c r="C24" s="655"/>
      <c r="D24" s="655"/>
      <c r="E24" s="655"/>
      <c r="F24" s="655"/>
      <c r="G24" s="655"/>
      <c r="H24" s="655"/>
      <c r="I24" s="655"/>
      <c r="J24" s="655"/>
      <c r="K24" s="655"/>
      <c r="L24" s="655"/>
      <c r="M24" s="655"/>
      <c r="N24" s="655"/>
      <c r="O24" s="655"/>
      <c r="P24" s="655"/>
      <c r="Q24" s="656"/>
      <c r="R24" s="657" t="s">
        <v>186</v>
      </c>
      <c r="S24" s="658"/>
      <c r="T24" s="658"/>
      <c r="U24" s="658"/>
      <c r="V24" s="658"/>
      <c r="W24" s="658"/>
      <c r="X24" s="658"/>
      <c r="Y24" s="659"/>
      <c r="Z24" s="695" t="s">
        <v>186</v>
      </c>
      <c r="AA24" s="695"/>
      <c r="AB24" s="695"/>
      <c r="AC24" s="695"/>
      <c r="AD24" s="696" t="s">
        <v>186</v>
      </c>
      <c r="AE24" s="696"/>
      <c r="AF24" s="696"/>
      <c r="AG24" s="696"/>
      <c r="AH24" s="696"/>
      <c r="AI24" s="696"/>
      <c r="AJ24" s="696"/>
      <c r="AK24" s="696"/>
      <c r="AL24" s="660" t="s">
        <v>246</v>
      </c>
      <c r="AM24" s="661"/>
      <c r="AN24" s="661"/>
      <c r="AO24" s="697"/>
      <c r="AP24" s="654" t="s">
        <v>302</v>
      </c>
      <c r="AQ24" s="734"/>
      <c r="AR24" s="734"/>
      <c r="AS24" s="734"/>
      <c r="AT24" s="734"/>
      <c r="AU24" s="734"/>
      <c r="AV24" s="734"/>
      <c r="AW24" s="734"/>
      <c r="AX24" s="734"/>
      <c r="AY24" s="734"/>
      <c r="AZ24" s="734"/>
      <c r="BA24" s="734"/>
      <c r="BB24" s="734"/>
      <c r="BC24" s="734"/>
      <c r="BD24" s="734"/>
      <c r="BE24" s="734"/>
      <c r="BF24" s="735"/>
      <c r="BG24" s="657" t="s">
        <v>186</v>
      </c>
      <c r="BH24" s="658"/>
      <c r="BI24" s="658"/>
      <c r="BJ24" s="658"/>
      <c r="BK24" s="658"/>
      <c r="BL24" s="658"/>
      <c r="BM24" s="658"/>
      <c r="BN24" s="659"/>
      <c r="BO24" s="695" t="s">
        <v>186</v>
      </c>
      <c r="BP24" s="695"/>
      <c r="BQ24" s="695"/>
      <c r="BR24" s="695"/>
      <c r="BS24" s="696" t="s">
        <v>186</v>
      </c>
      <c r="BT24" s="696"/>
      <c r="BU24" s="696"/>
      <c r="BV24" s="696"/>
      <c r="BW24" s="696"/>
      <c r="BX24" s="696"/>
      <c r="BY24" s="696"/>
      <c r="BZ24" s="696"/>
      <c r="CA24" s="696"/>
      <c r="CB24" s="736"/>
      <c r="CD24" s="715" t="s">
        <v>303</v>
      </c>
      <c r="CE24" s="716"/>
      <c r="CF24" s="716"/>
      <c r="CG24" s="716"/>
      <c r="CH24" s="716"/>
      <c r="CI24" s="716"/>
      <c r="CJ24" s="716"/>
      <c r="CK24" s="716"/>
      <c r="CL24" s="716"/>
      <c r="CM24" s="716"/>
      <c r="CN24" s="716"/>
      <c r="CO24" s="716"/>
      <c r="CP24" s="716"/>
      <c r="CQ24" s="717"/>
      <c r="CR24" s="712">
        <v>2836785</v>
      </c>
      <c r="CS24" s="713"/>
      <c r="CT24" s="713"/>
      <c r="CU24" s="713"/>
      <c r="CV24" s="713"/>
      <c r="CW24" s="713"/>
      <c r="CX24" s="713"/>
      <c r="CY24" s="738"/>
      <c r="CZ24" s="739">
        <v>39.299999999999997</v>
      </c>
      <c r="DA24" s="721"/>
      <c r="DB24" s="721"/>
      <c r="DC24" s="741"/>
      <c r="DD24" s="737">
        <v>2111714</v>
      </c>
      <c r="DE24" s="713"/>
      <c r="DF24" s="713"/>
      <c r="DG24" s="713"/>
      <c r="DH24" s="713"/>
      <c r="DI24" s="713"/>
      <c r="DJ24" s="713"/>
      <c r="DK24" s="738"/>
      <c r="DL24" s="737">
        <v>2071758</v>
      </c>
      <c r="DM24" s="713"/>
      <c r="DN24" s="713"/>
      <c r="DO24" s="713"/>
      <c r="DP24" s="713"/>
      <c r="DQ24" s="713"/>
      <c r="DR24" s="713"/>
      <c r="DS24" s="713"/>
      <c r="DT24" s="713"/>
      <c r="DU24" s="713"/>
      <c r="DV24" s="738"/>
      <c r="DW24" s="739">
        <v>49.4</v>
      </c>
      <c r="DX24" s="721"/>
      <c r="DY24" s="721"/>
      <c r="DZ24" s="721"/>
      <c r="EA24" s="721"/>
      <c r="EB24" s="721"/>
      <c r="EC24" s="740"/>
    </row>
    <row r="25" spans="2:133" ht="11.25" customHeight="1">
      <c r="B25" s="654" t="s">
        <v>304</v>
      </c>
      <c r="C25" s="655"/>
      <c r="D25" s="655"/>
      <c r="E25" s="655"/>
      <c r="F25" s="655"/>
      <c r="G25" s="655"/>
      <c r="H25" s="655"/>
      <c r="I25" s="655"/>
      <c r="J25" s="655"/>
      <c r="K25" s="655"/>
      <c r="L25" s="655"/>
      <c r="M25" s="655"/>
      <c r="N25" s="655"/>
      <c r="O25" s="655"/>
      <c r="P25" s="655"/>
      <c r="Q25" s="656"/>
      <c r="R25" s="657">
        <v>4460393</v>
      </c>
      <c r="S25" s="658"/>
      <c r="T25" s="658"/>
      <c r="U25" s="658"/>
      <c r="V25" s="658"/>
      <c r="W25" s="658"/>
      <c r="X25" s="658"/>
      <c r="Y25" s="659"/>
      <c r="Z25" s="695">
        <v>60.7</v>
      </c>
      <c r="AA25" s="695"/>
      <c r="AB25" s="695"/>
      <c r="AC25" s="695"/>
      <c r="AD25" s="696">
        <v>4150053</v>
      </c>
      <c r="AE25" s="696"/>
      <c r="AF25" s="696"/>
      <c r="AG25" s="696"/>
      <c r="AH25" s="696"/>
      <c r="AI25" s="696"/>
      <c r="AJ25" s="696"/>
      <c r="AK25" s="696"/>
      <c r="AL25" s="660">
        <v>99.8</v>
      </c>
      <c r="AM25" s="661"/>
      <c r="AN25" s="661"/>
      <c r="AO25" s="697"/>
      <c r="AP25" s="654" t="s">
        <v>305</v>
      </c>
      <c r="AQ25" s="734"/>
      <c r="AR25" s="734"/>
      <c r="AS25" s="734"/>
      <c r="AT25" s="734"/>
      <c r="AU25" s="734"/>
      <c r="AV25" s="734"/>
      <c r="AW25" s="734"/>
      <c r="AX25" s="734"/>
      <c r="AY25" s="734"/>
      <c r="AZ25" s="734"/>
      <c r="BA25" s="734"/>
      <c r="BB25" s="734"/>
      <c r="BC25" s="734"/>
      <c r="BD25" s="734"/>
      <c r="BE25" s="734"/>
      <c r="BF25" s="735"/>
      <c r="BG25" s="657" t="s">
        <v>246</v>
      </c>
      <c r="BH25" s="658"/>
      <c r="BI25" s="658"/>
      <c r="BJ25" s="658"/>
      <c r="BK25" s="658"/>
      <c r="BL25" s="658"/>
      <c r="BM25" s="658"/>
      <c r="BN25" s="659"/>
      <c r="BO25" s="695" t="s">
        <v>186</v>
      </c>
      <c r="BP25" s="695"/>
      <c r="BQ25" s="695"/>
      <c r="BR25" s="695"/>
      <c r="BS25" s="696" t="s">
        <v>246</v>
      </c>
      <c r="BT25" s="696"/>
      <c r="BU25" s="696"/>
      <c r="BV25" s="696"/>
      <c r="BW25" s="696"/>
      <c r="BX25" s="696"/>
      <c r="BY25" s="696"/>
      <c r="BZ25" s="696"/>
      <c r="CA25" s="696"/>
      <c r="CB25" s="736"/>
      <c r="CD25" s="654" t="s">
        <v>306</v>
      </c>
      <c r="CE25" s="655"/>
      <c r="CF25" s="655"/>
      <c r="CG25" s="655"/>
      <c r="CH25" s="655"/>
      <c r="CI25" s="655"/>
      <c r="CJ25" s="655"/>
      <c r="CK25" s="655"/>
      <c r="CL25" s="655"/>
      <c r="CM25" s="655"/>
      <c r="CN25" s="655"/>
      <c r="CO25" s="655"/>
      <c r="CP25" s="655"/>
      <c r="CQ25" s="656"/>
      <c r="CR25" s="657">
        <v>982231</v>
      </c>
      <c r="CS25" s="670"/>
      <c r="CT25" s="670"/>
      <c r="CU25" s="670"/>
      <c r="CV25" s="670"/>
      <c r="CW25" s="670"/>
      <c r="CX25" s="670"/>
      <c r="CY25" s="671"/>
      <c r="CZ25" s="660">
        <v>13.6</v>
      </c>
      <c r="DA25" s="672"/>
      <c r="DB25" s="672"/>
      <c r="DC25" s="673"/>
      <c r="DD25" s="663">
        <v>894476</v>
      </c>
      <c r="DE25" s="670"/>
      <c r="DF25" s="670"/>
      <c r="DG25" s="670"/>
      <c r="DH25" s="670"/>
      <c r="DI25" s="670"/>
      <c r="DJ25" s="670"/>
      <c r="DK25" s="671"/>
      <c r="DL25" s="663">
        <v>873546</v>
      </c>
      <c r="DM25" s="670"/>
      <c r="DN25" s="670"/>
      <c r="DO25" s="670"/>
      <c r="DP25" s="670"/>
      <c r="DQ25" s="670"/>
      <c r="DR25" s="670"/>
      <c r="DS25" s="670"/>
      <c r="DT25" s="670"/>
      <c r="DU25" s="670"/>
      <c r="DV25" s="671"/>
      <c r="DW25" s="660">
        <v>20.8</v>
      </c>
      <c r="DX25" s="672"/>
      <c r="DY25" s="672"/>
      <c r="DZ25" s="672"/>
      <c r="EA25" s="672"/>
      <c r="EB25" s="672"/>
      <c r="EC25" s="684"/>
    </row>
    <row r="26" spans="2:133" ht="11.25" customHeight="1">
      <c r="B26" s="654" t="s">
        <v>307</v>
      </c>
      <c r="C26" s="655"/>
      <c r="D26" s="655"/>
      <c r="E26" s="655"/>
      <c r="F26" s="655"/>
      <c r="G26" s="655"/>
      <c r="H26" s="655"/>
      <c r="I26" s="655"/>
      <c r="J26" s="655"/>
      <c r="K26" s="655"/>
      <c r="L26" s="655"/>
      <c r="M26" s="655"/>
      <c r="N26" s="655"/>
      <c r="O26" s="655"/>
      <c r="P26" s="655"/>
      <c r="Q26" s="656"/>
      <c r="R26" s="657">
        <v>738</v>
      </c>
      <c r="S26" s="658"/>
      <c r="T26" s="658"/>
      <c r="U26" s="658"/>
      <c r="V26" s="658"/>
      <c r="W26" s="658"/>
      <c r="X26" s="658"/>
      <c r="Y26" s="659"/>
      <c r="Z26" s="695">
        <v>0</v>
      </c>
      <c r="AA26" s="695"/>
      <c r="AB26" s="695"/>
      <c r="AC26" s="695"/>
      <c r="AD26" s="696">
        <v>738</v>
      </c>
      <c r="AE26" s="696"/>
      <c r="AF26" s="696"/>
      <c r="AG26" s="696"/>
      <c r="AH26" s="696"/>
      <c r="AI26" s="696"/>
      <c r="AJ26" s="696"/>
      <c r="AK26" s="696"/>
      <c r="AL26" s="660">
        <v>0</v>
      </c>
      <c r="AM26" s="661"/>
      <c r="AN26" s="661"/>
      <c r="AO26" s="697"/>
      <c r="AP26" s="654" t="s">
        <v>308</v>
      </c>
      <c r="AQ26" s="734"/>
      <c r="AR26" s="734"/>
      <c r="AS26" s="734"/>
      <c r="AT26" s="734"/>
      <c r="AU26" s="734"/>
      <c r="AV26" s="734"/>
      <c r="AW26" s="734"/>
      <c r="AX26" s="734"/>
      <c r="AY26" s="734"/>
      <c r="AZ26" s="734"/>
      <c r="BA26" s="734"/>
      <c r="BB26" s="734"/>
      <c r="BC26" s="734"/>
      <c r="BD26" s="734"/>
      <c r="BE26" s="734"/>
      <c r="BF26" s="735"/>
      <c r="BG26" s="657" t="s">
        <v>246</v>
      </c>
      <c r="BH26" s="658"/>
      <c r="BI26" s="658"/>
      <c r="BJ26" s="658"/>
      <c r="BK26" s="658"/>
      <c r="BL26" s="658"/>
      <c r="BM26" s="658"/>
      <c r="BN26" s="659"/>
      <c r="BO26" s="695" t="s">
        <v>246</v>
      </c>
      <c r="BP26" s="695"/>
      <c r="BQ26" s="695"/>
      <c r="BR26" s="695"/>
      <c r="BS26" s="696" t="s">
        <v>186</v>
      </c>
      <c r="BT26" s="696"/>
      <c r="BU26" s="696"/>
      <c r="BV26" s="696"/>
      <c r="BW26" s="696"/>
      <c r="BX26" s="696"/>
      <c r="BY26" s="696"/>
      <c r="BZ26" s="696"/>
      <c r="CA26" s="696"/>
      <c r="CB26" s="736"/>
      <c r="CD26" s="654" t="s">
        <v>309</v>
      </c>
      <c r="CE26" s="655"/>
      <c r="CF26" s="655"/>
      <c r="CG26" s="655"/>
      <c r="CH26" s="655"/>
      <c r="CI26" s="655"/>
      <c r="CJ26" s="655"/>
      <c r="CK26" s="655"/>
      <c r="CL26" s="655"/>
      <c r="CM26" s="655"/>
      <c r="CN26" s="655"/>
      <c r="CO26" s="655"/>
      <c r="CP26" s="655"/>
      <c r="CQ26" s="656"/>
      <c r="CR26" s="657">
        <v>519059</v>
      </c>
      <c r="CS26" s="658"/>
      <c r="CT26" s="658"/>
      <c r="CU26" s="658"/>
      <c r="CV26" s="658"/>
      <c r="CW26" s="658"/>
      <c r="CX26" s="658"/>
      <c r="CY26" s="659"/>
      <c r="CZ26" s="660">
        <v>7.2</v>
      </c>
      <c r="DA26" s="672"/>
      <c r="DB26" s="672"/>
      <c r="DC26" s="673"/>
      <c r="DD26" s="663">
        <v>489926</v>
      </c>
      <c r="DE26" s="658"/>
      <c r="DF26" s="658"/>
      <c r="DG26" s="658"/>
      <c r="DH26" s="658"/>
      <c r="DI26" s="658"/>
      <c r="DJ26" s="658"/>
      <c r="DK26" s="659"/>
      <c r="DL26" s="663" t="s">
        <v>246</v>
      </c>
      <c r="DM26" s="658"/>
      <c r="DN26" s="658"/>
      <c r="DO26" s="658"/>
      <c r="DP26" s="658"/>
      <c r="DQ26" s="658"/>
      <c r="DR26" s="658"/>
      <c r="DS26" s="658"/>
      <c r="DT26" s="658"/>
      <c r="DU26" s="658"/>
      <c r="DV26" s="659"/>
      <c r="DW26" s="660" t="s">
        <v>246</v>
      </c>
      <c r="DX26" s="672"/>
      <c r="DY26" s="672"/>
      <c r="DZ26" s="672"/>
      <c r="EA26" s="672"/>
      <c r="EB26" s="672"/>
      <c r="EC26" s="684"/>
    </row>
    <row r="27" spans="2:133" ht="11.25" customHeight="1">
      <c r="B27" s="654" t="s">
        <v>310</v>
      </c>
      <c r="C27" s="655"/>
      <c r="D27" s="655"/>
      <c r="E27" s="655"/>
      <c r="F27" s="655"/>
      <c r="G27" s="655"/>
      <c r="H27" s="655"/>
      <c r="I27" s="655"/>
      <c r="J27" s="655"/>
      <c r="K27" s="655"/>
      <c r="L27" s="655"/>
      <c r="M27" s="655"/>
      <c r="N27" s="655"/>
      <c r="O27" s="655"/>
      <c r="P27" s="655"/>
      <c r="Q27" s="656"/>
      <c r="R27" s="657">
        <v>28986</v>
      </c>
      <c r="S27" s="658"/>
      <c r="T27" s="658"/>
      <c r="U27" s="658"/>
      <c r="V27" s="658"/>
      <c r="W27" s="658"/>
      <c r="X27" s="658"/>
      <c r="Y27" s="659"/>
      <c r="Z27" s="695">
        <v>0.4</v>
      </c>
      <c r="AA27" s="695"/>
      <c r="AB27" s="695"/>
      <c r="AC27" s="695"/>
      <c r="AD27" s="696" t="s">
        <v>186</v>
      </c>
      <c r="AE27" s="696"/>
      <c r="AF27" s="696"/>
      <c r="AG27" s="696"/>
      <c r="AH27" s="696"/>
      <c r="AI27" s="696"/>
      <c r="AJ27" s="696"/>
      <c r="AK27" s="696"/>
      <c r="AL27" s="660" t="s">
        <v>246</v>
      </c>
      <c r="AM27" s="661"/>
      <c r="AN27" s="661"/>
      <c r="AO27" s="697"/>
      <c r="AP27" s="654" t="s">
        <v>311</v>
      </c>
      <c r="AQ27" s="655"/>
      <c r="AR27" s="655"/>
      <c r="AS27" s="655"/>
      <c r="AT27" s="655"/>
      <c r="AU27" s="655"/>
      <c r="AV27" s="655"/>
      <c r="AW27" s="655"/>
      <c r="AX27" s="655"/>
      <c r="AY27" s="655"/>
      <c r="AZ27" s="655"/>
      <c r="BA27" s="655"/>
      <c r="BB27" s="655"/>
      <c r="BC27" s="655"/>
      <c r="BD27" s="655"/>
      <c r="BE27" s="655"/>
      <c r="BF27" s="656"/>
      <c r="BG27" s="657">
        <v>637118</v>
      </c>
      <c r="BH27" s="658"/>
      <c r="BI27" s="658"/>
      <c r="BJ27" s="658"/>
      <c r="BK27" s="658"/>
      <c r="BL27" s="658"/>
      <c r="BM27" s="658"/>
      <c r="BN27" s="659"/>
      <c r="BO27" s="695">
        <v>100</v>
      </c>
      <c r="BP27" s="695"/>
      <c r="BQ27" s="695"/>
      <c r="BR27" s="695"/>
      <c r="BS27" s="696" t="s">
        <v>246</v>
      </c>
      <c r="BT27" s="696"/>
      <c r="BU27" s="696"/>
      <c r="BV27" s="696"/>
      <c r="BW27" s="696"/>
      <c r="BX27" s="696"/>
      <c r="BY27" s="696"/>
      <c r="BZ27" s="696"/>
      <c r="CA27" s="696"/>
      <c r="CB27" s="736"/>
      <c r="CD27" s="654" t="s">
        <v>312</v>
      </c>
      <c r="CE27" s="655"/>
      <c r="CF27" s="655"/>
      <c r="CG27" s="655"/>
      <c r="CH27" s="655"/>
      <c r="CI27" s="655"/>
      <c r="CJ27" s="655"/>
      <c r="CK27" s="655"/>
      <c r="CL27" s="655"/>
      <c r="CM27" s="655"/>
      <c r="CN27" s="655"/>
      <c r="CO27" s="655"/>
      <c r="CP27" s="655"/>
      <c r="CQ27" s="656"/>
      <c r="CR27" s="657">
        <v>973465</v>
      </c>
      <c r="CS27" s="670"/>
      <c r="CT27" s="670"/>
      <c r="CU27" s="670"/>
      <c r="CV27" s="670"/>
      <c r="CW27" s="670"/>
      <c r="CX27" s="670"/>
      <c r="CY27" s="671"/>
      <c r="CZ27" s="660">
        <v>13.5</v>
      </c>
      <c r="DA27" s="672"/>
      <c r="DB27" s="672"/>
      <c r="DC27" s="673"/>
      <c r="DD27" s="663">
        <v>336149</v>
      </c>
      <c r="DE27" s="670"/>
      <c r="DF27" s="670"/>
      <c r="DG27" s="670"/>
      <c r="DH27" s="670"/>
      <c r="DI27" s="670"/>
      <c r="DJ27" s="670"/>
      <c r="DK27" s="671"/>
      <c r="DL27" s="663">
        <v>317123</v>
      </c>
      <c r="DM27" s="670"/>
      <c r="DN27" s="670"/>
      <c r="DO27" s="670"/>
      <c r="DP27" s="670"/>
      <c r="DQ27" s="670"/>
      <c r="DR27" s="670"/>
      <c r="DS27" s="670"/>
      <c r="DT27" s="670"/>
      <c r="DU27" s="670"/>
      <c r="DV27" s="671"/>
      <c r="DW27" s="660">
        <v>7.6</v>
      </c>
      <c r="DX27" s="672"/>
      <c r="DY27" s="672"/>
      <c r="DZ27" s="672"/>
      <c r="EA27" s="672"/>
      <c r="EB27" s="672"/>
      <c r="EC27" s="684"/>
    </row>
    <row r="28" spans="2:133" ht="11.25" customHeight="1">
      <c r="B28" s="654" t="s">
        <v>313</v>
      </c>
      <c r="C28" s="655"/>
      <c r="D28" s="655"/>
      <c r="E28" s="655"/>
      <c r="F28" s="655"/>
      <c r="G28" s="655"/>
      <c r="H28" s="655"/>
      <c r="I28" s="655"/>
      <c r="J28" s="655"/>
      <c r="K28" s="655"/>
      <c r="L28" s="655"/>
      <c r="M28" s="655"/>
      <c r="N28" s="655"/>
      <c r="O28" s="655"/>
      <c r="P28" s="655"/>
      <c r="Q28" s="656"/>
      <c r="R28" s="657">
        <v>80158</v>
      </c>
      <c r="S28" s="658"/>
      <c r="T28" s="658"/>
      <c r="U28" s="658"/>
      <c r="V28" s="658"/>
      <c r="W28" s="658"/>
      <c r="X28" s="658"/>
      <c r="Y28" s="659"/>
      <c r="Z28" s="695">
        <v>1.1000000000000001</v>
      </c>
      <c r="AA28" s="695"/>
      <c r="AB28" s="695"/>
      <c r="AC28" s="695"/>
      <c r="AD28" s="696">
        <v>3710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314</v>
      </c>
      <c r="CE28" s="655"/>
      <c r="CF28" s="655"/>
      <c r="CG28" s="655"/>
      <c r="CH28" s="655"/>
      <c r="CI28" s="655"/>
      <c r="CJ28" s="655"/>
      <c r="CK28" s="655"/>
      <c r="CL28" s="655"/>
      <c r="CM28" s="655"/>
      <c r="CN28" s="655"/>
      <c r="CO28" s="655"/>
      <c r="CP28" s="655"/>
      <c r="CQ28" s="656"/>
      <c r="CR28" s="657">
        <v>881089</v>
      </c>
      <c r="CS28" s="658"/>
      <c r="CT28" s="658"/>
      <c r="CU28" s="658"/>
      <c r="CV28" s="658"/>
      <c r="CW28" s="658"/>
      <c r="CX28" s="658"/>
      <c r="CY28" s="659"/>
      <c r="CZ28" s="660">
        <v>12.2</v>
      </c>
      <c r="DA28" s="672"/>
      <c r="DB28" s="672"/>
      <c r="DC28" s="673"/>
      <c r="DD28" s="663">
        <v>881089</v>
      </c>
      <c r="DE28" s="658"/>
      <c r="DF28" s="658"/>
      <c r="DG28" s="658"/>
      <c r="DH28" s="658"/>
      <c r="DI28" s="658"/>
      <c r="DJ28" s="658"/>
      <c r="DK28" s="659"/>
      <c r="DL28" s="663">
        <v>881089</v>
      </c>
      <c r="DM28" s="658"/>
      <c r="DN28" s="658"/>
      <c r="DO28" s="658"/>
      <c r="DP28" s="658"/>
      <c r="DQ28" s="658"/>
      <c r="DR28" s="658"/>
      <c r="DS28" s="658"/>
      <c r="DT28" s="658"/>
      <c r="DU28" s="658"/>
      <c r="DV28" s="659"/>
      <c r="DW28" s="660">
        <v>21</v>
      </c>
      <c r="DX28" s="672"/>
      <c r="DY28" s="672"/>
      <c r="DZ28" s="672"/>
      <c r="EA28" s="672"/>
      <c r="EB28" s="672"/>
      <c r="EC28" s="684"/>
    </row>
    <row r="29" spans="2:133" ht="11.25" customHeight="1">
      <c r="B29" s="654" t="s">
        <v>315</v>
      </c>
      <c r="C29" s="655"/>
      <c r="D29" s="655"/>
      <c r="E29" s="655"/>
      <c r="F29" s="655"/>
      <c r="G29" s="655"/>
      <c r="H29" s="655"/>
      <c r="I29" s="655"/>
      <c r="J29" s="655"/>
      <c r="K29" s="655"/>
      <c r="L29" s="655"/>
      <c r="M29" s="655"/>
      <c r="N29" s="655"/>
      <c r="O29" s="655"/>
      <c r="P29" s="655"/>
      <c r="Q29" s="656"/>
      <c r="R29" s="657">
        <v>5989</v>
      </c>
      <c r="S29" s="658"/>
      <c r="T29" s="658"/>
      <c r="U29" s="658"/>
      <c r="V29" s="658"/>
      <c r="W29" s="658"/>
      <c r="X29" s="658"/>
      <c r="Y29" s="659"/>
      <c r="Z29" s="695">
        <v>0.1</v>
      </c>
      <c r="AA29" s="695"/>
      <c r="AB29" s="695"/>
      <c r="AC29" s="695"/>
      <c r="AD29" s="696" t="s">
        <v>186</v>
      </c>
      <c r="AE29" s="696"/>
      <c r="AF29" s="696"/>
      <c r="AG29" s="696"/>
      <c r="AH29" s="696"/>
      <c r="AI29" s="696"/>
      <c r="AJ29" s="696"/>
      <c r="AK29" s="696"/>
      <c r="AL29" s="660" t="s">
        <v>186</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316</v>
      </c>
      <c r="CE29" s="677"/>
      <c r="CF29" s="654" t="s">
        <v>317</v>
      </c>
      <c r="CG29" s="655"/>
      <c r="CH29" s="655"/>
      <c r="CI29" s="655"/>
      <c r="CJ29" s="655"/>
      <c r="CK29" s="655"/>
      <c r="CL29" s="655"/>
      <c r="CM29" s="655"/>
      <c r="CN29" s="655"/>
      <c r="CO29" s="655"/>
      <c r="CP29" s="655"/>
      <c r="CQ29" s="656"/>
      <c r="CR29" s="657">
        <v>881089</v>
      </c>
      <c r="CS29" s="670"/>
      <c r="CT29" s="670"/>
      <c r="CU29" s="670"/>
      <c r="CV29" s="670"/>
      <c r="CW29" s="670"/>
      <c r="CX29" s="670"/>
      <c r="CY29" s="671"/>
      <c r="CZ29" s="660">
        <v>12.2</v>
      </c>
      <c r="DA29" s="672"/>
      <c r="DB29" s="672"/>
      <c r="DC29" s="673"/>
      <c r="DD29" s="663">
        <v>881089</v>
      </c>
      <c r="DE29" s="670"/>
      <c r="DF29" s="670"/>
      <c r="DG29" s="670"/>
      <c r="DH29" s="670"/>
      <c r="DI29" s="670"/>
      <c r="DJ29" s="670"/>
      <c r="DK29" s="671"/>
      <c r="DL29" s="663">
        <v>881089</v>
      </c>
      <c r="DM29" s="670"/>
      <c r="DN29" s="670"/>
      <c r="DO29" s="670"/>
      <c r="DP29" s="670"/>
      <c r="DQ29" s="670"/>
      <c r="DR29" s="670"/>
      <c r="DS29" s="670"/>
      <c r="DT29" s="670"/>
      <c r="DU29" s="670"/>
      <c r="DV29" s="671"/>
      <c r="DW29" s="660">
        <v>21</v>
      </c>
      <c r="DX29" s="672"/>
      <c r="DY29" s="672"/>
      <c r="DZ29" s="672"/>
      <c r="EA29" s="672"/>
      <c r="EB29" s="672"/>
      <c r="EC29" s="684"/>
    </row>
    <row r="30" spans="2:133" ht="11.25" customHeight="1">
      <c r="B30" s="654" t="s">
        <v>318</v>
      </c>
      <c r="C30" s="655"/>
      <c r="D30" s="655"/>
      <c r="E30" s="655"/>
      <c r="F30" s="655"/>
      <c r="G30" s="655"/>
      <c r="H30" s="655"/>
      <c r="I30" s="655"/>
      <c r="J30" s="655"/>
      <c r="K30" s="655"/>
      <c r="L30" s="655"/>
      <c r="M30" s="655"/>
      <c r="N30" s="655"/>
      <c r="O30" s="655"/>
      <c r="P30" s="655"/>
      <c r="Q30" s="656"/>
      <c r="R30" s="657">
        <v>853686</v>
      </c>
      <c r="S30" s="658"/>
      <c r="T30" s="658"/>
      <c r="U30" s="658"/>
      <c r="V30" s="658"/>
      <c r="W30" s="658"/>
      <c r="X30" s="658"/>
      <c r="Y30" s="659"/>
      <c r="Z30" s="695">
        <v>11.6</v>
      </c>
      <c r="AA30" s="695"/>
      <c r="AB30" s="695"/>
      <c r="AC30" s="695"/>
      <c r="AD30" s="696" t="s">
        <v>246</v>
      </c>
      <c r="AE30" s="696"/>
      <c r="AF30" s="696"/>
      <c r="AG30" s="696"/>
      <c r="AH30" s="696"/>
      <c r="AI30" s="696"/>
      <c r="AJ30" s="696"/>
      <c r="AK30" s="696"/>
      <c r="AL30" s="660" t="s">
        <v>186</v>
      </c>
      <c r="AM30" s="661"/>
      <c r="AN30" s="661"/>
      <c r="AO30" s="697"/>
      <c r="AP30" s="709" t="s">
        <v>234</v>
      </c>
      <c r="AQ30" s="710"/>
      <c r="AR30" s="710"/>
      <c r="AS30" s="710"/>
      <c r="AT30" s="710"/>
      <c r="AU30" s="710"/>
      <c r="AV30" s="710"/>
      <c r="AW30" s="710"/>
      <c r="AX30" s="710"/>
      <c r="AY30" s="710"/>
      <c r="AZ30" s="710"/>
      <c r="BA30" s="710"/>
      <c r="BB30" s="710"/>
      <c r="BC30" s="710"/>
      <c r="BD30" s="710"/>
      <c r="BE30" s="710"/>
      <c r="BF30" s="711"/>
      <c r="BG30" s="709" t="s">
        <v>319</v>
      </c>
      <c r="BH30" s="732"/>
      <c r="BI30" s="732"/>
      <c r="BJ30" s="732"/>
      <c r="BK30" s="732"/>
      <c r="BL30" s="732"/>
      <c r="BM30" s="732"/>
      <c r="BN30" s="732"/>
      <c r="BO30" s="732"/>
      <c r="BP30" s="732"/>
      <c r="BQ30" s="733"/>
      <c r="BR30" s="709" t="s">
        <v>320</v>
      </c>
      <c r="BS30" s="732"/>
      <c r="BT30" s="732"/>
      <c r="BU30" s="732"/>
      <c r="BV30" s="732"/>
      <c r="BW30" s="732"/>
      <c r="BX30" s="732"/>
      <c r="BY30" s="732"/>
      <c r="BZ30" s="732"/>
      <c r="CA30" s="732"/>
      <c r="CB30" s="733"/>
      <c r="CD30" s="678"/>
      <c r="CE30" s="679"/>
      <c r="CF30" s="654" t="s">
        <v>321</v>
      </c>
      <c r="CG30" s="655"/>
      <c r="CH30" s="655"/>
      <c r="CI30" s="655"/>
      <c r="CJ30" s="655"/>
      <c r="CK30" s="655"/>
      <c r="CL30" s="655"/>
      <c r="CM30" s="655"/>
      <c r="CN30" s="655"/>
      <c r="CO30" s="655"/>
      <c r="CP30" s="655"/>
      <c r="CQ30" s="656"/>
      <c r="CR30" s="657">
        <v>855673</v>
      </c>
      <c r="CS30" s="658"/>
      <c r="CT30" s="658"/>
      <c r="CU30" s="658"/>
      <c r="CV30" s="658"/>
      <c r="CW30" s="658"/>
      <c r="CX30" s="658"/>
      <c r="CY30" s="659"/>
      <c r="CZ30" s="660">
        <v>11.9</v>
      </c>
      <c r="DA30" s="672"/>
      <c r="DB30" s="672"/>
      <c r="DC30" s="673"/>
      <c r="DD30" s="663">
        <v>855673</v>
      </c>
      <c r="DE30" s="658"/>
      <c r="DF30" s="658"/>
      <c r="DG30" s="658"/>
      <c r="DH30" s="658"/>
      <c r="DI30" s="658"/>
      <c r="DJ30" s="658"/>
      <c r="DK30" s="659"/>
      <c r="DL30" s="663">
        <v>855673</v>
      </c>
      <c r="DM30" s="658"/>
      <c r="DN30" s="658"/>
      <c r="DO30" s="658"/>
      <c r="DP30" s="658"/>
      <c r="DQ30" s="658"/>
      <c r="DR30" s="658"/>
      <c r="DS30" s="658"/>
      <c r="DT30" s="658"/>
      <c r="DU30" s="658"/>
      <c r="DV30" s="659"/>
      <c r="DW30" s="660">
        <v>20.399999999999999</v>
      </c>
      <c r="DX30" s="672"/>
      <c r="DY30" s="672"/>
      <c r="DZ30" s="672"/>
      <c r="EA30" s="672"/>
      <c r="EB30" s="672"/>
      <c r="EC30" s="684"/>
    </row>
    <row r="31" spans="2:133" ht="11.25" customHeight="1">
      <c r="B31" s="724" t="s">
        <v>322</v>
      </c>
      <c r="C31" s="725"/>
      <c r="D31" s="725"/>
      <c r="E31" s="725"/>
      <c r="F31" s="725"/>
      <c r="G31" s="725"/>
      <c r="H31" s="725"/>
      <c r="I31" s="725"/>
      <c r="J31" s="725"/>
      <c r="K31" s="725"/>
      <c r="L31" s="725"/>
      <c r="M31" s="725"/>
      <c r="N31" s="725"/>
      <c r="O31" s="725"/>
      <c r="P31" s="725"/>
      <c r="Q31" s="726"/>
      <c r="R31" s="657" t="s">
        <v>186</v>
      </c>
      <c r="S31" s="658"/>
      <c r="T31" s="658"/>
      <c r="U31" s="658"/>
      <c r="V31" s="658"/>
      <c r="W31" s="658"/>
      <c r="X31" s="658"/>
      <c r="Y31" s="659"/>
      <c r="Z31" s="695" t="s">
        <v>186</v>
      </c>
      <c r="AA31" s="695"/>
      <c r="AB31" s="695"/>
      <c r="AC31" s="695"/>
      <c r="AD31" s="696" t="s">
        <v>186</v>
      </c>
      <c r="AE31" s="696"/>
      <c r="AF31" s="696"/>
      <c r="AG31" s="696"/>
      <c r="AH31" s="696"/>
      <c r="AI31" s="696"/>
      <c r="AJ31" s="696"/>
      <c r="AK31" s="696"/>
      <c r="AL31" s="660" t="s">
        <v>246</v>
      </c>
      <c r="AM31" s="661"/>
      <c r="AN31" s="661"/>
      <c r="AO31" s="697"/>
      <c r="AP31" s="727" t="s">
        <v>323</v>
      </c>
      <c r="AQ31" s="728"/>
      <c r="AR31" s="728"/>
      <c r="AS31" s="728"/>
      <c r="AT31" s="729" t="s">
        <v>324</v>
      </c>
      <c r="AU31" s="218"/>
      <c r="AV31" s="218"/>
      <c r="AW31" s="218"/>
      <c r="AX31" s="715" t="s">
        <v>197</v>
      </c>
      <c r="AY31" s="716"/>
      <c r="AZ31" s="716"/>
      <c r="BA31" s="716"/>
      <c r="BB31" s="716"/>
      <c r="BC31" s="716"/>
      <c r="BD31" s="716"/>
      <c r="BE31" s="716"/>
      <c r="BF31" s="717"/>
      <c r="BG31" s="719">
        <v>99</v>
      </c>
      <c r="BH31" s="720"/>
      <c r="BI31" s="720"/>
      <c r="BJ31" s="720"/>
      <c r="BK31" s="720"/>
      <c r="BL31" s="720"/>
      <c r="BM31" s="721">
        <v>96.1</v>
      </c>
      <c r="BN31" s="720"/>
      <c r="BO31" s="720"/>
      <c r="BP31" s="720"/>
      <c r="BQ31" s="722"/>
      <c r="BR31" s="719">
        <v>99.2</v>
      </c>
      <c r="BS31" s="720"/>
      <c r="BT31" s="720"/>
      <c r="BU31" s="720"/>
      <c r="BV31" s="720"/>
      <c r="BW31" s="720"/>
      <c r="BX31" s="721">
        <v>95.5</v>
      </c>
      <c r="BY31" s="720"/>
      <c r="BZ31" s="720"/>
      <c r="CA31" s="720"/>
      <c r="CB31" s="722"/>
      <c r="CD31" s="678"/>
      <c r="CE31" s="679"/>
      <c r="CF31" s="654" t="s">
        <v>325</v>
      </c>
      <c r="CG31" s="655"/>
      <c r="CH31" s="655"/>
      <c r="CI31" s="655"/>
      <c r="CJ31" s="655"/>
      <c r="CK31" s="655"/>
      <c r="CL31" s="655"/>
      <c r="CM31" s="655"/>
      <c r="CN31" s="655"/>
      <c r="CO31" s="655"/>
      <c r="CP31" s="655"/>
      <c r="CQ31" s="656"/>
      <c r="CR31" s="657">
        <v>25416</v>
      </c>
      <c r="CS31" s="670"/>
      <c r="CT31" s="670"/>
      <c r="CU31" s="670"/>
      <c r="CV31" s="670"/>
      <c r="CW31" s="670"/>
      <c r="CX31" s="670"/>
      <c r="CY31" s="671"/>
      <c r="CZ31" s="660">
        <v>0.4</v>
      </c>
      <c r="DA31" s="672"/>
      <c r="DB31" s="672"/>
      <c r="DC31" s="673"/>
      <c r="DD31" s="663">
        <v>25416</v>
      </c>
      <c r="DE31" s="670"/>
      <c r="DF31" s="670"/>
      <c r="DG31" s="670"/>
      <c r="DH31" s="670"/>
      <c r="DI31" s="670"/>
      <c r="DJ31" s="670"/>
      <c r="DK31" s="671"/>
      <c r="DL31" s="663">
        <v>25416</v>
      </c>
      <c r="DM31" s="670"/>
      <c r="DN31" s="670"/>
      <c r="DO31" s="670"/>
      <c r="DP31" s="670"/>
      <c r="DQ31" s="670"/>
      <c r="DR31" s="670"/>
      <c r="DS31" s="670"/>
      <c r="DT31" s="670"/>
      <c r="DU31" s="670"/>
      <c r="DV31" s="671"/>
      <c r="DW31" s="660">
        <v>0.6</v>
      </c>
      <c r="DX31" s="672"/>
      <c r="DY31" s="672"/>
      <c r="DZ31" s="672"/>
      <c r="EA31" s="672"/>
      <c r="EB31" s="672"/>
      <c r="EC31" s="684"/>
    </row>
    <row r="32" spans="2:133" ht="11.25" customHeight="1">
      <c r="B32" s="654" t="s">
        <v>326</v>
      </c>
      <c r="C32" s="655"/>
      <c r="D32" s="655"/>
      <c r="E32" s="655"/>
      <c r="F32" s="655"/>
      <c r="G32" s="655"/>
      <c r="H32" s="655"/>
      <c r="I32" s="655"/>
      <c r="J32" s="655"/>
      <c r="K32" s="655"/>
      <c r="L32" s="655"/>
      <c r="M32" s="655"/>
      <c r="N32" s="655"/>
      <c r="O32" s="655"/>
      <c r="P32" s="655"/>
      <c r="Q32" s="656"/>
      <c r="R32" s="657">
        <v>531328</v>
      </c>
      <c r="S32" s="658"/>
      <c r="T32" s="658"/>
      <c r="U32" s="658"/>
      <c r="V32" s="658"/>
      <c r="W32" s="658"/>
      <c r="X32" s="658"/>
      <c r="Y32" s="659"/>
      <c r="Z32" s="695">
        <v>7.2</v>
      </c>
      <c r="AA32" s="695"/>
      <c r="AB32" s="695"/>
      <c r="AC32" s="695"/>
      <c r="AD32" s="696" t="s">
        <v>186</v>
      </c>
      <c r="AE32" s="696"/>
      <c r="AF32" s="696"/>
      <c r="AG32" s="696"/>
      <c r="AH32" s="696"/>
      <c r="AI32" s="696"/>
      <c r="AJ32" s="696"/>
      <c r="AK32" s="696"/>
      <c r="AL32" s="660" t="s">
        <v>186</v>
      </c>
      <c r="AM32" s="661"/>
      <c r="AN32" s="661"/>
      <c r="AO32" s="697"/>
      <c r="AP32" s="698"/>
      <c r="AQ32" s="699"/>
      <c r="AR32" s="699"/>
      <c r="AS32" s="699"/>
      <c r="AT32" s="730"/>
      <c r="AU32" s="214" t="s">
        <v>327</v>
      </c>
      <c r="AX32" s="654" t="s">
        <v>328</v>
      </c>
      <c r="AY32" s="655"/>
      <c r="AZ32" s="655"/>
      <c r="BA32" s="655"/>
      <c r="BB32" s="655"/>
      <c r="BC32" s="655"/>
      <c r="BD32" s="655"/>
      <c r="BE32" s="655"/>
      <c r="BF32" s="656"/>
      <c r="BG32" s="723">
        <v>99</v>
      </c>
      <c r="BH32" s="670"/>
      <c r="BI32" s="670"/>
      <c r="BJ32" s="670"/>
      <c r="BK32" s="670"/>
      <c r="BL32" s="670"/>
      <c r="BM32" s="661">
        <v>97.2</v>
      </c>
      <c r="BN32" s="670"/>
      <c r="BO32" s="670"/>
      <c r="BP32" s="670"/>
      <c r="BQ32" s="693"/>
      <c r="BR32" s="723">
        <v>99.5</v>
      </c>
      <c r="BS32" s="670"/>
      <c r="BT32" s="670"/>
      <c r="BU32" s="670"/>
      <c r="BV32" s="670"/>
      <c r="BW32" s="670"/>
      <c r="BX32" s="661">
        <v>97.5</v>
      </c>
      <c r="BY32" s="670"/>
      <c r="BZ32" s="670"/>
      <c r="CA32" s="670"/>
      <c r="CB32" s="693"/>
      <c r="CD32" s="680"/>
      <c r="CE32" s="681"/>
      <c r="CF32" s="654" t="s">
        <v>329</v>
      </c>
      <c r="CG32" s="655"/>
      <c r="CH32" s="655"/>
      <c r="CI32" s="655"/>
      <c r="CJ32" s="655"/>
      <c r="CK32" s="655"/>
      <c r="CL32" s="655"/>
      <c r="CM32" s="655"/>
      <c r="CN32" s="655"/>
      <c r="CO32" s="655"/>
      <c r="CP32" s="655"/>
      <c r="CQ32" s="656"/>
      <c r="CR32" s="657" t="s">
        <v>246</v>
      </c>
      <c r="CS32" s="658"/>
      <c r="CT32" s="658"/>
      <c r="CU32" s="658"/>
      <c r="CV32" s="658"/>
      <c r="CW32" s="658"/>
      <c r="CX32" s="658"/>
      <c r="CY32" s="659"/>
      <c r="CZ32" s="660" t="s">
        <v>246</v>
      </c>
      <c r="DA32" s="672"/>
      <c r="DB32" s="672"/>
      <c r="DC32" s="673"/>
      <c r="DD32" s="663" t="s">
        <v>186</v>
      </c>
      <c r="DE32" s="658"/>
      <c r="DF32" s="658"/>
      <c r="DG32" s="658"/>
      <c r="DH32" s="658"/>
      <c r="DI32" s="658"/>
      <c r="DJ32" s="658"/>
      <c r="DK32" s="659"/>
      <c r="DL32" s="663" t="s">
        <v>246</v>
      </c>
      <c r="DM32" s="658"/>
      <c r="DN32" s="658"/>
      <c r="DO32" s="658"/>
      <c r="DP32" s="658"/>
      <c r="DQ32" s="658"/>
      <c r="DR32" s="658"/>
      <c r="DS32" s="658"/>
      <c r="DT32" s="658"/>
      <c r="DU32" s="658"/>
      <c r="DV32" s="659"/>
      <c r="DW32" s="660" t="s">
        <v>186</v>
      </c>
      <c r="DX32" s="672"/>
      <c r="DY32" s="672"/>
      <c r="DZ32" s="672"/>
      <c r="EA32" s="672"/>
      <c r="EB32" s="672"/>
      <c r="EC32" s="684"/>
    </row>
    <row r="33" spans="2:133" ht="11.25" customHeight="1">
      <c r="B33" s="654" t="s">
        <v>330</v>
      </c>
      <c r="C33" s="655"/>
      <c r="D33" s="655"/>
      <c r="E33" s="655"/>
      <c r="F33" s="655"/>
      <c r="G33" s="655"/>
      <c r="H33" s="655"/>
      <c r="I33" s="655"/>
      <c r="J33" s="655"/>
      <c r="K33" s="655"/>
      <c r="L33" s="655"/>
      <c r="M33" s="655"/>
      <c r="N33" s="655"/>
      <c r="O33" s="655"/>
      <c r="P33" s="655"/>
      <c r="Q33" s="656"/>
      <c r="R33" s="657">
        <v>34114</v>
      </c>
      <c r="S33" s="658"/>
      <c r="T33" s="658"/>
      <c r="U33" s="658"/>
      <c r="V33" s="658"/>
      <c r="W33" s="658"/>
      <c r="X33" s="658"/>
      <c r="Y33" s="659"/>
      <c r="Z33" s="695">
        <v>0.5</v>
      </c>
      <c r="AA33" s="695"/>
      <c r="AB33" s="695"/>
      <c r="AC33" s="695"/>
      <c r="AD33" s="696">
        <v>3473</v>
      </c>
      <c r="AE33" s="696"/>
      <c r="AF33" s="696"/>
      <c r="AG33" s="696"/>
      <c r="AH33" s="696"/>
      <c r="AI33" s="696"/>
      <c r="AJ33" s="696"/>
      <c r="AK33" s="696"/>
      <c r="AL33" s="660">
        <v>0.1</v>
      </c>
      <c r="AM33" s="661"/>
      <c r="AN33" s="661"/>
      <c r="AO33" s="697"/>
      <c r="AP33" s="700"/>
      <c r="AQ33" s="701"/>
      <c r="AR33" s="701"/>
      <c r="AS33" s="701"/>
      <c r="AT33" s="731"/>
      <c r="AU33" s="219"/>
      <c r="AV33" s="219"/>
      <c r="AW33" s="219"/>
      <c r="AX33" s="638" t="s">
        <v>331</v>
      </c>
      <c r="AY33" s="639"/>
      <c r="AZ33" s="639"/>
      <c r="BA33" s="639"/>
      <c r="BB33" s="639"/>
      <c r="BC33" s="639"/>
      <c r="BD33" s="639"/>
      <c r="BE33" s="639"/>
      <c r="BF33" s="640"/>
      <c r="BG33" s="718">
        <v>98.9</v>
      </c>
      <c r="BH33" s="642"/>
      <c r="BI33" s="642"/>
      <c r="BJ33" s="642"/>
      <c r="BK33" s="642"/>
      <c r="BL33" s="642"/>
      <c r="BM33" s="688">
        <v>94.6</v>
      </c>
      <c r="BN33" s="642"/>
      <c r="BO33" s="642"/>
      <c r="BP33" s="642"/>
      <c r="BQ33" s="705"/>
      <c r="BR33" s="718">
        <v>98.7</v>
      </c>
      <c r="BS33" s="642"/>
      <c r="BT33" s="642"/>
      <c r="BU33" s="642"/>
      <c r="BV33" s="642"/>
      <c r="BW33" s="642"/>
      <c r="BX33" s="688">
        <v>93.1</v>
      </c>
      <c r="BY33" s="642"/>
      <c r="BZ33" s="642"/>
      <c r="CA33" s="642"/>
      <c r="CB33" s="705"/>
      <c r="CD33" s="654" t="s">
        <v>332</v>
      </c>
      <c r="CE33" s="655"/>
      <c r="CF33" s="655"/>
      <c r="CG33" s="655"/>
      <c r="CH33" s="655"/>
      <c r="CI33" s="655"/>
      <c r="CJ33" s="655"/>
      <c r="CK33" s="655"/>
      <c r="CL33" s="655"/>
      <c r="CM33" s="655"/>
      <c r="CN33" s="655"/>
      <c r="CO33" s="655"/>
      <c r="CP33" s="655"/>
      <c r="CQ33" s="656"/>
      <c r="CR33" s="657">
        <v>3476886</v>
      </c>
      <c r="CS33" s="670"/>
      <c r="CT33" s="670"/>
      <c r="CU33" s="670"/>
      <c r="CV33" s="670"/>
      <c r="CW33" s="670"/>
      <c r="CX33" s="670"/>
      <c r="CY33" s="671"/>
      <c r="CZ33" s="660">
        <v>48.2</v>
      </c>
      <c r="DA33" s="672"/>
      <c r="DB33" s="672"/>
      <c r="DC33" s="673"/>
      <c r="DD33" s="663">
        <v>2530569</v>
      </c>
      <c r="DE33" s="670"/>
      <c r="DF33" s="670"/>
      <c r="DG33" s="670"/>
      <c r="DH33" s="670"/>
      <c r="DI33" s="670"/>
      <c r="DJ33" s="670"/>
      <c r="DK33" s="671"/>
      <c r="DL33" s="663">
        <v>1482052</v>
      </c>
      <c r="DM33" s="670"/>
      <c r="DN33" s="670"/>
      <c r="DO33" s="670"/>
      <c r="DP33" s="670"/>
      <c r="DQ33" s="670"/>
      <c r="DR33" s="670"/>
      <c r="DS33" s="670"/>
      <c r="DT33" s="670"/>
      <c r="DU33" s="670"/>
      <c r="DV33" s="671"/>
      <c r="DW33" s="660">
        <v>35.299999999999997</v>
      </c>
      <c r="DX33" s="672"/>
      <c r="DY33" s="672"/>
      <c r="DZ33" s="672"/>
      <c r="EA33" s="672"/>
      <c r="EB33" s="672"/>
      <c r="EC33" s="684"/>
    </row>
    <row r="34" spans="2:133" ht="11.25" customHeight="1">
      <c r="B34" s="654" t="s">
        <v>333</v>
      </c>
      <c r="C34" s="655"/>
      <c r="D34" s="655"/>
      <c r="E34" s="655"/>
      <c r="F34" s="655"/>
      <c r="G34" s="655"/>
      <c r="H34" s="655"/>
      <c r="I34" s="655"/>
      <c r="J34" s="655"/>
      <c r="K34" s="655"/>
      <c r="L34" s="655"/>
      <c r="M34" s="655"/>
      <c r="N34" s="655"/>
      <c r="O34" s="655"/>
      <c r="P34" s="655"/>
      <c r="Q34" s="656"/>
      <c r="R34" s="657">
        <v>274141</v>
      </c>
      <c r="S34" s="658"/>
      <c r="T34" s="658"/>
      <c r="U34" s="658"/>
      <c r="V34" s="658"/>
      <c r="W34" s="658"/>
      <c r="X34" s="658"/>
      <c r="Y34" s="659"/>
      <c r="Z34" s="695">
        <v>3.7</v>
      </c>
      <c r="AA34" s="695"/>
      <c r="AB34" s="695"/>
      <c r="AC34" s="695"/>
      <c r="AD34" s="696" t="s">
        <v>186</v>
      </c>
      <c r="AE34" s="696"/>
      <c r="AF34" s="696"/>
      <c r="AG34" s="696"/>
      <c r="AH34" s="696"/>
      <c r="AI34" s="696"/>
      <c r="AJ34" s="696"/>
      <c r="AK34" s="696"/>
      <c r="AL34" s="660" t="s">
        <v>246</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334</v>
      </c>
      <c r="CE34" s="655"/>
      <c r="CF34" s="655"/>
      <c r="CG34" s="655"/>
      <c r="CH34" s="655"/>
      <c r="CI34" s="655"/>
      <c r="CJ34" s="655"/>
      <c r="CK34" s="655"/>
      <c r="CL34" s="655"/>
      <c r="CM34" s="655"/>
      <c r="CN34" s="655"/>
      <c r="CO34" s="655"/>
      <c r="CP34" s="655"/>
      <c r="CQ34" s="656"/>
      <c r="CR34" s="657">
        <v>1019322</v>
      </c>
      <c r="CS34" s="658"/>
      <c r="CT34" s="658"/>
      <c r="CU34" s="658"/>
      <c r="CV34" s="658"/>
      <c r="CW34" s="658"/>
      <c r="CX34" s="658"/>
      <c r="CY34" s="659"/>
      <c r="CZ34" s="660">
        <v>14.1</v>
      </c>
      <c r="DA34" s="672"/>
      <c r="DB34" s="672"/>
      <c r="DC34" s="673"/>
      <c r="DD34" s="663">
        <v>619368</v>
      </c>
      <c r="DE34" s="658"/>
      <c r="DF34" s="658"/>
      <c r="DG34" s="658"/>
      <c r="DH34" s="658"/>
      <c r="DI34" s="658"/>
      <c r="DJ34" s="658"/>
      <c r="DK34" s="659"/>
      <c r="DL34" s="663">
        <v>500388</v>
      </c>
      <c r="DM34" s="658"/>
      <c r="DN34" s="658"/>
      <c r="DO34" s="658"/>
      <c r="DP34" s="658"/>
      <c r="DQ34" s="658"/>
      <c r="DR34" s="658"/>
      <c r="DS34" s="658"/>
      <c r="DT34" s="658"/>
      <c r="DU34" s="658"/>
      <c r="DV34" s="659"/>
      <c r="DW34" s="660">
        <v>11.9</v>
      </c>
      <c r="DX34" s="672"/>
      <c r="DY34" s="672"/>
      <c r="DZ34" s="672"/>
      <c r="EA34" s="672"/>
      <c r="EB34" s="672"/>
      <c r="EC34" s="684"/>
    </row>
    <row r="35" spans="2:133" ht="11.25" customHeight="1">
      <c r="B35" s="654" t="s">
        <v>335</v>
      </c>
      <c r="C35" s="655"/>
      <c r="D35" s="655"/>
      <c r="E35" s="655"/>
      <c r="F35" s="655"/>
      <c r="G35" s="655"/>
      <c r="H35" s="655"/>
      <c r="I35" s="655"/>
      <c r="J35" s="655"/>
      <c r="K35" s="655"/>
      <c r="L35" s="655"/>
      <c r="M35" s="655"/>
      <c r="N35" s="655"/>
      <c r="O35" s="655"/>
      <c r="P35" s="655"/>
      <c r="Q35" s="656"/>
      <c r="R35" s="657">
        <v>476462</v>
      </c>
      <c r="S35" s="658"/>
      <c r="T35" s="658"/>
      <c r="U35" s="658"/>
      <c r="V35" s="658"/>
      <c r="W35" s="658"/>
      <c r="X35" s="658"/>
      <c r="Y35" s="659"/>
      <c r="Z35" s="695">
        <v>6.5</v>
      </c>
      <c r="AA35" s="695"/>
      <c r="AB35" s="695"/>
      <c r="AC35" s="695"/>
      <c r="AD35" s="696" t="s">
        <v>186</v>
      </c>
      <c r="AE35" s="696"/>
      <c r="AF35" s="696"/>
      <c r="AG35" s="696"/>
      <c r="AH35" s="696"/>
      <c r="AI35" s="696"/>
      <c r="AJ35" s="696"/>
      <c r="AK35" s="696"/>
      <c r="AL35" s="660" t="s">
        <v>246</v>
      </c>
      <c r="AM35" s="661"/>
      <c r="AN35" s="661"/>
      <c r="AO35" s="697"/>
      <c r="AP35" s="222"/>
      <c r="AQ35" s="709" t="s">
        <v>336</v>
      </c>
      <c r="AR35" s="710"/>
      <c r="AS35" s="710"/>
      <c r="AT35" s="710"/>
      <c r="AU35" s="710"/>
      <c r="AV35" s="710"/>
      <c r="AW35" s="710"/>
      <c r="AX35" s="710"/>
      <c r="AY35" s="710"/>
      <c r="AZ35" s="710"/>
      <c r="BA35" s="710"/>
      <c r="BB35" s="710"/>
      <c r="BC35" s="710"/>
      <c r="BD35" s="710"/>
      <c r="BE35" s="710"/>
      <c r="BF35" s="711"/>
      <c r="BG35" s="709" t="s">
        <v>337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338</v>
      </c>
      <c r="CE35" s="655"/>
      <c r="CF35" s="655"/>
      <c r="CG35" s="655"/>
      <c r="CH35" s="655"/>
      <c r="CI35" s="655"/>
      <c r="CJ35" s="655"/>
      <c r="CK35" s="655"/>
      <c r="CL35" s="655"/>
      <c r="CM35" s="655"/>
      <c r="CN35" s="655"/>
      <c r="CO35" s="655"/>
      <c r="CP35" s="655"/>
      <c r="CQ35" s="656"/>
      <c r="CR35" s="657">
        <v>88168</v>
      </c>
      <c r="CS35" s="670"/>
      <c r="CT35" s="670"/>
      <c r="CU35" s="670"/>
      <c r="CV35" s="670"/>
      <c r="CW35" s="670"/>
      <c r="CX35" s="670"/>
      <c r="CY35" s="671"/>
      <c r="CZ35" s="660">
        <v>1.2</v>
      </c>
      <c r="DA35" s="672"/>
      <c r="DB35" s="672"/>
      <c r="DC35" s="673"/>
      <c r="DD35" s="663">
        <v>64699</v>
      </c>
      <c r="DE35" s="670"/>
      <c r="DF35" s="670"/>
      <c r="DG35" s="670"/>
      <c r="DH35" s="670"/>
      <c r="DI35" s="670"/>
      <c r="DJ35" s="670"/>
      <c r="DK35" s="671"/>
      <c r="DL35" s="663">
        <v>43857</v>
      </c>
      <c r="DM35" s="670"/>
      <c r="DN35" s="670"/>
      <c r="DO35" s="670"/>
      <c r="DP35" s="670"/>
      <c r="DQ35" s="670"/>
      <c r="DR35" s="670"/>
      <c r="DS35" s="670"/>
      <c r="DT35" s="670"/>
      <c r="DU35" s="670"/>
      <c r="DV35" s="671"/>
      <c r="DW35" s="660">
        <v>1</v>
      </c>
      <c r="DX35" s="672"/>
      <c r="DY35" s="672"/>
      <c r="DZ35" s="672"/>
      <c r="EA35" s="672"/>
      <c r="EB35" s="672"/>
      <c r="EC35" s="684"/>
    </row>
    <row r="36" spans="2:133" ht="11.25" customHeight="1">
      <c r="B36" s="654" t="s">
        <v>339</v>
      </c>
      <c r="C36" s="655"/>
      <c r="D36" s="655"/>
      <c r="E36" s="655"/>
      <c r="F36" s="655"/>
      <c r="G36" s="655"/>
      <c r="H36" s="655"/>
      <c r="I36" s="655"/>
      <c r="J36" s="655"/>
      <c r="K36" s="655"/>
      <c r="L36" s="655"/>
      <c r="M36" s="655"/>
      <c r="N36" s="655"/>
      <c r="O36" s="655"/>
      <c r="P36" s="655"/>
      <c r="Q36" s="656"/>
      <c r="R36" s="657">
        <v>120838</v>
      </c>
      <c r="S36" s="658"/>
      <c r="T36" s="658"/>
      <c r="U36" s="658"/>
      <c r="V36" s="658"/>
      <c r="W36" s="658"/>
      <c r="X36" s="658"/>
      <c r="Y36" s="659"/>
      <c r="Z36" s="695">
        <v>1.6</v>
      </c>
      <c r="AA36" s="695"/>
      <c r="AB36" s="695"/>
      <c r="AC36" s="695"/>
      <c r="AD36" s="696" t="s">
        <v>186</v>
      </c>
      <c r="AE36" s="696"/>
      <c r="AF36" s="696"/>
      <c r="AG36" s="696"/>
      <c r="AH36" s="696"/>
      <c r="AI36" s="696"/>
      <c r="AJ36" s="696"/>
      <c r="AK36" s="696"/>
      <c r="AL36" s="660" t="s">
        <v>246</v>
      </c>
      <c r="AM36" s="661"/>
      <c r="AN36" s="661"/>
      <c r="AO36" s="697"/>
      <c r="AP36" s="222"/>
      <c r="AQ36" s="706" t="s">
        <v>340</v>
      </c>
      <c r="AR36" s="707"/>
      <c r="AS36" s="707"/>
      <c r="AT36" s="707"/>
      <c r="AU36" s="707"/>
      <c r="AV36" s="707"/>
      <c r="AW36" s="707"/>
      <c r="AX36" s="707"/>
      <c r="AY36" s="708"/>
      <c r="AZ36" s="712">
        <v>608535</v>
      </c>
      <c r="BA36" s="713"/>
      <c r="BB36" s="713"/>
      <c r="BC36" s="713"/>
      <c r="BD36" s="713"/>
      <c r="BE36" s="713"/>
      <c r="BF36" s="714"/>
      <c r="BG36" s="715" t="s">
        <v>341</v>
      </c>
      <c r="BH36" s="716"/>
      <c r="BI36" s="716"/>
      <c r="BJ36" s="716"/>
      <c r="BK36" s="716"/>
      <c r="BL36" s="716"/>
      <c r="BM36" s="716"/>
      <c r="BN36" s="716"/>
      <c r="BO36" s="716"/>
      <c r="BP36" s="716"/>
      <c r="BQ36" s="716"/>
      <c r="BR36" s="716"/>
      <c r="BS36" s="716"/>
      <c r="BT36" s="716"/>
      <c r="BU36" s="717"/>
      <c r="BV36" s="712">
        <v>60452</v>
      </c>
      <c r="BW36" s="713"/>
      <c r="BX36" s="713"/>
      <c r="BY36" s="713"/>
      <c r="BZ36" s="713"/>
      <c r="CA36" s="713"/>
      <c r="CB36" s="714"/>
      <c r="CD36" s="654" t="s">
        <v>342</v>
      </c>
      <c r="CE36" s="655"/>
      <c r="CF36" s="655"/>
      <c r="CG36" s="655"/>
      <c r="CH36" s="655"/>
      <c r="CI36" s="655"/>
      <c r="CJ36" s="655"/>
      <c r="CK36" s="655"/>
      <c r="CL36" s="655"/>
      <c r="CM36" s="655"/>
      <c r="CN36" s="655"/>
      <c r="CO36" s="655"/>
      <c r="CP36" s="655"/>
      <c r="CQ36" s="656"/>
      <c r="CR36" s="657">
        <v>759044</v>
      </c>
      <c r="CS36" s="658"/>
      <c r="CT36" s="658"/>
      <c r="CU36" s="658"/>
      <c r="CV36" s="658"/>
      <c r="CW36" s="658"/>
      <c r="CX36" s="658"/>
      <c r="CY36" s="659"/>
      <c r="CZ36" s="660">
        <v>10.5</v>
      </c>
      <c r="DA36" s="672"/>
      <c r="DB36" s="672"/>
      <c r="DC36" s="673"/>
      <c r="DD36" s="663">
        <v>604151</v>
      </c>
      <c r="DE36" s="658"/>
      <c r="DF36" s="658"/>
      <c r="DG36" s="658"/>
      <c r="DH36" s="658"/>
      <c r="DI36" s="658"/>
      <c r="DJ36" s="658"/>
      <c r="DK36" s="659"/>
      <c r="DL36" s="663">
        <v>481648</v>
      </c>
      <c r="DM36" s="658"/>
      <c r="DN36" s="658"/>
      <c r="DO36" s="658"/>
      <c r="DP36" s="658"/>
      <c r="DQ36" s="658"/>
      <c r="DR36" s="658"/>
      <c r="DS36" s="658"/>
      <c r="DT36" s="658"/>
      <c r="DU36" s="658"/>
      <c r="DV36" s="659"/>
      <c r="DW36" s="660">
        <v>11.5</v>
      </c>
      <c r="DX36" s="672"/>
      <c r="DY36" s="672"/>
      <c r="DZ36" s="672"/>
      <c r="EA36" s="672"/>
      <c r="EB36" s="672"/>
      <c r="EC36" s="684"/>
    </row>
    <row r="37" spans="2:133" ht="11.25" customHeight="1">
      <c r="B37" s="654" t="s">
        <v>343</v>
      </c>
      <c r="C37" s="655"/>
      <c r="D37" s="655"/>
      <c r="E37" s="655"/>
      <c r="F37" s="655"/>
      <c r="G37" s="655"/>
      <c r="H37" s="655"/>
      <c r="I37" s="655"/>
      <c r="J37" s="655"/>
      <c r="K37" s="655"/>
      <c r="L37" s="655"/>
      <c r="M37" s="655"/>
      <c r="N37" s="655"/>
      <c r="O37" s="655"/>
      <c r="P37" s="655"/>
      <c r="Q37" s="656"/>
      <c r="R37" s="657">
        <v>43021</v>
      </c>
      <c r="S37" s="658"/>
      <c r="T37" s="658"/>
      <c r="U37" s="658"/>
      <c r="V37" s="658"/>
      <c r="W37" s="658"/>
      <c r="X37" s="658"/>
      <c r="Y37" s="659"/>
      <c r="Z37" s="695">
        <v>0.6</v>
      </c>
      <c r="AA37" s="695"/>
      <c r="AB37" s="695"/>
      <c r="AC37" s="695"/>
      <c r="AD37" s="696">
        <v>16</v>
      </c>
      <c r="AE37" s="696"/>
      <c r="AF37" s="696"/>
      <c r="AG37" s="696"/>
      <c r="AH37" s="696"/>
      <c r="AI37" s="696"/>
      <c r="AJ37" s="696"/>
      <c r="AK37" s="696"/>
      <c r="AL37" s="660">
        <v>0</v>
      </c>
      <c r="AM37" s="661"/>
      <c r="AN37" s="661"/>
      <c r="AO37" s="697"/>
      <c r="AQ37" s="690" t="s">
        <v>344</v>
      </c>
      <c r="AR37" s="691"/>
      <c r="AS37" s="691"/>
      <c r="AT37" s="691"/>
      <c r="AU37" s="691"/>
      <c r="AV37" s="691"/>
      <c r="AW37" s="691"/>
      <c r="AX37" s="691"/>
      <c r="AY37" s="692"/>
      <c r="AZ37" s="657">
        <v>29134</v>
      </c>
      <c r="BA37" s="658"/>
      <c r="BB37" s="658"/>
      <c r="BC37" s="658"/>
      <c r="BD37" s="670"/>
      <c r="BE37" s="670"/>
      <c r="BF37" s="693"/>
      <c r="BG37" s="654" t="s">
        <v>345</v>
      </c>
      <c r="BH37" s="655"/>
      <c r="BI37" s="655"/>
      <c r="BJ37" s="655"/>
      <c r="BK37" s="655"/>
      <c r="BL37" s="655"/>
      <c r="BM37" s="655"/>
      <c r="BN37" s="655"/>
      <c r="BO37" s="655"/>
      <c r="BP37" s="655"/>
      <c r="BQ37" s="655"/>
      <c r="BR37" s="655"/>
      <c r="BS37" s="655"/>
      <c r="BT37" s="655"/>
      <c r="BU37" s="656"/>
      <c r="BV37" s="657">
        <v>38093</v>
      </c>
      <c r="BW37" s="658"/>
      <c r="BX37" s="658"/>
      <c r="BY37" s="658"/>
      <c r="BZ37" s="658"/>
      <c r="CA37" s="658"/>
      <c r="CB37" s="694"/>
      <c r="CD37" s="654" t="s">
        <v>346</v>
      </c>
      <c r="CE37" s="655"/>
      <c r="CF37" s="655"/>
      <c r="CG37" s="655"/>
      <c r="CH37" s="655"/>
      <c r="CI37" s="655"/>
      <c r="CJ37" s="655"/>
      <c r="CK37" s="655"/>
      <c r="CL37" s="655"/>
      <c r="CM37" s="655"/>
      <c r="CN37" s="655"/>
      <c r="CO37" s="655"/>
      <c r="CP37" s="655"/>
      <c r="CQ37" s="656"/>
      <c r="CR37" s="657">
        <v>266214</v>
      </c>
      <c r="CS37" s="670"/>
      <c r="CT37" s="670"/>
      <c r="CU37" s="670"/>
      <c r="CV37" s="670"/>
      <c r="CW37" s="670"/>
      <c r="CX37" s="670"/>
      <c r="CY37" s="671"/>
      <c r="CZ37" s="660">
        <v>3.7</v>
      </c>
      <c r="DA37" s="672"/>
      <c r="DB37" s="672"/>
      <c r="DC37" s="673"/>
      <c r="DD37" s="663">
        <v>266214</v>
      </c>
      <c r="DE37" s="670"/>
      <c r="DF37" s="670"/>
      <c r="DG37" s="670"/>
      <c r="DH37" s="670"/>
      <c r="DI37" s="670"/>
      <c r="DJ37" s="670"/>
      <c r="DK37" s="671"/>
      <c r="DL37" s="663">
        <v>266214</v>
      </c>
      <c r="DM37" s="670"/>
      <c r="DN37" s="670"/>
      <c r="DO37" s="670"/>
      <c r="DP37" s="670"/>
      <c r="DQ37" s="670"/>
      <c r="DR37" s="670"/>
      <c r="DS37" s="670"/>
      <c r="DT37" s="670"/>
      <c r="DU37" s="670"/>
      <c r="DV37" s="671"/>
      <c r="DW37" s="660">
        <v>6.3</v>
      </c>
      <c r="DX37" s="672"/>
      <c r="DY37" s="672"/>
      <c r="DZ37" s="672"/>
      <c r="EA37" s="672"/>
      <c r="EB37" s="672"/>
      <c r="EC37" s="684"/>
    </row>
    <row r="38" spans="2:133" ht="11.25" customHeight="1">
      <c r="B38" s="654" t="s">
        <v>347</v>
      </c>
      <c r="C38" s="655"/>
      <c r="D38" s="655"/>
      <c r="E38" s="655"/>
      <c r="F38" s="655"/>
      <c r="G38" s="655"/>
      <c r="H38" s="655"/>
      <c r="I38" s="655"/>
      <c r="J38" s="655"/>
      <c r="K38" s="655"/>
      <c r="L38" s="655"/>
      <c r="M38" s="655"/>
      <c r="N38" s="655"/>
      <c r="O38" s="655"/>
      <c r="P38" s="655"/>
      <c r="Q38" s="656"/>
      <c r="R38" s="657">
        <v>442820</v>
      </c>
      <c r="S38" s="658"/>
      <c r="T38" s="658"/>
      <c r="U38" s="658"/>
      <c r="V38" s="658"/>
      <c r="W38" s="658"/>
      <c r="X38" s="658"/>
      <c r="Y38" s="659"/>
      <c r="Z38" s="695">
        <v>6</v>
      </c>
      <c r="AA38" s="695"/>
      <c r="AB38" s="695"/>
      <c r="AC38" s="695"/>
      <c r="AD38" s="696" t="s">
        <v>186</v>
      </c>
      <c r="AE38" s="696"/>
      <c r="AF38" s="696"/>
      <c r="AG38" s="696"/>
      <c r="AH38" s="696"/>
      <c r="AI38" s="696"/>
      <c r="AJ38" s="696"/>
      <c r="AK38" s="696"/>
      <c r="AL38" s="660" t="s">
        <v>186</v>
      </c>
      <c r="AM38" s="661"/>
      <c r="AN38" s="661"/>
      <c r="AO38" s="697"/>
      <c r="AQ38" s="690" t="s">
        <v>348</v>
      </c>
      <c r="AR38" s="691"/>
      <c r="AS38" s="691"/>
      <c r="AT38" s="691"/>
      <c r="AU38" s="691"/>
      <c r="AV38" s="691"/>
      <c r="AW38" s="691"/>
      <c r="AX38" s="691"/>
      <c r="AY38" s="692"/>
      <c r="AZ38" s="657">
        <v>22006</v>
      </c>
      <c r="BA38" s="658"/>
      <c r="BB38" s="658"/>
      <c r="BC38" s="658"/>
      <c r="BD38" s="670"/>
      <c r="BE38" s="670"/>
      <c r="BF38" s="693"/>
      <c r="BG38" s="654" t="s">
        <v>349</v>
      </c>
      <c r="BH38" s="655"/>
      <c r="BI38" s="655"/>
      <c r="BJ38" s="655"/>
      <c r="BK38" s="655"/>
      <c r="BL38" s="655"/>
      <c r="BM38" s="655"/>
      <c r="BN38" s="655"/>
      <c r="BO38" s="655"/>
      <c r="BP38" s="655"/>
      <c r="BQ38" s="655"/>
      <c r="BR38" s="655"/>
      <c r="BS38" s="655"/>
      <c r="BT38" s="655"/>
      <c r="BU38" s="656"/>
      <c r="BV38" s="657">
        <v>1373</v>
      </c>
      <c r="BW38" s="658"/>
      <c r="BX38" s="658"/>
      <c r="BY38" s="658"/>
      <c r="BZ38" s="658"/>
      <c r="CA38" s="658"/>
      <c r="CB38" s="694"/>
      <c r="CD38" s="654" t="s">
        <v>350</v>
      </c>
      <c r="CE38" s="655"/>
      <c r="CF38" s="655"/>
      <c r="CG38" s="655"/>
      <c r="CH38" s="655"/>
      <c r="CI38" s="655"/>
      <c r="CJ38" s="655"/>
      <c r="CK38" s="655"/>
      <c r="CL38" s="655"/>
      <c r="CM38" s="655"/>
      <c r="CN38" s="655"/>
      <c r="CO38" s="655"/>
      <c r="CP38" s="655"/>
      <c r="CQ38" s="656"/>
      <c r="CR38" s="657">
        <v>608535</v>
      </c>
      <c r="CS38" s="658"/>
      <c r="CT38" s="658"/>
      <c r="CU38" s="658"/>
      <c r="CV38" s="658"/>
      <c r="CW38" s="658"/>
      <c r="CX38" s="658"/>
      <c r="CY38" s="659"/>
      <c r="CZ38" s="660">
        <v>8.4</v>
      </c>
      <c r="DA38" s="672"/>
      <c r="DB38" s="672"/>
      <c r="DC38" s="673"/>
      <c r="DD38" s="663">
        <v>480198</v>
      </c>
      <c r="DE38" s="658"/>
      <c r="DF38" s="658"/>
      <c r="DG38" s="658"/>
      <c r="DH38" s="658"/>
      <c r="DI38" s="658"/>
      <c r="DJ38" s="658"/>
      <c r="DK38" s="659"/>
      <c r="DL38" s="663">
        <v>456159</v>
      </c>
      <c r="DM38" s="658"/>
      <c r="DN38" s="658"/>
      <c r="DO38" s="658"/>
      <c r="DP38" s="658"/>
      <c r="DQ38" s="658"/>
      <c r="DR38" s="658"/>
      <c r="DS38" s="658"/>
      <c r="DT38" s="658"/>
      <c r="DU38" s="658"/>
      <c r="DV38" s="659"/>
      <c r="DW38" s="660">
        <v>10.9</v>
      </c>
      <c r="DX38" s="672"/>
      <c r="DY38" s="672"/>
      <c r="DZ38" s="672"/>
      <c r="EA38" s="672"/>
      <c r="EB38" s="672"/>
      <c r="EC38" s="684"/>
    </row>
    <row r="39" spans="2:133" ht="11.25" customHeight="1">
      <c r="B39" s="654" t="s">
        <v>351</v>
      </c>
      <c r="C39" s="655"/>
      <c r="D39" s="655"/>
      <c r="E39" s="655"/>
      <c r="F39" s="655"/>
      <c r="G39" s="655"/>
      <c r="H39" s="655"/>
      <c r="I39" s="655"/>
      <c r="J39" s="655"/>
      <c r="K39" s="655"/>
      <c r="L39" s="655"/>
      <c r="M39" s="655"/>
      <c r="N39" s="655"/>
      <c r="O39" s="655"/>
      <c r="P39" s="655"/>
      <c r="Q39" s="656"/>
      <c r="R39" s="657" t="s">
        <v>246</v>
      </c>
      <c r="S39" s="658"/>
      <c r="T39" s="658"/>
      <c r="U39" s="658"/>
      <c r="V39" s="658"/>
      <c r="W39" s="658"/>
      <c r="X39" s="658"/>
      <c r="Y39" s="659"/>
      <c r="Z39" s="695" t="s">
        <v>186</v>
      </c>
      <c r="AA39" s="695"/>
      <c r="AB39" s="695"/>
      <c r="AC39" s="695"/>
      <c r="AD39" s="696" t="s">
        <v>186</v>
      </c>
      <c r="AE39" s="696"/>
      <c r="AF39" s="696"/>
      <c r="AG39" s="696"/>
      <c r="AH39" s="696"/>
      <c r="AI39" s="696"/>
      <c r="AJ39" s="696"/>
      <c r="AK39" s="696"/>
      <c r="AL39" s="660" t="s">
        <v>186</v>
      </c>
      <c r="AM39" s="661"/>
      <c r="AN39" s="661"/>
      <c r="AO39" s="697"/>
      <c r="AQ39" s="690" t="s">
        <v>352</v>
      </c>
      <c r="AR39" s="691"/>
      <c r="AS39" s="691"/>
      <c r="AT39" s="691"/>
      <c r="AU39" s="691"/>
      <c r="AV39" s="691"/>
      <c r="AW39" s="691"/>
      <c r="AX39" s="691"/>
      <c r="AY39" s="692"/>
      <c r="AZ39" s="657" t="s">
        <v>186</v>
      </c>
      <c r="BA39" s="658"/>
      <c r="BB39" s="658"/>
      <c r="BC39" s="658"/>
      <c r="BD39" s="670"/>
      <c r="BE39" s="670"/>
      <c r="BF39" s="693"/>
      <c r="BG39" s="654" t="s">
        <v>353</v>
      </c>
      <c r="BH39" s="655"/>
      <c r="BI39" s="655"/>
      <c r="BJ39" s="655"/>
      <c r="BK39" s="655"/>
      <c r="BL39" s="655"/>
      <c r="BM39" s="655"/>
      <c r="BN39" s="655"/>
      <c r="BO39" s="655"/>
      <c r="BP39" s="655"/>
      <c r="BQ39" s="655"/>
      <c r="BR39" s="655"/>
      <c r="BS39" s="655"/>
      <c r="BT39" s="655"/>
      <c r="BU39" s="656"/>
      <c r="BV39" s="657">
        <v>2110</v>
      </c>
      <c r="BW39" s="658"/>
      <c r="BX39" s="658"/>
      <c r="BY39" s="658"/>
      <c r="BZ39" s="658"/>
      <c r="CA39" s="658"/>
      <c r="CB39" s="694"/>
      <c r="CD39" s="654" t="s">
        <v>354</v>
      </c>
      <c r="CE39" s="655"/>
      <c r="CF39" s="655"/>
      <c r="CG39" s="655"/>
      <c r="CH39" s="655"/>
      <c r="CI39" s="655"/>
      <c r="CJ39" s="655"/>
      <c r="CK39" s="655"/>
      <c r="CL39" s="655"/>
      <c r="CM39" s="655"/>
      <c r="CN39" s="655"/>
      <c r="CO39" s="655"/>
      <c r="CP39" s="655"/>
      <c r="CQ39" s="656"/>
      <c r="CR39" s="657">
        <v>1001817</v>
      </c>
      <c r="CS39" s="670"/>
      <c r="CT39" s="670"/>
      <c r="CU39" s="670"/>
      <c r="CV39" s="670"/>
      <c r="CW39" s="670"/>
      <c r="CX39" s="670"/>
      <c r="CY39" s="671"/>
      <c r="CZ39" s="660">
        <v>13.9</v>
      </c>
      <c r="DA39" s="672"/>
      <c r="DB39" s="672"/>
      <c r="DC39" s="673"/>
      <c r="DD39" s="663">
        <v>762153</v>
      </c>
      <c r="DE39" s="670"/>
      <c r="DF39" s="670"/>
      <c r="DG39" s="670"/>
      <c r="DH39" s="670"/>
      <c r="DI39" s="670"/>
      <c r="DJ39" s="670"/>
      <c r="DK39" s="671"/>
      <c r="DL39" s="663" t="s">
        <v>186</v>
      </c>
      <c r="DM39" s="670"/>
      <c r="DN39" s="670"/>
      <c r="DO39" s="670"/>
      <c r="DP39" s="670"/>
      <c r="DQ39" s="670"/>
      <c r="DR39" s="670"/>
      <c r="DS39" s="670"/>
      <c r="DT39" s="670"/>
      <c r="DU39" s="670"/>
      <c r="DV39" s="671"/>
      <c r="DW39" s="660" t="s">
        <v>186</v>
      </c>
      <c r="DX39" s="672"/>
      <c r="DY39" s="672"/>
      <c r="DZ39" s="672"/>
      <c r="EA39" s="672"/>
      <c r="EB39" s="672"/>
      <c r="EC39" s="684"/>
    </row>
    <row r="40" spans="2:133" ht="11.25" customHeight="1">
      <c r="B40" s="654" t="s">
        <v>355</v>
      </c>
      <c r="C40" s="655"/>
      <c r="D40" s="655"/>
      <c r="E40" s="655"/>
      <c r="F40" s="655"/>
      <c r="G40" s="655"/>
      <c r="H40" s="655"/>
      <c r="I40" s="655"/>
      <c r="J40" s="655"/>
      <c r="K40" s="655"/>
      <c r="L40" s="655"/>
      <c r="M40" s="655"/>
      <c r="N40" s="655"/>
      <c r="O40" s="655"/>
      <c r="P40" s="655"/>
      <c r="Q40" s="656"/>
      <c r="R40" s="657">
        <v>35020</v>
      </c>
      <c r="S40" s="658"/>
      <c r="T40" s="658"/>
      <c r="U40" s="658"/>
      <c r="V40" s="658"/>
      <c r="W40" s="658"/>
      <c r="X40" s="658"/>
      <c r="Y40" s="659"/>
      <c r="Z40" s="695">
        <v>0.5</v>
      </c>
      <c r="AA40" s="695"/>
      <c r="AB40" s="695"/>
      <c r="AC40" s="695"/>
      <c r="AD40" s="696" t="s">
        <v>246</v>
      </c>
      <c r="AE40" s="696"/>
      <c r="AF40" s="696"/>
      <c r="AG40" s="696"/>
      <c r="AH40" s="696"/>
      <c r="AI40" s="696"/>
      <c r="AJ40" s="696"/>
      <c r="AK40" s="696"/>
      <c r="AL40" s="660" t="s">
        <v>246</v>
      </c>
      <c r="AM40" s="661"/>
      <c r="AN40" s="661"/>
      <c r="AO40" s="697"/>
      <c r="AQ40" s="690" t="s">
        <v>356</v>
      </c>
      <c r="AR40" s="691"/>
      <c r="AS40" s="691"/>
      <c r="AT40" s="691"/>
      <c r="AU40" s="691"/>
      <c r="AV40" s="691"/>
      <c r="AW40" s="691"/>
      <c r="AX40" s="691"/>
      <c r="AY40" s="692"/>
      <c r="AZ40" s="657" t="s">
        <v>246</v>
      </c>
      <c r="BA40" s="658"/>
      <c r="BB40" s="658"/>
      <c r="BC40" s="658"/>
      <c r="BD40" s="670"/>
      <c r="BE40" s="670"/>
      <c r="BF40" s="693"/>
      <c r="BG40" s="698" t="s">
        <v>357</v>
      </c>
      <c r="BH40" s="699"/>
      <c r="BI40" s="699"/>
      <c r="BJ40" s="699"/>
      <c r="BK40" s="699"/>
      <c r="BL40" s="223"/>
      <c r="BM40" s="655" t="s">
        <v>358</v>
      </c>
      <c r="BN40" s="655"/>
      <c r="BO40" s="655"/>
      <c r="BP40" s="655"/>
      <c r="BQ40" s="655"/>
      <c r="BR40" s="655"/>
      <c r="BS40" s="655"/>
      <c r="BT40" s="655"/>
      <c r="BU40" s="656"/>
      <c r="BV40" s="657">
        <v>94</v>
      </c>
      <c r="BW40" s="658"/>
      <c r="BX40" s="658"/>
      <c r="BY40" s="658"/>
      <c r="BZ40" s="658"/>
      <c r="CA40" s="658"/>
      <c r="CB40" s="694"/>
      <c r="CD40" s="654" t="s">
        <v>359</v>
      </c>
      <c r="CE40" s="655"/>
      <c r="CF40" s="655"/>
      <c r="CG40" s="655"/>
      <c r="CH40" s="655"/>
      <c r="CI40" s="655"/>
      <c r="CJ40" s="655"/>
      <c r="CK40" s="655"/>
      <c r="CL40" s="655"/>
      <c r="CM40" s="655"/>
      <c r="CN40" s="655"/>
      <c r="CO40" s="655"/>
      <c r="CP40" s="655"/>
      <c r="CQ40" s="656"/>
      <c r="CR40" s="657" t="s">
        <v>186</v>
      </c>
      <c r="CS40" s="658"/>
      <c r="CT40" s="658"/>
      <c r="CU40" s="658"/>
      <c r="CV40" s="658"/>
      <c r="CW40" s="658"/>
      <c r="CX40" s="658"/>
      <c r="CY40" s="659"/>
      <c r="CZ40" s="660" t="s">
        <v>186</v>
      </c>
      <c r="DA40" s="672"/>
      <c r="DB40" s="672"/>
      <c r="DC40" s="673"/>
      <c r="DD40" s="663" t="s">
        <v>186</v>
      </c>
      <c r="DE40" s="658"/>
      <c r="DF40" s="658"/>
      <c r="DG40" s="658"/>
      <c r="DH40" s="658"/>
      <c r="DI40" s="658"/>
      <c r="DJ40" s="658"/>
      <c r="DK40" s="659"/>
      <c r="DL40" s="663" t="s">
        <v>246</v>
      </c>
      <c r="DM40" s="658"/>
      <c r="DN40" s="658"/>
      <c r="DO40" s="658"/>
      <c r="DP40" s="658"/>
      <c r="DQ40" s="658"/>
      <c r="DR40" s="658"/>
      <c r="DS40" s="658"/>
      <c r="DT40" s="658"/>
      <c r="DU40" s="658"/>
      <c r="DV40" s="659"/>
      <c r="DW40" s="660" t="s">
        <v>186</v>
      </c>
      <c r="DX40" s="672"/>
      <c r="DY40" s="672"/>
      <c r="DZ40" s="672"/>
      <c r="EA40" s="672"/>
      <c r="EB40" s="672"/>
      <c r="EC40" s="684"/>
    </row>
    <row r="41" spans="2:133" ht="11.25" customHeight="1">
      <c r="B41" s="638" t="s">
        <v>360</v>
      </c>
      <c r="C41" s="639"/>
      <c r="D41" s="639"/>
      <c r="E41" s="639"/>
      <c r="F41" s="639"/>
      <c r="G41" s="639"/>
      <c r="H41" s="639"/>
      <c r="I41" s="639"/>
      <c r="J41" s="639"/>
      <c r="K41" s="639"/>
      <c r="L41" s="639"/>
      <c r="M41" s="639"/>
      <c r="N41" s="639"/>
      <c r="O41" s="639"/>
      <c r="P41" s="639"/>
      <c r="Q41" s="640"/>
      <c r="R41" s="641">
        <v>7352674</v>
      </c>
      <c r="S41" s="682"/>
      <c r="T41" s="682"/>
      <c r="U41" s="682"/>
      <c r="V41" s="682"/>
      <c r="W41" s="682"/>
      <c r="X41" s="682"/>
      <c r="Y41" s="685"/>
      <c r="Z41" s="686">
        <v>100</v>
      </c>
      <c r="AA41" s="686"/>
      <c r="AB41" s="686"/>
      <c r="AC41" s="686"/>
      <c r="AD41" s="687">
        <v>4157990</v>
      </c>
      <c r="AE41" s="687"/>
      <c r="AF41" s="687"/>
      <c r="AG41" s="687"/>
      <c r="AH41" s="687"/>
      <c r="AI41" s="687"/>
      <c r="AJ41" s="687"/>
      <c r="AK41" s="687"/>
      <c r="AL41" s="644">
        <v>100</v>
      </c>
      <c r="AM41" s="688"/>
      <c r="AN41" s="688"/>
      <c r="AO41" s="689"/>
      <c r="AQ41" s="690" t="s">
        <v>361</v>
      </c>
      <c r="AR41" s="691"/>
      <c r="AS41" s="691"/>
      <c r="AT41" s="691"/>
      <c r="AU41" s="691"/>
      <c r="AV41" s="691"/>
      <c r="AW41" s="691"/>
      <c r="AX41" s="691"/>
      <c r="AY41" s="692"/>
      <c r="AZ41" s="657">
        <v>153366</v>
      </c>
      <c r="BA41" s="658"/>
      <c r="BB41" s="658"/>
      <c r="BC41" s="658"/>
      <c r="BD41" s="670"/>
      <c r="BE41" s="670"/>
      <c r="BF41" s="693"/>
      <c r="BG41" s="698"/>
      <c r="BH41" s="699"/>
      <c r="BI41" s="699"/>
      <c r="BJ41" s="699"/>
      <c r="BK41" s="699"/>
      <c r="BL41" s="223"/>
      <c r="BM41" s="655" t="s">
        <v>362</v>
      </c>
      <c r="BN41" s="655"/>
      <c r="BO41" s="655"/>
      <c r="BP41" s="655"/>
      <c r="BQ41" s="655"/>
      <c r="BR41" s="655"/>
      <c r="BS41" s="655"/>
      <c r="BT41" s="655"/>
      <c r="BU41" s="656"/>
      <c r="BV41" s="657" t="s">
        <v>186</v>
      </c>
      <c r="BW41" s="658"/>
      <c r="BX41" s="658"/>
      <c r="BY41" s="658"/>
      <c r="BZ41" s="658"/>
      <c r="CA41" s="658"/>
      <c r="CB41" s="694"/>
      <c r="CD41" s="654" t="s">
        <v>363</v>
      </c>
      <c r="CE41" s="655"/>
      <c r="CF41" s="655"/>
      <c r="CG41" s="655"/>
      <c r="CH41" s="655"/>
      <c r="CI41" s="655"/>
      <c r="CJ41" s="655"/>
      <c r="CK41" s="655"/>
      <c r="CL41" s="655"/>
      <c r="CM41" s="655"/>
      <c r="CN41" s="655"/>
      <c r="CO41" s="655"/>
      <c r="CP41" s="655"/>
      <c r="CQ41" s="656"/>
      <c r="CR41" s="657" t="s">
        <v>186</v>
      </c>
      <c r="CS41" s="670"/>
      <c r="CT41" s="670"/>
      <c r="CU41" s="670"/>
      <c r="CV41" s="670"/>
      <c r="CW41" s="670"/>
      <c r="CX41" s="670"/>
      <c r="CY41" s="671"/>
      <c r="CZ41" s="660" t="s">
        <v>186</v>
      </c>
      <c r="DA41" s="672"/>
      <c r="DB41" s="672"/>
      <c r="DC41" s="673"/>
      <c r="DD41" s="663" t="s">
        <v>186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364</v>
      </c>
      <c r="AR42" s="703"/>
      <c r="AS42" s="703"/>
      <c r="AT42" s="703"/>
      <c r="AU42" s="703"/>
      <c r="AV42" s="703"/>
      <c r="AW42" s="703"/>
      <c r="AX42" s="703"/>
      <c r="AY42" s="704"/>
      <c r="AZ42" s="641">
        <v>404029</v>
      </c>
      <c r="BA42" s="682"/>
      <c r="BB42" s="682"/>
      <c r="BC42" s="682"/>
      <c r="BD42" s="642"/>
      <c r="BE42" s="642"/>
      <c r="BF42" s="705"/>
      <c r="BG42" s="700"/>
      <c r="BH42" s="701"/>
      <c r="BI42" s="701"/>
      <c r="BJ42" s="701"/>
      <c r="BK42" s="701"/>
      <c r="BL42" s="224"/>
      <c r="BM42" s="639" t="s">
        <v>365</v>
      </c>
      <c r="BN42" s="639"/>
      <c r="BO42" s="639"/>
      <c r="BP42" s="639"/>
      <c r="BQ42" s="639"/>
      <c r="BR42" s="639"/>
      <c r="BS42" s="639"/>
      <c r="BT42" s="639"/>
      <c r="BU42" s="640"/>
      <c r="BV42" s="641">
        <v>437</v>
      </c>
      <c r="BW42" s="682"/>
      <c r="BX42" s="682"/>
      <c r="BY42" s="682"/>
      <c r="BZ42" s="682"/>
      <c r="CA42" s="682"/>
      <c r="CB42" s="683"/>
      <c r="CD42" s="654" t="s">
        <v>366</v>
      </c>
      <c r="CE42" s="655"/>
      <c r="CF42" s="655"/>
      <c r="CG42" s="655"/>
      <c r="CH42" s="655"/>
      <c r="CI42" s="655"/>
      <c r="CJ42" s="655"/>
      <c r="CK42" s="655"/>
      <c r="CL42" s="655"/>
      <c r="CM42" s="655"/>
      <c r="CN42" s="655"/>
      <c r="CO42" s="655"/>
      <c r="CP42" s="655"/>
      <c r="CQ42" s="656"/>
      <c r="CR42" s="657">
        <v>896517</v>
      </c>
      <c r="CS42" s="670"/>
      <c r="CT42" s="670"/>
      <c r="CU42" s="670"/>
      <c r="CV42" s="670"/>
      <c r="CW42" s="670"/>
      <c r="CX42" s="670"/>
      <c r="CY42" s="671"/>
      <c r="CZ42" s="660">
        <v>12.4</v>
      </c>
      <c r="DA42" s="672"/>
      <c r="DB42" s="672"/>
      <c r="DC42" s="673"/>
      <c r="DD42" s="663">
        <v>455169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367</v>
      </c>
      <c r="CD43" s="654" t="s">
        <v>368</v>
      </c>
      <c r="CE43" s="655"/>
      <c r="CF43" s="655"/>
      <c r="CG43" s="655"/>
      <c r="CH43" s="655"/>
      <c r="CI43" s="655"/>
      <c r="CJ43" s="655"/>
      <c r="CK43" s="655"/>
      <c r="CL43" s="655"/>
      <c r="CM43" s="655"/>
      <c r="CN43" s="655"/>
      <c r="CO43" s="655"/>
      <c r="CP43" s="655"/>
      <c r="CQ43" s="656"/>
      <c r="CR43" s="657">
        <v>86603</v>
      </c>
      <c r="CS43" s="670"/>
      <c r="CT43" s="670"/>
      <c r="CU43" s="670"/>
      <c r="CV43" s="670"/>
      <c r="CW43" s="670"/>
      <c r="CX43" s="670"/>
      <c r="CY43" s="671"/>
      <c r="CZ43" s="660">
        <v>1.2</v>
      </c>
      <c r="DA43" s="672"/>
      <c r="DB43" s="672"/>
      <c r="DC43" s="673"/>
      <c r="DD43" s="663">
        <v>86603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369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316</v>
      </c>
      <c r="CE44" s="677"/>
      <c r="CF44" s="654" t="s">
        <v>370</v>
      </c>
      <c r="CG44" s="655"/>
      <c r="CH44" s="655"/>
      <c r="CI44" s="655"/>
      <c r="CJ44" s="655"/>
      <c r="CK44" s="655"/>
      <c r="CL44" s="655"/>
      <c r="CM44" s="655"/>
      <c r="CN44" s="655"/>
      <c r="CO44" s="655"/>
      <c r="CP44" s="655"/>
      <c r="CQ44" s="656"/>
      <c r="CR44" s="657">
        <v>810045</v>
      </c>
      <c r="CS44" s="658"/>
      <c r="CT44" s="658"/>
      <c r="CU44" s="658"/>
      <c r="CV44" s="658"/>
      <c r="CW44" s="658"/>
      <c r="CX44" s="658"/>
      <c r="CY44" s="659"/>
      <c r="CZ44" s="660">
        <v>11.2</v>
      </c>
      <c r="DA44" s="661"/>
      <c r="DB44" s="661"/>
      <c r="DC44" s="662"/>
      <c r="DD44" s="663">
        <v>375892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371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372</v>
      </c>
      <c r="CG45" s="655"/>
      <c r="CH45" s="655"/>
      <c r="CI45" s="655"/>
      <c r="CJ45" s="655"/>
      <c r="CK45" s="655"/>
      <c r="CL45" s="655"/>
      <c r="CM45" s="655"/>
      <c r="CN45" s="655"/>
      <c r="CO45" s="655"/>
      <c r="CP45" s="655"/>
      <c r="CQ45" s="656"/>
      <c r="CR45" s="657">
        <v>160740</v>
      </c>
      <c r="CS45" s="670"/>
      <c r="CT45" s="670"/>
      <c r="CU45" s="670"/>
      <c r="CV45" s="670"/>
      <c r="CW45" s="670"/>
      <c r="CX45" s="670"/>
      <c r="CY45" s="671"/>
      <c r="CZ45" s="660">
        <v>2.2000000000000002</v>
      </c>
      <c r="DA45" s="672"/>
      <c r="DB45" s="672"/>
      <c r="DC45" s="673"/>
      <c r="DD45" s="663">
        <v>42636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373</v>
      </c>
      <c r="CG46" s="655"/>
      <c r="CH46" s="655"/>
      <c r="CI46" s="655"/>
      <c r="CJ46" s="655"/>
      <c r="CK46" s="655"/>
      <c r="CL46" s="655"/>
      <c r="CM46" s="655"/>
      <c r="CN46" s="655"/>
      <c r="CO46" s="655"/>
      <c r="CP46" s="655"/>
      <c r="CQ46" s="656"/>
      <c r="CR46" s="657">
        <v>621625</v>
      </c>
      <c r="CS46" s="658"/>
      <c r="CT46" s="658"/>
      <c r="CU46" s="658"/>
      <c r="CV46" s="658"/>
      <c r="CW46" s="658"/>
      <c r="CX46" s="658"/>
      <c r="CY46" s="659"/>
      <c r="CZ46" s="660">
        <v>8.6</v>
      </c>
      <c r="DA46" s="661"/>
      <c r="DB46" s="661"/>
      <c r="DC46" s="662"/>
      <c r="DD46" s="663">
        <v>321476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374</v>
      </c>
      <c r="CG47" s="655"/>
      <c r="CH47" s="655"/>
      <c r="CI47" s="655"/>
      <c r="CJ47" s="655"/>
      <c r="CK47" s="655"/>
      <c r="CL47" s="655"/>
      <c r="CM47" s="655"/>
      <c r="CN47" s="655"/>
      <c r="CO47" s="655"/>
      <c r="CP47" s="655"/>
      <c r="CQ47" s="656"/>
      <c r="CR47" s="657">
        <v>86472</v>
      </c>
      <c r="CS47" s="670"/>
      <c r="CT47" s="670"/>
      <c r="CU47" s="670"/>
      <c r="CV47" s="670"/>
      <c r="CW47" s="670"/>
      <c r="CX47" s="670"/>
      <c r="CY47" s="671"/>
      <c r="CZ47" s="660">
        <v>1.2</v>
      </c>
      <c r="DA47" s="672"/>
      <c r="DB47" s="672"/>
      <c r="DC47" s="673"/>
      <c r="DD47" s="663">
        <v>79277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c r="B48" s="225"/>
      <c r="CD48" s="680"/>
      <c r="CE48" s="681"/>
      <c r="CF48" s="654" t="s">
        <v>375</v>
      </c>
      <c r="CG48" s="655"/>
      <c r="CH48" s="655"/>
      <c r="CI48" s="655"/>
      <c r="CJ48" s="655"/>
      <c r="CK48" s="655"/>
      <c r="CL48" s="655"/>
      <c r="CM48" s="655"/>
      <c r="CN48" s="655"/>
      <c r="CO48" s="655"/>
      <c r="CP48" s="655"/>
      <c r="CQ48" s="656"/>
      <c r="CR48" s="657" t="s">
        <v>186</v>
      </c>
      <c r="CS48" s="658"/>
      <c r="CT48" s="658"/>
      <c r="CU48" s="658"/>
      <c r="CV48" s="658"/>
      <c r="CW48" s="658"/>
      <c r="CX48" s="658"/>
      <c r="CY48" s="659"/>
      <c r="CZ48" s="660" t="s">
        <v>186</v>
      </c>
      <c r="DA48" s="661"/>
      <c r="DB48" s="661"/>
      <c r="DC48" s="662"/>
      <c r="DD48" s="663" t="s">
        <v>186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376</v>
      </c>
      <c r="CE49" s="639"/>
      <c r="CF49" s="639"/>
      <c r="CG49" s="639"/>
      <c r="CH49" s="639"/>
      <c r="CI49" s="639"/>
      <c r="CJ49" s="639"/>
      <c r="CK49" s="639"/>
      <c r="CL49" s="639"/>
      <c r="CM49" s="639"/>
      <c r="CN49" s="639"/>
      <c r="CO49" s="639"/>
      <c r="CP49" s="639"/>
      <c r="CQ49" s="640"/>
      <c r="CR49" s="641">
        <v>7210188</v>
      </c>
      <c r="CS49" s="642"/>
      <c r="CT49" s="642"/>
      <c r="CU49" s="642"/>
      <c r="CV49" s="642"/>
      <c r="CW49" s="642"/>
      <c r="CX49" s="642"/>
      <c r="CY49" s="643"/>
      <c r="CZ49" s="644">
        <v>100</v>
      </c>
      <c r="DA49" s="645"/>
      <c r="DB49" s="645"/>
      <c r="DC49" s="646"/>
      <c r="DD49" s="647">
        <v>5097452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ecy0nEIk3yUoVTY2uAwd0a7I32YETqy4zwWL/u8FSv3oogq3+OCAi4lJDqNDIe0LeuvpyT/uGRYglAL4x0a6w==" saltValue="vGmeWgX5rEhXjaIBYqzY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377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378</v>
      </c>
      <c r="DK2" s="1128"/>
      <c r="DL2" s="1128"/>
      <c r="DM2" s="1128"/>
      <c r="DN2" s="1128"/>
      <c r="DO2" s="1129"/>
      <c r="DP2" s="228"/>
      <c r="DQ2" s="1127" t="s">
        <v>379</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380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381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382</v>
      </c>
      <c r="B5" s="1032"/>
      <c r="C5" s="1032"/>
      <c r="D5" s="1032"/>
      <c r="E5" s="1032"/>
      <c r="F5" s="1032"/>
      <c r="G5" s="1032"/>
      <c r="H5" s="1032"/>
      <c r="I5" s="1032"/>
      <c r="J5" s="1032"/>
      <c r="K5" s="1032"/>
      <c r="L5" s="1032"/>
      <c r="M5" s="1032"/>
      <c r="N5" s="1032"/>
      <c r="O5" s="1032"/>
      <c r="P5" s="1033"/>
      <c r="Q5" s="1037" t="s">
        <v>383</v>
      </c>
      <c r="R5" s="1038"/>
      <c r="S5" s="1038"/>
      <c r="T5" s="1038"/>
      <c r="U5" s="1039"/>
      <c r="V5" s="1037" t="s">
        <v>384</v>
      </c>
      <c r="W5" s="1038"/>
      <c r="X5" s="1038"/>
      <c r="Y5" s="1038"/>
      <c r="Z5" s="1039"/>
      <c r="AA5" s="1037" t="s">
        <v>385</v>
      </c>
      <c r="AB5" s="1038"/>
      <c r="AC5" s="1038"/>
      <c r="AD5" s="1038"/>
      <c r="AE5" s="1038"/>
      <c r="AF5" s="1130" t="s">
        <v>386</v>
      </c>
      <c r="AG5" s="1038"/>
      <c r="AH5" s="1038"/>
      <c r="AI5" s="1038"/>
      <c r="AJ5" s="1051"/>
      <c r="AK5" s="1038" t="s">
        <v>387</v>
      </c>
      <c r="AL5" s="1038"/>
      <c r="AM5" s="1038"/>
      <c r="AN5" s="1038"/>
      <c r="AO5" s="1039"/>
      <c r="AP5" s="1037" t="s">
        <v>388</v>
      </c>
      <c r="AQ5" s="1038"/>
      <c r="AR5" s="1038"/>
      <c r="AS5" s="1038"/>
      <c r="AT5" s="1039"/>
      <c r="AU5" s="1037" t="s">
        <v>389</v>
      </c>
      <c r="AV5" s="1038"/>
      <c r="AW5" s="1038"/>
      <c r="AX5" s="1038"/>
      <c r="AY5" s="1051"/>
      <c r="AZ5" s="232"/>
      <c r="BA5" s="232"/>
      <c r="BB5" s="232"/>
      <c r="BC5" s="232"/>
      <c r="BD5" s="232"/>
      <c r="BE5" s="233"/>
      <c r="BF5" s="233"/>
      <c r="BG5" s="233"/>
      <c r="BH5" s="233"/>
      <c r="BI5" s="233"/>
      <c r="BJ5" s="233"/>
      <c r="BK5" s="233"/>
      <c r="BL5" s="233"/>
      <c r="BM5" s="233"/>
      <c r="BN5" s="233"/>
      <c r="BO5" s="233"/>
      <c r="BP5" s="233"/>
      <c r="BQ5" s="1031" t="s">
        <v>390</v>
      </c>
      <c r="BR5" s="1032"/>
      <c r="BS5" s="1032"/>
      <c r="BT5" s="1032"/>
      <c r="BU5" s="1032"/>
      <c r="BV5" s="1032"/>
      <c r="BW5" s="1032"/>
      <c r="BX5" s="1032"/>
      <c r="BY5" s="1032"/>
      <c r="BZ5" s="1032"/>
      <c r="CA5" s="1032"/>
      <c r="CB5" s="1032"/>
      <c r="CC5" s="1032"/>
      <c r="CD5" s="1032"/>
      <c r="CE5" s="1032"/>
      <c r="CF5" s="1032"/>
      <c r="CG5" s="1033"/>
      <c r="CH5" s="1037" t="s">
        <v>391</v>
      </c>
      <c r="CI5" s="1038"/>
      <c r="CJ5" s="1038"/>
      <c r="CK5" s="1038"/>
      <c r="CL5" s="1039"/>
      <c r="CM5" s="1037" t="s">
        <v>392</v>
      </c>
      <c r="CN5" s="1038"/>
      <c r="CO5" s="1038"/>
      <c r="CP5" s="1038"/>
      <c r="CQ5" s="1039"/>
      <c r="CR5" s="1037" t="s">
        <v>393</v>
      </c>
      <c r="CS5" s="1038"/>
      <c r="CT5" s="1038"/>
      <c r="CU5" s="1038"/>
      <c r="CV5" s="1039"/>
      <c r="CW5" s="1037" t="s">
        <v>394</v>
      </c>
      <c r="CX5" s="1038"/>
      <c r="CY5" s="1038"/>
      <c r="CZ5" s="1038"/>
      <c r="DA5" s="1039"/>
      <c r="DB5" s="1037" t="s">
        <v>395</v>
      </c>
      <c r="DC5" s="1038"/>
      <c r="DD5" s="1038"/>
      <c r="DE5" s="1038"/>
      <c r="DF5" s="1039"/>
      <c r="DG5" s="1120" t="s">
        <v>396</v>
      </c>
      <c r="DH5" s="1121"/>
      <c r="DI5" s="1121"/>
      <c r="DJ5" s="1121"/>
      <c r="DK5" s="1122"/>
      <c r="DL5" s="1120" t="s">
        <v>397</v>
      </c>
      <c r="DM5" s="1121"/>
      <c r="DN5" s="1121"/>
      <c r="DO5" s="1121"/>
      <c r="DP5" s="1122"/>
      <c r="DQ5" s="1037" t="s">
        <v>398</v>
      </c>
      <c r="DR5" s="1038"/>
      <c r="DS5" s="1038"/>
      <c r="DT5" s="1038"/>
      <c r="DU5" s="1039"/>
      <c r="DV5" s="1037" t="s">
        <v>389</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399</v>
      </c>
      <c r="C7" s="1084"/>
      <c r="D7" s="1084"/>
      <c r="E7" s="1084"/>
      <c r="F7" s="1084"/>
      <c r="G7" s="1084"/>
      <c r="H7" s="1084"/>
      <c r="I7" s="1084"/>
      <c r="J7" s="1084"/>
      <c r="K7" s="1084"/>
      <c r="L7" s="1084"/>
      <c r="M7" s="1084"/>
      <c r="N7" s="1084"/>
      <c r="O7" s="1084"/>
      <c r="P7" s="1085"/>
      <c r="Q7" s="1138">
        <v>7353</v>
      </c>
      <c r="R7" s="1139"/>
      <c r="S7" s="1139"/>
      <c r="T7" s="1139"/>
      <c r="U7" s="1139"/>
      <c r="V7" s="1139">
        <v>7210</v>
      </c>
      <c r="W7" s="1139"/>
      <c r="X7" s="1139"/>
      <c r="Y7" s="1139"/>
      <c r="Z7" s="1139"/>
      <c r="AA7" s="1139">
        <v>142</v>
      </c>
      <c r="AB7" s="1139"/>
      <c r="AC7" s="1139"/>
      <c r="AD7" s="1139"/>
      <c r="AE7" s="1140"/>
      <c r="AF7" s="1141">
        <v>136</v>
      </c>
      <c r="AG7" s="1142"/>
      <c r="AH7" s="1142"/>
      <c r="AI7" s="1142"/>
      <c r="AJ7" s="1143"/>
      <c r="AK7" s="1144">
        <v>476</v>
      </c>
      <c r="AL7" s="1145"/>
      <c r="AM7" s="1145"/>
      <c r="AN7" s="1145"/>
      <c r="AO7" s="1145"/>
      <c r="AP7" s="1145">
        <v>7015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400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401</v>
      </c>
      <c r="B23" s="973" t="s">
        <v>402</v>
      </c>
      <c r="C23" s="974"/>
      <c r="D23" s="974"/>
      <c r="E23" s="974"/>
      <c r="F23" s="974"/>
      <c r="G23" s="974"/>
      <c r="H23" s="974"/>
      <c r="I23" s="974"/>
      <c r="J23" s="974"/>
      <c r="K23" s="974"/>
      <c r="L23" s="974"/>
      <c r="M23" s="974"/>
      <c r="N23" s="974"/>
      <c r="O23" s="974"/>
      <c r="P23" s="984"/>
      <c r="Q23" s="1103">
        <v>7353</v>
      </c>
      <c r="R23" s="1097"/>
      <c r="S23" s="1097"/>
      <c r="T23" s="1097"/>
      <c r="U23" s="1097"/>
      <c r="V23" s="1097">
        <v>7210</v>
      </c>
      <c r="W23" s="1097"/>
      <c r="X23" s="1097"/>
      <c r="Y23" s="1097"/>
      <c r="Z23" s="1097"/>
      <c r="AA23" s="1097">
        <v>142</v>
      </c>
      <c r="AB23" s="1097"/>
      <c r="AC23" s="1097"/>
      <c r="AD23" s="1097"/>
      <c r="AE23" s="1104"/>
      <c r="AF23" s="1105">
        <v>136</v>
      </c>
      <c r="AG23" s="1097"/>
      <c r="AH23" s="1097"/>
      <c r="AI23" s="1097"/>
      <c r="AJ23" s="1106"/>
      <c r="AK23" s="1107"/>
      <c r="AL23" s="1108"/>
      <c r="AM23" s="1108"/>
      <c r="AN23" s="1108"/>
      <c r="AO23" s="1108"/>
      <c r="AP23" s="1097">
        <v>7015</v>
      </c>
      <c r="AQ23" s="1097"/>
      <c r="AR23" s="1097"/>
      <c r="AS23" s="1097"/>
      <c r="AT23" s="1097"/>
      <c r="AU23" s="1098"/>
      <c r="AV23" s="1098"/>
      <c r="AW23" s="1098"/>
      <c r="AX23" s="1098"/>
      <c r="AY23" s="1099"/>
      <c r="AZ23" s="1100" t="s">
        <v>186</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403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404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382</v>
      </c>
      <c r="B26" s="1032"/>
      <c r="C26" s="1032"/>
      <c r="D26" s="1032"/>
      <c r="E26" s="1032"/>
      <c r="F26" s="1032"/>
      <c r="G26" s="1032"/>
      <c r="H26" s="1032"/>
      <c r="I26" s="1032"/>
      <c r="J26" s="1032"/>
      <c r="K26" s="1032"/>
      <c r="L26" s="1032"/>
      <c r="M26" s="1032"/>
      <c r="N26" s="1032"/>
      <c r="O26" s="1032"/>
      <c r="P26" s="1033"/>
      <c r="Q26" s="1037" t="s">
        <v>405</v>
      </c>
      <c r="R26" s="1038"/>
      <c r="S26" s="1038"/>
      <c r="T26" s="1038"/>
      <c r="U26" s="1039"/>
      <c r="V26" s="1037" t="s">
        <v>406</v>
      </c>
      <c r="W26" s="1038"/>
      <c r="X26" s="1038"/>
      <c r="Y26" s="1038"/>
      <c r="Z26" s="1039"/>
      <c r="AA26" s="1037" t="s">
        <v>407</v>
      </c>
      <c r="AB26" s="1038"/>
      <c r="AC26" s="1038"/>
      <c r="AD26" s="1038"/>
      <c r="AE26" s="1038"/>
      <c r="AF26" s="1091" t="s">
        <v>408</v>
      </c>
      <c r="AG26" s="1044"/>
      <c r="AH26" s="1044"/>
      <c r="AI26" s="1044"/>
      <c r="AJ26" s="1092"/>
      <c r="AK26" s="1038" t="s">
        <v>409</v>
      </c>
      <c r="AL26" s="1038"/>
      <c r="AM26" s="1038"/>
      <c r="AN26" s="1038"/>
      <c r="AO26" s="1039"/>
      <c r="AP26" s="1037" t="s">
        <v>410</v>
      </c>
      <c r="AQ26" s="1038"/>
      <c r="AR26" s="1038"/>
      <c r="AS26" s="1038"/>
      <c r="AT26" s="1039"/>
      <c r="AU26" s="1037" t="s">
        <v>411</v>
      </c>
      <c r="AV26" s="1038"/>
      <c r="AW26" s="1038"/>
      <c r="AX26" s="1038"/>
      <c r="AY26" s="1039"/>
      <c r="AZ26" s="1037" t="s">
        <v>412</v>
      </c>
      <c r="BA26" s="1038"/>
      <c r="BB26" s="1038"/>
      <c r="BC26" s="1038"/>
      <c r="BD26" s="1039"/>
      <c r="BE26" s="1037" t="s">
        <v>389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413</v>
      </c>
      <c r="C28" s="1084"/>
      <c r="D28" s="1084"/>
      <c r="E28" s="1084"/>
      <c r="F28" s="1084"/>
      <c r="G28" s="1084"/>
      <c r="H28" s="1084"/>
      <c r="I28" s="1084"/>
      <c r="J28" s="1084"/>
      <c r="K28" s="1084"/>
      <c r="L28" s="1084"/>
      <c r="M28" s="1084"/>
      <c r="N28" s="1084"/>
      <c r="O28" s="1084"/>
      <c r="P28" s="1085"/>
      <c r="Q28" s="1086">
        <v>1313</v>
      </c>
      <c r="R28" s="1087"/>
      <c r="S28" s="1087"/>
      <c r="T28" s="1087"/>
      <c r="U28" s="1087"/>
      <c r="V28" s="1087">
        <v>1252</v>
      </c>
      <c r="W28" s="1087"/>
      <c r="X28" s="1087"/>
      <c r="Y28" s="1087"/>
      <c r="Z28" s="1087"/>
      <c r="AA28" s="1087">
        <v>60</v>
      </c>
      <c r="AB28" s="1087"/>
      <c r="AC28" s="1087"/>
      <c r="AD28" s="1087"/>
      <c r="AE28" s="1088"/>
      <c r="AF28" s="1089">
        <v>60</v>
      </c>
      <c r="AG28" s="1087"/>
      <c r="AH28" s="1087"/>
      <c r="AI28" s="1087"/>
      <c r="AJ28" s="1090"/>
      <c r="AK28" s="1078">
        <v>153</v>
      </c>
      <c r="AL28" s="1079"/>
      <c r="AM28" s="1079"/>
      <c r="AN28" s="1079"/>
      <c r="AO28" s="1079"/>
      <c r="AP28" s="1079" t="s">
        <v>589</v>
      </c>
      <c r="AQ28" s="1079"/>
      <c r="AR28" s="1079"/>
      <c r="AS28" s="1079"/>
      <c r="AT28" s="1079"/>
      <c r="AU28" s="1079" t="s">
        <v>589</v>
      </c>
      <c r="AV28" s="1079"/>
      <c r="AW28" s="1079"/>
      <c r="AX28" s="1079"/>
      <c r="AY28" s="1079"/>
      <c r="AZ28" s="1080" t="s">
        <v>589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414</v>
      </c>
      <c r="C29" s="1067"/>
      <c r="D29" s="1067"/>
      <c r="E29" s="1067"/>
      <c r="F29" s="1067"/>
      <c r="G29" s="1067"/>
      <c r="H29" s="1067"/>
      <c r="I29" s="1067"/>
      <c r="J29" s="1067"/>
      <c r="K29" s="1067"/>
      <c r="L29" s="1067"/>
      <c r="M29" s="1067"/>
      <c r="N29" s="1067"/>
      <c r="O29" s="1067"/>
      <c r="P29" s="1068"/>
      <c r="Q29" s="1074">
        <v>1287</v>
      </c>
      <c r="R29" s="1075"/>
      <c r="S29" s="1075"/>
      <c r="T29" s="1075"/>
      <c r="U29" s="1075"/>
      <c r="V29" s="1075">
        <v>1255</v>
      </c>
      <c r="W29" s="1075"/>
      <c r="X29" s="1075"/>
      <c r="Y29" s="1075"/>
      <c r="Z29" s="1075"/>
      <c r="AA29" s="1075">
        <v>32</v>
      </c>
      <c r="AB29" s="1075"/>
      <c r="AC29" s="1075"/>
      <c r="AD29" s="1075"/>
      <c r="AE29" s="1076"/>
      <c r="AF29" s="1071">
        <v>32</v>
      </c>
      <c r="AG29" s="1072"/>
      <c r="AH29" s="1072"/>
      <c r="AI29" s="1072"/>
      <c r="AJ29" s="1073"/>
      <c r="AK29" s="1016">
        <v>180</v>
      </c>
      <c r="AL29" s="1007"/>
      <c r="AM29" s="1007"/>
      <c r="AN29" s="1007"/>
      <c r="AO29" s="1007"/>
      <c r="AP29" s="1007" t="s">
        <v>589</v>
      </c>
      <c r="AQ29" s="1007"/>
      <c r="AR29" s="1007"/>
      <c r="AS29" s="1007"/>
      <c r="AT29" s="1007"/>
      <c r="AU29" s="1007" t="s">
        <v>589</v>
      </c>
      <c r="AV29" s="1007"/>
      <c r="AW29" s="1007"/>
      <c r="AX29" s="1007"/>
      <c r="AY29" s="1007"/>
      <c r="AZ29" s="1077" t="s">
        <v>589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415</v>
      </c>
      <c r="C30" s="1067"/>
      <c r="D30" s="1067"/>
      <c r="E30" s="1067"/>
      <c r="F30" s="1067"/>
      <c r="G30" s="1067"/>
      <c r="H30" s="1067"/>
      <c r="I30" s="1067"/>
      <c r="J30" s="1067"/>
      <c r="K30" s="1067"/>
      <c r="L30" s="1067"/>
      <c r="M30" s="1067"/>
      <c r="N30" s="1067"/>
      <c r="O30" s="1067"/>
      <c r="P30" s="1068"/>
      <c r="Q30" s="1074">
        <v>139</v>
      </c>
      <c r="R30" s="1075"/>
      <c r="S30" s="1075"/>
      <c r="T30" s="1075"/>
      <c r="U30" s="1075"/>
      <c r="V30" s="1075">
        <v>138</v>
      </c>
      <c r="W30" s="1075"/>
      <c r="X30" s="1075"/>
      <c r="Y30" s="1075"/>
      <c r="Z30" s="1075"/>
      <c r="AA30" s="1075">
        <v>1</v>
      </c>
      <c r="AB30" s="1075"/>
      <c r="AC30" s="1075"/>
      <c r="AD30" s="1075"/>
      <c r="AE30" s="1076"/>
      <c r="AF30" s="1071">
        <v>1</v>
      </c>
      <c r="AG30" s="1072"/>
      <c r="AH30" s="1072"/>
      <c r="AI30" s="1072"/>
      <c r="AJ30" s="1073"/>
      <c r="AK30" s="1016">
        <v>65</v>
      </c>
      <c r="AL30" s="1007"/>
      <c r="AM30" s="1007"/>
      <c r="AN30" s="1007"/>
      <c r="AO30" s="1007"/>
      <c r="AP30" s="1007" t="s">
        <v>589</v>
      </c>
      <c r="AQ30" s="1007"/>
      <c r="AR30" s="1007"/>
      <c r="AS30" s="1007"/>
      <c r="AT30" s="1007"/>
      <c r="AU30" s="1007" t="s">
        <v>589</v>
      </c>
      <c r="AV30" s="1007"/>
      <c r="AW30" s="1007"/>
      <c r="AX30" s="1007"/>
      <c r="AY30" s="1007"/>
      <c r="AZ30" s="1077" t="s">
        <v>589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416</v>
      </c>
      <c r="C31" s="1067"/>
      <c r="D31" s="1067"/>
      <c r="E31" s="1067"/>
      <c r="F31" s="1067"/>
      <c r="G31" s="1067"/>
      <c r="H31" s="1067"/>
      <c r="I31" s="1067"/>
      <c r="J31" s="1067"/>
      <c r="K31" s="1067"/>
      <c r="L31" s="1067"/>
      <c r="M31" s="1067"/>
      <c r="N31" s="1067"/>
      <c r="O31" s="1067"/>
      <c r="P31" s="1068"/>
      <c r="Q31" s="1074">
        <v>7</v>
      </c>
      <c r="R31" s="1075"/>
      <c r="S31" s="1075"/>
      <c r="T31" s="1075"/>
      <c r="U31" s="1075"/>
      <c r="V31" s="1075">
        <v>7</v>
      </c>
      <c r="W31" s="1075"/>
      <c r="X31" s="1075"/>
      <c r="Y31" s="1075"/>
      <c r="Z31" s="1075"/>
      <c r="AA31" s="1075">
        <v>0</v>
      </c>
      <c r="AB31" s="1075"/>
      <c r="AC31" s="1075"/>
      <c r="AD31" s="1075"/>
      <c r="AE31" s="1076"/>
      <c r="AF31" s="1071">
        <v>0</v>
      </c>
      <c r="AG31" s="1072"/>
      <c r="AH31" s="1072"/>
      <c r="AI31" s="1072"/>
      <c r="AJ31" s="1073"/>
      <c r="AK31" s="1016">
        <v>11</v>
      </c>
      <c r="AL31" s="1007"/>
      <c r="AM31" s="1007"/>
      <c r="AN31" s="1007"/>
      <c r="AO31" s="1007"/>
      <c r="AP31" s="1007" t="s">
        <v>589</v>
      </c>
      <c r="AQ31" s="1007"/>
      <c r="AR31" s="1007"/>
      <c r="AS31" s="1007"/>
      <c r="AT31" s="1007"/>
      <c r="AU31" s="1007" t="s">
        <v>589</v>
      </c>
      <c r="AV31" s="1007"/>
      <c r="AW31" s="1007"/>
      <c r="AX31" s="1007"/>
      <c r="AY31" s="1007"/>
      <c r="AZ31" s="1077" t="s">
        <v>589</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417</v>
      </c>
      <c r="C32" s="1067"/>
      <c r="D32" s="1067"/>
      <c r="E32" s="1067"/>
      <c r="F32" s="1067"/>
      <c r="G32" s="1067"/>
      <c r="H32" s="1067"/>
      <c r="I32" s="1067"/>
      <c r="J32" s="1067"/>
      <c r="K32" s="1067"/>
      <c r="L32" s="1067"/>
      <c r="M32" s="1067"/>
      <c r="N32" s="1067"/>
      <c r="O32" s="1067"/>
      <c r="P32" s="1068"/>
      <c r="Q32" s="1074">
        <v>124</v>
      </c>
      <c r="R32" s="1075"/>
      <c r="S32" s="1075"/>
      <c r="T32" s="1075"/>
      <c r="U32" s="1075"/>
      <c r="V32" s="1075">
        <v>123</v>
      </c>
      <c r="W32" s="1075"/>
      <c r="X32" s="1075"/>
      <c r="Y32" s="1075"/>
      <c r="Z32" s="1075"/>
      <c r="AA32" s="1075">
        <v>1</v>
      </c>
      <c r="AB32" s="1075"/>
      <c r="AC32" s="1075"/>
      <c r="AD32" s="1075"/>
      <c r="AE32" s="1076"/>
      <c r="AF32" s="1071">
        <v>1</v>
      </c>
      <c r="AG32" s="1072"/>
      <c r="AH32" s="1072"/>
      <c r="AI32" s="1072"/>
      <c r="AJ32" s="1073"/>
      <c r="AK32" s="1016">
        <v>22</v>
      </c>
      <c r="AL32" s="1007"/>
      <c r="AM32" s="1007"/>
      <c r="AN32" s="1007"/>
      <c r="AO32" s="1007"/>
      <c r="AP32" s="1007">
        <v>270</v>
      </c>
      <c r="AQ32" s="1007"/>
      <c r="AR32" s="1007"/>
      <c r="AS32" s="1007"/>
      <c r="AT32" s="1007"/>
      <c r="AU32" s="1007">
        <v>135</v>
      </c>
      <c r="AV32" s="1007"/>
      <c r="AW32" s="1007"/>
      <c r="AX32" s="1007"/>
      <c r="AY32" s="1007"/>
      <c r="AZ32" s="1077" t="s">
        <v>589</v>
      </c>
      <c r="BA32" s="1077"/>
      <c r="BB32" s="1077"/>
      <c r="BC32" s="1077"/>
      <c r="BD32" s="1077"/>
      <c r="BE32" s="1008" t="s">
        <v>418</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419</v>
      </c>
      <c r="C33" s="1067"/>
      <c r="D33" s="1067"/>
      <c r="E33" s="1067"/>
      <c r="F33" s="1067"/>
      <c r="G33" s="1067"/>
      <c r="H33" s="1067"/>
      <c r="I33" s="1067"/>
      <c r="J33" s="1067"/>
      <c r="K33" s="1067"/>
      <c r="L33" s="1067"/>
      <c r="M33" s="1067"/>
      <c r="N33" s="1067"/>
      <c r="O33" s="1067"/>
      <c r="P33" s="1068"/>
      <c r="Q33" s="1074">
        <v>53</v>
      </c>
      <c r="R33" s="1075"/>
      <c r="S33" s="1075"/>
      <c r="T33" s="1075"/>
      <c r="U33" s="1075"/>
      <c r="V33" s="1075">
        <v>57</v>
      </c>
      <c r="W33" s="1075"/>
      <c r="X33" s="1075"/>
      <c r="Y33" s="1075"/>
      <c r="Z33" s="1075"/>
      <c r="AA33" s="1075">
        <v>-4</v>
      </c>
      <c r="AB33" s="1075"/>
      <c r="AC33" s="1075"/>
      <c r="AD33" s="1075"/>
      <c r="AE33" s="1076"/>
      <c r="AF33" s="1071">
        <v>-4</v>
      </c>
      <c r="AG33" s="1072"/>
      <c r="AH33" s="1072"/>
      <c r="AI33" s="1072"/>
      <c r="AJ33" s="1073"/>
      <c r="AK33" s="1016">
        <v>30</v>
      </c>
      <c r="AL33" s="1007"/>
      <c r="AM33" s="1007"/>
      <c r="AN33" s="1007"/>
      <c r="AO33" s="1007"/>
      <c r="AP33" s="1007">
        <v>112</v>
      </c>
      <c r="AQ33" s="1007"/>
      <c r="AR33" s="1007"/>
      <c r="AS33" s="1007"/>
      <c r="AT33" s="1007"/>
      <c r="AU33" s="1007">
        <v>112</v>
      </c>
      <c r="AV33" s="1007"/>
      <c r="AW33" s="1007"/>
      <c r="AX33" s="1007"/>
      <c r="AY33" s="1007"/>
      <c r="AZ33" s="1077">
        <v>45</v>
      </c>
      <c r="BA33" s="1077"/>
      <c r="BB33" s="1077"/>
      <c r="BC33" s="1077"/>
      <c r="BD33" s="1077"/>
      <c r="BE33" s="1008" t="s">
        <v>420</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401</v>
      </c>
      <c r="B63" s="973" t="s">
        <v>422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90</v>
      </c>
      <c r="AG63" s="995"/>
      <c r="AH63" s="995"/>
      <c r="AI63" s="995"/>
      <c r="AJ63" s="1058"/>
      <c r="AK63" s="1059"/>
      <c r="AL63" s="999"/>
      <c r="AM63" s="999"/>
      <c r="AN63" s="999"/>
      <c r="AO63" s="999"/>
      <c r="AP63" s="995">
        <v>382</v>
      </c>
      <c r="AQ63" s="995"/>
      <c r="AR63" s="995"/>
      <c r="AS63" s="995"/>
      <c r="AT63" s="995"/>
      <c r="AU63" s="995">
        <v>247</v>
      </c>
      <c r="AV63" s="995"/>
      <c r="AW63" s="995"/>
      <c r="AX63" s="995"/>
      <c r="AY63" s="995"/>
      <c r="AZ63" s="1053"/>
      <c r="BA63" s="1053"/>
      <c r="BB63" s="1053"/>
      <c r="BC63" s="1053"/>
      <c r="BD63" s="1053"/>
      <c r="BE63" s="996"/>
      <c r="BF63" s="996"/>
      <c r="BG63" s="996"/>
      <c r="BH63" s="996"/>
      <c r="BI63" s="997"/>
      <c r="BJ63" s="1054" t="s">
        <v>423</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425</v>
      </c>
      <c r="B66" s="1032"/>
      <c r="C66" s="1032"/>
      <c r="D66" s="1032"/>
      <c r="E66" s="1032"/>
      <c r="F66" s="1032"/>
      <c r="G66" s="1032"/>
      <c r="H66" s="1032"/>
      <c r="I66" s="1032"/>
      <c r="J66" s="1032"/>
      <c r="K66" s="1032"/>
      <c r="L66" s="1032"/>
      <c r="M66" s="1032"/>
      <c r="N66" s="1032"/>
      <c r="O66" s="1032"/>
      <c r="P66" s="1033"/>
      <c r="Q66" s="1037" t="s">
        <v>426</v>
      </c>
      <c r="R66" s="1038"/>
      <c r="S66" s="1038"/>
      <c r="T66" s="1038"/>
      <c r="U66" s="1039"/>
      <c r="V66" s="1037" t="s">
        <v>427</v>
      </c>
      <c r="W66" s="1038"/>
      <c r="X66" s="1038"/>
      <c r="Y66" s="1038"/>
      <c r="Z66" s="1039"/>
      <c r="AA66" s="1037" t="s">
        <v>407</v>
      </c>
      <c r="AB66" s="1038"/>
      <c r="AC66" s="1038"/>
      <c r="AD66" s="1038"/>
      <c r="AE66" s="1039"/>
      <c r="AF66" s="1043" t="s">
        <v>428</v>
      </c>
      <c r="AG66" s="1044"/>
      <c r="AH66" s="1044"/>
      <c r="AI66" s="1044"/>
      <c r="AJ66" s="1045"/>
      <c r="AK66" s="1037" t="s">
        <v>429</v>
      </c>
      <c r="AL66" s="1032"/>
      <c r="AM66" s="1032"/>
      <c r="AN66" s="1032"/>
      <c r="AO66" s="1033"/>
      <c r="AP66" s="1037" t="s">
        <v>430</v>
      </c>
      <c r="AQ66" s="1038"/>
      <c r="AR66" s="1038"/>
      <c r="AS66" s="1038"/>
      <c r="AT66" s="1039"/>
      <c r="AU66" s="1037" t="s">
        <v>431</v>
      </c>
      <c r="AV66" s="1038"/>
      <c r="AW66" s="1038"/>
      <c r="AX66" s="1038"/>
      <c r="AY66" s="1039"/>
      <c r="AZ66" s="1037" t="s">
        <v>389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590</v>
      </c>
      <c r="C68" s="1022"/>
      <c r="D68" s="1022"/>
      <c r="E68" s="1022"/>
      <c r="F68" s="1022"/>
      <c r="G68" s="1022"/>
      <c r="H68" s="1022"/>
      <c r="I68" s="1022"/>
      <c r="J68" s="1022"/>
      <c r="K68" s="1022"/>
      <c r="L68" s="1022"/>
      <c r="M68" s="1022"/>
      <c r="N68" s="1022"/>
      <c r="O68" s="1022"/>
      <c r="P68" s="1023"/>
      <c r="Q68" s="1024">
        <v>11751</v>
      </c>
      <c r="R68" s="1018"/>
      <c r="S68" s="1018"/>
      <c r="T68" s="1018"/>
      <c r="U68" s="1018"/>
      <c r="V68" s="1018">
        <v>11426</v>
      </c>
      <c r="W68" s="1018"/>
      <c r="X68" s="1018"/>
      <c r="Y68" s="1018"/>
      <c r="Z68" s="1018"/>
      <c r="AA68" s="1018">
        <v>325</v>
      </c>
      <c r="AB68" s="1018"/>
      <c r="AC68" s="1018"/>
      <c r="AD68" s="1018"/>
      <c r="AE68" s="1018"/>
      <c r="AF68" s="1018">
        <v>325</v>
      </c>
      <c r="AG68" s="1018"/>
      <c r="AH68" s="1018"/>
      <c r="AI68" s="1018"/>
      <c r="AJ68" s="1018"/>
      <c r="AK68" s="1018">
        <v>326</v>
      </c>
      <c r="AL68" s="1018"/>
      <c r="AM68" s="1018"/>
      <c r="AN68" s="1018"/>
      <c r="AO68" s="1018"/>
      <c r="AP68" s="1018" t="s">
        <v>589</v>
      </c>
      <c r="AQ68" s="1018"/>
      <c r="AR68" s="1018"/>
      <c r="AS68" s="1018"/>
      <c r="AT68" s="1018"/>
      <c r="AU68" s="1018" t="s">
        <v>589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591</v>
      </c>
      <c r="C69" s="1011"/>
      <c r="D69" s="1011"/>
      <c r="E69" s="1011"/>
      <c r="F69" s="1011"/>
      <c r="G69" s="1011"/>
      <c r="H69" s="1011"/>
      <c r="I69" s="1011"/>
      <c r="J69" s="1011"/>
      <c r="K69" s="1011"/>
      <c r="L69" s="1011"/>
      <c r="M69" s="1011"/>
      <c r="N69" s="1011"/>
      <c r="O69" s="1011"/>
      <c r="P69" s="1012"/>
      <c r="Q69" s="1013">
        <v>119</v>
      </c>
      <c r="R69" s="1007"/>
      <c r="S69" s="1007"/>
      <c r="T69" s="1007"/>
      <c r="U69" s="1007"/>
      <c r="V69" s="1007">
        <v>112</v>
      </c>
      <c r="W69" s="1007"/>
      <c r="X69" s="1007"/>
      <c r="Y69" s="1007"/>
      <c r="Z69" s="1007"/>
      <c r="AA69" s="1007">
        <v>8</v>
      </c>
      <c r="AB69" s="1007"/>
      <c r="AC69" s="1007"/>
      <c r="AD69" s="1007"/>
      <c r="AE69" s="1007"/>
      <c r="AF69" s="1007">
        <v>8</v>
      </c>
      <c r="AG69" s="1007"/>
      <c r="AH69" s="1007"/>
      <c r="AI69" s="1007"/>
      <c r="AJ69" s="1007"/>
      <c r="AK69" s="1007">
        <v>3</v>
      </c>
      <c r="AL69" s="1007"/>
      <c r="AM69" s="1007"/>
      <c r="AN69" s="1007"/>
      <c r="AO69" s="1007"/>
      <c r="AP69" s="1007" t="s">
        <v>589</v>
      </c>
      <c r="AQ69" s="1007"/>
      <c r="AR69" s="1007"/>
      <c r="AS69" s="1007"/>
      <c r="AT69" s="1007"/>
      <c r="AU69" s="1007" t="s">
        <v>589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592</v>
      </c>
      <c r="C70" s="1011"/>
      <c r="D70" s="1011"/>
      <c r="E70" s="1011"/>
      <c r="F70" s="1011"/>
      <c r="G70" s="1011"/>
      <c r="H70" s="1011"/>
      <c r="I70" s="1011"/>
      <c r="J70" s="1011"/>
      <c r="K70" s="1011"/>
      <c r="L70" s="1011"/>
      <c r="M70" s="1011"/>
      <c r="N70" s="1011"/>
      <c r="O70" s="1011"/>
      <c r="P70" s="1012"/>
      <c r="Q70" s="1013">
        <v>2055</v>
      </c>
      <c r="R70" s="1007"/>
      <c r="S70" s="1007"/>
      <c r="T70" s="1007"/>
      <c r="U70" s="1007"/>
      <c r="V70" s="1007">
        <v>2042</v>
      </c>
      <c r="W70" s="1007"/>
      <c r="X70" s="1007"/>
      <c r="Y70" s="1007"/>
      <c r="Z70" s="1007"/>
      <c r="AA70" s="1007">
        <v>13</v>
      </c>
      <c r="AB70" s="1007"/>
      <c r="AC70" s="1007"/>
      <c r="AD70" s="1007"/>
      <c r="AE70" s="1007"/>
      <c r="AF70" s="1007">
        <v>13</v>
      </c>
      <c r="AG70" s="1007"/>
      <c r="AH70" s="1007"/>
      <c r="AI70" s="1007"/>
      <c r="AJ70" s="1007"/>
      <c r="AK70" s="1007">
        <v>75</v>
      </c>
      <c r="AL70" s="1007"/>
      <c r="AM70" s="1007"/>
      <c r="AN70" s="1007"/>
      <c r="AO70" s="1007"/>
      <c r="AP70" s="1007">
        <v>373</v>
      </c>
      <c r="AQ70" s="1007"/>
      <c r="AR70" s="1007"/>
      <c r="AS70" s="1007"/>
      <c r="AT70" s="1007"/>
      <c r="AU70" s="1007">
        <v>30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593</v>
      </c>
      <c r="C71" s="1011"/>
      <c r="D71" s="1011"/>
      <c r="E71" s="1011"/>
      <c r="F71" s="1011"/>
      <c r="G71" s="1011"/>
      <c r="H71" s="1011"/>
      <c r="I71" s="1011"/>
      <c r="J71" s="1011"/>
      <c r="K71" s="1011"/>
      <c r="L71" s="1011"/>
      <c r="M71" s="1011"/>
      <c r="N71" s="1011"/>
      <c r="O71" s="1011"/>
      <c r="P71" s="1012"/>
      <c r="Q71" s="1013">
        <v>1703</v>
      </c>
      <c r="R71" s="1007"/>
      <c r="S71" s="1007"/>
      <c r="T71" s="1007"/>
      <c r="U71" s="1007"/>
      <c r="V71" s="1007">
        <v>1621</v>
      </c>
      <c r="W71" s="1007"/>
      <c r="X71" s="1007"/>
      <c r="Y71" s="1007"/>
      <c r="Z71" s="1007"/>
      <c r="AA71" s="1007">
        <v>82</v>
      </c>
      <c r="AB71" s="1007"/>
      <c r="AC71" s="1007"/>
      <c r="AD71" s="1007"/>
      <c r="AE71" s="1007"/>
      <c r="AF71" s="1007">
        <v>78</v>
      </c>
      <c r="AG71" s="1007"/>
      <c r="AH71" s="1007"/>
      <c r="AI71" s="1007"/>
      <c r="AJ71" s="1007"/>
      <c r="AK71" s="1007">
        <v>52</v>
      </c>
      <c r="AL71" s="1007"/>
      <c r="AM71" s="1007"/>
      <c r="AN71" s="1007"/>
      <c r="AO71" s="1007"/>
      <c r="AP71" s="1007">
        <v>50</v>
      </c>
      <c r="AQ71" s="1007"/>
      <c r="AR71" s="1007"/>
      <c r="AS71" s="1007"/>
      <c r="AT71" s="1007"/>
      <c r="AU71" s="1007">
        <v>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594</v>
      </c>
      <c r="C72" s="1011"/>
      <c r="D72" s="1011"/>
      <c r="E72" s="1011"/>
      <c r="F72" s="1011"/>
      <c r="G72" s="1011"/>
      <c r="H72" s="1011"/>
      <c r="I72" s="1011"/>
      <c r="J72" s="1011"/>
      <c r="K72" s="1011"/>
      <c r="L72" s="1011"/>
      <c r="M72" s="1011"/>
      <c r="N72" s="1011"/>
      <c r="O72" s="1011"/>
      <c r="P72" s="1012"/>
      <c r="Q72" s="1013">
        <v>84</v>
      </c>
      <c r="R72" s="1007"/>
      <c r="S72" s="1007"/>
      <c r="T72" s="1007"/>
      <c r="U72" s="1007"/>
      <c r="V72" s="1007">
        <v>79</v>
      </c>
      <c r="W72" s="1007"/>
      <c r="X72" s="1007"/>
      <c r="Y72" s="1007"/>
      <c r="Z72" s="1007"/>
      <c r="AA72" s="1007">
        <v>5</v>
      </c>
      <c r="AB72" s="1007"/>
      <c r="AC72" s="1007"/>
      <c r="AD72" s="1007"/>
      <c r="AE72" s="1007"/>
      <c r="AF72" s="1007">
        <v>5</v>
      </c>
      <c r="AG72" s="1007"/>
      <c r="AH72" s="1007"/>
      <c r="AI72" s="1007"/>
      <c r="AJ72" s="1007"/>
      <c r="AK72" s="1007">
        <v>5</v>
      </c>
      <c r="AL72" s="1007"/>
      <c r="AM72" s="1007"/>
      <c r="AN72" s="1007"/>
      <c r="AO72" s="1007"/>
      <c r="AP72" s="1007" t="s">
        <v>589</v>
      </c>
      <c r="AQ72" s="1007"/>
      <c r="AR72" s="1007"/>
      <c r="AS72" s="1007"/>
      <c r="AT72" s="1007"/>
      <c r="AU72" s="1007" t="s">
        <v>589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595</v>
      </c>
      <c r="C73" s="1011"/>
      <c r="D73" s="1011"/>
      <c r="E73" s="1011"/>
      <c r="F73" s="1011"/>
      <c r="G73" s="1011"/>
      <c r="H73" s="1011"/>
      <c r="I73" s="1011"/>
      <c r="J73" s="1011"/>
      <c r="K73" s="1011"/>
      <c r="L73" s="1011"/>
      <c r="M73" s="1011"/>
      <c r="N73" s="1011"/>
      <c r="O73" s="1011"/>
      <c r="P73" s="1012"/>
      <c r="Q73" s="1013">
        <v>288382</v>
      </c>
      <c r="R73" s="1007"/>
      <c r="S73" s="1007"/>
      <c r="T73" s="1007"/>
      <c r="U73" s="1007"/>
      <c r="V73" s="1007">
        <v>283191</v>
      </c>
      <c r="W73" s="1007"/>
      <c r="X73" s="1007"/>
      <c r="Y73" s="1007"/>
      <c r="Z73" s="1007"/>
      <c r="AA73" s="1007">
        <v>5190</v>
      </c>
      <c r="AB73" s="1007"/>
      <c r="AC73" s="1007"/>
      <c r="AD73" s="1007"/>
      <c r="AE73" s="1007"/>
      <c r="AF73" s="1007">
        <v>5190</v>
      </c>
      <c r="AG73" s="1007"/>
      <c r="AH73" s="1007"/>
      <c r="AI73" s="1007"/>
      <c r="AJ73" s="1007"/>
      <c r="AK73" s="1007">
        <v>0</v>
      </c>
      <c r="AL73" s="1007"/>
      <c r="AM73" s="1007"/>
      <c r="AN73" s="1007"/>
      <c r="AO73" s="1007"/>
      <c r="AP73" s="1007" t="s">
        <v>589</v>
      </c>
      <c r="AQ73" s="1007"/>
      <c r="AR73" s="1007"/>
      <c r="AS73" s="1007"/>
      <c r="AT73" s="1007"/>
      <c r="AU73" s="1007" t="s">
        <v>589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401</v>
      </c>
      <c r="B88" s="973" t="s">
        <v>432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5619</v>
      </c>
      <c r="AG88" s="995"/>
      <c r="AH88" s="995"/>
      <c r="AI88" s="995"/>
      <c r="AJ88" s="995"/>
      <c r="AK88" s="999"/>
      <c r="AL88" s="999"/>
      <c r="AM88" s="999"/>
      <c r="AN88" s="999"/>
      <c r="AO88" s="999"/>
      <c r="AP88" s="995">
        <v>423</v>
      </c>
      <c r="AQ88" s="995"/>
      <c r="AR88" s="995"/>
      <c r="AS88" s="995"/>
      <c r="AT88" s="995"/>
      <c r="AU88" s="995">
        <v>33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401</v>
      </c>
      <c r="BR102" s="973" t="s">
        <v>433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438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440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441</v>
      </c>
      <c r="AB109" s="932"/>
      <c r="AC109" s="932"/>
      <c r="AD109" s="932"/>
      <c r="AE109" s="933"/>
      <c r="AF109" s="934" t="s">
        <v>442</v>
      </c>
      <c r="AG109" s="932"/>
      <c r="AH109" s="932"/>
      <c r="AI109" s="932"/>
      <c r="AJ109" s="933"/>
      <c r="AK109" s="934" t="s">
        <v>319</v>
      </c>
      <c r="AL109" s="932"/>
      <c r="AM109" s="932"/>
      <c r="AN109" s="932"/>
      <c r="AO109" s="933"/>
      <c r="AP109" s="934" t="s">
        <v>443</v>
      </c>
      <c r="AQ109" s="932"/>
      <c r="AR109" s="932"/>
      <c r="AS109" s="932"/>
      <c r="AT109" s="965"/>
      <c r="AU109" s="931" t="s">
        <v>440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441</v>
      </c>
      <c r="BR109" s="932"/>
      <c r="BS109" s="932"/>
      <c r="BT109" s="932"/>
      <c r="BU109" s="933"/>
      <c r="BV109" s="934" t="s">
        <v>442</v>
      </c>
      <c r="BW109" s="932"/>
      <c r="BX109" s="932"/>
      <c r="BY109" s="932"/>
      <c r="BZ109" s="933"/>
      <c r="CA109" s="934" t="s">
        <v>319</v>
      </c>
      <c r="CB109" s="932"/>
      <c r="CC109" s="932"/>
      <c r="CD109" s="932"/>
      <c r="CE109" s="933"/>
      <c r="CF109" s="972" t="s">
        <v>443</v>
      </c>
      <c r="CG109" s="972"/>
      <c r="CH109" s="972"/>
      <c r="CI109" s="972"/>
      <c r="CJ109" s="972"/>
      <c r="CK109" s="934" t="s">
        <v>444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441</v>
      </c>
      <c r="DH109" s="932"/>
      <c r="DI109" s="932"/>
      <c r="DJ109" s="932"/>
      <c r="DK109" s="933"/>
      <c r="DL109" s="934" t="s">
        <v>442</v>
      </c>
      <c r="DM109" s="932"/>
      <c r="DN109" s="932"/>
      <c r="DO109" s="932"/>
      <c r="DP109" s="933"/>
      <c r="DQ109" s="934" t="s">
        <v>319</v>
      </c>
      <c r="DR109" s="932"/>
      <c r="DS109" s="932"/>
      <c r="DT109" s="932"/>
      <c r="DU109" s="933"/>
      <c r="DV109" s="934" t="s">
        <v>443</v>
      </c>
      <c r="DW109" s="932"/>
      <c r="DX109" s="932"/>
      <c r="DY109" s="932"/>
      <c r="DZ109" s="965"/>
    </row>
    <row r="110" spans="1:131" s="230" customFormat="1" ht="26.25" customHeight="1">
      <c r="A110" s="843" t="s">
        <v>445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835864</v>
      </c>
      <c r="AB110" s="925"/>
      <c r="AC110" s="925"/>
      <c r="AD110" s="925"/>
      <c r="AE110" s="926"/>
      <c r="AF110" s="927">
        <v>869231</v>
      </c>
      <c r="AG110" s="925"/>
      <c r="AH110" s="925"/>
      <c r="AI110" s="925"/>
      <c r="AJ110" s="926"/>
      <c r="AK110" s="927">
        <v>881089</v>
      </c>
      <c r="AL110" s="925"/>
      <c r="AM110" s="925"/>
      <c r="AN110" s="925"/>
      <c r="AO110" s="926"/>
      <c r="AP110" s="928">
        <v>25.6</v>
      </c>
      <c r="AQ110" s="929"/>
      <c r="AR110" s="929"/>
      <c r="AS110" s="929"/>
      <c r="AT110" s="930"/>
      <c r="AU110" s="966" t="s">
        <v>75</v>
      </c>
      <c r="AV110" s="967"/>
      <c r="AW110" s="967"/>
      <c r="AX110" s="967"/>
      <c r="AY110" s="967"/>
      <c r="AZ110" s="896" t="s">
        <v>446</v>
      </c>
      <c r="BA110" s="844"/>
      <c r="BB110" s="844"/>
      <c r="BC110" s="844"/>
      <c r="BD110" s="844"/>
      <c r="BE110" s="844"/>
      <c r="BF110" s="844"/>
      <c r="BG110" s="844"/>
      <c r="BH110" s="844"/>
      <c r="BI110" s="844"/>
      <c r="BJ110" s="844"/>
      <c r="BK110" s="844"/>
      <c r="BL110" s="844"/>
      <c r="BM110" s="844"/>
      <c r="BN110" s="844"/>
      <c r="BO110" s="844"/>
      <c r="BP110" s="845"/>
      <c r="BQ110" s="897">
        <v>7615739</v>
      </c>
      <c r="BR110" s="878"/>
      <c r="BS110" s="878"/>
      <c r="BT110" s="878"/>
      <c r="BU110" s="878"/>
      <c r="BV110" s="878">
        <v>7427620</v>
      </c>
      <c r="BW110" s="878"/>
      <c r="BX110" s="878"/>
      <c r="BY110" s="878"/>
      <c r="BZ110" s="878"/>
      <c r="CA110" s="878">
        <v>7014767</v>
      </c>
      <c r="CB110" s="878"/>
      <c r="CC110" s="878"/>
      <c r="CD110" s="878"/>
      <c r="CE110" s="878"/>
      <c r="CF110" s="902">
        <v>203.8</v>
      </c>
      <c r="CG110" s="903"/>
      <c r="CH110" s="903"/>
      <c r="CI110" s="903"/>
      <c r="CJ110" s="903"/>
      <c r="CK110" s="962" t="s">
        <v>447</v>
      </c>
      <c r="CL110" s="855"/>
      <c r="CM110" s="896" t="s">
        <v>448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186</v>
      </c>
      <c r="DH110" s="878"/>
      <c r="DI110" s="878"/>
      <c r="DJ110" s="878"/>
      <c r="DK110" s="878"/>
      <c r="DL110" s="878" t="s">
        <v>186</v>
      </c>
      <c r="DM110" s="878"/>
      <c r="DN110" s="878"/>
      <c r="DO110" s="878"/>
      <c r="DP110" s="878"/>
      <c r="DQ110" s="878" t="s">
        <v>186</v>
      </c>
      <c r="DR110" s="878"/>
      <c r="DS110" s="878"/>
      <c r="DT110" s="878"/>
      <c r="DU110" s="878"/>
      <c r="DV110" s="879" t="s">
        <v>186</v>
      </c>
      <c r="DW110" s="879"/>
      <c r="DX110" s="879"/>
      <c r="DY110" s="879"/>
      <c r="DZ110" s="880"/>
    </row>
    <row r="111" spans="1:131" s="230" customFormat="1" ht="26.25" customHeight="1">
      <c r="A111" s="810" t="s">
        <v>449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186</v>
      </c>
      <c r="AB111" s="955"/>
      <c r="AC111" s="955"/>
      <c r="AD111" s="955"/>
      <c r="AE111" s="956"/>
      <c r="AF111" s="957" t="s">
        <v>450</v>
      </c>
      <c r="AG111" s="955"/>
      <c r="AH111" s="955"/>
      <c r="AI111" s="955"/>
      <c r="AJ111" s="956"/>
      <c r="AK111" s="957" t="s">
        <v>186</v>
      </c>
      <c r="AL111" s="955"/>
      <c r="AM111" s="955"/>
      <c r="AN111" s="955"/>
      <c r="AO111" s="956"/>
      <c r="AP111" s="958" t="s">
        <v>186</v>
      </c>
      <c r="AQ111" s="959"/>
      <c r="AR111" s="959"/>
      <c r="AS111" s="959"/>
      <c r="AT111" s="960"/>
      <c r="AU111" s="968"/>
      <c r="AV111" s="969"/>
      <c r="AW111" s="969"/>
      <c r="AX111" s="969"/>
      <c r="AY111" s="969"/>
      <c r="AZ111" s="851" t="s">
        <v>451</v>
      </c>
      <c r="BA111" s="788"/>
      <c r="BB111" s="788"/>
      <c r="BC111" s="788"/>
      <c r="BD111" s="788"/>
      <c r="BE111" s="788"/>
      <c r="BF111" s="788"/>
      <c r="BG111" s="788"/>
      <c r="BH111" s="788"/>
      <c r="BI111" s="788"/>
      <c r="BJ111" s="788"/>
      <c r="BK111" s="788"/>
      <c r="BL111" s="788"/>
      <c r="BM111" s="788"/>
      <c r="BN111" s="788"/>
      <c r="BO111" s="788"/>
      <c r="BP111" s="789"/>
      <c r="BQ111" s="852">
        <v>117202</v>
      </c>
      <c r="BR111" s="853"/>
      <c r="BS111" s="853"/>
      <c r="BT111" s="853"/>
      <c r="BU111" s="853"/>
      <c r="BV111" s="853">
        <v>98178</v>
      </c>
      <c r="BW111" s="853"/>
      <c r="BX111" s="853"/>
      <c r="BY111" s="853"/>
      <c r="BZ111" s="853"/>
      <c r="CA111" s="853">
        <v>79094</v>
      </c>
      <c r="CB111" s="853"/>
      <c r="CC111" s="853"/>
      <c r="CD111" s="853"/>
      <c r="CE111" s="853"/>
      <c r="CF111" s="911">
        <v>2.2999999999999998</v>
      </c>
      <c r="CG111" s="912"/>
      <c r="CH111" s="912"/>
      <c r="CI111" s="912"/>
      <c r="CJ111" s="912"/>
      <c r="CK111" s="963"/>
      <c r="CL111" s="857"/>
      <c r="CM111" s="851" t="s">
        <v>452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186</v>
      </c>
      <c r="DH111" s="853"/>
      <c r="DI111" s="853"/>
      <c r="DJ111" s="853"/>
      <c r="DK111" s="853"/>
      <c r="DL111" s="853" t="s">
        <v>186</v>
      </c>
      <c r="DM111" s="853"/>
      <c r="DN111" s="853"/>
      <c r="DO111" s="853"/>
      <c r="DP111" s="853"/>
      <c r="DQ111" s="853" t="s">
        <v>186</v>
      </c>
      <c r="DR111" s="853"/>
      <c r="DS111" s="853"/>
      <c r="DT111" s="853"/>
      <c r="DU111" s="853"/>
      <c r="DV111" s="830" t="s">
        <v>186</v>
      </c>
      <c r="DW111" s="830"/>
      <c r="DX111" s="830"/>
      <c r="DY111" s="830"/>
      <c r="DZ111" s="831"/>
    </row>
    <row r="112" spans="1:131" s="230" customFormat="1" ht="26.25" customHeight="1">
      <c r="A112" s="948" t="s">
        <v>453</v>
      </c>
      <c r="B112" s="949"/>
      <c r="C112" s="788" t="s">
        <v>454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186</v>
      </c>
      <c r="AB112" s="816"/>
      <c r="AC112" s="816"/>
      <c r="AD112" s="816"/>
      <c r="AE112" s="817"/>
      <c r="AF112" s="818" t="s">
        <v>186</v>
      </c>
      <c r="AG112" s="816"/>
      <c r="AH112" s="816"/>
      <c r="AI112" s="816"/>
      <c r="AJ112" s="817"/>
      <c r="AK112" s="818" t="s">
        <v>186</v>
      </c>
      <c r="AL112" s="816"/>
      <c r="AM112" s="816"/>
      <c r="AN112" s="816"/>
      <c r="AO112" s="817"/>
      <c r="AP112" s="860" t="s">
        <v>186</v>
      </c>
      <c r="AQ112" s="861"/>
      <c r="AR112" s="861"/>
      <c r="AS112" s="861"/>
      <c r="AT112" s="862"/>
      <c r="AU112" s="968"/>
      <c r="AV112" s="969"/>
      <c r="AW112" s="969"/>
      <c r="AX112" s="969"/>
      <c r="AY112" s="969"/>
      <c r="AZ112" s="851" t="s">
        <v>455</v>
      </c>
      <c r="BA112" s="788"/>
      <c r="BB112" s="788"/>
      <c r="BC112" s="788"/>
      <c r="BD112" s="788"/>
      <c r="BE112" s="788"/>
      <c r="BF112" s="788"/>
      <c r="BG112" s="788"/>
      <c r="BH112" s="788"/>
      <c r="BI112" s="788"/>
      <c r="BJ112" s="788"/>
      <c r="BK112" s="788"/>
      <c r="BL112" s="788"/>
      <c r="BM112" s="788"/>
      <c r="BN112" s="788"/>
      <c r="BO112" s="788"/>
      <c r="BP112" s="789"/>
      <c r="BQ112" s="852">
        <v>293374</v>
      </c>
      <c r="BR112" s="853"/>
      <c r="BS112" s="853"/>
      <c r="BT112" s="853"/>
      <c r="BU112" s="853"/>
      <c r="BV112" s="853">
        <v>275625</v>
      </c>
      <c r="BW112" s="853"/>
      <c r="BX112" s="853"/>
      <c r="BY112" s="853"/>
      <c r="BZ112" s="853"/>
      <c r="CA112" s="853">
        <v>247262</v>
      </c>
      <c r="CB112" s="853"/>
      <c r="CC112" s="853"/>
      <c r="CD112" s="853"/>
      <c r="CE112" s="853"/>
      <c r="CF112" s="911">
        <v>7.2</v>
      </c>
      <c r="CG112" s="912"/>
      <c r="CH112" s="912"/>
      <c r="CI112" s="912"/>
      <c r="CJ112" s="912"/>
      <c r="CK112" s="963"/>
      <c r="CL112" s="857"/>
      <c r="CM112" s="851" t="s">
        <v>456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186</v>
      </c>
      <c r="DH112" s="853"/>
      <c r="DI112" s="853"/>
      <c r="DJ112" s="853"/>
      <c r="DK112" s="853"/>
      <c r="DL112" s="853" t="s">
        <v>186</v>
      </c>
      <c r="DM112" s="853"/>
      <c r="DN112" s="853"/>
      <c r="DO112" s="853"/>
      <c r="DP112" s="853"/>
      <c r="DQ112" s="853" t="s">
        <v>186</v>
      </c>
      <c r="DR112" s="853"/>
      <c r="DS112" s="853"/>
      <c r="DT112" s="853"/>
      <c r="DU112" s="853"/>
      <c r="DV112" s="830" t="s">
        <v>186</v>
      </c>
      <c r="DW112" s="830"/>
      <c r="DX112" s="830"/>
      <c r="DY112" s="830"/>
      <c r="DZ112" s="831"/>
    </row>
    <row r="113" spans="1:130" s="230" customFormat="1" ht="26.25" customHeight="1">
      <c r="A113" s="950"/>
      <c r="B113" s="951"/>
      <c r="C113" s="788" t="s">
        <v>457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37039</v>
      </c>
      <c r="AB113" s="955"/>
      <c r="AC113" s="955"/>
      <c r="AD113" s="955"/>
      <c r="AE113" s="956"/>
      <c r="AF113" s="957">
        <v>37393</v>
      </c>
      <c r="AG113" s="955"/>
      <c r="AH113" s="955"/>
      <c r="AI113" s="955"/>
      <c r="AJ113" s="956"/>
      <c r="AK113" s="957">
        <v>42474</v>
      </c>
      <c r="AL113" s="955"/>
      <c r="AM113" s="955"/>
      <c r="AN113" s="955"/>
      <c r="AO113" s="956"/>
      <c r="AP113" s="958">
        <v>1.2</v>
      </c>
      <c r="AQ113" s="959"/>
      <c r="AR113" s="959"/>
      <c r="AS113" s="959"/>
      <c r="AT113" s="960"/>
      <c r="AU113" s="968"/>
      <c r="AV113" s="969"/>
      <c r="AW113" s="969"/>
      <c r="AX113" s="969"/>
      <c r="AY113" s="969"/>
      <c r="AZ113" s="851" t="s">
        <v>458</v>
      </c>
      <c r="BA113" s="788"/>
      <c r="BB113" s="788"/>
      <c r="BC113" s="788"/>
      <c r="BD113" s="788"/>
      <c r="BE113" s="788"/>
      <c r="BF113" s="788"/>
      <c r="BG113" s="788"/>
      <c r="BH113" s="788"/>
      <c r="BI113" s="788"/>
      <c r="BJ113" s="788"/>
      <c r="BK113" s="788"/>
      <c r="BL113" s="788"/>
      <c r="BM113" s="788"/>
      <c r="BN113" s="788"/>
      <c r="BO113" s="788"/>
      <c r="BP113" s="789"/>
      <c r="BQ113" s="852">
        <v>169062</v>
      </c>
      <c r="BR113" s="853"/>
      <c r="BS113" s="853"/>
      <c r="BT113" s="853"/>
      <c r="BU113" s="853"/>
      <c r="BV113" s="853">
        <v>76419</v>
      </c>
      <c r="BW113" s="853"/>
      <c r="BX113" s="853"/>
      <c r="BY113" s="853"/>
      <c r="BZ113" s="853"/>
      <c r="CA113" s="853">
        <v>32567</v>
      </c>
      <c r="CB113" s="853"/>
      <c r="CC113" s="853"/>
      <c r="CD113" s="853"/>
      <c r="CE113" s="853"/>
      <c r="CF113" s="911">
        <v>0.9</v>
      </c>
      <c r="CG113" s="912"/>
      <c r="CH113" s="912"/>
      <c r="CI113" s="912"/>
      <c r="CJ113" s="912"/>
      <c r="CK113" s="963"/>
      <c r="CL113" s="857"/>
      <c r="CM113" s="851" t="s">
        <v>459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186</v>
      </c>
      <c r="DH113" s="816"/>
      <c r="DI113" s="816"/>
      <c r="DJ113" s="816"/>
      <c r="DK113" s="817"/>
      <c r="DL113" s="818" t="s">
        <v>186</v>
      </c>
      <c r="DM113" s="816"/>
      <c r="DN113" s="816"/>
      <c r="DO113" s="816"/>
      <c r="DP113" s="817"/>
      <c r="DQ113" s="818" t="s">
        <v>186</v>
      </c>
      <c r="DR113" s="816"/>
      <c r="DS113" s="816"/>
      <c r="DT113" s="816"/>
      <c r="DU113" s="817"/>
      <c r="DV113" s="860" t="s">
        <v>423</v>
      </c>
      <c r="DW113" s="861"/>
      <c r="DX113" s="861"/>
      <c r="DY113" s="861"/>
      <c r="DZ113" s="862"/>
    </row>
    <row r="114" spans="1:130" s="230" customFormat="1" ht="26.25" customHeight="1">
      <c r="A114" s="950"/>
      <c r="B114" s="951"/>
      <c r="C114" s="788" t="s">
        <v>460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53974</v>
      </c>
      <c r="AB114" s="816"/>
      <c r="AC114" s="816"/>
      <c r="AD114" s="816"/>
      <c r="AE114" s="817"/>
      <c r="AF114" s="818">
        <v>47129</v>
      </c>
      <c r="AG114" s="816"/>
      <c r="AH114" s="816"/>
      <c r="AI114" s="816"/>
      <c r="AJ114" s="817"/>
      <c r="AK114" s="818">
        <v>40034</v>
      </c>
      <c r="AL114" s="816"/>
      <c r="AM114" s="816"/>
      <c r="AN114" s="816"/>
      <c r="AO114" s="817"/>
      <c r="AP114" s="860">
        <v>1.2</v>
      </c>
      <c r="AQ114" s="861"/>
      <c r="AR114" s="861"/>
      <c r="AS114" s="861"/>
      <c r="AT114" s="862"/>
      <c r="AU114" s="968"/>
      <c r="AV114" s="969"/>
      <c r="AW114" s="969"/>
      <c r="AX114" s="969"/>
      <c r="AY114" s="969"/>
      <c r="AZ114" s="851" t="s">
        <v>461</v>
      </c>
      <c r="BA114" s="788"/>
      <c r="BB114" s="788"/>
      <c r="BC114" s="788"/>
      <c r="BD114" s="788"/>
      <c r="BE114" s="788"/>
      <c r="BF114" s="788"/>
      <c r="BG114" s="788"/>
      <c r="BH114" s="788"/>
      <c r="BI114" s="788"/>
      <c r="BJ114" s="788"/>
      <c r="BK114" s="788"/>
      <c r="BL114" s="788"/>
      <c r="BM114" s="788"/>
      <c r="BN114" s="788"/>
      <c r="BO114" s="788"/>
      <c r="BP114" s="789"/>
      <c r="BQ114" s="852">
        <v>1100824</v>
      </c>
      <c r="BR114" s="853"/>
      <c r="BS114" s="853"/>
      <c r="BT114" s="853"/>
      <c r="BU114" s="853"/>
      <c r="BV114" s="853">
        <v>1096576</v>
      </c>
      <c r="BW114" s="853"/>
      <c r="BX114" s="853"/>
      <c r="BY114" s="853"/>
      <c r="BZ114" s="853"/>
      <c r="CA114" s="853">
        <v>968006</v>
      </c>
      <c r="CB114" s="853"/>
      <c r="CC114" s="853"/>
      <c r="CD114" s="853"/>
      <c r="CE114" s="853"/>
      <c r="CF114" s="911">
        <v>28.1</v>
      </c>
      <c r="CG114" s="912"/>
      <c r="CH114" s="912"/>
      <c r="CI114" s="912"/>
      <c r="CJ114" s="912"/>
      <c r="CK114" s="963"/>
      <c r="CL114" s="857"/>
      <c r="CM114" s="851" t="s">
        <v>462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186</v>
      </c>
      <c r="DH114" s="816"/>
      <c r="DI114" s="816"/>
      <c r="DJ114" s="816"/>
      <c r="DK114" s="817"/>
      <c r="DL114" s="818" t="s">
        <v>186</v>
      </c>
      <c r="DM114" s="816"/>
      <c r="DN114" s="816"/>
      <c r="DO114" s="816"/>
      <c r="DP114" s="817"/>
      <c r="DQ114" s="818" t="s">
        <v>186</v>
      </c>
      <c r="DR114" s="816"/>
      <c r="DS114" s="816"/>
      <c r="DT114" s="816"/>
      <c r="DU114" s="817"/>
      <c r="DV114" s="860" t="s">
        <v>186</v>
      </c>
      <c r="DW114" s="861"/>
      <c r="DX114" s="861"/>
      <c r="DY114" s="861"/>
      <c r="DZ114" s="862"/>
    </row>
    <row r="115" spans="1:130" s="230" customFormat="1" ht="26.25" customHeight="1">
      <c r="A115" s="950"/>
      <c r="B115" s="951"/>
      <c r="C115" s="788" t="s">
        <v>463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186</v>
      </c>
      <c r="AB115" s="955"/>
      <c r="AC115" s="955"/>
      <c r="AD115" s="955"/>
      <c r="AE115" s="956"/>
      <c r="AF115" s="957" t="s">
        <v>186</v>
      </c>
      <c r="AG115" s="955"/>
      <c r="AH115" s="955"/>
      <c r="AI115" s="955"/>
      <c r="AJ115" s="956"/>
      <c r="AK115" s="957" t="s">
        <v>186</v>
      </c>
      <c r="AL115" s="955"/>
      <c r="AM115" s="955"/>
      <c r="AN115" s="955"/>
      <c r="AO115" s="956"/>
      <c r="AP115" s="958" t="s">
        <v>186</v>
      </c>
      <c r="AQ115" s="959"/>
      <c r="AR115" s="959"/>
      <c r="AS115" s="959"/>
      <c r="AT115" s="960"/>
      <c r="AU115" s="968"/>
      <c r="AV115" s="969"/>
      <c r="AW115" s="969"/>
      <c r="AX115" s="969"/>
      <c r="AY115" s="969"/>
      <c r="AZ115" s="851" t="s">
        <v>464</v>
      </c>
      <c r="BA115" s="788"/>
      <c r="BB115" s="788"/>
      <c r="BC115" s="788"/>
      <c r="BD115" s="788"/>
      <c r="BE115" s="788"/>
      <c r="BF115" s="788"/>
      <c r="BG115" s="788"/>
      <c r="BH115" s="788"/>
      <c r="BI115" s="788"/>
      <c r="BJ115" s="788"/>
      <c r="BK115" s="788"/>
      <c r="BL115" s="788"/>
      <c r="BM115" s="788"/>
      <c r="BN115" s="788"/>
      <c r="BO115" s="788"/>
      <c r="BP115" s="789"/>
      <c r="BQ115" s="852" t="s">
        <v>186</v>
      </c>
      <c r="BR115" s="853"/>
      <c r="BS115" s="853"/>
      <c r="BT115" s="853"/>
      <c r="BU115" s="853"/>
      <c r="BV115" s="853" t="s">
        <v>450</v>
      </c>
      <c r="BW115" s="853"/>
      <c r="BX115" s="853"/>
      <c r="BY115" s="853"/>
      <c r="BZ115" s="853"/>
      <c r="CA115" s="853" t="s">
        <v>186</v>
      </c>
      <c r="CB115" s="853"/>
      <c r="CC115" s="853"/>
      <c r="CD115" s="853"/>
      <c r="CE115" s="853"/>
      <c r="CF115" s="911" t="s">
        <v>186</v>
      </c>
      <c r="CG115" s="912"/>
      <c r="CH115" s="912"/>
      <c r="CI115" s="912"/>
      <c r="CJ115" s="912"/>
      <c r="CK115" s="963"/>
      <c r="CL115" s="857"/>
      <c r="CM115" s="851" t="s">
        <v>465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186</v>
      </c>
      <c r="DH115" s="816"/>
      <c r="DI115" s="816"/>
      <c r="DJ115" s="816"/>
      <c r="DK115" s="817"/>
      <c r="DL115" s="818" t="s">
        <v>186</v>
      </c>
      <c r="DM115" s="816"/>
      <c r="DN115" s="816"/>
      <c r="DO115" s="816"/>
      <c r="DP115" s="817"/>
      <c r="DQ115" s="818" t="s">
        <v>423</v>
      </c>
      <c r="DR115" s="816"/>
      <c r="DS115" s="816"/>
      <c r="DT115" s="816"/>
      <c r="DU115" s="817"/>
      <c r="DV115" s="860" t="s">
        <v>186</v>
      </c>
      <c r="DW115" s="861"/>
      <c r="DX115" s="861"/>
      <c r="DY115" s="861"/>
      <c r="DZ115" s="862"/>
    </row>
    <row r="116" spans="1:130" s="230" customFormat="1" ht="26.25" customHeight="1">
      <c r="A116" s="952"/>
      <c r="B116" s="953"/>
      <c r="C116" s="875" t="s">
        <v>466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186</v>
      </c>
      <c r="AB116" s="816"/>
      <c r="AC116" s="816"/>
      <c r="AD116" s="816"/>
      <c r="AE116" s="817"/>
      <c r="AF116" s="818" t="s">
        <v>186</v>
      </c>
      <c r="AG116" s="816"/>
      <c r="AH116" s="816"/>
      <c r="AI116" s="816"/>
      <c r="AJ116" s="817"/>
      <c r="AK116" s="818" t="s">
        <v>186</v>
      </c>
      <c r="AL116" s="816"/>
      <c r="AM116" s="816"/>
      <c r="AN116" s="816"/>
      <c r="AO116" s="817"/>
      <c r="AP116" s="860" t="s">
        <v>186</v>
      </c>
      <c r="AQ116" s="861"/>
      <c r="AR116" s="861"/>
      <c r="AS116" s="861"/>
      <c r="AT116" s="862"/>
      <c r="AU116" s="968"/>
      <c r="AV116" s="969"/>
      <c r="AW116" s="969"/>
      <c r="AX116" s="969"/>
      <c r="AY116" s="969"/>
      <c r="AZ116" s="945" t="s">
        <v>467</v>
      </c>
      <c r="BA116" s="946"/>
      <c r="BB116" s="946"/>
      <c r="BC116" s="946"/>
      <c r="BD116" s="946"/>
      <c r="BE116" s="946"/>
      <c r="BF116" s="946"/>
      <c r="BG116" s="946"/>
      <c r="BH116" s="946"/>
      <c r="BI116" s="946"/>
      <c r="BJ116" s="946"/>
      <c r="BK116" s="946"/>
      <c r="BL116" s="946"/>
      <c r="BM116" s="946"/>
      <c r="BN116" s="946"/>
      <c r="BO116" s="946"/>
      <c r="BP116" s="947"/>
      <c r="BQ116" s="852" t="s">
        <v>186</v>
      </c>
      <c r="BR116" s="853"/>
      <c r="BS116" s="853"/>
      <c r="BT116" s="853"/>
      <c r="BU116" s="853"/>
      <c r="BV116" s="853" t="s">
        <v>186</v>
      </c>
      <c r="BW116" s="853"/>
      <c r="BX116" s="853"/>
      <c r="BY116" s="853"/>
      <c r="BZ116" s="853"/>
      <c r="CA116" s="853" t="s">
        <v>186</v>
      </c>
      <c r="CB116" s="853"/>
      <c r="CC116" s="853"/>
      <c r="CD116" s="853"/>
      <c r="CE116" s="853"/>
      <c r="CF116" s="911" t="s">
        <v>186</v>
      </c>
      <c r="CG116" s="912"/>
      <c r="CH116" s="912"/>
      <c r="CI116" s="912"/>
      <c r="CJ116" s="912"/>
      <c r="CK116" s="963"/>
      <c r="CL116" s="857"/>
      <c r="CM116" s="851" t="s">
        <v>468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186</v>
      </c>
      <c r="DH116" s="816"/>
      <c r="DI116" s="816"/>
      <c r="DJ116" s="816"/>
      <c r="DK116" s="817"/>
      <c r="DL116" s="818" t="s">
        <v>186</v>
      </c>
      <c r="DM116" s="816"/>
      <c r="DN116" s="816"/>
      <c r="DO116" s="816"/>
      <c r="DP116" s="817"/>
      <c r="DQ116" s="818" t="s">
        <v>186</v>
      </c>
      <c r="DR116" s="816"/>
      <c r="DS116" s="816"/>
      <c r="DT116" s="816"/>
      <c r="DU116" s="817"/>
      <c r="DV116" s="860" t="s">
        <v>186</v>
      </c>
      <c r="DW116" s="861"/>
      <c r="DX116" s="861"/>
      <c r="DY116" s="861"/>
      <c r="DZ116" s="862"/>
    </row>
    <row r="117" spans="1:130" s="230" customFormat="1" ht="26.25" customHeight="1">
      <c r="A117" s="931" t="s">
        <v>197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469</v>
      </c>
      <c r="Z117" s="933"/>
      <c r="AA117" s="938">
        <v>926877</v>
      </c>
      <c r="AB117" s="939"/>
      <c r="AC117" s="939"/>
      <c r="AD117" s="939"/>
      <c r="AE117" s="940"/>
      <c r="AF117" s="941">
        <v>953753</v>
      </c>
      <c r="AG117" s="939"/>
      <c r="AH117" s="939"/>
      <c r="AI117" s="939"/>
      <c r="AJ117" s="940"/>
      <c r="AK117" s="941">
        <v>963597</v>
      </c>
      <c r="AL117" s="939"/>
      <c r="AM117" s="939"/>
      <c r="AN117" s="939"/>
      <c r="AO117" s="940"/>
      <c r="AP117" s="942"/>
      <c r="AQ117" s="943"/>
      <c r="AR117" s="943"/>
      <c r="AS117" s="943"/>
      <c r="AT117" s="944"/>
      <c r="AU117" s="968"/>
      <c r="AV117" s="969"/>
      <c r="AW117" s="969"/>
      <c r="AX117" s="969"/>
      <c r="AY117" s="969"/>
      <c r="AZ117" s="899" t="s">
        <v>470</v>
      </c>
      <c r="BA117" s="900"/>
      <c r="BB117" s="900"/>
      <c r="BC117" s="900"/>
      <c r="BD117" s="900"/>
      <c r="BE117" s="900"/>
      <c r="BF117" s="900"/>
      <c r="BG117" s="900"/>
      <c r="BH117" s="900"/>
      <c r="BI117" s="900"/>
      <c r="BJ117" s="900"/>
      <c r="BK117" s="900"/>
      <c r="BL117" s="900"/>
      <c r="BM117" s="900"/>
      <c r="BN117" s="900"/>
      <c r="BO117" s="900"/>
      <c r="BP117" s="901"/>
      <c r="BQ117" s="852" t="s">
        <v>186</v>
      </c>
      <c r="BR117" s="853"/>
      <c r="BS117" s="853"/>
      <c r="BT117" s="853"/>
      <c r="BU117" s="853"/>
      <c r="BV117" s="853" t="s">
        <v>186</v>
      </c>
      <c r="BW117" s="853"/>
      <c r="BX117" s="853"/>
      <c r="BY117" s="853"/>
      <c r="BZ117" s="853"/>
      <c r="CA117" s="853" t="s">
        <v>186</v>
      </c>
      <c r="CB117" s="853"/>
      <c r="CC117" s="853"/>
      <c r="CD117" s="853"/>
      <c r="CE117" s="853"/>
      <c r="CF117" s="911" t="s">
        <v>186</v>
      </c>
      <c r="CG117" s="912"/>
      <c r="CH117" s="912"/>
      <c r="CI117" s="912"/>
      <c r="CJ117" s="912"/>
      <c r="CK117" s="963"/>
      <c r="CL117" s="857"/>
      <c r="CM117" s="851" t="s">
        <v>471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186</v>
      </c>
      <c r="DH117" s="816"/>
      <c r="DI117" s="816"/>
      <c r="DJ117" s="816"/>
      <c r="DK117" s="817"/>
      <c r="DL117" s="818" t="s">
        <v>186</v>
      </c>
      <c r="DM117" s="816"/>
      <c r="DN117" s="816"/>
      <c r="DO117" s="816"/>
      <c r="DP117" s="817"/>
      <c r="DQ117" s="818" t="s">
        <v>186</v>
      </c>
      <c r="DR117" s="816"/>
      <c r="DS117" s="816"/>
      <c r="DT117" s="816"/>
      <c r="DU117" s="817"/>
      <c r="DV117" s="860" t="s">
        <v>186</v>
      </c>
      <c r="DW117" s="861"/>
      <c r="DX117" s="861"/>
      <c r="DY117" s="861"/>
      <c r="DZ117" s="862"/>
    </row>
    <row r="118" spans="1:130" s="230" customFormat="1" ht="26.25" customHeight="1">
      <c r="A118" s="931" t="s">
        <v>444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441</v>
      </c>
      <c r="AB118" s="932"/>
      <c r="AC118" s="932"/>
      <c r="AD118" s="932"/>
      <c r="AE118" s="933"/>
      <c r="AF118" s="934" t="s">
        <v>442</v>
      </c>
      <c r="AG118" s="932"/>
      <c r="AH118" s="932"/>
      <c r="AI118" s="932"/>
      <c r="AJ118" s="933"/>
      <c r="AK118" s="934" t="s">
        <v>319</v>
      </c>
      <c r="AL118" s="932"/>
      <c r="AM118" s="932"/>
      <c r="AN118" s="932"/>
      <c r="AO118" s="933"/>
      <c r="AP118" s="935" t="s">
        <v>443</v>
      </c>
      <c r="AQ118" s="936"/>
      <c r="AR118" s="936"/>
      <c r="AS118" s="936"/>
      <c r="AT118" s="937"/>
      <c r="AU118" s="968"/>
      <c r="AV118" s="969"/>
      <c r="AW118" s="969"/>
      <c r="AX118" s="969"/>
      <c r="AY118" s="969"/>
      <c r="AZ118" s="874" t="s">
        <v>472</v>
      </c>
      <c r="BA118" s="875"/>
      <c r="BB118" s="875"/>
      <c r="BC118" s="875"/>
      <c r="BD118" s="875"/>
      <c r="BE118" s="875"/>
      <c r="BF118" s="875"/>
      <c r="BG118" s="875"/>
      <c r="BH118" s="875"/>
      <c r="BI118" s="875"/>
      <c r="BJ118" s="875"/>
      <c r="BK118" s="875"/>
      <c r="BL118" s="875"/>
      <c r="BM118" s="875"/>
      <c r="BN118" s="875"/>
      <c r="BO118" s="875"/>
      <c r="BP118" s="876"/>
      <c r="BQ118" s="915" t="s">
        <v>186</v>
      </c>
      <c r="BR118" s="881"/>
      <c r="BS118" s="881"/>
      <c r="BT118" s="881"/>
      <c r="BU118" s="881"/>
      <c r="BV118" s="881" t="s">
        <v>186</v>
      </c>
      <c r="BW118" s="881"/>
      <c r="BX118" s="881"/>
      <c r="BY118" s="881"/>
      <c r="BZ118" s="881"/>
      <c r="CA118" s="881" t="s">
        <v>186</v>
      </c>
      <c r="CB118" s="881"/>
      <c r="CC118" s="881"/>
      <c r="CD118" s="881"/>
      <c r="CE118" s="881"/>
      <c r="CF118" s="911" t="s">
        <v>186</v>
      </c>
      <c r="CG118" s="912"/>
      <c r="CH118" s="912"/>
      <c r="CI118" s="912"/>
      <c r="CJ118" s="912"/>
      <c r="CK118" s="963"/>
      <c r="CL118" s="857"/>
      <c r="CM118" s="851" t="s">
        <v>473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186</v>
      </c>
      <c r="DH118" s="816"/>
      <c r="DI118" s="816"/>
      <c r="DJ118" s="816"/>
      <c r="DK118" s="817"/>
      <c r="DL118" s="818" t="s">
        <v>186</v>
      </c>
      <c r="DM118" s="816"/>
      <c r="DN118" s="816"/>
      <c r="DO118" s="816"/>
      <c r="DP118" s="817"/>
      <c r="DQ118" s="818" t="s">
        <v>186</v>
      </c>
      <c r="DR118" s="816"/>
      <c r="DS118" s="816"/>
      <c r="DT118" s="816"/>
      <c r="DU118" s="817"/>
      <c r="DV118" s="860" t="s">
        <v>186</v>
      </c>
      <c r="DW118" s="861"/>
      <c r="DX118" s="861"/>
      <c r="DY118" s="861"/>
      <c r="DZ118" s="862"/>
    </row>
    <row r="119" spans="1:130" s="230" customFormat="1" ht="26.25" customHeight="1">
      <c r="A119" s="854" t="s">
        <v>447</v>
      </c>
      <c r="B119" s="855"/>
      <c r="C119" s="896" t="s">
        <v>448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186</v>
      </c>
      <c r="AB119" s="925"/>
      <c r="AC119" s="925"/>
      <c r="AD119" s="925"/>
      <c r="AE119" s="926"/>
      <c r="AF119" s="927" t="s">
        <v>186</v>
      </c>
      <c r="AG119" s="925"/>
      <c r="AH119" s="925"/>
      <c r="AI119" s="925"/>
      <c r="AJ119" s="926"/>
      <c r="AK119" s="927" t="s">
        <v>186</v>
      </c>
      <c r="AL119" s="925"/>
      <c r="AM119" s="925"/>
      <c r="AN119" s="925"/>
      <c r="AO119" s="926"/>
      <c r="AP119" s="928" t="s">
        <v>186</v>
      </c>
      <c r="AQ119" s="929"/>
      <c r="AR119" s="929"/>
      <c r="AS119" s="929"/>
      <c r="AT119" s="930"/>
      <c r="AU119" s="970"/>
      <c r="AV119" s="971"/>
      <c r="AW119" s="971"/>
      <c r="AX119" s="971"/>
      <c r="AY119" s="971"/>
      <c r="AZ119" s="251" t="s">
        <v>197</v>
      </c>
      <c r="BA119" s="251"/>
      <c r="BB119" s="251"/>
      <c r="BC119" s="251"/>
      <c r="BD119" s="251"/>
      <c r="BE119" s="251"/>
      <c r="BF119" s="251"/>
      <c r="BG119" s="251"/>
      <c r="BH119" s="251"/>
      <c r="BI119" s="251"/>
      <c r="BJ119" s="251"/>
      <c r="BK119" s="251"/>
      <c r="BL119" s="251"/>
      <c r="BM119" s="251"/>
      <c r="BN119" s="251"/>
      <c r="BO119" s="913" t="s">
        <v>474</v>
      </c>
      <c r="BP119" s="914"/>
      <c r="BQ119" s="915">
        <v>9296201</v>
      </c>
      <c r="BR119" s="881"/>
      <c r="BS119" s="881"/>
      <c r="BT119" s="881"/>
      <c r="BU119" s="881"/>
      <c r="BV119" s="881">
        <v>8974418</v>
      </c>
      <c r="BW119" s="881"/>
      <c r="BX119" s="881"/>
      <c r="BY119" s="881"/>
      <c r="BZ119" s="881"/>
      <c r="CA119" s="881">
        <v>8341696</v>
      </c>
      <c r="CB119" s="881"/>
      <c r="CC119" s="881"/>
      <c r="CD119" s="881"/>
      <c r="CE119" s="881"/>
      <c r="CF119" s="784"/>
      <c r="CG119" s="785"/>
      <c r="CH119" s="785"/>
      <c r="CI119" s="785"/>
      <c r="CJ119" s="870"/>
      <c r="CK119" s="964"/>
      <c r="CL119" s="859"/>
      <c r="CM119" s="874" t="s">
        <v>475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117202</v>
      </c>
      <c r="DH119" s="800"/>
      <c r="DI119" s="800"/>
      <c r="DJ119" s="800"/>
      <c r="DK119" s="801"/>
      <c r="DL119" s="802">
        <v>98178</v>
      </c>
      <c r="DM119" s="800"/>
      <c r="DN119" s="800"/>
      <c r="DO119" s="800"/>
      <c r="DP119" s="801"/>
      <c r="DQ119" s="802">
        <v>79094</v>
      </c>
      <c r="DR119" s="800"/>
      <c r="DS119" s="800"/>
      <c r="DT119" s="800"/>
      <c r="DU119" s="801"/>
      <c r="DV119" s="884">
        <v>2.2999999999999998</v>
      </c>
      <c r="DW119" s="885"/>
      <c r="DX119" s="885"/>
      <c r="DY119" s="885"/>
      <c r="DZ119" s="886"/>
    </row>
    <row r="120" spans="1:130" s="230" customFormat="1" ht="26.25" customHeight="1">
      <c r="A120" s="856"/>
      <c r="B120" s="857"/>
      <c r="C120" s="851" t="s">
        <v>452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186</v>
      </c>
      <c r="AB120" s="816"/>
      <c r="AC120" s="816"/>
      <c r="AD120" s="816"/>
      <c r="AE120" s="817"/>
      <c r="AF120" s="818" t="s">
        <v>186</v>
      </c>
      <c r="AG120" s="816"/>
      <c r="AH120" s="816"/>
      <c r="AI120" s="816"/>
      <c r="AJ120" s="817"/>
      <c r="AK120" s="818" t="s">
        <v>186</v>
      </c>
      <c r="AL120" s="816"/>
      <c r="AM120" s="816"/>
      <c r="AN120" s="816"/>
      <c r="AO120" s="817"/>
      <c r="AP120" s="860" t="s">
        <v>186</v>
      </c>
      <c r="AQ120" s="861"/>
      <c r="AR120" s="861"/>
      <c r="AS120" s="861"/>
      <c r="AT120" s="862"/>
      <c r="AU120" s="916" t="s">
        <v>476</v>
      </c>
      <c r="AV120" s="917"/>
      <c r="AW120" s="917"/>
      <c r="AX120" s="917"/>
      <c r="AY120" s="918"/>
      <c r="AZ120" s="896" t="s">
        <v>477</v>
      </c>
      <c r="BA120" s="844"/>
      <c r="BB120" s="844"/>
      <c r="BC120" s="844"/>
      <c r="BD120" s="844"/>
      <c r="BE120" s="844"/>
      <c r="BF120" s="844"/>
      <c r="BG120" s="844"/>
      <c r="BH120" s="844"/>
      <c r="BI120" s="844"/>
      <c r="BJ120" s="844"/>
      <c r="BK120" s="844"/>
      <c r="BL120" s="844"/>
      <c r="BM120" s="844"/>
      <c r="BN120" s="844"/>
      <c r="BO120" s="844"/>
      <c r="BP120" s="845"/>
      <c r="BQ120" s="897">
        <v>4995041</v>
      </c>
      <c r="BR120" s="878"/>
      <c r="BS120" s="878"/>
      <c r="BT120" s="878"/>
      <c r="BU120" s="878"/>
      <c r="BV120" s="878">
        <v>5022729</v>
      </c>
      <c r="BW120" s="878"/>
      <c r="BX120" s="878"/>
      <c r="BY120" s="878"/>
      <c r="BZ120" s="878"/>
      <c r="CA120" s="878">
        <v>6234701</v>
      </c>
      <c r="CB120" s="878"/>
      <c r="CC120" s="878"/>
      <c r="CD120" s="878"/>
      <c r="CE120" s="878"/>
      <c r="CF120" s="902">
        <v>181.2</v>
      </c>
      <c r="CG120" s="903"/>
      <c r="CH120" s="903"/>
      <c r="CI120" s="903"/>
      <c r="CJ120" s="903"/>
      <c r="CK120" s="904" t="s">
        <v>478</v>
      </c>
      <c r="CL120" s="888"/>
      <c r="CM120" s="888"/>
      <c r="CN120" s="888"/>
      <c r="CO120" s="889"/>
      <c r="CP120" s="908" t="s">
        <v>479</v>
      </c>
      <c r="CQ120" s="909"/>
      <c r="CR120" s="909"/>
      <c r="CS120" s="909"/>
      <c r="CT120" s="909"/>
      <c r="CU120" s="909"/>
      <c r="CV120" s="909"/>
      <c r="CW120" s="909"/>
      <c r="CX120" s="909"/>
      <c r="CY120" s="909"/>
      <c r="CZ120" s="909"/>
      <c r="DA120" s="909"/>
      <c r="DB120" s="909"/>
      <c r="DC120" s="909"/>
      <c r="DD120" s="909"/>
      <c r="DE120" s="909"/>
      <c r="DF120" s="910"/>
      <c r="DG120" s="897">
        <v>171671</v>
      </c>
      <c r="DH120" s="878"/>
      <c r="DI120" s="878"/>
      <c r="DJ120" s="878"/>
      <c r="DK120" s="878"/>
      <c r="DL120" s="878">
        <v>153643</v>
      </c>
      <c r="DM120" s="878"/>
      <c r="DN120" s="878"/>
      <c r="DO120" s="878"/>
      <c r="DP120" s="878"/>
      <c r="DQ120" s="878">
        <v>135177</v>
      </c>
      <c r="DR120" s="878"/>
      <c r="DS120" s="878"/>
      <c r="DT120" s="878"/>
      <c r="DU120" s="878"/>
      <c r="DV120" s="879">
        <v>3.9</v>
      </c>
      <c r="DW120" s="879"/>
      <c r="DX120" s="879"/>
      <c r="DY120" s="879"/>
      <c r="DZ120" s="880"/>
    </row>
    <row r="121" spans="1:130" s="230" customFormat="1" ht="26.25" customHeight="1">
      <c r="A121" s="856"/>
      <c r="B121" s="857"/>
      <c r="C121" s="899" t="s">
        <v>480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186</v>
      </c>
      <c r="AB121" s="816"/>
      <c r="AC121" s="816"/>
      <c r="AD121" s="816"/>
      <c r="AE121" s="817"/>
      <c r="AF121" s="818" t="s">
        <v>186</v>
      </c>
      <c r="AG121" s="816"/>
      <c r="AH121" s="816"/>
      <c r="AI121" s="816"/>
      <c r="AJ121" s="817"/>
      <c r="AK121" s="818" t="s">
        <v>186</v>
      </c>
      <c r="AL121" s="816"/>
      <c r="AM121" s="816"/>
      <c r="AN121" s="816"/>
      <c r="AO121" s="817"/>
      <c r="AP121" s="860" t="s">
        <v>186</v>
      </c>
      <c r="AQ121" s="861"/>
      <c r="AR121" s="861"/>
      <c r="AS121" s="861"/>
      <c r="AT121" s="862"/>
      <c r="AU121" s="919"/>
      <c r="AV121" s="920"/>
      <c r="AW121" s="920"/>
      <c r="AX121" s="920"/>
      <c r="AY121" s="921"/>
      <c r="AZ121" s="851" t="s">
        <v>481</v>
      </c>
      <c r="BA121" s="788"/>
      <c r="BB121" s="788"/>
      <c r="BC121" s="788"/>
      <c r="BD121" s="788"/>
      <c r="BE121" s="788"/>
      <c r="BF121" s="788"/>
      <c r="BG121" s="788"/>
      <c r="BH121" s="788"/>
      <c r="BI121" s="788"/>
      <c r="BJ121" s="788"/>
      <c r="BK121" s="788"/>
      <c r="BL121" s="788"/>
      <c r="BM121" s="788"/>
      <c r="BN121" s="788"/>
      <c r="BO121" s="788"/>
      <c r="BP121" s="789"/>
      <c r="BQ121" s="852" t="s">
        <v>186</v>
      </c>
      <c r="BR121" s="853"/>
      <c r="BS121" s="853"/>
      <c r="BT121" s="853"/>
      <c r="BU121" s="853"/>
      <c r="BV121" s="853" t="s">
        <v>186</v>
      </c>
      <c r="BW121" s="853"/>
      <c r="BX121" s="853"/>
      <c r="BY121" s="853"/>
      <c r="BZ121" s="853"/>
      <c r="CA121" s="853" t="s">
        <v>186</v>
      </c>
      <c r="CB121" s="853"/>
      <c r="CC121" s="853"/>
      <c r="CD121" s="853"/>
      <c r="CE121" s="853"/>
      <c r="CF121" s="911" t="s">
        <v>186</v>
      </c>
      <c r="CG121" s="912"/>
      <c r="CH121" s="912"/>
      <c r="CI121" s="912"/>
      <c r="CJ121" s="912"/>
      <c r="CK121" s="905"/>
      <c r="CL121" s="891"/>
      <c r="CM121" s="891"/>
      <c r="CN121" s="891"/>
      <c r="CO121" s="892"/>
      <c r="CP121" s="871" t="s">
        <v>482</v>
      </c>
      <c r="CQ121" s="872"/>
      <c r="CR121" s="872"/>
      <c r="CS121" s="872"/>
      <c r="CT121" s="872"/>
      <c r="CU121" s="872"/>
      <c r="CV121" s="872"/>
      <c r="CW121" s="872"/>
      <c r="CX121" s="872"/>
      <c r="CY121" s="872"/>
      <c r="CZ121" s="872"/>
      <c r="DA121" s="872"/>
      <c r="DB121" s="872"/>
      <c r="DC121" s="872"/>
      <c r="DD121" s="872"/>
      <c r="DE121" s="872"/>
      <c r="DF121" s="873"/>
      <c r="DG121" s="852">
        <v>121703</v>
      </c>
      <c r="DH121" s="853"/>
      <c r="DI121" s="853"/>
      <c r="DJ121" s="853"/>
      <c r="DK121" s="853"/>
      <c r="DL121" s="853">
        <v>121703</v>
      </c>
      <c r="DM121" s="853"/>
      <c r="DN121" s="853"/>
      <c r="DO121" s="853"/>
      <c r="DP121" s="853"/>
      <c r="DQ121" s="853">
        <v>112085</v>
      </c>
      <c r="DR121" s="853"/>
      <c r="DS121" s="853"/>
      <c r="DT121" s="853"/>
      <c r="DU121" s="853"/>
      <c r="DV121" s="830">
        <v>3.3</v>
      </c>
      <c r="DW121" s="830"/>
      <c r="DX121" s="830"/>
      <c r="DY121" s="830"/>
      <c r="DZ121" s="831"/>
    </row>
    <row r="122" spans="1:130" s="230" customFormat="1" ht="26.25" customHeight="1">
      <c r="A122" s="856"/>
      <c r="B122" s="857"/>
      <c r="C122" s="851" t="s">
        <v>462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186</v>
      </c>
      <c r="AB122" s="816"/>
      <c r="AC122" s="816"/>
      <c r="AD122" s="816"/>
      <c r="AE122" s="817"/>
      <c r="AF122" s="818" t="s">
        <v>186</v>
      </c>
      <c r="AG122" s="816"/>
      <c r="AH122" s="816"/>
      <c r="AI122" s="816"/>
      <c r="AJ122" s="817"/>
      <c r="AK122" s="818" t="s">
        <v>186</v>
      </c>
      <c r="AL122" s="816"/>
      <c r="AM122" s="816"/>
      <c r="AN122" s="816"/>
      <c r="AO122" s="817"/>
      <c r="AP122" s="860" t="s">
        <v>186</v>
      </c>
      <c r="AQ122" s="861"/>
      <c r="AR122" s="861"/>
      <c r="AS122" s="861"/>
      <c r="AT122" s="862"/>
      <c r="AU122" s="919"/>
      <c r="AV122" s="920"/>
      <c r="AW122" s="920"/>
      <c r="AX122" s="920"/>
      <c r="AY122" s="921"/>
      <c r="AZ122" s="874" t="s">
        <v>483</v>
      </c>
      <c r="BA122" s="875"/>
      <c r="BB122" s="875"/>
      <c r="BC122" s="875"/>
      <c r="BD122" s="875"/>
      <c r="BE122" s="875"/>
      <c r="BF122" s="875"/>
      <c r="BG122" s="875"/>
      <c r="BH122" s="875"/>
      <c r="BI122" s="875"/>
      <c r="BJ122" s="875"/>
      <c r="BK122" s="875"/>
      <c r="BL122" s="875"/>
      <c r="BM122" s="875"/>
      <c r="BN122" s="875"/>
      <c r="BO122" s="875"/>
      <c r="BP122" s="876"/>
      <c r="BQ122" s="915">
        <v>6622967</v>
      </c>
      <c r="BR122" s="881"/>
      <c r="BS122" s="881"/>
      <c r="BT122" s="881"/>
      <c r="BU122" s="881"/>
      <c r="BV122" s="881">
        <v>6364793</v>
      </c>
      <c r="BW122" s="881"/>
      <c r="BX122" s="881"/>
      <c r="BY122" s="881"/>
      <c r="BZ122" s="881"/>
      <c r="CA122" s="881">
        <v>5974059</v>
      </c>
      <c r="CB122" s="881"/>
      <c r="CC122" s="881"/>
      <c r="CD122" s="881"/>
      <c r="CE122" s="881"/>
      <c r="CF122" s="882">
        <v>173.6</v>
      </c>
      <c r="CG122" s="883"/>
      <c r="CH122" s="883"/>
      <c r="CI122" s="883"/>
      <c r="CJ122" s="883"/>
      <c r="CK122" s="905"/>
      <c r="CL122" s="891"/>
      <c r="CM122" s="891"/>
      <c r="CN122" s="891"/>
      <c r="CO122" s="892"/>
      <c r="CP122" s="871" t="s">
        <v>484</v>
      </c>
      <c r="CQ122" s="872"/>
      <c r="CR122" s="872"/>
      <c r="CS122" s="872"/>
      <c r="CT122" s="872"/>
      <c r="CU122" s="872"/>
      <c r="CV122" s="872"/>
      <c r="CW122" s="872"/>
      <c r="CX122" s="872"/>
      <c r="CY122" s="872"/>
      <c r="CZ122" s="872"/>
      <c r="DA122" s="872"/>
      <c r="DB122" s="872"/>
      <c r="DC122" s="872"/>
      <c r="DD122" s="872"/>
      <c r="DE122" s="872"/>
      <c r="DF122" s="873"/>
      <c r="DG122" s="852" t="s">
        <v>186</v>
      </c>
      <c r="DH122" s="853"/>
      <c r="DI122" s="853"/>
      <c r="DJ122" s="853"/>
      <c r="DK122" s="853"/>
      <c r="DL122" s="853" t="s">
        <v>450</v>
      </c>
      <c r="DM122" s="853"/>
      <c r="DN122" s="853"/>
      <c r="DO122" s="853"/>
      <c r="DP122" s="853"/>
      <c r="DQ122" s="853" t="s">
        <v>186</v>
      </c>
      <c r="DR122" s="853"/>
      <c r="DS122" s="853"/>
      <c r="DT122" s="853"/>
      <c r="DU122" s="853"/>
      <c r="DV122" s="830" t="s">
        <v>186</v>
      </c>
      <c r="DW122" s="830"/>
      <c r="DX122" s="830"/>
      <c r="DY122" s="830"/>
      <c r="DZ122" s="831"/>
    </row>
    <row r="123" spans="1:130" s="230" customFormat="1" ht="26.25" customHeight="1">
      <c r="A123" s="856"/>
      <c r="B123" s="857"/>
      <c r="C123" s="851" t="s">
        <v>468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186</v>
      </c>
      <c r="AB123" s="816"/>
      <c r="AC123" s="816"/>
      <c r="AD123" s="816"/>
      <c r="AE123" s="817"/>
      <c r="AF123" s="818" t="s">
        <v>186</v>
      </c>
      <c r="AG123" s="816"/>
      <c r="AH123" s="816"/>
      <c r="AI123" s="816"/>
      <c r="AJ123" s="817"/>
      <c r="AK123" s="818" t="s">
        <v>186</v>
      </c>
      <c r="AL123" s="816"/>
      <c r="AM123" s="816"/>
      <c r="AN123" s="816"/>
      <c r="AO123" s="817"/>
      <c r="AP123" s="860" t="s">
        <v>186</v>
      </c>
      <c r="AQ123" s="861"/>
      <c r="AR123" s="861"/>
      <c r="AS123" s="861"/>
      <c r="AT123" s="862"/>
      <c r="AU123" s="922"/>
      <c r="AV123" s="923"/>
      <c r="AW123" s="923"/>
      <c r="AX123" s="923"/>
      <c r="AY123" s="923"/>
      <c r="AZ123" s="251" t="s">
        <v>197</v>
      </c>
      <c r="BA123" s="251"/>
      <c r="BB123" s="251"/>
      <c r="BC123" s="251"/>
      <c r="BD123" s="251"/>
      <c r="BE123" s="251"/>
      <c r="BF123" s="251"/>
      <c r="BG123" s="251"/>
      <c r="BH123" s="251"/>
      <c r="BI123" s="251"/>
      <c r="BJ123" s="251"/>
      <c r="BK123" s="251"/>
      <c r="BL123" s="251"/>
      <c r="BM123" s="251"/>
      <c r="BN123" s="251"/>
      <c r="BO123" s="913" t="s">
        <v>485</v>
      </c>
      <c r="BP123" s="914"/>
      <c r="BQ123" s="868">
        <v>11618008</v>
      </c>
      <c r="BR123" s="869"/>
      <c r="BS123" s="869"/>
      <c r="BT123" s="869"/>
      <c r="BU123" s="869"/>
      <c r="BV123" s="869">
        <v>11387522</v>
      </c>
      <c r="BW123" s="869"/>
      <c r="BX123" s="869"/>
      <c r="BY123" s="869"/>
      <c r="BZ123" s="869"/>
      <c r="CA123" s="869">
        <v>12208760</v>
      </c>
      <c r="CB123" s="869"/>
      <c r="CC123" s="869"/>
      <c r="CD123" s="869"/>
      <c r="CE123" s="869"/>
      <c r="CF123" s="784"/>
      <c r="CG123" s="785"/>
      <c r="CH123" s="785"/>
      <c r="CI123" s="785"/>
      <c r="CJ123" s="870"/>
      <c r="CK123" s="905"/>
      <c r="CL123" s="891"/>
      <c r="CM123" s="891"/>
      <c r="CN123" s="891"/>
      <c r="CO123" s="892"/>
      <c r="CP123" s="871" t="s">
        <v>486</v>
      </c>
      <c r="CQ123" s="872"/>
      <c r="CR123" s="872"/>
      <c r="CS123" s="872"/>
      <c r="CT123" s="872"/>
      <c r="CU123" s="872"/>
      <c r="CV123" s="872"/>
      <c r="CW123" s="872"/>
      <c r="CX123" s="872"/>
      <c r="CY123" s="872"/>
      <c r="CZ123" s="872"/>
      <c r="DA123" s="872"/>
      <c r="DB123" s="872"/>
      <c r="DC123" s="872"/>
      <c r="DD123" s="872"/>
      <c r="DE123" s="872"/>
      <c r="DF123" s="873"/>
      <c r="DG123" s="815" t="s">
        <v>186</v>
      </c>
      <c r="DH123" s="816"/>
      <c r="DI123" s="816"/>
      <c r="DJ123" s="816"/>
      <c r="DK123" s="817"/>
      <c r="DL123" s="818" t="s">
        <v>186</v>
      </c>
      <c r="DM123" s="816"/>
      <c r="DN123" s="816"/>
      <c r="DO123" s="816"/>
      <c r="DP123" s="817"/>
      <c r="DQ123" s="818" t="s">
        <v>186</v>
      </c>
      <c r="DR123" s="816"/>
      <c r="DS123" s="816"/>
      <c r="DT123" s="816"/>
      <c r="DU123" s="817"/>
      <c r="DV123" s="860" t="s">
        <v>186</v>
      </c>
      <c r="DW123" s="861"/>
      <c r="DX123" s="861"/>
      <c r="DY123" s="861"/>
      <c r="DZ123" s="862"/>
    </row>
    <row r="124" spans="1:130" s="230" customFormat="1" ht="26.25" customHeight="1" thickBot="1">
      <c r="A124" s="856"/>
      <c r="B124" s="857"/>
      <c r="C124" s="851" t="s">
        <v>471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186</v>
      </c>
      <c r="AB124" s="816"/>
      <c r="AC124" s="816"/>
      <c r="AD124" s="816"/>
      <c r="AE124" s="817"/>
      <c r="AF124" s="818" t="s">
        <v>186</v>
      </c>
      <c r="AG124" s="816"/>
      <c r="AH124" s="816"/>
      <c r="AI124" s="816"/>
      <c r="AJ124" s="817"/>
      <c r="AK124" s="818" t="s">
        <v>186</v>
      </c>
      <c r="AL124" s="816"/>
      <c r="AM124" s="816"/>
      <c r="AN124" s="816"/>
      <c r="AO124" s="817"/>
      <c r="AP124" s="860" t="s">
        <v>186</v>
      </c>
      <c r="AQ124" s="861"/>
      <c r="AR124" s="861"/>
      <c r="AS124" s="861"/>
      <c r="AT124" s="862"/>
      <c r="AU124" s="863" t="s">
        <v>487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186</v>
      </c>
      <c r="BR124" s="867"/>
      <c r="BS124" s="867"/>
      <c r="BT124" s="867"/>
      <c r="BU124" s="867"/>
      <c r="BV124" s="867" t="s">
        <v>186</v>
      </c>
      <c r="BW124" s="867"/>
      <c r="BX124" s="867"/>
      <c r="BY124" s="867"/>
      <c r="BZ124" s="867"/>
      <c r="CA124" s="867" t="s">
        <v>186</v>
      </c>
      <c r="CB124" s="867"/>
      <c r="CC124" s="867"/>
      <c r="CD124" s="867"/>
      <c r="CE124" s="867"/>
      <c r="CF124" s="762"/>
      <c r="CG124" s="763"/>
      <c r="CH124" s="763"/>
      <c r="CI124" s="763"/>
      <c r="CJ124" s="898"/>
      <c r="CK124" s="906"/>
      <c r="CL124" s="906"/>
      <c r="CM124" s="906"/>
      <c r="CN124" s="906"/>
      <c r="CO124" s="907"/>
      <c r="CP124" s="871" t="s">
        <v>488</v>
      </c>
      <c r="CQ124" s="872"/>
      <c r="CR124" s="872"/>
      <c r="CS124" s="872"/>
      <c r="CT124" s="872"/>
      <c r="CU124" s="872"/>
      <c r="CV124" s="872"/>
      <c r="CW124" s="872"/>
      <c r="CX124" s="872"/>
      <c r="CY124" s="872"/>
      <c r="CZ124" s="872"/>
      <c r="DA124" s="872"/>
      <c r="DB124" s="872"/>
      <c r="DC124" s="872"/>
      <c r="DD124" s="872"/>
      <c r="DE124" s="872"/>
      <c r="DF124" s="873"/>
      <c r="DG124" s="799" t="s">
        <v>186</v>
      </c>
      <c r="DH124" s="800"/>
      <c r="DI124" s="800"/>
      <c r="DJ124" s="800"/>
      <c r="DK124" s="801"/>
      <c r="DL124" s="802" t="s">
        <v>186</v>
      </c>
      <c r="DM124" s="800"/>
      <c r="DN124" s="800"/>
      <c r="DO124" s="800"/>
      <c r="DP124" s="801"/>
      <c r="DQ124" s="802" t="s">
        <v>186</v>
      </c>
      <c r="DR124" s="800"/>
      <c r="DS124" s="800"/>
      <c r="DT124" s="800"/>
      <c r="DU124" s="801"/>
      <c r="DV124" s="884" t="s">
        <v>186</v>
      </c>
      <c r="DW124" s="885"/>
      <c r="DX124" s="885"/>
      <c r="DY124" s="885"/>
      <c r="DZ124" s="886"/>
    </row>
    <row r="125" spans="1:130" s="230" customFormat="1" ht="26.25" customHeight="1">
      <c r="A125" s="856"/>
      <c r="B125" s="857"/>
      <c r="C125" s="851" t="s">
        <v>473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186</v>
      </c>
      <c r="AB125" s="816"/>
      <c r="AC125" s="816"/>
      <c r="AD125" s="816"/>
      <c r="AE125" s="817"/>
      <c r="AF125" s="818" t="s">
        <v>186</v>
      </c>
      <c r="AG125" s="816"/>
      <c r="AH125" s="816"/>
      <c r="AI125" s="816"/>
      <c r="AJ125" s="817"/>
      <c r="AK125" s="818" t="s">
        <v>186</v>
      </c>
      <c r="AL125" s="816"/>
      <c r="AM125" s="816"/>
      <c r="AN125" s="816"/>
      <c r="AO125" s="817"/>
      <c r="AP125" s="860" t="s">
        <v>186</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489</v>
      </c>
      <c r="CL125" s="888"/>
      <c r="CM125" s="888"/>
      <c r="CN125" s="888"/>
      <c r="CO125" s="889"/>
      <c r="CP125" s="896" t="s">
        <v>490</v>
      </c>
      <c r="CQ125" s="844"/>
      <c r="CR125" s="844"/>
      <c r="CS125" s="844"/>
      <c r="CT125" s="844"/>
      <c r="CU125" s="844"/>
      <c r="CV125" s="844"/>
      <c r="CW125" s="844"/>
      <c r="CX125" s="844"/>
      <c r="CY125" s="844"/>
      <c r="CZ125" s="844"/>
      <c r="DA125" s="844"/>
      <c r="DB125" s="844"/>
      <c r="DC125" s="844"/>
      <c r="DD125" s="844"/>
      <c r="DE125" s="844"/>
      <c r="DF125" s="845"/>
      <c r="DG125" s="897" t="s">
        <v>186</v>
      </c>
      <c r="DH125" s="878"/>
      <c r="DI125" s="878"/>
      <c r="DJ125" s="878"/>
      <c r="DK125" s="878"/>
      <c r="DL125" s="878" t="s">
        <v>186</v>
      </c>
      <c r="DM125" s="878"/>
      <c r="DN125" s="878"/>
      <c r="DO125" s="878"/>
      <c r="DP125" s="878"/>
      <c r="DQ125" s="878" t="s">
        <v>186</v>
      </c>
      <c r="DR125" s="878"/>
      <c r="DS125" s="878"/>
      <c r="DT125" s="878"/>
      <c r="DU125" s="878"/>
      <c r="DV125" s="879" t="s">
        <v>186</v>
      </c>
      <c r="DW125" s="879"/>
      <c r="DX125" s="879"/>
      <c r="DY125" s="879"/>
      <c r="DZ125" s="880"/>
    </row>
    <row r="126" spans="1:130" s="230" customFormat="1" ht="26.25" customHeight="1" thickBot="1">
      <c r="A126" s="856"/>
      <c r="B126" s="857"/>
      <c r="C126" s="851" t="s">
        <v>475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186</v>
      </c>
      <c r="AB126" s="816"/>
      <c r="AC126" s="816"/>
      <c r="AD126" s="816"/>
      <c r="AE126" s="817"/>
      <c r="AF126" s="818" t="s">
        <v>186</v>
      </c>
      <c r="AG126" s="816"/>
      <c r="AH126" s="816"/>
      <c r="AI126" s="816"/>
      <c r="AJ126" s="817"/>
      <c r="AK126" s="818" t="s">
        <v>186</v>
      </c>
      <c r="AL126" s="816"/>
      <c r="AM126" s="816"/>
      <c r="AN126" s="816"/>
      <c r="AO126" s="817"/>
      <c r="AP126" s="860" t="s">
        <v>186</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491</v>
      </c>
      <c r="CQ126" s="788"/>
      <c r="CR126" s="788"/>
      <c r="CS126" s="788"/>
      <c r="CT126" s="788"/>
      <c r="CU126" s="788"/>
      <c r="CV126" s="788"/>
      <c r="CW126" s="788"/>
      <c r="CX126" s="788"/>
      <c r="CY126" s="788"/>
      <c r="CZ126" s="788"/>
      <c r="DA126" s="788"/>
      <c r="DB126" s="788"/>
      <c r="DC126" s="788"/>
      <c r="DD126" s="788"/>
      <c r="DE126" s="788"/>
      <c r="DF126" s="789"/>
      <c r="DG126" s="852" t="s">
        <v>186</v>
      </c>
      <c r="DH126" s="853"/>
      <c r="DI126" s="853"/>
      <c r="DJ126" s="853"/>
      <c r="DK126" s="853"/>
      <c r="DL126" s="853" t="s">
        <v>186</v>
      </c>
      <c r="DM126" s="853"/>
      <c r="DN126" s="853"/>
      <c r="DO126" s="853"/>
      <c r="DP126" s="853"/>
      <c r="DQ126" s="853" t="s">
        <v>186</v>
      </c>
      <c r="DR126" s="853"/>
      <c r="DS126" s="853"/>
      <c r="DT126" s="853"/>
      <c r="DU126" s="853"/>
      <c r="DV126" s="830" t="s">
        <v>186</v>
      </c>
      <c r="DW126" s="830"/>
      <c r="DX126" s="830"/>
      <c r="DY126" s="830"/>
      <c r="DZ126" s="831"/>
    </row>
    <row r="127" spans="1:130" s="230" customFormat="1" ht="26.25" customHeight="1">
      <c r="A127" s="858"/>
      <c r="B127" s="859"/>
      <c r="C127" s="874" t="s">
        <v>492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186</v>
      </c>
      <c r="AB127" s="816"/>
      <c r="AC127" s="816"/>
      <c r="AD127" s="816"/>
      <c r="AE127" s="817"/>
      <c r="AF127" s="818" t="s">
        <v>186</v>
      </c>
      <c r="AG127" s="816"/>
      <c r="AH127" s="816"/>
      <c r="AI127" s="816"/>
      <c r="AJ127" s="817"/>
      <c r="AK127" s="818" t="s">
        <v>186</v>
      </c>
      <c r="AL127" s="816"/>
      <c r="AM127" s="816"/>
      <c r="AN127" s="816"/>
      <c r="AO127" s="817"/>
      <c r="AP127" s="860" t="s">
        <v>186</v>
      </c>
      <c r="AQ127" s="861"/>
      <c r="AR127" s="861"/>
      <c r="AS127" s="861"/>
      <c r="AT127" s="862"/>
      <c r="AU127" s="232"/>
      <c r="AV127" s="232"/>
      <c r="AW127" s="232"/>
      <c r="AX127" s="877" t="s">
        <v>493</v>
      </c>
      <c r="AY127" s="848"/>
      <c r="AZ127" s="848"/>
      <c r="BA127" s="848"/>
      <c r="BB127" s="848"/>
      <c r="BC127" s="848"/>
      <c r="BD127" s="848"/>
      <c r="BE127" s="849"/>
      <c r="BF127" s="847" t="s">
        <v>494</v>
      </c>
      <c r="BG127" s="848"/>
      <c r="BH127" s="848"/>
      <c r="BI127" s="848"/>
      <c r="BJ127" s="848"/>
      <c r="BK127" s="848"/>
      <c r="BL127" s="849"/>
      <c r="BM127" s="847" t="s">
        <v>495</v>
      </c>
      <c r="BN127" s="848"/>
      <c r="BO127" s="848"/>
      <c r="BP127" s="848"/>
      <c r="BQ127" s="848"/>
      <c r="BR127" s="848"/>
      <c r="BS127" s="849"/>
      <c r="BT127" s="847" t="s">
        <v>496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497</v>
      </c>
      <c r="CQ127" s="788"/>
      <c r="CR127" s="788"/>
      <c r="CS127" s="788"/>
      <c r="CT127" s="788"/>
      <c r="CU127" s="788"/>
      <c r="CV127" s="788"/>
      <c r="CW127" s="788"/>
      <c r="CX127" s="788"/>
      <c r="CY127" s="788"/>
      <c r="CZ127" s="788"/>
      <c r="DA127" s="788"/>
      <c r="DB127" s="788"/>
      <c r="DC127" s="788"/>
      <c r="DD127" s="788"/>
      <c r="DE127" s="788"/>
      <c r="DF127" s="789"/>
      <c r="DG127" s="852" t="s">
        <v>186</v>
      </c>
      <c r="DH127" s="853"/>
      <c r="DI127" s="853"/>
      <c r="DJ127" s="853"/>
      <c r="DK127" s="853"/>
      <c r="DL127" s="853" t="s">
        <v>186</v>
      </c>
      <c r="DM127" s="853"/>
      <c r="DN127" s="853"/>
      <c r="DO127" s="853"/>
      <c r="DP127" s="853"/>
      <c r="DQ127" s="853" t="s">
        <v>186</v>
      </c>
      <c r="DR127" s="853"/>
      <c r="DS127" s="853"/>
      <c r="DT127" s="853"/>
      <c r="DU127" s="853"/>
      <c r="DV127" s="830" t="s">
        <v>186</v>
      </c>
      <c r="DW127" s="830"/>
      <c r="DX127" s="830"/>
      <c r="DY127" s="830"/>
      <c r="DZ127" s="831"/>
    </row>
    <row r="128" spans="1:130" s="230" customFormat="1" ht="26.25" customHeight="1" thickBot="1">
      <c r="A128" s="832" t="s">
        <v>498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499</v>
      </c>
      <c r="X128" s="834"/>
      <c r="Y128" s="834"/>
      <c r="Z128" s="835"/>
      <c r="AA128" s="836" t="s">
        <v>186</v>
      </c>
      <c r="AB128" s="837"/>
      <c r="AC128" s="837"/>
      <c r="AD128" s="837"/>
      <c r="AE128" s="838"/>
      <c r="AF128" s="839" t="s">
        <v>186</v>
      </c>
      <c r="AG128" s="837"/>
      <c r="AH128" s="837"/>
      <c r="AI128" s="837"/>
      <c r="AJ128" s="838"/>
      <c r="AK128" s="839" t="s">
        <v>186</v>
      </c>
      <c r="AL128" s="837"/>
      <c r="AM128" s="837"/>
      <c r="AN128" s="837"/>
      <c r="AO128" s="838"/>
      <c r="AP128" s="840"/>
      <c r="AQ128" s="841"/>
      <c r="AR128" s="841"/>
      <c r="AS128" s="841"/>
      <c r="AT128" s="842"/>
      <c r="AU128" s="232"/>
      <c r="AV128" s="232"/>
      <c r="AW128" s="232"/>
      <c r="AX128" s="843" t="s">
        <v>500</v>
      </c>
      <c r="AY128" s="844"/>
      <c r="AZ128" s="844"/>
      <c r="BA128" s="844"/>
      <c r="BB128" s="844"/>
      <c r="BC128" s="844"/>
      <c r="BD128" s="844"/>
      <c r="BE128" s="845"/>
      <c r="BF128" s="822" t="s">
        <v>450</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501</v>
      </c>
      <c r="CQ128" s="766"/>
      <c r="CR128" s="766"/>
      <c r="CS128" s="766"/>
      <c r="CT128" s="766"/>
      <c r="CU128" s="766"/>
      <c r="CV128" s="766"/>
      <c r="CW128" s="766"/>
      <c r="CX128" s="766"/>
      <c r="CY128" s="766"/>
      <c r="CZ128" s="766"/>
      <c r="DA128" s="766"/>
      <c r="DB128" s="766"/>
      <c r="DC128" s="766"/>
      <c r="DD128" s="766"/>
      <c r="DE128" s="766"/>
      <c r="DF128" s="767"/>
      <c r="DG128" s="826" t="s">
        <v>186</v>
      </c>
      <c r="DH128" s="827"/>
      <c r="DI128" s="827"/>
      <c r="DJ128" s="827"/>
      <c r="DK128" s="827"/>
      <c r="DL128" s="827" t="s">
        <v>186</v>
      </c>
      <c r="DM128" s="827"/>
      <c r="DN128" s="827"/>
      <c r="DO128" s="827"/>
      <c r="DP128" s="827"/>
      <c r="DQ128" s="827" t="s">
        <v>186</v>
      </c>
      <c r="DR128" s="827"/>
      <c r="DS128" s="827"/>
      <c r="DT128" s="827"/>
      <c r="DU128" s="827"/>
      <c r="DV128" s="828" t="s">
        <v>186</v>
      </c>
      <c r="DW128" s="828"/>
      <c r="DX128" s="828"/>
      <c r="DY128" s="828"/>
      <c r="DZ128" s="829"/>
    </row>
    <row r="129" spans="1:131" s="230" customFormat="1" ht="26.25" customHeight="1">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502</v>
      </c>
      <c r="X129" s="813"/>
      <c r="Y129" s="813"/>
      <c r="Z129" s="814"/>
      <c r="AA129" s="815">
        <v>4024008</v>
      </c>
      <c r="AB129" s="816"/>
      <c r="AC129" s="816"/>
      <c r="AD129" s="816"/>
      <c r="AE129" s="817"/>
      <c r="AF129" s="818">
        <v>4305458</v>
      </c>
      <c r="AG129" s="816"/>
      <c r="AH129" s="816"/>
      <c r="AI129" s="816"/>
      <c r="AJ129" s="817"/>
      <c r="AK129" s="818">
        <v>4179301</v>
      </c>
      <c r="AL129" s="816"/>
      <c r="AM129" s="816"/>
      <c r="AN129" s="816"/>
      <c r="AO129" s="817"/>
      <c r="AP129" s="819"/>
      <c r="AQ129" s="820"/>
      <c r="AR129" s="820"/>
      <c r="AS129" s="820"/>
      <c r="AT129" s="821"/>
      <c r="AU129" s="233"/>
      <c r="AV129" s="233"/>
      <c r="AW129" s="233"/>
      <c r="AX129" s="787" t="s">
        <v>503</v>
      </c>
      <c r="AY129" s="788"/>
      <c r="AZ129" s="788"/>
      <c r="BA129" s="788"/>
      <c r="BB129" s="788"/>
      <c r="BC129" s="788"/>
      <c r="BD129" s="788"/>
      <c r="BE129" s="789"/>
      <c r="BF129" s="806" t="s">
        <v>186</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504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505</v>
      </c>
      <c r="X130" s="813"/>
      <c r="Y130" s="813"/>
      <c r="Z130" s="814"/>
      <c r="AA130" s="815">
        <v>727760</v>
      </c>
      <c r="AB130" s="816"/>
      <c r="AC130" s="816"/>
      <c r="AD130" s="816"/>
      <c r="AE130" s="817"/>
      <c r="AF130" s="818">
        <v>742776</v>
      </c>
      <c r="AG130" s="816"/>
      <c r="AH130" s="816"/>
      <c r="AI130" s="816"/>
      <c r="AJ130" s="817"/>
      <c r="AK130" s="818">
        <v>738120</v>
      </c>
      <c r="AL130" s="816"/>
      <c r="AM130" s="816"/>
      <c r="AN130" s="816"/>
      <c r="AO130" s="817"/>
      <c r="AP130" s="819"/>
      <c r="AQ130" s="820"/>
      <c r="AR130" s="820"/>
      <c r="AS130" s="820"/>
      <c r="AT130" s="821"/>
      <c r="AU130" s="233"/>
      <c r="AV130" s="233"/>
      <c r="AW130" s="233"/>
      <c r="AX130" s="787" t="s">
        <v>506</v>
      </c>
      <c r="AY130" s="788"/>
      <c r="AZ130" s="788"/>
      <c r="BA130" s="788"/>
      <c r="BB130" s="788"/>
      <c r="BC130" s="788"/>
      <c r="BD130" s="788"/>
      <c r="BE130" s="789"/>
      <c r="BF130" s="790">
        <v>6.1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507</v>
      </c>
      <c r="X131" s="797"/>
      <c r="Y131" s="797"/>
      <c r="Z131" s="798"/>
      <c r="AA131" s="799">
        <v>3296248</v>
      </c>
      <c r="AB131" s="800"/>
      <c r="AC131" s="800"/>
      <c r="AD131" s="800"/>
      <c r="AE131" s="801"/>
      <c r="AF131" s="802">
        <v>3562682</v>
      </c>
      <c r="AG131" s="800"/>
      <c r="AH131" s="800"/>
      <c r="AI131" s="800"/>
      <c r="AJ131" s="801"/>
      <c r="AK131" s="802">
        <v>3441181</v>
      </c>
      <c r="AL131" s="800"/>
      <c r="AM131" s="800"/>
      <c r="AN131" s="800"/>
      <c r="AO131" s="801"/>
      <c r="AP131" s="803"/>
      <c r="AQ131" s="804"/>
      <c r="AR131" s="804"/>
      <c r="AS131" s="804"/>
      <c r="AT131" s="805"/>
      <c r="AU131" s="233"/>
      <c r="AV131" s="233"/>
      <c r="AW131" s="233"/>
      <c r="AX131" s="765" t="s">
        <v>508</v>
      </c>
      <c r="AY131" s="766"/>
      <c r="AZ131" s="766"/>
      <c r="BA131" s="766"/>
      <c r="BB131" s="766"/>
      <c r="BC131" s="766"/>
      <c r="BD131" s="766"/>
      <c r="BE131" s="767"/>
      <c r="BF131" s="768" t="s">
        <v>186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509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510</v>
      </c>
      <c r="W132" s="778"/>
      <c r="X132" s="778"/>
      <c r="Y132" s="778"/>
      <c r="Z132" s="779"/>
      <c r="AA132" s="780">
        <v>6.0407165970000003</v>
      </c>
      <c r="AB132" s="781"/>
      <c r="AC132" s="781"/>
      <c r="AD132" s="781"/>
      <c r="AE132" s="782"/>
      <c r="AF132" s="783">
        <v>5.9218588690000002</v>
      </c>
      <c r="AG132" s="781"/>
      <c r="AH132" s="781"/>
      <c r="AI132" s="781"/>
      <c r="AJ132" s="782"/>
      <c r="AK132" s="783">
        <v>6.5523144530000001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511</v>
      </c>
      <c r="W133" s="757"/>
      <c r="X133" s="757"/>
      <c r="Y133" s="757"/>
      <c r="Z133" s="758"/>
      <c r="AA133" s="759">
        <v>6.3</v>
      </c>
      <c r="AB133" s="760"/>
      <c r="AC133" s="760"/>
      <c r="AD133" s="760"/>
      <c r="AE133" s="761"/>
      <c r="AF133" s="759">
        <v>6.1</v>
      </c>
      <c r="AG133" s="760"/>
      <c r="AH133" s="760"/>
      <c r="AI133" s="760"/>
      <c r="AJ133" s="761"/>
      <c r="AK133" s="759">
        <v>6.1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okO8s+YH9o5eCeHDkFDZVrVjaVVQF8xy4LM7zHis5UGWxVa3ZaotRIDHtRNiYJTb76744qqhWjeNLQTyTjPg==" saltValue="F5r1CxUDM+EAbZmYITmIw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512</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qvVaRF0xUSdCAOnIn4jb2uAk7c6XiJ+KvuncT6ueSMn/t3QkGRCXiWktYc0XTogndxLmEQcDKmgfnw8w6iIUcw==" saltValue="6le4gvZE3hYGuFX4E6m0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U5RZT+Tk/nNYsV0OC90J2ckljGwYn2kliRT9Gtw4PNPNd35pZeEhUPZu1J+iwHR8941h0byMM0NLlUWoY6BBQw==" saltValue="Z1tzCiZLyukoUqE2J701i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515</v>
      </c>
      <c r="AP7" s="272"/>
      <c r="AQ7" s="273" t="s">
        <v>516</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517</v>
      </c>
      <c r="AQ8" s="279" t="s">
        <v>518</v>
      </c>
      <c r="AR8" s="280" t="s">
        <v>519</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520</v>
      </c>
      <c r="AL9" s="1167"/>
      <c r="AM9" s="1167"/>
      <c r="AN9" s="1168"/>
      <c r="AO9" s="281">
        <v>982231</v>
      </c>
      <c r="AP9" s="281">
        <v>147926</v>
      </c>
      <c r="AQ9" s="282">
        <v>166998</v>
      </c>
      <c r="AR9" s="283">
        <v>-11.4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521</v>
      </c>
      <c r="AL10" s="1167"/>
      <c r="AM10" s="1167"/>
      <c r="AN10" s="1168"/>
      <c r="AO10" s="284">
        <v>129044</v>
      </c>
      <c r="AP10" s="284">
        <v>19434</v>
      </c>
      <c r="AQ10" s="285">
        <v>26170</v>
      </c>
      <c r="AR10" s="286">
        <v>-25.7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522</v>
      </c>
      <c r="AL11" s="1167"/>
      <c r="AM11" s="1167"/>
      <c r="AN11" s="1168"/>
      <c r="AO11" s="284" t="s">
        <v>523</v>
      </c>
      <c r="AP11" s="284" t="s">
        <v>523</v>
      </c>
      <c r="AQ11" s="285">
        <v>5047</v>
      </c>
      <c r="AR11" s="286" t="s">
        <v>523</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524</v>
      </c>
      <c r="AL12" s="1167"/>
      <c r="AM12" s="1167"/>
      <c r="AN12" s="1168"/>
      <c r="AO12" s="284" t="s">
        <v>523</v>
      </c>
      <c r="AP12" s="284" t="s">
        <v>523</v>
      </c>
      <c r="AQ12" s="285" t="s">
        <v>523</v>
      </c>
      <c r="AR12" s="286" t="s">
        <v>523</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525</v>
      </c>
      <c r="AL13" s="1167"/>
      <c r="AM13" s="1167"/>
      <c r="AN13" s="1168"/>
      <c r="AO13" s="284">
        <v>64449</v>
      </c>
      <c r="AP13" s="284">
        <v>9706</v>
      </c>
      <c r="AQ13" s="285">
        <v>6466</v>
      </c>
      <c r="AR13" s="286">
        <v>50.1</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526</v>
      </c>
      <c r="AL14" s="1167"/>
      <c r="AM14" s="1167"/>
      <c r="AN14" s="1168"/>
      <c r="AO14" s="284">
        <v>86603</v>
      </c>
      <c r="AP14" s="284">
        <v>13043</v>
      </c>
      <c r="AQ14" s="285">
        <v>3589</v>
      </c>
      <c r="AR14" s="286">
        <v>263.39999999999998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527</v>
      </c>
      <c r="AL15" s="1170"/>
      <c r="AM15" s="1170"/>
      <c r="AN15" s="1171"/>
      <c r="AO15" s="284">
        <v>-98953</v>
      </c>
      <c r="AP15" s="284">
        <v>-14903</v>
      </c>
      <c r="AQ15" s="285">
        <v>-12920</v>
      </c>
      <c r="AR15" s="286">
        <v>15.3</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197</v>
      </c>
      <c r="AL16" s="1170"/>
      <c r="AM16" s="1170"/>
      <c r="AN16" s="1171"/>
      <c r="AO16" s="284">
        <v>1163374</v>
      </c>
      <c r="AP16" s="284">
        <v>175207</v>
      </c>
      <c r="AQ16" s="285">
        <v>195349</v>
      </c>
      <c r="AR16" s="286">
        <v>-10.3</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532</v>
      </c>
      <c r="AL21" s="1173"/>
      <c r="AM21" s="1173"/>
      <c r="AN21" s="1174"/>
      <c r="AO21" s="297">
        <v>14.31</v>
      </c>
      <c r="AP21" s="298">
        <v>16.600000000000001</v>
      </c>
      <c r="AQ21" s="299">
        <v>-2.29</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533</v>
      </c>
      <c r="AL22" s="1173"/>
      <c r="AM22" s="1173"/>
      <c r="AN22" s="1174"/>
      <c r="AO22" s="302">
        <v>96.1</v>
      </c>
      <c r="AP22" s="303">
        <v>95.6</v>
      </c>
      <c r="AQ22" s="304">
        <v>0.5</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65" t="s">
        <v>534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c r="A27" s="309"/>
      <c r="AO27" s="262"/>
      <c r="AP27" s="262"/>
      <c r="AQ27" s="262"/>
      <c r="AR27" s="262"/>
      <c r="AS27" s="262"/>
      <c r="AT27" s="262"/>
    </row>
    <row r="28" spans="1:46" ht="16.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515</v>
      </c>
      <c r="AP30" s="272"/>
      <c r="AQ30" s="273" t="s">
        <v>516</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517</v>
      </c>
      <c r="AQ31" s="279" t="s">
        <v>518</v>
      </c>
      <c r="AR31" s="280" t="s">
        <v>519</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537</v>
      </c>
      <c r="AL32" s="1157"/>
      <c r="AM32" s="1157"/>
      <c r="AN32" s="1158"/>
      <c r="AO32" s="312">
        <v>881089</v>
      </c>
      <c r="AP32" s="312">
        <v>132694</v>
      </c>
      <c r="AQ32" s="313">
        <v>125145</v>
      </c>
      <c r="AR32" s="314">
        <v>6</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538</v>
      </c>
      <c r="AL33" s="1157"/>
      <c r="AM33" s="1157"/>
      <c r="AN33" s="1158"/>
      <c r="AO33" s="312" t="s">
        <v>523</v>
      </c>
      <c r="AP33" s="312" t="s">
        <v>523</v>
      </c>
      <c r="AQ33" s="313">
        <v>142</v>
      </c>
      <c r="AR33" s="314" t="s">
        <v>523</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539</v>
      </c>
      <c r="AL34" s="1157"/>
      <c r="AM34" s="1157"/>
      <c r="AN34" s="1158"/>
      <c r="AO34" s="312" t="s">
        <v>523</v>
      </c>
      <c r="AP34" s="312" t="s">
        <v>523</v>
      </c>
      <c r="AQ34" s="313">
        <v>186</v>
      </c>
      <c r="AR34" s="314" t="s">
        <v>523</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540</v>
      </c>
      <c r="AL35" s="1157"/>
      <c r="AM35" s="1157"/>
      <c r="AN35" s="1158"/>
      <c r="AO35" s="312">
        <v>42474</v>
      </c>
      <c r="AP35" s="312">
        <v>6397</v>
      </c>
      <c r="AQ35" s="313">
        <v>24116</v>
      </c>
      <c r="AR35" s="314">
        <v>-73.5</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541</v>
      </c>
      <c r="AL36" s="1157"/>
      <c r="AM36" s="1157"/>
      <c r="AN36" s="1158"/>
      <c r="AO36" s="312">
        <v>40034</v>
      </c>
      <c r="AP36" s="312">
        <v>6029</v>
      </c>
      <c r="AQ36" s="313">
        <v>3945</v>
      </c>
      <c r="AR36" s="314">
        <v>52.8</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542</v>
      </c>
      <c r="AL37" s="1157"/>
      <c r="AM37" s="1157"/>
      <c r="AN37" s="1158"/>
      <c r="AO37" s="312" t="s">
        <v>523</v>
      </c>
      <c r="AP37" s="312" t="s">
        <v>523</v>
      </c>
      <c r="AQ37" s="313">
        <v>817</v>
      </c>
      <c r="AR37" s="314" t="s">
        <v>523</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543</v>
      </c>
      <c r="AL38" s="1160"/>
      <c r="AM38" s="1160"/>
      <c r="AN38" s="1161"/>
      <c r="AO38" s="315" t="s">
        <v>523</v>
      </c>
      <c r="AP38" s="315" t="s">
        <v>523</v>
      </c>
      <c r="AQ38" s="316">
        <v>16</v>
      </c>
      <c r="AR38" s="304" t="s">
        <v>523</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544</v>
      </c>
      <c r="AL39" s="1160"/>
      <c r="AM39" s="1160"/>
      <c r="AN39" s="1161"/>
      <c r="AO39" s="312" t="s">
        <v>523</v>
      </c>
      <c r="AP39" s="312" t="s">
        <v>523</v>
      </c>
      <c r="AQ39" s="313">
        <v>-6780</v>
      </c>
      <c r="AR39" s="314" t="s">
        <v>523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545</v>
      </c>
      <c r="AL40" s="1157"/>
      <c r="AM40" s="1157"/>
      <c r="AN40" s="1158"/>
      <c r="AO40" s="312">
        <v>-738120</v>
      </c>
      <c r="AP40" s="312">
        <v>-111163</v>
      </c>
      <c r="AQ40" s="313">
        <v>-98746</v>
      </c>
      <c r="AR40" s="314">
        <v>12.6</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311</v>
      </c>
      <c r="AL41" s="1163"/>
      <c r="AM41" s="1163"/>
      <c r="AN41" s="1164"/>
      <c r="AO41" s="312">
        <v>225477</v>
      </c>
      <c r="AP41" s="312">
        <v>33957</v>
      </c>
      <c r="AQ41" s="313">
        <v>48842</v>
      </c>
      <c r="AR41" s="314">
        <v>-30.5</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515</v>
      </c>
      <c r="AN49" s="1151" t="s">
        <v>549</v>
      </c>
      <c r="AO49" s="1152"/>
      <c r="AP49" s="1152"/>
      <c r="AQ49" s="1152"/>
      <c r="AR49" s="1153"/>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550</v>
      </c>
      <c r="AO50" s="329" t="s">
        <v>551</v>
      </c>
      <c r="AP50" s="330" t="s">
        <v>552</v>
      </c>
      <c r="AQ50" s="331" t="s">
        <v>553</v>
      </c>
      <c r="AR50" s="332" t="s">
        <v>554</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1632770</v>
      </c>
      <c r="AN51" s="334">
        <v>215804</v>
      </c>
      <c r="AO51" s="335">
        <v>35.299999999999997</v>
      </c>
      <c r="AP51" s="336">
        <v>167497</v>
      </c>
      <c r="AQ51" s="337">
        <v>-17.399999999999999</v>
      </c>
      <c r="AR51" s="338">
        <v>52.7</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1408554</v>
      </c>
      <c r="AN52" s="342">
        <v>186169</v>
      </c>
      <c r="AO52" s="343">
        <v>60.1</v>
      </c>
      <c r="AP52" s="344">
        <v>82571</v>
      </c>
      <c r="AQ52" s="345">
        <v>3.6</v>
      </c>
      <c r="AR52" s="346">
        <v>56.5</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2249987</v>
      </c>
      <c r="AN53" s="334">
        <v>304587</v>
      </c>
      <c r="AO53" s="335">
        <v>41.1</v>
      </c>
      <c r="AP53" s="336">
        <v>190274</v>
      </c>
      <c r="AQ53" s="337">
        <v>13.6</v>
      </c>
      <c r="AR53" s="338">
        <v>27.5</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1691371</v>
      </c>
      <c r="AN54" s="342">
        <v>228966</v>
      </c>
      <c r="AO54" s="343">
        <v>23</v>
      </c>
      <c r="AP54" s="344">
        <v>88584</v>
      </c>
      <c r="AQ54" s="345">
        <v>7.3</v>
      </c>
      <c r="AR54" s="346">
        <v>15.7</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1095895</v>
      </c>
      <c r="AN55" s="334">
        <v>152823</v>
      </c>
      <c r="AO55" s="335">
        <v>-49.8</v>
      </c>
      <c r="AP55" s="336">
        <v>200194</v>
      </c>
      <c r="AQ55" s="337">
        <v>5.2</v>
      </c>
      <c r="AR55" s="338">
        <v>-55</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849394</v>
      </c>
      <c r="AN56" s="342">
        <v>118448</v>
      </c>
      <c r="AO56" s="343">
        <v>-48.3</v>
      </c>
      <c r="AP56" s="344">
        <v>106422</v>
      </c>
      <c r="AQ56" s="345">
        <v>20.100000000000001</v>
      </c>
      <c r="AR56" s="346">
        <v>-68.400000000000006</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953403</v>
      </c>
      <c r="AN57" s="334">
        <v>137398</v>
      </c>
      <c r="AO57" s="335">
        <v>-10.1</v>
      </c>
      <c r="AP57" s="336">
        <v>196914</v>
      </c>
      <c r="AQ57" s="337">
        <v>-1.6</v>
      </c>
      <c r="AR57" s="338">
        <v>-8.5</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756462</v>
      </c>
      <c r="AN58" s="342">
        <v>109016</v>
      </c>
      <c r="AO58" s="343">
        <v>-8</v>
      </c>
      <c r="AP58" s="344">
        <v>98966</v>
      </c>
      <c r="AQ58" s="345">
        <v>-7</v>
      </c>
      <c r="AR58" s="346">
        <v>-1</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810045</v>
      </c>
      <c r="AN59" s="334">
        <v>121995</v>
      </c>
      <c r="AO59" s="335">
        <v>-11.2</v>
      </c>
      <c r="AP59" s="336">
        <v>204757</v>
      </c>
      <c r="AQ59" s="337">
        <v>4</v>
      </c>
      <c r="AR59" s="338">
        <v>-15.2</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621625</v>
      </c>
      <c r="AN60" s="342">
        <v>93618</v>
      </c>
      <c r="AO60" s="343">
        <v>-14.1</v>
      </c>
      <c r="AP60" s="344">
        <v>106071</v>
      </c>
      <c r="AQ60" s="345">
        <v>7.2</v>
      </c>
      <c r="AR60" s="346">
        <v>-21.3</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1348420</v>
      </c>
      <c r="AN61" s="349">
        <v>186521</v>
      </c>
      <c r="AO61" s="350">
        <v>1.1000000000000001</v>
      </c>
      <c r="AP61" s="351">
        <v>191927</v>
      </c>
      <c r="AQ61" s="352">
        <v>0.8</v>
      </c>
      <c r="AR61" s="338">
        <v>0.3</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1065481</v>
      </c>
      <c r="AN62" s="342">
        <v>147243</v>
      </c>
      <c r="AO62" s="343">
        <v>2.5</v>
      </c>
      <c r="AP62" s="344">
        <v>96523</v>
      </c>
      <c r="AQ62" s="345">
        <v>6.2</v>
      </c>
      <c r="AR62" s="346">
        <v>-3.7</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DV7tbHrgg1afBO9H55x4ybwgKNWlZXucjZCSUn3L7tK0RNqkOJpstvCv0cWp8sSdechxQwh0196q8kMf63X9w==" saltValue="GbN9qpaHwclRdJ1gd71V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563</v>
      </c>
    </row>
    <row r="120" spans="125:125" ht="13.5" hidden="1" customHeight="1"/>
    <row r="121" spans="125:125" ht="13.5" hidden="1" customHeight="1">
      <c r="DU121" s="259"/>
    </row>
  </sheetData>
  <sheetProtection algorithmName="SHA-512" hashValue="j6308STHi/FbeEqG92EUNQAGf7ySTgHuF/spy+nj9I0HUZL9tX37h3HJj8nzp6UA2JdJhOOb9qoSCyS/n9HgIw==" saltValue="eD/x5+FCM0ulxA9VKGjox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564</v>
      </c>
    </row>
  </sheetData>
  <sheetProtection algorithmName="SHA-512" hashValue="4mUeRiUAls/mSaIIuLc/admvSHQZaBUr5vbbFtjJBB+KRTdfFUBlC0lEJNwaVJHTWOFKalttrNUbq5oGjgWfbw==" saltValue="C2seTafekD6ZmNk82OPP3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175" t="s">
        <v>3</v>
      </c>
      <c r="D47" s="1175"/>
      <c r="E47" s="1176"/>
      <c r="F47" s="11">
        <v>42.2</v>
      </c>
      <c r="G47" s="12">
        <v>40.78</v>
      </c>
      <c r="H47" s="12">
        <v>40.799999999999997</v>
      </c>
      <c r="I47" s="12">
        <v>39.630000000000003</v>
      </c>
      <c r="J47" s="13">
        <v>35.29</v>
      </c>
    </row>
    <row r="48" spans="2:10" ht="57.75" customHeight="1">
      <c r="B48" s="14"/>
      <c r="C48" s="1177" t="s">
        <v>4</v>
      </c>
      <c r="D48" s="1177"/>
      <c r="E48" s="1178"/>
      <c r="F48" s="15">
        <v>2.0299999999999998</v>
      </c>
      <c r="G48" s="16">
        <v>1.87</v>
      </c>
      <c r="H48" s="16">
        <v>3.1</v>
      </c>
      <c r="I48" s="16">
        <v>2.7</v>
      </c>
      <c r="J48" s="17">
        <v>3.26</v>
      </c>
    </row>
    <row r="49" spans="2:10" ht="57.75" customHeight="1" thickBot="1">
      <c r="B49" s="18"/>
      <c r="C49" s="1179" t="s">
        <v>5</v>
      </c>
      <c r="D49" s="1179"/>
      <c r="E49" s="1180"/>
      <c r="F49" s="19" t="s">
        <v>570</v>
      </c>
      <c r="G49" s="20" t="s">
        <v>571</v>
      </c>
      <c r="H49" s="20">
        <v>2.2599999999999998</v>
      </c>
      <c r="I49" s="20">
        <v>1.31</v>
      </c>
      <c r="J49" s="21" t="s">
        <v>572</v>
      </c>
    </row>
    <row r="50" spans="2:10" ht="13"/>
  </sheetData>
  <sheetProtection algorithmName="SHA-512" hashValue="vCh1Dc0EusZigmq9+poMKJ6eVNVdPGKh9eEJFpMxEwe5PJQH2UQ5pKdoN2aDsIHmJ6m1h1Wqe/LL0UdazbNUiQ==" saltValue="GmovfJi+7Dl3mcPEVVuX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上水流 千智</cp:lastModifiedBy>
  <cp:lastPrinted>2024-03-11T07:04:24Z</cp:lastPrinted>
  <dcterms:created xsi:type="dcterms:W3CDTF">2024-02-05T04:01:16Z</dcterms:created>
  <dcterms:modified xsi:type="dcterms:W3CDTF">2024-09-12T00:51:30Z</dcterms:modified>
  <cp:category/>
</cp:coreProperties>
</file>