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2"/>
  <workbookPr/>
  <mc:AlternateContent xmlns:mc="http://schemas.openxmlformats.org/markup-compatibility/2006">
    <mc:Choice Requires="x15">
      <x15ac:absPath xmlns:x15ac="http://schemas.microsoft.com/office/spreadsheetml/2010/11/ac" url="Z:\3 財務係\★★★業務データ★★★\04 普通会計決算統計\42 普通会計決算統計総括\Ｒ５\◎国調査（決算統計関係：コロナ，基金状況，財政状況資料，決算カード等）\240321〆 令和４年度財政状況資料の作成・公表について（依頼）\12_係員確認後データ\"/>
    </mc:Choice>
  </mc:AlternateContent>
  <xr:revisionPtr revIDLastSave="0" documentId="13_ncr:1_{601734FF-D688-4FD0-B56A-60790AB1AA8E}" xr6:coauthVersionLast="36" xr6:coauthVersionMax="36" xr10:uidLastSave="{00000000-0000-0000-0000-000000000000}"/>
  <bookViews>
    <workbookView xWindow="0" yWindow="0" windowWidth="19200" windowHeight="8080" xr2:uid="{00000000-000D-0000-FFFF-FFFF00000000}"/>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AM35" i="10"/>
  <c r="C35" i="10"/>
  <c r="CO34" i="10"/>
  <c r="BW34" i="10"/>
  <c r="BW35" i="10" s="1"/>
  <c r="BW36" i="10" s="1"/>
  <c r="BW37" i="10" s="1"/>
  <c r="BW38" i="10" s="1"/>
  <c r="BW39" i="10" s="1"/>
  <c r="C34" i="10"/>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E34" i="10" s="1"/>
</calcChain>
</file>

<file path=xl/sharedStrings.xml><?xml version="1.0" encoding="utf-8"?>
<sst xmlns="http://schemas.openxmlformats.org/spreadsheetml/2006/main" count="1131" uniqueCount="615">
  <si>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</si>
  <si>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</si>
  <si>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</si>
  <si>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</si>
  <si>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</si>
  <si>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</si>
  <si>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</si>
  <si>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</si>
  <si>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</si>
  <si>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</si>
  <si>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</si>
  <si>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</si>
  <si>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</si>
  <si>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</si>
  <si>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</si>
  <si>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</si>
  <si>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</si>
  <si>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</si>
  <si>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</si>
  <si>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</si>
  <si>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</si>
  <si>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</si>
  <si>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</si>
  <si>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</si>
  <si>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</si>
  <si>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</si>
  <si>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</si>
  <si>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</si>
  <si>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</si>
  <si>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</si>
  <si>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</si>
  <si>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</si>
  <si>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</si>
  <si>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</si>
  <si>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</si>
  <si>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</si>
  <si>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</si>
  <si>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</si>
  <si>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</si>
  <si>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</si>
  <si>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</si>
  <si>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</si>
  <si>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</si>
  <si>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</si>
  <si>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</si>
  <si>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</si>
  <si>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</si>
  <si>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</si>
  <si>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</si>
  <si>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</si>
  <si>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</si>
  <si>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</si>
  <si>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</si>
  <si>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</si>
  <si>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</si>
  <si>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</si>
  <si>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</si>
  <si>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</si>
  <si>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</si>
  <si>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</si>
  <si>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</si>
  <si>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</si>
  <si>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</si>
  <si>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</si>
  <si>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</si>
  <si>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</si>
  <si>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</si>
  <si>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</si>
  <si>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</si>
  <si>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</si>
  <si>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</si>
  <si>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</si>
  <si>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</si>
  <si>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</si>
  <si>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</si>
  <si>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</si>
  <si>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</si>
  <si>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</si>
  <si>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</si>
  <si>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</si>
  <si>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</si>
  <si>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</si>
  <si>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</si>
  <si>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</si>
  <si>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</si>
  <si>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</si>
  <si>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</si>
  <si>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Ⅲ－０</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</si>
  <si>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</si>
  <si>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</si>
  <si>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</si>
  <si>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</si>
  <si>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</si>
  <si>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</si>
  <si>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</si>
  <si>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</si>
  <si>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</si>
  <si>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</si>
  <si>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</si>
  <si>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</si>
  <si>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大崎町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</si>
  <si>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</si>
  <si>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</si>
  <si>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</si>
  <si>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</si>
  <si>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</si>
  <si>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</si>
  <si>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</si>
  <si>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</si>
  <si>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</si>
  <si>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</si>
  <si>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</si>
  <si>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</si>
  <si>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</si>
  <si>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</si>
  <si>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</si>
  <si>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</si>
  <si>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</si>
  <si>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</si>
  <si>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</si>
  <si>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</si>
  <si>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</si>
  <si>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</si>
  <si>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</si>
  <si>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</si>
  <si>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</si>
  <si>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</si>
  <si>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-6.5</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</si>
  <si>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</si>
  <si>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</si>
  <si>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</si>
  <si>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</si>
  <si>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</si>
  <si>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</si>
  <si>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</si>
  <si>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</si>
  <si>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</si>
  <si>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</si>
  <si>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</si>
  <si>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</si>
  <si>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</si>
  <si>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</si>
  <si>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</si>
  <si>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</si>
  <si>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</si>
  <si>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</si>
  <si>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</si>
  <si>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</si>
  <si>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</si>
  <si>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</si>
  <si>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</si>
  <si>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</si>
  <si>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</si>
  <si>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</si>
  <si>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</si>
  <si>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</si>
  <si>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</si>
  <si>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</si>
  <si>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5"/>
  </si>
  <si>
    <t>うち日本人(％)</t>
    <phoneticPr fontId="5"/>
  </si>
  <si>
    <t>-1.8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</si>
  <si>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</si>
  <si>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</si>
  <si>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</si>
  <si>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</si>
  <si>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</si>
  <si>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</si>
  <si>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</si>
  <si>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</si>
  <si>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</si>
  <si>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</si>
  <si>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</si>
  <si>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</si>
  <si>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</si>
  <si>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</si>
  <si>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</si>
  <si>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</si>
  <si>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</si>
  <si>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</si>
  <si>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</si>
  <si>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</si>
  <si>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</si>
  <si>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</si>
  <si>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</si>
  <si>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</si>
  <si>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</si>
  <si>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</si>
  <si>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</si>
  <si>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</si>
  <si>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</si>
  <si>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</si>
  <si>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</si>
  <si>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</si>
  <si>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</si>
  <si>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</si>
  <si>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</si>
  <si>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</si>
  <si>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</si>
  <si>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</si>
  <si>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</si>
  <si>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</si>
  <si>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</si>
  <si>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</si>
  <si>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</si>
  <si>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</si>
  <si>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</si>
  <si>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</si>
  <si>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</si>
  <si>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</si>
  <si>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</si>
  <si>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</si>
  <si>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</si>
  <si>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</si>
  <si>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</si>
  <si>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</si>
  <si>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</si>
  <si>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</si>
  <si>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</si>
  <si>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</si>
  <si>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</si>
  <si>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</si>
  <si>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</si>
  <si>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</si>
  <si>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</si>
  <si>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</si>
  <si>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鹿児島県大崎町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</si>
  <si>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</si>
  <si>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</si>
  <si>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</si>
  <si>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</si>
  <si>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</si>
  <si>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</si>
  <si>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</si>
  <si>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</si>
  <si>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</si>
  <si>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</si>
  <si>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</si>
  <si>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</si>
  <si>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</si>
  <si>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</si>
  <si>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</si>
  <si>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</si>
  <si>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</si>
  <si>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</si>
  <si>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</si>
  <si>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</si>
  <si>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</si>
  <si>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</si>
  <si>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</si>
  <si>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</si>
  <si>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</si>
  <si>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</si>
  <si>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</si>
  <si>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</si>
  <si>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</si>
  <si>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</si>
  <si>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</si>
  <si>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</si>
  <si>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</si>
  <si>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</si>
  <si>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</si>
  <si>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</si>
  <si>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</si>
  <si>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</si>
  <si>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</si>
  <si>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</si>
  <si>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</si>
  <si>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</si>
  <si>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</si>
  <si>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</si>
  <si>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</si>
  <si>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</si>
  <si>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</si>
  <si>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</si>
  <si>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</si>
  <si>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</si>
  <si>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</si>
  <si>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</si>
  <si>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</si>
  <si>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</si>
  <si>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</si>
  <si>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</si>
  <si>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</si>
  <si>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</si>
  <si>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</si>
  <si>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</si>
  <si>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</si>
  <si>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</si>
  <si>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</si>
  <si>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</si>
  <si>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</si>
  <si>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</si>
  <si>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</si>
  <si>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</si>
  <si>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</si>
  <si>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</si>
  <si>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</si>
  <si>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</si>
  <si>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</si>
  <si>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</si>
  <si>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</si>
  <si>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</si>
  <si>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</si>
  <si>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</si>
  <si>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</si>
  <si>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</si>
  <si>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</si>
  <si>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</si>
  <si>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</si>
  <si>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</si>
  <si>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</si>
  <si>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</si>
  <si>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</si>
  <si>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</si>
  <si>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</si>
  <si>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</si>
  <si>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</si>
  <si>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</si>
  <si>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</si>
  <si>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</si>
  <si>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</si>
  <si>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</si>
  <si>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</si>
  <si>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</si>
  <si>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</si>
  <si>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</si>
  <si>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</si>
  <si>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</si>
  <si>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</si>
  <si>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</si>
  <si>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</si>
  <si>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</si>
  <si>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</si>
  <si>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</si>
  <si>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</si>
  <si>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</si>
  <si>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</si>
  <si>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</si>
  <si>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</si>
  <si>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</si>
  <si>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</si>
  <si>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</si>
  <si>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</si>
  <si>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</si>
  <si>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</si>
  <si>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</si>
  <si>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</si>
  <si>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</si>
  <si>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</si>
  <si>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</si>
  <si>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</si>
  <si>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</si>
  <si>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</si>
  <si>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</si>
  <si>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</si>
  <si>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</si>
  <si>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</si>
  <si>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</si>
  <si>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</si>
  <si>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</si>
  <si>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</si>
  <si>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</si>
  <si>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</si>
  <si>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</si>
  <si>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</si>
  <si>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</si>
  <si>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</si>
  <si>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</si>
  <si>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</si>
  <si>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</si>
  <si>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</si>
  <si>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</si>
  <si>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</si>
  <si>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</si>
  <si>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</si>
  <si>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</si>
  <si>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</si>
  <si>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鹿児島県大崎町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</si>
  <si>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</si>
  <si>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</si>
  <si>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</si>
  <si>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</si>
  <si>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</si>
  <si>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</si>
  <si>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</si>
  <si>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</si>
  <si>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</si>
  <si>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</si>
  <si>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</si>
  <si>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</si>
  <si>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</si>
  <si>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</si>
  <si>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</si>
  <si>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</si>
  <si>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</si>
  <si>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</si>
  <si>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</si>
  <si>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</si>
  <si>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</si>
  <si>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</si>
  <si>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</si>
  <si>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</si>
  <si>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</si>
  <si>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</si>
  <si>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</si>
  <si>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</si>
  <si>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</si>
  <si>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</si>
  <si>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</si>
  <si>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</si>
  <si>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</si>
  <si>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</si>
  <si>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</si>
  <si>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</si>
  <si>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</si>
  <si>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大崎町水道事業会計</t>
    <phoneticPr fontId="5"/>
  </si>
  <si>
    <t>法適用企業</t>
    <phoneticPr fontId="5"/>
  </si>
  <si>
    <t>大崎町公共下水道事業特別会計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</si>
  <si>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</si>
  <si>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</si>
  <si>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</si>
  <si>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</si>
  <si>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</si>
  <si>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</si>
  <si>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</si>
  <si>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</si>
  <si>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</si>
  <si>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</si>
  <si>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</si>
  <si>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</si>
  <si>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</si>
  <si>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</si>
  <si>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</si>
  <si>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</si>
  <si>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</si>
  <si>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</si>
  <si>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</si>
  <si>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</si>
  <si>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</si>
  <si>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</si>
  <si>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</si>
  <si>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</si>
  <si>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</si>
  <si>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</si>
  <si>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</si>
  <si>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</si>
  <si>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</si>
  <si>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</si>
  <si>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</si>
  <si>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</si>
  <si>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</si>
  <si>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</si>
  <si>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</si>
  <si>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</si>
  <si>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</si>
  <si>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</si>
  <si>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</si>
  <si>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</si>
  <si>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</si>
  <si>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</si>
  <si>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</si>
  <si>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</si>
  <si>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</si>
  <si>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</si>
  <si>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</si>
  <si>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</si>
  <si>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</si>
  <si>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</si>
  <si>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</si>
  <si>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</si>
  <si>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</si>
  <si>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</si>
  <si>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</si>
  <si>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</si>
  <si>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</si>
  <si>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</si>
  <si>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</si>
  <si>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</si>
  <si>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</si>
  <si>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大崎町公共下水道事業特別会計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</si>
  <si>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</si>
  <si>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</si>
  <si>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大崎町水道事業会計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</si>
  <si>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</si>
  <si>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介護保険事業特別会計</t>
    <phoneticPr fontId="5"/>
  </si>
  <si>
    <t>(Ｆ)</t>
    <phoneticPr fontId="5"/>
  </si>
  <si>
    <t>後期高齢者医療特別会計</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</si>
  <si>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</si>
  <si>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</si>
  <si>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</si>
  <si>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</si>
  <si>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</si>
  <si>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</si>
  <si>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</si>
  <si>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</si>
  <si>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t>
    <phoneticPr fontId="5"/>
  </si>
  <si>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</si>
  <si>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</si>
  <si>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</si>
  <si>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</si>
  <si>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</si>
  <si>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</si>
  <si>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</si>
  <si>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</si>
  <si>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</si>
  <si>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</si>
  <si>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</si>
  <si>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</si>
  <si>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</si>
  <si>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</si>
  <si>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</si>
  <si>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</si>
  <si>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</si>
  <si>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</si>
  <si>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</si>
  <si>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</si>
  <si>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</si>
  <si>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</si>
  <si>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</si>
  <si>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</si>
  <si>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</si>
  <si>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</si>
  <si>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</si>
  <si>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</si>
  <si>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</si>
  <si>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</si>
  <si>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</si>
  <si>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</si>
  <si>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</si>
  <si>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</si>
  <si>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</si>
  <si>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</si>
  <si>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</si>
  <si>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</si>
  <si>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</si>
  <si>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</si>
  <si>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</si>
  <si>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</si>
  <si>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</si>
  <si>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</si>
  <si>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</si>
  <si>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</si>
  <si>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</si>
  <si>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</si>
  <si>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</si>
  <si>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</si>
  <si>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</si>
  <si>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</si>
  <si>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</si>
  <si>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</si>
  <si>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</si>
  <si>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</si>
  <si>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</si>
  <si>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</si>
  <si>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</si>
  <si>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</si>
  <si>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</si>
  <si>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</si>
  <si>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</si>
  <si>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</si>
  <si>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</si>
  <si>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</si>
  <si>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</si>
  <si>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</si>
  <si>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</si>
  <si>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</si>
  <si>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</si>
  <si>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</si>
  <si>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</si>
  <si>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</si>
  <si>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</si>
  <si>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</si>
  <si>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</si>
  <si>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</si>
  <si>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</si>
  <si>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0.24</t>
  </si>
  <si>
    <t>▲ 7.31</t>
  </si>
  <si>
    <t>▲ 7.18</t>
  </si>
  <si>
    <t>一般会計</t>
  </si>
  <si>
    <t>大崎町水道事業会計</t>
  </si>
  <si>
    <t>介護保険事業特別会計</t>
  </si>
  <si>
    <t>国民健康保険事業特別会計</t>
  </si>
  <si>
    <t>大崎町公共下水道事業特別会計</t>
  </si>
  <si>
    <t>後期高齢者医療特別会計</t>
  </si>
  <si>
    <t>その他会計（赤字）</t>
  </si>
  <si>
    <t>その他会計（黒字）</t>
  </si>
  <si>
    <t>（百万円）</t>
    <phoneticPr fontId="5"/>
  </si>
  <si>
    <t>H30</t>
    <phoneticPr fontId="5"/>
  </si>
  <si>
    <t>R01</t>
    <phoneticPr fontId="5"/>
  </si>
  <si>
    <t>R02</t>
    <phoneticPr fontId="5"/>
  </si>
  <si>
    <t>R03</t>
    <phoneticPr fontId="5"/>
  </si>
  <si>
    <t>R04</t>
    <phoneticPr fontId="5"/>
  </si>
  <si>
    <t>大崎町ふるさと応援基金</t>
    <phoneticPr fontId="5"/>
  </si>
  <si>
    <t>大崎町施設整備事業基金</t>
    <phoneticPr fontId="2"/>
  </si>
  <si>
    <t>大崎町リサイクル未来創生奨学基金</t>
    <phoneticPr fontId="2"/>
  </si>
  <si>
    <t>大崎町人材育成基金</t>
    <rPh sb="0" eb="3">
      <t>オオサキチョウ</t>
    </rPh>
    <rPh sb="3" eb="5">
      <t>ジンザイ</t>
    </rPh>
    <rPh sb="5" eb="7">
      <t>イクセイ</t>
    </rPh>
    <rPh sb="7" eb="9">
      <t>キキン</t>
    </rPh>
    <phoneticPr fontId="5"/>
  </si>
  <si>
    <t>大崎町消防賞じゅつ基金及び殉職者特別賞術基金</t>
    <rPh sb="0" eb="3">
      <t>オオサキチョウ</t>
    </rPh>
    <rPh sb="3" eb="5">
      <t>ショウボウ</t>
    </rPh>
    <rPh sb="5" eb="6">
      <t>ショウ</t>
    </rPh>
    <rPh sb="9" eb="11">
      <t>キキン</t>
    </rPh>
    <rPh sb="11" eb="12">
      <t>オヨ</t>
    </rPh>
    <rPh sb="13" eb="16">
      <t>ジュンショクシャ</t>
    </rPh>
    <rPh sb="16" eb="19">
      <t>トクベツショウ</t>
    </rPh>
    <rPh sb="19" eb="20">
      <t>ジュツ</t>
    </rPh>
    <rPh sb="20" eb="22">
      <t>キキン</t>
    </rPh>
    <phoneticPr fontId="5"/>
  </si>
  <si>
    <t>鹿児島県市町村総合事務組合</t>
    <rPh sb="0" eb="7">
      <t>カゴシマケンシチョウソン</t>
    </rPh>
    <rPh sb="7" eb="13">
      <t>ソウゴウジムクミアイ</t>
    </rPh>
    <phoneticPr fontId="2"/>
  </si>
  <si>
    <t>大隅曽於地区消防組合</t>
    <rPh sb="0" eb="10">
      <t>オオスミソオチクショウボウクミアイ</t>
    </rPh>
    <phoneticPr fontId="2"/>
  </si>
  <si>
    <t>曽於南部厚生事務組合</t>
    <rPh sb="0" eb="10">
      <t>ソオナンブコウセイジムクミアイ</t>
    </rPh>
    <phoneticPr fontId="2"/>
  </si>
  <si>
    <t>曽於地区介護保険組合</t>
    <rPh sb="0" eb="10">
      <t>ソオチクカイゴホケンクミアイ</t>
    </rPh>
    <phoneticPr fontId="2"/>
  </si>
  <si>
    <t>鹿児島県後期高齢者医療広域連合（一般会計）</t>
    <rPh sb="0" eb="4">
      <t>カゴシマケン</t>
    </rPh>
    <rPh sb="4" eb="11">
      <t>コウキコウレイシャイリョウ</t>
    </rPh>
    <rPh sb="11" eb="15">
      <t>コウイキレンゴウ</t>
    </rPh>
    <rPh sb="16" eb="20">
      <t>イッパンカイケイ</t>
    </rPh>
    <phoneticPr fontId="2"/>
  </si>
  <si>
    <t>鹿児島県高校高齢者医療広域連合（後期高齢者医療特別会計）</t>
    <rPh sb="0" eb="4">
      <t>カゴシマケン</t>
    </rPh>
    <rPh sb="4" eb="11">
      <t>コウコウコウレイシャイリョウ</t>
    </rPh>
    <rPh sb="11" eb="15">
      <t>コウイキレンゴウ</t>
    </rPh>
    <rPh sb="16" eb="23">
      <t>コウキコウレイシャイリョウ</t>
    </rPh>
    <rPh sb="23" eb="25">
      <t>トクベツ</t>
    </rPh>
    <rPh sb="25" eb="27">
      <t>カイケイ</t>
    </rPh>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</si>
  <si>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</si>
  <si>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</si>
  <si>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</si>
  <si>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有形固定資産減価償却率は高い水準にあり、公共施設等に対する投資が抑制された状態になっている可能性がある。今後は日常的な点検を行い常に公共施設等の安全性を確認するとともに、公共施設等総合管理計画や個別計画を生かして，住民が納得できる将来負担と、安全で快適な公共施設との間でバランスをとった行財政運営や公共施設マネジメントを行う。</t>
    <rPh sb="0" eb="6">
      <t>ユウケイコテイシサン</t>
    </rPh>
    <rPh sb="6" eb="11">
      <t>ゲンカショウキャクリツ</t>
    </rPh>
    <rPh sb="12" eb="13">
      <t>タカ</t>
    </rPh>
    <rPh sb="14" eb="16">
      <t>スイジュン</t>
    </rPh>
    <rPh sb="102" eb="103">
      <t>イ</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</si>
  <si>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</si>
  <si>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</si>
  <si>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</si>
  <si>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</si>
  <si>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</si>
  <si>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</si>
  <si>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比率は類似団体と比較すると若干低い水準であり、年度別にみても減少傾向にある。指標の分子にあたる元利償還金の値が年々減少しており、公債費の抑制に努めた結果ととらえることもできる。今後も引き続き計画的な起債及び償還によって、地方債残高の縮小に努める。</t>
    <rPh sb="0" eb="2">
      <t>ジッシツ</t>
    </rPh>
    <rPh sb="2" eb="4">
      <t>コウサイ</t>
    </rPh>
    <rPh sb="4" eb="6">
      <t>ヒリツ</t>
    </rPh>
    <rPh sb="7" eb="11">
      <t>ルイジダンタイ</t>
    </rPh>
    <rPh sb="12" eb="14">
      <t>ヒカク</t>
    </rPh>
    <rPh sb="17" eb="19">
      <t>ジャッカン</t>
    </rPh>
    <rPh sb="19" eb="20">
      <t>ヒク</t>
    </rPh>
    <rPh sb="21" eb="23">
      <t>スイジュン</t>
    </rPh>
    <rPh sb="27" eb="29">
      <t>ネンド</t>
    </rPh>
    <rPh sb="29" eb="30">
      <t>ベツ</t>
    </rPh>
    <rPh sb="34" eb="38">
      <t>ゲンショウケイコウ</t>
    </rPh>
    <rPh sb="42" eb="44">
      <t>シヒョウ</t>
    </rPh>
    <rPh sb="45" eb="47">
      <t>ブンシ</t>
    </rPh>
    <rPh sb="51" eb="53">
      <t>ガンリ</t>
    </rPh>
    <rPh sb="53" eb="56">
      <t>ショウカンキン</t>
    </rPh>
    <rPh sb="57" eb="58">
      <t>アタイ</t>
    </rPh>
    <rPh sb="59" eb="61">
      <t>ネンネン</t>
    </rPh>
    <rPh sb="61" eb="63">
      <t>ゲンショウ</t>
    </rPh>
    <rPh sb="68" eb="71">
      <t>コウサイヒ</t>
    </rPh>
    <rPh sb="72" eb="74">
      <t>ヨクセイ</t>
    </rPh>
    <rPh sb="75" eb="76">
      <t>ツト</t>
    </rPh>
    <rPh sb="78" eb="80">
      <t>ケッカ</t>
    </rPh>
    <rPh sb="92" eb="94">
      <t>コンゴ</t>
    </rPh>
    <rPh sb="95" eb="96">
      <t>ヒ</t>
    </rPh>
    <rPh sb="97" eb="98">
      <t>ツヅ</t>
    </rPh>
    <rPh sb="99" eb="102">
      <t>ケイカクテキ</t>
    </rPh>
    <rPh sb="103" eb="105">
      <t>キサイ</t>
    </rPh>
    <rPh sb="105" eb="106">
      <t>オヨ</t>
    </rPh>
    <rPh sb="107" eb="109">
      <t>ショウカン</t>
    </rPh>
    <rPh sb="114" eb="119">
      <t>チホウサイザンダカ</t>
    </rPh>
    <rPh sb="120" eb="122">
      <t>シュクショウ</t>
    </rPh>
    <rPh sb="123" eb="124">
      <t>ツト</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</si>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</sst>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0" fontId="13" fillId="0" borderId="11" xfId="1" applyFont="1" applyBorder="1" applyAlignment="1">
      <alignment horizontal="center" vertical="center" wrapTex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0" fontId="13" fillId="0" borderId="47" xfId="1" applyFont="1" applyBorder="1" applyAlignment="1">
      <alignment horizontal="center" vertical="center"/>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0" fontId="13" fillId="0" borderId="52" xfId="1" applyFont="1" applyBorder="1" applyAlignment="1">
      <alignment horizontal="center" vertical="center"/>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0" fontId="13" fillId="0" borderId="1" xfId="1" applyFont="1" applyBorder="1" applyAlignment="1">
      <alignment horizontal="center" vertical="center"/>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6"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A309B074-7225-4DC5-B058-730E6F5EF42B}"/>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115050</c:v>
                </c:pt>
                <c:pt idx="1">
                  <c:v>118252</c:v>
                </c:pt>
                <c:pt idx="2">
                  <c:v>120302</c:v>
                </c:pt>
                <c:pt idx="3">
                  <c:v>114841</c:v>
                </c:pt>
                <c:pt idx="4">
                  <c:v>124145</c:v>
                </c:pt>
              </c:numCache>
            </c:numRef>
          </c:val>
          <c:smooth val="0"/>
          <c:extLst>
            <c:ext xmlns:c16="http://schemas.microsoft.com/office/drawing/2014/chart" uri="{C3380CC4-5D6E-409C-BE32-E72D297353CC}">
              <c16:uniqueId val="{00000000-8296-40BE-A6B8-F018B0923DC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134644</c:v>
                </c:pt>
                <c:pt idx="1">
                  <c:v>82381</c:v>
                </c:pt>
                <c:pt idx="2">
                  <c:v>117375</c:v>
                </c:pt>
                <c:pt idx="3">
                  <c:v>42065</c:v>
                </c:pt>
                <c:pt idx="4">
                  <c:v>50111</c:v>
                </c:pt>
              </c:numCache>
            </c:numRef>
          </c:val>
          <c:smooth val="0"/>
          <c:extLst>
            <c:ext xmlns:c16="http://schemas.microsoft.com/office/drawing/2014/chart" uri="{C3380CC4-5D6E-409C-BE32-E72D297353CC}">
              <c16:uniqueId val="{00000001-8296-40BE-A6B8-F018B0923DC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11.36</c:v>
                </c:pt>
                <c:pt idx="1">
                  <c:v>9</c:v>
                </c:pt>
                <c:pt idx="2">
                  <c:v>10.57</c:v>
                </c:pt>
                <c:pt idx="3">
                  <c:v>10.9</c:v>
                </c:pt>
                <c:pt idx="4">
                  <c:v>10.46</c:v>
                </c:pt>
              </c:numCache>
            </c:numRef>
          </c:val>
          <c:extLst>
            <c:ext xmlns:c16="http://schemas.microsoft.com/office/drawing/2014/chart" uri="{C3380CC4-5D6E-409C-BE32-E72D297353CC}">
              <c16:uniqueId val="{00000000-C349-4DFA-9714-8F430640D74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40.450000000000003</c:v>
                </c:pt>
                <c:pt idx="1">
                  <c:v>40.72</c:v>
                </c:pt>
                <c:pt idx="2">
                  <c:v>43.73</c:v>
                </c:pt>
                <c:pt idx="3">
                  <c:v>45.75</c:v>
                </c:pt>
                <c:pt idx="4">
                  <c:v>47.44</c:v>
                </c:pt>
              </c:numCache>
            </c:numRef>
          </c:val>
          <c:extLst>
            <c:ext xmlns:c16="http://schemas.microsoft.com/office/drawing/2014/chart" uri="{C3380CC4-5D6E-409C-BE32-E72D297353CC}">
              <c16:uniqueId val="{00000001-C349-4DFA-9714-8F430640D74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-0.24</c:v>
                </c:pt>
                <c:pt idx="1">
                  <c:v>-7.31</c:v>
                </c:pt>
                <c:pt idx="2">
                  <c:v>1.04</c:v>
                </c:pt>
                <c:pt idx="3">
                  <c:v>0.82</c:v>
                </c:pt>
                <c:pt idx="4">
                  <c:v>-7.18</c:v>
                </c:pt>
              </c:numCache>
            </c:numRef>
          </c:val>
          <c:smooth val="0"/>
          <c:extLst>
            <c:ext xmlns:c16="http://schemas.microsoft.com/office/drawing/2014/chart" uri="{C3380CC4-5D6E-409C-BE32-E72D297353CC}">
              <c16:uniqueId val="{00000002-C349-4DFA-9714-8F430640D74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8C10-4516-9638-B0D197C2219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C10-4516-9638-B0D197C22194}"/>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8C10-4516-9638-B0D197C22194}"/>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8C10-4516-9638-B0D197C22194}"/>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0.1</c:v>
                </c:pt>
                <c:pt idx="2">
                  <c:v>#N/A</c:v>
                </c:pt>
                <c:pt idx="3">
                  <c:v>0.09</c:v>
                </c:pt>
                <c:pt idx="4">
                  <c:v>#N/A</c:v>
                </c:pt>
                <c:pt idx="5">
                  <c:v>0.12</c:v>
                </c:pt>
                <c:pt idx="6">
                  <c:v>#N/A</c:v>
                </c:pt>
                <c:pt idx="7">
                  <c:v>0.09</c:v>
                </c:pt>
                <c:pt idx="8">
                  <c:v>#N/A</c:v>
                </c:pt>
                <c:pt idx="9">
                  <c:v>0.1</c:v>
                </c:pt>
              </c:numCache>
            </c:numRef>
          </c:val>
          <c:extLst>
            <c:ext xmlns:c16="http://schemas.microsoft.com/office/drawing/2014/chart" uri="{C3380CC4-5D6E-409C-BE32-E72D297353CC}">
              <c16:uniqueId val="{00000004-8C10-4516-9638-B0D197C22194}"/>
            </c:ext>
          </c:extLst>
        </c:ser>
        <c:ser>
          <c:idx val="5"/>
          <c:order val="5"/>
          <c:tx>
            <c:strRef>
              <c:f>データシート!$A$32</c:f>
              <c:strCache>
                <c:ptCount val="1"/>
                <c:pt idx="0">
                  <c:v>大崎町公共下水道事業特別会計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0.08</c:v>
                </c:pt>
                <c:pt idx="2">
                  <c:v>#N/A</c:v>
                </c:pt>
                <c:pt idx="3">
                  <c:v>0.1</c:v>
                </c:pt>
                <c:pt idx="4">
                  <c:v>#N/A</c:v>
                </c:pt>
                <c:pt idx="5">
                  <c:v>0.12</c:v>
                </c:pt>
                <c:pt idx="6">
                  <c:v>#N/A</c:v>
                </c:pt>
                <c:pt idx="7">
                  <c:v>0.13</c:v>
                </c:pt>
                <c:pt idx="8">
                  <c:v>#N/A</c:v>
                </c:pt>
                <c:pt idx="9">
                  <c:v>0.15</c:v>
                </c:pt>
              </c:numCache>
            </c:numRef>
          </c:val>
          <c:extLst>
            <c:ext xmlns:c16="http://schemas.microsoft.com/office/drawing/2014/chart" uri="{C3380CC4-5D6E-409C-BE32-E72D297353CC}">
              <c16:uniqueId val="{00000005-8C10-4516-9638-B0D197C22194}"/>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0.34</c:v>
                </c:pt>
                <c:pt idx="2">
                  <c:v>#N/A</c:v>
                </c:pt>
                <c:pt idx="3">
                  <c:v>0.31</c:v>
                </c:pt>
                <c:pt idx="4">
                  <c:v>#N/A</c:v>
                </c:pt>
                <c:pt idx="5">
                  <c:v>0.44</c:v>
                </c:pt>
                <c:pt idx="6">
                  <c:v>#N/A</c:v>
                </c:pt>
                <c:pt idx="7">
                  <c:v>0.79</c:v>
                </c:pt>
                <c:pt idx="8">
                  <c:v>#N/A</c:v>
                </c:pt>
                <c:pt idx="9">
                  <c:v>0.54</c:v>
                </c:pt>
              </c:numCache>
            </c:numRef>
          </c:val>
          <c:extLst>
            <c:ext xmlns:c16="http://schemas.microsoft.com/office/drawing/2014/chart" uri="{C3380CC4-5D6E-409C-BE32-E72D297353CC}">
              <c16:uniqueId val="{00000006-8C10-4516-9638-B0D197C22194}"/>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3.14</c:v>
                </c:pt>
                <c:pt idx="2">
                  <c:v>#N/A</c:v>
                </c:pt>
                <c:pt idx="3">
                  <c:v>4.05</c:v>
                </c:pt>
                <c:pt idx="4">
                  <c:v>#N/A</c:v>
                </c:pt>
                <c:pt idx="5">
                  <c:v>4.95</c:v>
                </c:pt>
                <c:pt idx="6">
                  <c:v>#N/A</c:v>
                </c:pt>
                <c:pt idx="7">
                  <c:v>5.32</c:v>
                </c:pt>
                <c:pt idx="8">
                  <c:v>#N/A</c:v>
                </c:pt>
                <c:pt idx="9">
                  <c:v>2.56</c:v>
                </c:pt>
              </c:numCache>
            </c:numRef>
          </c:val>
          <c:extLst>
            <c:ext xmlns:c16="http://schemas.microsoft.com/office/drawing/2014/chart" uri="{C3380CC4-5D6E-409C-BE32-E72D297353CC}">
              <c16:uniqueId val="{00000007-8C10-4516-9638-B0D197C22194}"/>
            </c:ext>
          </c:extLst>
        </c:ser>
        <c:ser>
          <c:idx val="8"/>
          <c:order val="8"/>
          <c:tx>
            <c:strRef>
              <c:f>データシート!$A$35</c:f>
              <c:strCache>
                <c:ptCount val="1"/>
                <c:pt idx="0">
                  <c:v>大崎町水道事業会計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13.25</c:v>
                </c:pt>
                <c:pt idx="2">
                  <c:v>#N/A</c:v>
                </c:pt>
                <c:pt idx="3">
                  <c:v>12.73</c:v>
                </c:pt>
                <c:pt idx="4">
                  <c:v>#N/A</c:v>
                </c:pt>
                <c:pt idx="5">
                  <c:v>11.99</c:v>
                </c:pt>
                <c:pt idx="6">
                  <c:v>#N/A</c:v>
                </c:pt>
                <c:pt idx="7">
                  <c:v>9.57</c:v>
                </c:pt>
                <c:pt idx="8">
                  <c:v>#N/A</c:v>
                </c:pt>
                <c:pt idx="9">
                  <c:v>10.199999999999999</c:v>
                </c:pt>
              </c:numCache>
            </c:numRef>
          </c:val>
          <c:extLst>
            <c:ext xmlns:c16="http://schemas.microsoft.com/office/drawing/2014/chart" uri="{C3380CC4-5D6E-409C-BE32-E72D297353CC}">
              <c16:uniqueId val="{00000008-8C10-4516-9638-B0D197C22194}"/>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11.35</c:v>
                </c:pt>
                <c:pt idx="2">
                  <c:v>#N/A</c:v>
                </c:pt>
                <c:pt idx="3">
                  <c:v>9</c:v>
                </c:pt>
                <c:pt idx="4">
                  <c:v>#N/A</c:v>
                </c:pt>
                <c:pt idx="5">
                  <c:v>10.57</c:v>
                </c:pt>
                <c:pt idx="6">
                  <c:v>#N/A</c:v>
                </c:pt>
                <c:pt idx="7">
                  <c:v>10.9</c:v>
                </c:pt>
                <c:pt idx="8">
                  <c:v>#N/A</c:v>
                </c:pt>
                <c:pt idx="9">
                  <c:v>10.46</c:v>
                </c:pt>
              </c:numCache>
            </c:numRef>
          </c:val>
          <c:extLst>
            <c:ext xmlns:c16="http://schemas.microsoft.com/office/drawing/2014/chart" uri="{C3380CC4-5D6E-409C-BE32-E72D297353CC}">
              <c16:uniqueId val="{00000009-8C10-4516-9638-B0D197C2219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747</c:v>
                </c:pt>
                <c:pt idx="5">
                  <c:v>758</c:v>
                </c:pt>
                <c:pt idx="8">
                  <c:v>732</c:v>
                </c:pt>
                <c:pt idx="11">
                  <c:v>721</c:v>
                </c:pt>
                <c:pt idx="14">
                  <c:v>676</c:v>
                </c:pt>
              </c:numCache>
            </c:numRef>
          </c:val>
          <c:extLst>
            <c:ext xmlns:c16="http://schemas.microsoft.com/office/drawing/2014/chart" uri="{C3380CC4-5D6E-409C-BE32-E72D297353CC}">
              <c16:uniqueId val="{00000000-8164-4CED-8970-B8A152E6385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164-4CED-8970-B8A152E6385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61</c:v>
                </c:pt>
                <c:pt idx="3">
                  <c:v>57</c:v>
                </c:pt>
                <c:pt idx="6">
                  <c:v>0</c:v>
                </c:pt>
                <c:pt idx="9">
                  <c:v>0</c:v>
                </c:pt>
                <c:pt idx="12">
                  <c:v>0</c:v>
                </c:pt>
              </c:numCache>
            </c:numRef>
          </c:val>
          <c:extLst>
            <c:ext xmlns:c16="http://schemas.microsoft.com/office/drawing/2014/chart" uri="{C3380CC4-5D6E-409C-BE32-E72D297353CC}">
              <c16:uniqueId val="{00000002-8164-4CED-8970-B8A152E6385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11</c:v>
                </c:pt>
                <c:pt idx="3">
                  <c:v>11</c:v>
                </c:pt>
                <c:pt idx="6">
                  <c:v>11</c:v>
                </c:pt>
                <c:pt idx="9">
                  <c:v>13</c:v>
                </c:pt>
                <c:pt idx="12">
                  <c:v>13</c:v>
                </c:pt>
              </c:numCache>
            </c:numRef>
          </c:val>
          <c:extLst>
            <c:ext xmlns:c16="http://schemas.microsoft.com/office/drawing/2014/chart" uri="{C3380CC4-5D6E-409C-BE32-E72D297353CC}">
              <c16:uniqueId val="{00000003-8164-4CED-8970-B8A152E6385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112</c:v>
                </c:pt>
                <c:pt idx="3">
                  <c:v>107</c:v>
                </c:pt>
                <c:pt idx="6">
                  <c:v>121</c:v>
                </c:pt>
                <c:pt idx="9">
                  <c:v>119</c:v>
                </c:pt>
                <c:pt idx="12">
                  <c:v>117</c:v>
                </c:pt>
              </c:numCache>
            </c:numRef>
          </c:val>
          <c:extLst>
            <c:ext xmlns:c16="http://schemas.microsoft.com/office/drawing/2014/chart" uri="{C3380CC4-5D6E-409C-BE32-E72D297353CC}">
              <c16:uniqueId val="{00000004-8164-4CED-8970-B8A152E6385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164-4CED-8970-B8A152E6385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164-4CED-8970-B8A152E6385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913</c:v>
                </c:pt>
                <c:pt idx="3">
                  <c:v>937</c:v>
                </c:pt>
                <c:pt idx="6">
                  <c:v>892</c:v>
                </c:pt>
                <c:pt idx="9">
                  <c:v>898</c:v>
                </c:pt>
                <c:pt idx="12">
                  <c:v>834</c:v>
                </c:pt>
              </c:numCache>
            </c:numRef>
          </c:val>
          <c:extLst>
            <c:ext xmlns:c16="http://schemas.microsoft.com/office/drawing/2014/chart" uri="{C3380CC4-5D6E-409C-BE32-E72D297353CC}">
              <c16:uniqueId val="{00000007-8164-4CED-8970-B8A152E6385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350</c:v>
                </c:pt>
                <c:pt idx="2">
                  <c:v>#N/A</c:v>
                </c:pt>
                <c:pt idx="3">
                  <c:v>#N/A</c:v>
                </c:pt>
                <c:pt idx="4">
                  <c:v>354</c:v>
                </c:pt>
                <c:pt idx="5">
                  <c:v>#N/A</c:v>
                </c:pt>
                <c:pt idx="6">
                  <c:v>#N/A</c:v>
                </c:pt>
                <c:pt idx="7">
                  <c:v>292</c:v>
                </c:pt>
                <c:pt idx="8">
                  <c:v>#N/A</c:v>
                </c:pt>
                <c:pt idx="9">
                  <c:v>#N/A</c:v>
                </c:pt>
                <c:pt idx="10">
                  <c:v>309</c:v>
                </c:pt>
                <c:pt idx="11">
                  <c:v>#N/A</c:v>
                </c:pt>
                <c:pt idx="12">
                  <c:v>#N/A</c:v>
                </c:pt>
                <c:pt idx="13">
                  <c:v>288</c:v>
                </c:pt>
                <c:pt idx="14">
                  <c:v>#N/A</c:v>
                </c:pt>
              </c:numCache>
            </c:numRef>
          </c:val>
          <c:smooth val="0"/>
          <c:extLst>
            <c:ext xmlns:c16="http://schemas.microsoft.com/office/drawing/2014/chart" uri="{C3380CC4-5D6E-409C-BE32-E72D297353CC}">
              <c16:uniqueId val="{00000008-8164-4CED-8970-B8A152E6385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6650</c:v>
                </c:pt>
                <c:pt idx="5">
                  <c:v>6251</c:v>
                </c:pt>
                <c:pt idx="8">
                  <c:v>5642</c:v>
                </c:pt>
                <c:pt idx="11">
                  <c:v>5645</c:v>
                </c:pt>
                <c:pt idx="14">
                  <c:v>5244</c:v>
                </c:pt>
              </c:numCache>
            </c:numRef>
          </c:val>
          <c:extLst>
            <c:ext xmlns:c16="http://schemas.microsoft.com/office/drawing/2014/chart" uri="{C3380CC4-5D6E-409C-BE32-E72D297353CC}">
              <c16:uniqueId val="{00000000-1454-4A6B-942E-989C7481C5C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566</c:v>
                </c:pt>
                <c:pt idx="5">
                  <c:v>554</c:v>
                </c:pt>
                <c:pt idx="8">
                  <c:v>543</c:v>
                </c:pt>
                <c:pt idx="11">
                  <c:v>531</c:v>
                </c:pt>
                <c:pt idx="14">
                  <c:v>519</c:v>
                </c:pt>
              </c:numCache>
            </c:numRef>
          </c:val>
          <c:extLst>
            <c:ext xmlns:c16="http://schemas.microsoft.com/office/drawing/2014/chart" uri="{C3380CC4-5D6E-409C-BE32-E72D297353CC}">
              <c16:uniqueId val="{00000001-1454-4A6B-942E-989C7481C5C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4275</c:v>
                </c:pt>
                <c:pt idx="5">
                  <c:v>5190</c:v>
                </c:pt>
                <c:pt idx="8">
                  <c:v>6914</c:v>
                </c:pt>
                <c:pt idx="11">
                  <c:v>8340</c:v>
                </c:pt>
                <c:pt idx="14">
                  <c:v>9996</c:v>
                </c:pt>
              </c:numCache>
            </c:numRef>
          </c:val>
          <c:extLst>
            <c:ext xmlns:c16="http://schemas.microsoft.com/office/drawing/2014/chart" uri="{C3380CC4-5D6E-409C-BE32-E72D297353CC}">
              <c16:uniqueId val="{00000002-1454-4A6B-942E-989C7481C5C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454-4A6B-942E-989C7481C5C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454-4A6B-942E-989C7481C5C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454-4A6B-942E-989C7481C5C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711</c:v>
                </c:pt>
                <c:pt idx="3">
                  <c:v>686</c:v>
                </c:pt>
                <c:pt idx="6">
                  <c:v>1059</c:v>
                </c:pt>
                <c:pt idx="9">
                  <c:v>686</c:v>
                </c:pt>
                <c:pt idx="12">
                  <c:v>566</c:v>
                </c:pt>
              </c:numCache>
            </c:numRef>
          </c:val>
          <c:extLst>
            <c:ext xmlns:c16="http://schemas.microsoft.com/office/drawing/2014/chart" uri="{C3380CC4-5D6E-409C-BE32-E72D297353CC}">
              <c16:uniqueId val="{00000006-1454-4A6B-942E-989C7481C5C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72</c:v>
                </c:pt>
                <c:pt idx="3">
                  <c:v>61</c:v>
                </c:pt>
                <c:pt idx="6">
                  <c:v>2</c:v>
                </c:pt>
                <c:pt idx="9">
                  <c:v>43</c:v>
                </c:pt>
                <c:pt idx="12">
                  <c:v>44</c:v>
                </c:pt>
              </c:numCache>
            </c:numRef>
          </c:val>
          <c:extLst>
            <c:ext xmlns:c16="http://schemas.microsoft.com/office/drawing/2014/chart" uri="{C3380CC4-5D6E-409C-BE32-E72D297353CC}">
              <c16:uniqueId val="{00000007-1454-4A6B-942E-989C7481C5C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1457</c:v>
                </c:pt>
                <c:pt idx="3">
                  <c:v>1354</c:v>
                </c:pt>
                <c:pt idx="6">
                  <c:v>1283</c:v>
                </c:pt>
                <c:pt idx="9">
                  <c:v>1127</c:v>
                </c:pt>
                <c:pt idx="12">
                  <c:v>1101</c:v>
                </c:pt>
              </c:numCache>
            </c:numRef>
          </c:val>
          <c:extLst>
            <c:ext xmlns:c16="http://schemas.microsoft.com/office/drawing/2014/chart" uri="{C3380CC4-5D6E-409C-BE32-E72D297353CC}">
              <c16:uniqueId val="{00000008-1454-4A6B-942E-989C7481C5C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472</c:v>
                </c:pt>
                <c:pt idx="3">
                  <c:v>351</c:v>
                </c:pt>
                <c:pt idx="6">
                  <c:v>338</c:v>
                </c:pt>
                <c:pt idx="9">
                  <c:v>325</c:v>
                </c:pt>
                <c:pt idx="12">
                  <c:v>312</c:v>
                </c:pt>
              </c:numCache>
            </c:numRef>
          </c:val>
          <c:extLst>
            <c:ext xmlns:c16="http://schemas.microsoft.com/office/drawing/2014/chart" uri="{C3380CC4-5D6E-409C-BE32-E72D297353CC}">
              <c16:uniqueId val="{00000009-1454-4A6B-942E-989C7481C5C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7144</c:v>
                </c:pt>
                <c:pt idx="3">
                  <c:v>6631</c:v>
                </c:pt>
                <c:pt idx="6">
                  <c:v>6436</c:v>
                </c:pt>
                <c:pt idx="9">
                  <c:v>5934</c:v>
                </c:pt>
                <c:pt idx="12">
                  <c:v>5415</c:v>
                </c:pt>
              </c:numCache>
            </c:numRef>
          </c:val>
          <c:extLst>
            <c:ext xmlns:c16="http://schemas.microsoft.com/office/drawing/2014/chart" uri="{C3380CC4-5D6E-409C-BE32-E72D297353CC}">
              <c16:uniqueId val="{0000000A-1454-4A6B-942E-989C7481C5C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1454-4A6B-942E-989C7481C5C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1996</c:v>
                </c:pt>
                <c:pt idx="1">
                  <c:v>2236</c:v>
                </c:pt>
                <c:pt idx="2">
                  <c:v>2222</c:v>
                </c:pt>
              </c:numCache>
            </c:numRef>
          </c:val>
          <c:extLst>
            <c:ext xmlns:c16="http://schemas.microsoft.com/office/drawing/2014/chart" uri="{C3380CC4-5D6E-409C-BE32-E72D297353CC}">
              <c16:uniqueId val="{00000000-7655-4A68-AD5B-7443935E99F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247</c:v>
                </c:pt>
                <c:pt idx="1">
                  <c:v>490</c:v>
                </c:pt>
                <c:pt idx="2">
                  <c:v>492</c:v>
                </c:pt>
              </c:numCache>
            </c:numRef>
          </c:val>
          <c:extLst>
            <c:ext xmlns:c16="http://schemas.microsoft.com/office/drawing/2014/chart" uri="{C3380CC4-5D6E-409C-BE32-E72D297353CC}">
              <c16:uniqueId val="{00000001-7655-4A68-AD5B-7443935E99F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4203</c:v>
                </c:pt>
                <c:pt idx="1">
                  <c:v>5647</c:v>
                </c:pt>
                <c:pt idx="2">
                  <c:v>7455</c:v>
                </c:pt>
              </c:numCache>
            </c:numRef>
          </c:val>
          <c:extLst>
            <c:ext xmlns:c16="http://schemas.microsoft.com/office/drawing/2014/chart" uri="{C3380CC4-5D6E-409C-BE32-E72D297353CC}">
              <c16:uniqueId val="{00000002-7655-4A68-AD5B-7443935E99F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{03EB00BB-A9B6-4885-9CC5-9CB2249CFCE7}</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3F5F-4891-9ED5-CB48BE7439C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{02D7FAE4-8375-432D-ADD0-D2E46DFA2292}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F5F-4891-9ED5-CB48BE7439C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{D10155C3-EC25-450F-8C0D-5AD5147D16D9}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F5F-4891-9ED5-CB48BE7439C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{3708704B-0C78-4725-8EC4-3FF69FF94BB2}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F5F-4891-9ED5-CB48BE7439C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{56582B63-CFB1-4558-8113-BBBFD40E311D}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F5F-4891-9ED5-CB48BE7439CE}"/>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{79D05D90-8D29-4082-B3F3-6700C08B9C8F}</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3F5F-4891-9ED5-CB48BE7439CE}"/>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{9BF962CF-4AC3-4E08-9C6E-C2ECE83C5CE7}</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3F5F-4891-9ED5-CB48BE7439CE}"/>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{06FE30B8-AC41-44CB-85AD-A2B10C785CB0}</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3F5F-4891-9ED5-CB48BE7439CE}"/>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{7053D043-6FA3-4504-B19A-3A6FF4C490CE}</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3F5F-4891-9ED5-CB48BE7439C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72.2</c:v>
                </c:pt>
                <c:pt idx="8">
                  <c:v>73.7</c:v>
                </c:pt>
                <c:pt idx="16">
                  <c:v>75.099999999999994</c:v>
                </c:pt>
                <c:pt idx="24">
                  <c:v>77.2</c:v>
                </c:pt>
                <c:pt idx="32">
                  <c:v>78.900000000000006</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3F5F-4891-9ED5-CB48BE7439C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{FC8AE23B-CF1D-4782-86F7-B3BBDC397F35}</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3F5F-4891-9ED5-CB48BE7439CE}"/>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{EE3D61F4-0C22-4F02-8757-033715F12C3D}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F5F-4891-9ED5-CB48BE7439C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{4E748465-CFCA-4244-BBB7-DF4070AA67FD}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F5F-4891-9ED5-CB48BE7439C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{6E69EC08-BDD5-4B02-9FDE-9EE4C87B1DEA}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F5F-4891-9ED5-CB48BE7439C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{CB6F901E-9A2C-4F63-85D0-2422FADF8418}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F5F-4891-9ED5-CB48BE7439CE}"/>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{60E3E712-6702-4287-B761-7A46A40E720A}</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3F5F-4891-9ED5-CB48BE7439CE}"/>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{47936E24-B4A3-49C9-8924-AC40378D4FD6}</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3F5F-4891-9ED5-CB48BE7439CE}"/>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{2731CA5F-C26F-4C81-A9D5-84846DFE2F8B}</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3F5F-4891-9ED5-CB48BE7439CE}"/>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{364EA81F-A973-4A18-A56D-FCD196818FD9}</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3F5F-4891-9ED5-CB48BE7439C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61.8</c:v>
                </c:pt>
                <c:pt idx="8">
                  <c:v>62.8</c:v>
                </c:pt>
                <c:pt idx="16">
                  <c:v>64.2</c:v>
                </c:pt>
                <c:pt idx="24">
                  <c:v>67</c:v>
                </c:pt>
                <c:pt idx="32">
                  <c:v>67.8</c:v>
                </c:pt>
              </c:numCache>
            </c:numRef>
          </c:xVal>
          <c:yVal>
            <c:numRef>
              <c:f>公会計指標分析・財政指標組合せ分析表!$BP$55:$DC$55</c:f>
              <c:numCache>
                <c:formatCode>#,##0.0;"▲ "#,##0.0</c:formatCode>
                <c:ptCount val="40"/>
                <c:pt idx="0">
                  <c:v>48.4</c:v>
                </c:pt>
                <c:pt idx="8">
                  <c:v>43</c:v>
                </c:pt>
                <c:pt idx="16">
                  <c:v>32.4</c:v>
                </c:pt>
                <c:pt idx="24">
                  <c:v>20</c:v>
                </c:pt>
                <c:pt idx="32">
                  <c:v>7.4</c:v>
                </c:pt>
              </c:numCache>
            </c:numRef>
          </c:yVal>
          <c:smooth val="0"/>
          <c:extLst>
            <c:ext xmlns:c16="http://schemas.microsoft.com/office/drawing/2014/chart" uri="{C3380CC4-5D6E-409C-BE32-E72D297353CC}">
              <c16:uniqueId val="{00000013-3F5F-4891-9ED5-CB48BE7439CE}"/>
            </c:ext>
          </c:extLst>
        </c:ser>
        <c:dLbls>
          <c:showLegendKey val="0"/>
          <c:showVal val="1"/>
          <c:showCatName val="0"/>
          <c:showSerName val="0"/>
          <c:showPercent val="0"/>
          <c:showBubbleSize val="0"/>
        </c:dLbls>
        <c:axId val="46179840"/>
        <c:axId val="46181760"/>
      </c:scatterChart>
      <c:valAx>
        <c:axId val="46179840"/>
        <c:scaling>
          <c:orientation val="maxMin"/>
          <c:max val="69"/>
          <c:min val="61"/>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{8C98D4AD-AF08-4BCA-BF19-51096D0489C9}</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3227-48BA-9A2E-4F744EF9193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{35ABFF4B-14DC-4640-BA43-F1AD0D06D429}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227-48BA-9A2E-4F744EF9193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{FE9845EF-9F7A-4A82-82AE-B56BA4260875}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227-48BA-9A2E-4F744EF9193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{BA1265B5-211E-43B3-BB7F-A26E44D621A3}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227-48BA-9A2E-4F744EF9193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{91EA3BD8-E998-4E00-A98D-BD74DA496AA8}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227-48BA-9A2E-4F744EF9193B}"/>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{57D25AA9-0BD3-41FC-9047-9780E1851E70}</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3227-48BA-9A2E-4F744EF9193B}"/>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{508E1170-8524-433F-A56E-246EF996D6B1}</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3227-48BA-9A2E-4F744EF9193B}"/>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{4E39FAF0-8ACB-48F3-8FAD-29A4B59E6DEC}</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3227-48BA-9A2E-4F744EF9193B}"/>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{3C11F4C3-BB27-48DF-845B-1074B6908F07}</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3227-48BA-9A2E-4F744EF9193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11.2</c:v>
                </c:pt>
                <c:pt idx="8">
                  <c:v>10.3</c:v>
                </c:pt>
                <c:pt idx="16">
                  <c:v>8.8000000000000007</c:v>
                </c:pt>
                <c:pt idx="24">
                  <c:v>8.1</c:v>
                </c:pt>
                <c:pt idx="32">
                  <c:v>7.3</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3227-48BA-9A2E-4F744EF9193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{3979BCCB-6F4C-41FB-B49A-DBAB5496AC53}</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3227-48BA-9A2E-4F744EF9193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{976C65CA-07C1-4992-AC2D-AA5B2AB7DF9F}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227-48BA-9A2E-4F744EF9193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{443917B5-BA4B-4E50-A618-C5ABA42EBF87}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227-48BA-9A2E-4F744EF9193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{4FBFA3EF-415F-4270-AE95-B46218459CD4}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227-48BA-9A2E-4F744EF9193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{331A9612-29F9-48B1-879A-D74863FC232C}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227-48BA-9A2E-4F744EF9193B}"/>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{082C05EB-F37B-41CB-B948-976DC10F32AA}</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3227-48BA-9A2E-4F744EF9193B}"/>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{437B6819-F5B2-4BEF-9A17-300800687FB0}</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3227-48BA-9A2E-4F744EF9193B}"/>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{6FF07D74-EF1D-4F66-A927-E69B7AB4D786}</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3227-48BA-9A2E-4F744EF9193B}"/>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{45DBB685-D7B9-4345-AEFD-EC4B83CD419D}</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3227-48BA-9A2E-4F744EF9193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9.9</c:v>
                </c:pt>
                <c:pt idx="8">
                  <c:v>9.9</c:v>
                </c:pt>
                <c:pt idx="16">
                  <c:v>9.5</c:v>
                </c:pt>
                <c:pt idx="24">
                  <c:v>9.5</c:v>
                </c:pt>
                <c:pt idx="32">
                  <c:v>9.4</c:v>
                </c:pt>
              </c:numCache>
            </c:numRef>
          </c:xVal>
          <c:yVal>
            <c:numRef>
              <c:f>公会計指標分析・財政指標組合せ分析表!$BP$77:$DC$77</c:f>
              <c:numCache>
                <c:formatCode>#,##0.0;"▲ "#,##0.0</c:formatCode>
                <c:ptCount val="40"/>
                <c:pt idx="0">
                  <c:v>48.4</c:v>
                </c:pt>
                <c:pt idx="8">
                  <c:v>43</c:v>
                </c:pt>
                <c:pt idx="16">
                  <c:v>32.4</c:v>
                </c:pt>
                <c:pt idx="24">
                  <c:v>20</c:v>
                </c:pt>
                <c:pt idx="32">
                  <c:v>7.4</c:v>
                </c:pt>
              </c:numCache>
            </c:numRef>
          </c:yVal>
          <c:smooth val="0"/>
          <c:extLst>
            <c:ext xmlns:c16="http://schemas.microsoft.com/office/drawing/2014/chart" uri="{C3380CC4-5D6E-409C-BE32-E72D297353CC}">
              <c16:uniqueId val="{00000013-3227-48BA-9A2E-4F744EF9193B}"/>
            </c:ext>
          </c:extLst>
        </c:ser>
        <c:dLbls>
          <c:showLegendKey val="0"/>
          <c:showVal val="1"/>
          <c:showCatName val="0"/>
          <c:showSerName val="0"/>
          <c:showPercent val="0"/>
          <c:showBubbleSize val="0"/>
        </c:dLbls>
        <c:axId val="84219776"/>
        <c:axId val="84234240"/>
      </c:scatterChart>
      <c:valAx>
        <c:axId val="84219776"/>
        <c:scaling>
          <c:orientation val="maxMin"/>
          <c:max val="10"/>
          <c:min val="9.1999999999999993"/>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鹿児島県大崎町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ea"/>
              <a:ea typeface="+mn-ea"/>
              <a:cs typeface="+mn-cs"/>
            </a:rPr>
            <a:t>　元利償還金等（Ａ）の最大要因である元利償還金が，</a:t>
          </a:r>
          <a:r>
            <a:rPr kumimoji="1" lang="ja-JP" altLang="en-US" sz="1100">
              <a:solidFill>
                <a:schemeClr val="dk1"/>
              </a:solidFill>
              <a:effectLst/>
              <a:latin typeface="+mn-ea"/>
              <a:ea typeface="+mn-ea"/>
              <a:cs typeface="+mn-cs"/>
            </a:rPr>
            <a:t>令和３年度は</a:t>
          </a:r>
          <a:r>
            <a:rPr kumimoji="1" lang="en-US" altLang="ja-JP" sz="1100">
              <a:solidFill>
                <a:schemeClr val="dk1"/>
              </a:solidFill>
              <a:effectLst/>
              <a:latin typeface="+mn-ea"/>
              <a:ea typeface="+mn-ea"/>
              <a:cs typeface="+mn-cs"/>
            </a:rPr>
            <a:t>898</a:t>
          </a:r>
          <a:r>
            <a:rPr kumimoji="1" lang="ja-JP" altLang="en-US" sz="1100">
              <a:solidFill>
                <a:schemeClr val="dk1"/>
              </a:solidFill>
              <a:effectLst/>
              <a:latin typeface="+mn-ea"/>
              <a:ea typeface="+mn-ea"/>
              <a:cs typeface="+mn-cs"/>
            </a:rPr>
            <a:t>百万円</a:t>
          </a:r>
          <a:r>
            <a:rPr kumimoji="1" lang="ja-JP" altLang="ja-JP" sz="1100">
              <a:solidFill>
                <a:schemeClr val="dk1"/>
              </a:solidFill>
              <a:effectLst/>
              <a:latin typeface="+mn-ea"/>
              <a:ea typeface="+mn-ea"/>
              <a:cs typeface="+mn-cs"/>
            </a:rPr>
            <a:t>から，令和</a:t>
          </a:r>
          <a:r>
            <a:rPr kumimoji="1" lang="ja-JP" altLang="en-US" sz="1100">
              <a:solidFill>
                <a:schemeClr val="dk1"/>
              </a:solidFill>
              <a:effectLst/>
              <a:latin typeface="+mn-ea"/>
              <a:ea typeface="+mn-ea"/>
              <a:cs typeface="+mn-cs"/>
            </a:rPr>
            <a:t>４</a:t>
          </a:r>
          <a:r>
            <a:rPr kumimoji="1" lang="ja-JP" altLang="ja-JP" sz="1100">
              <a:solidFill>
                <a:schemeClr val="dk1"/>
              </a:solidFill>
              <a:effectLst/>
              <a:latin typeface="+mn-ea"/>
              <a:ea typeface="+mn-ea"/>
              <a:cs typeface="+mn-cs"/>
            </a:rPr>
            <a:t>年度は</a:t>
          </a:r>
          <a:r>
            <a:rPr kumimoji="1" lang="en-US" altLang="ja-JP" sz="1100">
              <a:solidFill>
                <a:schemeClr val="dk1"/>
              </a:solidFill>
              <a:effectLst/>
              <a:latin typeface="+mn-ea"/>
              <a:ea typeface="+mn-ea"/>
              <a:cs typeface="+mn-cs"/>
            </a:rPr>
            <a:t>834</a:t>
          </a:r>
          <a:r>
            <a:rPr kumimoji="1" lang="ja-JP" altLang="ja-JP" sz="1100">
              <a:solidFill>
                <a:schemeClr val="dk1"/>
              </a:solidFill>
              <a:effectLst/>
              <a:latin typeface="+mn-ea"/>
              <a:ea typeface="+mn-ea"/>
              <a:cs typeface="+mn-cs"/>
            </a:rPr>
            <a:t>百万円と</a:t>
          </a:r>
          <a:r>
            <a:rPr kumimoji="1" lang="ja-JP" altLang="en-US" sz="1100">
              <a:solidFill>
                <a:schemeClr val="dk1"/>
              </a:solidFill>
              <a:effectLst/>
              <a:latin typeface="+mn-ea"/>
              <a:ea typeface="+mn-ea"/>
              <a:cs typeface="+mn-cs"/>
            </a:rPr>
            <a:t>減少</a:t>
          </a:r>
          <a:r>
            <a:rPr kumimoji="1" lang="ja-JP" altLang="ja-JP" sz="1100">
              <a:solidFill>
                <a:schemeClr val="dk1"/>
              </a:solidFill>
              <a:effectLst/>
              <a:latin typeface="+mn-ea"/>
              <a:ea typeface="+mn-ea"/>
              <a:cs typeface="+mn-cs"/>
            </a:rPr>
            <a:t>している。より一層の公債費比率の抑制を図るため，起債対象事業の取捨選択を重要視するとともに、計画的な地方債の償還を進める。</a:t>
          </a:r>
          <a:endParaRPr lang="ja-JP" altLang="ja-JP" sz="1400">
            <a:effectLst/>
            <a:latin typeface="+mn-ea"/>
            <a:ea typeface="+mn-ea"/>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満期一括地方債の償還の財源として積み立てた額に係るものではないため。</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鹿児島県大崎町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ea"/>
              <a:ea typeface="+mn-ea"/>
              <a:cs typeface="+mn-cs"/>
            </a:rPr>
            <a:t>　将来負担比率</a:t>
          </a:r>
          <a:r>
            <a:rPr kumimoji="1" lang="ja-JP" altLang="en-US" sz="1100">
              <a:solidFill>
                <a:schemeClr val="dk1"/>
              </a:solidFill>
              <a:effectLst/>
              <a:latin typeface="+mn-ea"/>
              <a:ea typeface="+mn-ea"/>
              <a:cs typeface="+mn-cs"/>
            </a:rPr>
            <a:t>の</a:t>
          </a:r>
          <a:r>
            <a:rPr kumimoji="1" lang="ja-JP" altLang="ja-JP" sz="1100">
              <a:solidFill>
                <a:schemeClr val="dk1"/>
              </a:solidFill>
              <a:effectLst/>
              <a:latin typeface="+mn-ea"/>
              <a:ea typeface="+mn-ea"/>
              <a:cs typeface="+mn-cs"/>
            </a:rPr>
            <a:t>分子は，</a:t>
          </a:r>
          <a:r>
            <a:rPr kumimoji="1" lang="ja-JP" altLang="en-US" sz="1100">
              <a:solidFill>
                <a:schemeClr val="dk1"/>
              </a:solidFill>
              <a:effectLst/>
              <a:latin typeface="+mn-ea"/>
              <a:ea typeface="+mn-ea"/>
              <a:cs typeface="+mn-cs"/>
            </a:rPr>
            <a:t>令和３年度の▲</a:t>
          </a:r>
          <a:r>
            <a:rPr kumimoji="1" lang="en-US" altLang="ja-JP" sz="1100">
              <a:solidFill>
                <a:schemeClr val="dk1"/>
              </a:solidFill>
              <a:effectLst/>
              <a:latin typeface="+mn-ea"/>
              <a:ea typeface="+mn-ea"/>
              <a:cs typeface="+mn-cs"/>
            </a:rPr>
            <a:t>6,401</a:t>
          </a:r>
          <a:r>
            <a:rPr kumimoji="1" lang="ja-JP" altLang="en-US" sz="1100">
              <a:solidFill>
                <a:schemeClr val="dk1"/>
              </a:solidFill>
              <a:effectLst/>
              <a:latin typeface="+mn-ea"/>
              <a:ea typeface="+mn-ea"/>
              <a:cs typeface="+mn-cs"/>
            </a:rPr>
            <a:t>百万円</a:t>
          </a:r>
          <a:r>
            <a:rPr kumimoji="1" lang="ja-JP" altLang="ja-JP" sz="1100">
              <a:solidFill>
                <a:schemeClr val="dk1"/>
              </a:solidFill>
              <a:effectLst/>
              <a:latin typeface="+mn-ea"/>
              <a:ea typeface="+mn-ea"/>
              <a:cs typeface="+mn-cs"/>
            </a:rPr>
            <a:t>から令和</a:t>
          </a:r>
          <a:r>
            <a:rPr kumimoji="1" lang="ja-JP" altLang="en-US" sz="1100">
              <a:solidFill>
                <a:schemeClr val="dk1"/>
              </a:solidFill>
              <a:effectLst/>
              <a:latin typeface="+mn-ea"/>
              <a:ea typeface="+mn-ea"/>
              <a:cs typeface="+mn-cs"/>
            </a:rPr>
            <a:t>４</a:t>
          </a:r>
          <a:r>
            <a:rPr kumimoji="1" lang="ja-JP" altLang="ja-JP" sz="1100">
              <a:solidFill>
                <a:schemeClr val="dk1"/>
              </a:solidFill>
              <a:effectLst/>
              <a:latin typeface="+mn-ea"/>
              <a:ea typeface="+mn-ea"/>
              <a:cs typeface="+mn-cs"/>
            </a:rPr>
            <a:t>年度の▲</a:t>
          </a:r>
          <a:r>
            <a:rPr kumimoji="1" lang="en-US" altLang="ja-JP" sz="1100">
              <a:solidFill>
                <a:schemeClr val="dk1"/>
              </a:solidFill>
              <a:effectLst/>
              <a:latin typeface="+mn-ea"/>
              <a:ea typeface="+mn-ea"/>
              <a:cs typeface="+mn-cs"/>
            </a:rPr>
            <a:t>8,321</a:t>
          </a:r>
          <a:r>
            <a:rPr kumimoji="1" lang="ja-JP" altLang="ja-JP" sz="1100">
              <a:solidFill>
                <a:schemeClr val="dk1"/>
              </a:solidFill>
              <a:effectLst/>
              <a:latin typeface="+mn-ea"/>
              <a:ea typeface="+mn-ea"/>
              <a:cs typeface="+mn-cs"/>
            </a:rPr>
            <a:t>百万円に，</a:t>
          </a:r>
          <a:r>
            <a:rPr kumimoji="1" lang="en-US" altLang="ja-JP" sz="1100">
              <a:solidFill>
                <a:schemeClr val="dk1"/>
              </a:solidFill>
              <a:effectLst/>
              <a:latin typeface="+mn-ea"/>
              <a:ea typeface="+mn-ea"/>
              <a:cs typeface="+mn-cs"/>
            </a:rPr>
            <a:t>1,920</a:t>
          </a:r>
          <a:r>
            <a:rPr kumimoji="1" lang="ja-JP" altLang="ja-JP" sz="1100">
              <a:solidFill>
                <a:schemeClr val="dk1"/>
              </a:solidFill>
              <a:effectLst/>
              <a:latin typeface="+mn-ea"/>
              <a:ea typeface="+mn-ea"/>
              <a:cs typeface="+mn-cs"/>
            </a:rPr>
            <a:t>百万円の改善となった。</a:t>
          </a:r>
          <a:endParaRPr lang="ja-JP" altLang="ja-JP" sz="1100">
            <a:effectLst/>
            <a:latin typeface="+mn-ea"/>
            <a:ea typeface="+mn-ea"/>
          </a:endParaRPr>
        </a:p>
        <a:p>
          <a:r>
            <a:rPr kumimoji="1" lang="ja-JP" altLang="ja-JP" sz="1100">
              <a:solidFill>
                <a:schemeClr val="dk1"/>
              </a:solidFill>
              <a:effectLst/>
              <a:latin typeface="+mn-ea"/>
              <a:ea typeface="+mn-ea"/>
              <a:cs typeface="+mn-cs"/>
            </a:rPr>
            <a:t>　内訳としては，将来負担額（Ａ）が前年度比で</a:t>
          </a:r>
          <a:r>
            <a:rPr kumimoji="1" lang="en-US" altLang="ja-JP" sz="1100">
              <a:solidFill>
                <a:schemeClr val="dk1"/>
              </a:solidFill>
              <a:effectLst/>
              <a:latin typeface="+mn-ea"/>
              <a:ea typeface="+mn-ea"/>
              <a:cs typeface="+mn-cs"/>
            </a:rPr>
            <a:t>677</a:t>
          </a:r>
          <a:r>
            <a:rPr kumimoji="1" lang="ja-JP" altLang="ja-JP" sz="1100">
              <a:solidFill>
                <a:schemeClr val="dk1"/>
              </a:solidFill>
              <a:effectLst/>
              <a:latin typeface="+mn-ea"/>
              <a:ea typeface="+mn-ea"/>
              <a:cs typeface="+mn-cs"/>
            </a:rPr>
            <a:t>百万円の減少，充当可能財源等（Ｂ）が対前年比で</a:t>
          </a:r>
          <a:r>
            <a:rPr kumimoji="1" lang="en-US" altLang="ja-JP" sz="1100">
              <a:solidFill>
                <a:schemeClr val="dk1"/>
              </a:solidFill>
              <a:effectLst/>
              <a:latin typeface="+mn-ea"/>
              <a:ea typeface="+mn-ea"/>
              <a:cs typeface="+mn-cs"/>
            </a:rPr>
            <a:t>1,243</a:t>
          </a:r>
          <a:r>
            <a:rPr kumimoji="1" lang="ja-JP" altLang="ja-JP" sz="1100">
              <a:solidFill>
                <a:schemeClr val="dk1"/>
              </a:solidFill>
              <a:effectLst/>
              <a:latin typeface="+mn-ea"/>
              <a:ea typeface="+mn-ea"/>
              <a:cs typeface="+mn-cs"/>
            </a:rPr>
            <a:t>百万円の</a:t>
          </a:r>
          <a:r>
            <a:rPr kumimoji="1" lang="ja-JP" altLang="en-US" sz="1100">
              <a:solidFill>
                <a:schemeClr val="dk1"/>
              </a:solidFill>
              <a:effectLst/>
              <a:latin typeface="+mn-ea"/>
              <a:ea typeface="+mn-ea"/>
              <a:cs typeface="+mn-cs"/>
            </a:rPr>
            <a:t>増加</a:t>
          </a:r>
          <a:r>
            <a:rPr kumimoji="1" lang="ja-JP" altLang="ja-JP" sz="1100">
              <a:solidFill>
                <a:schemeClr val="dk1"/>
              </a:solidFill>
              <a:effectLst/>
              <a:latin typeface="+mn-ea"/>
              <a:ea typeface="+mn-ea"/>
              <a:cs typeface="+mn-cs"/>
            </a:rPr>
            <a:t>である。</a:t>
          </a:r>
          <a:endParaRPr lang="ja-JP" altLang="ja-JP" sz="1100">
            <a:effectLst/>
            <a:latin typeface="+mn-ea"/>
            <a:ea typeface="+mn-ea"/>
          </a:endParaRPr>
        </a:p>
        <a:p>
          <a:r>
            <a:rPr kumimoji="1" lang="ja-JP" altLang="ja-JP" sz="1100">
              <a:solidFill>
                <a:schemeClr val="dk1"/>
              </a:solidFill>
              <a:effectLst/>
              <a:latin typeface="+mn-ea"/>
              <a:ea typeface="+mn-ea"/>
              <a:cs typeface="+mn-cs"/>
            </a:rPr>
            <a:t>　改善の要因としては，財政調整積立基金やふるさと応援基金等の充当可能基金の</a:t>
          </a:r>
          <a:r>
            <a:rPr kumimoji="1" lang="en-US" altLang="ja-JP" sz="1100">
              <a:solidFill>
                <a:schemeClr val="dk1"/>
              </a:solidFill>
              <a:effectLst/>
              <a:latin typeface="+mn-ea"/>
              <a:ea typeface="+mn-ea"/>
              <a:cs typeface="+mn-cs"/>
            </a:rPr>
            <a:t>1,656</a:t>
          </a:r>
          <a:r>
            <a:rPr kumimoji="1" lang="ja-JP" altLang="ja-JP" sz="1100">
              <a:solidFill>
                <a:schemeClr val="dk1"/>
              </a:solidFill>
              <a:effectLst/>
              <a:latin typeface="+mn-ea"/>
              <a:ea typeface="+mn-ea"/>
              <a:cs typeface="+mn-cs"/>
            </a:rPr>
            <a:t>百万円の増加や地方債の現在高の</a:t>
          </a:r>
          <a:r>
            <a:rPr kumimoji="1" lang="en-US" altLang="ja-JP" sz="1100">
              <a:solidFill>
                <a:schemeClr val="dk1"/>
              </a:solidFill>
              <a:effectLst/>
              <a:latin typeface="+mn-ea"/>
              <a:ea typeface="+mn-ea"/>
              <a:cs typeface="+mn-cs"/>
            </a:rPr>
            <a:t>519</a:t>
          </a:r>
          <a:r>
            <a:rPr kumimoji="1" lang="ja-JP" altLang="ja-JP" sz="1100">
              <a:solidFill>
                <a:schemeClr val="dk1"/>
              </a:solidFill>
              <a:effectLst/>
              <a:latin typeface="+mn-ea"/>
              <a:ea typeface="+mn-ea"/>
              <a:cs typeface="+mn-cs"/>
            </a:rPr>
            <a:t>百万の減少等である。</a:t>
          </a:r>
          <a:endParaRPr lang="ja-JP" altLang="ja-JP" sz="1100">
            <a:effectLst/>
            <a:latin typeface="+mn-ea"/>
            <a:ea typeface="+mn-ea"/>
          </a:endParaRPr>
        </a:p>
        <a:p>
          <a:r>
            <a:rPr kumimoji="1" lang="ja-JP" altLang="ja-JP" sz="1100">
              <a:solidFill>
                <a:schemeClr val="dk1"/>
              </a:solidFill>
              <a:effectLst/>
              <a:latin typeface="+mn-ea"/>
              <a:ea typeface="+mn-ea"/>
              <a:cs typeface="+mn-cs"/>
            </a:rPr>
            <a:t>　今後も，公共施設の老朽化等による投資的経費が見込まれるため，地方債残高の推移に留意し，充当可能基金の適切な運用や，交付税措置を考慮した起債事務に努め，将来負担比率の抑制を図る。　</a:t>
          </a:r>
          <a:endParaRPr lang="ja-JP" altLang="ja-JP" sz="1100">
            <a:effectLst/>
            <a:latin typeface="+mn-ea"/>
            <a:ea typeface="+mn-ea"/>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鹿児島県大崎町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ea"/>
              <a:ea typeface="+mn-ea"/>
              <a:cs typeface="+mn-cs"/>
            </a:rPr>
            <a:t>（増減理由）</a:t>
          </a:r>
          <a:endParaRPr kumimoji="1" lang="en-US" altLang="ja-JP" sz="1100">
            <a:solidFill>
              <a:schemeClr val="dk1"/>
            </a:solidFill>
            <a:effectLst/>
            <a:latin typeface="+mn-ea"/>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ea"/>
              <a:ea typeface="+mn-ea"/>
              <a:cs typeface="+mn-cs"/>
            </a:rPr>
            <a:t>　令和</a:t>
          </a:r>
          <a:r>
            <a:rPr kumimoji="1" lang="ja-JP" altLang="en-US" sz="1100">
              <a:solidFill>
                <a:schemeClr val="dk1"/>
              </a:solidFill>
              <a:effectLst/>
              <a:latin typeface="+mn-ea"/>
              <a:ea typeface="+mn-ea"/>
              <a:cs typeface="+mn-cs"/>
            </a:rPr>
            <a:t>４</a:t>
          </a:r>
          <a:r>
            <a:rPr kumimoji="1" lang="ja-JP" altLang="ja-JP" sz="1100">
              <a:solidFill>
                <a:schemeClr val="dk1"/>
              </a:solidFill>
              <a:effectLst/>
              <a:latin typeface="+mn-ea"/>
              <a:ea typeface="+mn-ea"/>
              <a:cs typeface="+mn-cs"/>
            </a:rPr>
            <a:t>年度は</a:t>
          </a:r>
          <a:r>
            <a:rPr kumimoji="1" lang="en-US" altLang="ja-JP" sz="1100">
              <a:solidFill>
                <a:schemeClr val="dk1"/>
              </a:solidFill>
              <a:effectLst/>
              <a:latin typeface="+mn-ea"/>
              <a:ea typeface="+mn-ea"/>
              <a:cs typeface="+mn-cs"/>
            </a:rPr>
            <a:t>1,796</a:t>
          </a:r>
          <a:r>
            <a:rPr kumimoji="1" lang="ja-JP" altLang="en-US" sz="1100">
              <a:solidFill>
                <a:schemeClr val="dk1"/>
              </a:solidFill>
              <a:effectLst/>
              <a:latin typeface="+mn-ea"/>
              <a:ea typeface="+mn-ea"/>
              <a:cs typeface="+mn-cs"/>
            </a:rPr>
            <a:t>百万</a:t>
          </a:r>
          <a:r>
            <a:rPr kumimoji="1" lang="ja-JP" altLang="ja-JP" sz="1100">
              <a:solidFill>
                <a:schemeClr val="dk1"/>
              </a:solidFill>
              <a:effectLst/>
              <a:latin typeface="+mn-ea"/>
              <a:ea typeface="+mn-ea"/>
              <a:cs typeface="+mn-cs"/>
            </a:rPr>
            <a:t>円の</a:t>
          </a:r>
          <a:r>
            <a:rPr kumimoji="1" lang="ja-JP" altLang="en-US" sz="1100">
              <a:solidFill>
                <a:schemeClr val="dk1"/>
              </a:solidFill>
              <a:effectLst/>
              <a:latin typeface="+mn-ea"/>
              <a:ea typeface="+mn-ea"/>
              <a:cs typeface="+mn-cs"/>
            </a:rPr>
            <a:t>増加</a:t>
          </a:r>
          <a:r>
            <a:rPr kumimoji="1" lang="ja-JP" altLang="ja-JP" sz="1100">
              <a:solidFill>
                <a:schemeClr val="dk1"/>
              </a:solidFill>
              <a:effectLst/>
              <a:latin typeface="+mn-ea"/>
              <a:ea typeface="+mn-ea"/>
              <a:cs typeface="+mn-cs"/>
            </a:rPr>
            <a:t>となった。主な要因は，ふるさと納税寄附金が増え，ふるさと応援基金への積み立てが増額したことにより，その他特定目的基金が</a:t>
          </a:r>
          <a:r>
            <a:rPr kumimoji="1" lang="en-US" altLang="ja-JP" sz="1100">
              <a:solidFill>
                <a:schemeClr val="dk1"/>
              </a:solidFill>
              <a:effectLst/>
              <a:latin typeface="+mn-ea"/>
              <a:ea typeface="+mn-ea"/>
              <a:cs typeface="+mn-cs"/>
            </a:rPr>
            <a:t>1,808</a:t>
          </a:r>
          <a:r>
            <a:rPr kumimoji="1" lang="ja-JP" altLang="en-US" sz="1100">
              <a:solidFill>
                <a:schemeClr val="dk1"/>
              </a:solidFill>
              <a:effectLst/>
              <a:latin typeface="+mn-ea"/>
              <a:ea typeface="+mn-ea"/>
              <a:cs typeface="+mn-cs"/>
            </a:rPr>
            <a:t>百万</a:t>
          </a:r>
          <a:r>
            <a:rPr kumimoji="1" lang="ja-JP" altLang="ja-JP" sz="1100">
              <a:solidFill>
                <a:schemeClr val="dk1"/>
              </a:solidFill>
              <a:effectLst/>
              <a:latin typeface="+mn-ea"/>
              <a:ea typeface="+mn-ea"/>
              <a:cs typeface="+mn-cs"/>
            </a:rPr>
            <a:t>円の</a:t>
          </a:r>
          <a:r>
            <a:rPr kumimoji="1" lang="ja-JP" altLang="en-US" sz="1100">
              <a:solidFill>
                <a:schemeClr val="dk1"/>
              </a:solidFill>
              <a:effectLst/>
              <a:latin typeface="+mn-ea"/>
              <a:ea typeface="+mn-ea"/>
              <a:cs typeface="+mn-cs"/>
            </a:rPr>
            <a:t>増加</a:t>
          </a:r>
          <a:r>
            <a:rPr kumimoji="1" lang="ja-JP" altLang="ja-JP" sz="1100">
              <a:solidFill>
                <a:schemeClr val="dk1"/>
              </a:solidFill>
              <a:effectLst/>
              <a:latin typeface="+mn-ea"/>
              <a:ea typeface="+mn-ea"/>
              <a:cs typeface="+mn-cs"/>
            </a:rPr>
            <a:t>になったことである。その他，財政調整期金は</a:t>
          </a:r>
          <a:r>
            <a:rPr kumimoji="1" lang="ja-JP" altLang="en-US" sz="1100">
              <a:solidFill>
                <a:schemeClr val="dk1"/>
              </a:solidFill>
              <a:effectLst/>
              <a:latin typeface="+mn-ea"/>
              <a:ea typeface="+mn-ea"/>
              <a:cs typeface="+mn-cs"/>
            </a:rPr>
            <a:t>基金の繰入額が積立額を上回ったことにより，</a:t>
          </a:r>
          <a:r>
            <a:rPr kumimoji="1" lang="en-US" altLang="ja-JP" sz="1100">
              <a:solidFill>
                <a:schemeClr val="dk1"/>
              </a:solidFill>
              <a:effectLst/>
              <a:latin typeface="+mn-ea"/>
              <a:ea typeface="+mn-ea"/>
              <a:cs typeface="+mn-cs"/>
            </a:rPr>
            <a:t>14</a:t>
          </a:r>
          <a:r>
            <a:rPr kumimoji="1" lang="ja-JP" altLang="en-US" sz="1100">
              <a:solidFill>
                <a:schemeClr val="dk1"/>
              </a:solidFill>
              <a:effectLst/>
              <a:latin typeface="+mn-ea"/>
              <a:ea typeface="+mn-ea"/>
              <a:cs typeface="+mn-cs"/>
            </a:rPr>
            <a:t>百万円の減少</a:t>
          </a:r>
          <a:r>
            <a:rPr kumimoji="1" lang="ja-JP" altLang="ja-JP" sz="1100">
              <a:solidFill>
                <a:schemeClr val="dk1"/>
              </a:solidFill>
              <a:effectLst/>
              <a:latin typeface="+mn-ea"/>
              <a:ea typeface="+mn-ea"/>
              <a:cs typeface="+mn-cs"/>
            </a:rPr>
            <a:t>となっている。</a:t>
          </a:r>
          <a:endParaRPr lang="ja-JP" altLang="ja-JP" sz="1100">
            <a:effectLst/>
            <a:latin typeface="+mn-ea"/>
            <a:ea typeface="+mn-ea"/>
          </a:endParaRPr>
        </a:p>
        <a:p>
          <a:endParaRPr kumimoji="1" lang="en-US" altLang="ja-JP" sz="1100">
            <a:solidFill>
              <a:schemeClr val="dk1"/>
            </a:solidFill>
            <a:effectLst/>
            <a:latin typeface="+mn-ea"/>
            <a:ea typeface="+mn-ea"/>
            <a:cs typeface="+mn-cs"/>
          </a:endParaRPr>
        </a:p>
        <a:p>
          <a:endParaRPr kumimoji="1" lang="en-US" altLang="ja-JP" sz="1100">
            <a:solidFill>
              <a:schemeClr val="dk1"/>
            </a:solidFill>
            <a:effectLst/>
            <a:latin typeface="+mn-ea"/>
            <a:ea typeface="+mn-ea"/>
            <a:cs typeface="+mn-cs"/>
          </a:endParaRPr>
        </a:p>
        <a:p>
          <a:r>
            <a:rPr kumimoji="1" lang="ja-JP" altLang="en-US" sz="1100">
              <a:solidFill>
                <a:schemeClr val="dk1"/>
              </a:solidFill>
              <a:effectLst/>
              <a:latin typeface="+mn-ea"/>
              <a:ea typeface="+mn-ea"/>
              <a:cs typeface="+mn-cs"/>
            </a:rPr>
            <a:t>（今後の方針）</a:t>
          </a:r>
          <a:endParaRPr kumimoji="1" lang="en-US" altLang="ja-JP" sz="1100">
            <a:solidFill>
              <a:schemeClr val="dk1"/>
            </a:solidFill>
            <a:effectLst/>
            <a:latin typeface="+mn-ea"/>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ea"/>
              <a:ea typeface="+mn-ea"/>
              <a:cs typeface="+mn-cs"/>
            </a:rPr>
            <a:t>　公共施設の老朽化や扶助費等の増による歳出の増加，人口減少等による税収の減に備え，引き続き，各基金への適切な積み立てを行いつつ，国債等の債券運用等にも取り組みたい。</a:t>
          </a:r>
          <a:endParaRPr lang="ja-JP" altLang="ja-JP" sz="1100">
            <a:effectLst/>
            <a:latin typeface="+mn-ea"/>
            <a:ea typeface="+mn-ea"/>
          </a:endParaRPr>
        </a:p>
        <a:p>
          <a:endParaRPr kumimoji="1" lang="en-US" altLang="ja-JP" sz="1100">
            <a:solidFill>
              <a:schemeClr val="dk1"/>
            </a:solidFill>
            <a:effectLst/>
            <a:latin typeface="+mn-ea"/>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ea"/>
              <a:ea typeface="+mn-ea"/>
              <a:cs typeface="+mn-cs"/>
            </a:rPr>
            <a:t>（基金の使途）</a:t>
          </a:r>
          <a:endParaRPr kumimoji="1" lang="en-US" altLang="ja-JP" sz="1100">
            <a:solidFill>
              <a:schemeClr val="dk1"/>
            </a:solidFill>
            <a:effectLst/>
            <a:latin typeface="+mn-ea"/>
            <a:ea typeface="+mn-ea"/>
            <a:cs typeface="+mn-cs"/>
          </a:endParaRPr>
        </a:p>
        <a:p>
          <a:r>
            <a:rPr kumimoji="1" lang="ja-JP" altLang="ja-JP" sz="1100">
              <a:solidFill>
                <a:schemeClr val="dk1"/>
              </a:solidFill>
              <a:effectLst/>
              <a:latin typeface="+mn-ea"/>
              <a:ea typeface="+mn-ea"/>
              <a:cs typeface="+mn-cs"/>
            </a:rPr>
            <a:t>　・大崎町ふるさと応援基金：大崎町のまちづくりに賛同する人々からの寄附金を財源として，魅力あるふるさとづくりを進めていく。</a:t>
          </a:r>
          <a:endParaRPr lang="ja-JP" altLang="ja-JP" sz="1100">
            <a:effectLst/>
            <a:latin typeface="+mn-ea"/>
            <a:ea typeface="+mn-ea"/>
          </a:endParaRPr>
        </a:p>
        <a:p>
          <a:r>
            <a:rPr kumimoji="1" lang="ja-JP" altLang="ja-JP" sz="1100">
              <a:solidFill>
                <a:schemeClr val="dk1"/>
              </a:solidFill>
              <a:effectLst/>
              <a:latin typeface="+mn-ea"/>
              <a:ea typeface="+mn-ea"/>
              <a:cs typeface="+mn-cs"/>
            </a:rPr>
            <a:t>　・大崎町施設整備事業基金：町有施設の整備事業の財源とする。</a:t>
          </a:r>
          <a:endParaRPr lang="ja-JP" altLang="ja-JP" sz="1100">
            <a:effectLst/>
            <a:latin typeface="+mn-ea"/>
            <a:ea typeface="+mn-ea"/>
          </a:endParaRPr>
        </a:p>
        <a:p>
          <a:endParaRPr kumimoji="1" lang="en-US" altLang="ja-JP" sz="1100">
            <a:solidFill>
              <a:schemeClr val="dk1"/>
            </a:solidFill>
            <a:effectLst/>
            <a:latin typeface="+mn-ea"/>
            <a:ea typeface="+mn-ea"/>
            <a:cs typeface="+mn-cs"/>
          </a:endParaRPr>
        </a:p>
        <a:p>
          <a:endParaRPr kumimoji="1" lang="en-US" altLang="ja-JP" sz="1100">
            <a:solidFill>
              <a:schemeClr val="dk1"/>
            </a:solidFill>
            <a:effectLst/>
            <a:latin typeface="+mn-ea"/>
            <a:ea typeface="+mn-ea"/>
            <a:cs typeface="+mn-cs"/>
          </a:endParaRPr>
        </a:p>
        <a:p>
          <a:r>
            <a:rPr kumimoji="1" lang="ja-JP" altLang="en-US" sz="1100">
              <a:solidFill>
                <a:schemeClr val="dk1"/>
              </a:solidFill>
              <a:effectLst/>
              <a:latin typeface="+mn-ea"/>
              <a:ea typeface="+mn-ea"/>
              <a:cs typeface="+mn-cs"/>
            </a:rPr>
            <a:t>（増減理由）</a:t>
          </a:r>
          <a:endParaRPr kumimoji="1" lang="en-US" altLang="ja-JP" sz="1100">
            <a:solidFill>
              <a:schemeClr val="dk1"/>
            </a:solidFill>
            <a:effectLst/>
            <a:latin typeface="+mn-ea"/>
            <a:ea typeface="+mn-ea"/>
            <a:cs typeface="+mn-cs"/>
          </a:endParaRPr>
        </a:p>
        <a:p>
          <a:r>
            <a:rPr kumimoji="1" lang="ja-JP" altLang="ja-JP" sz="1100">
              <a:solidFill>
                <a:schemeClr val="dk1"/>
              </a:solidFill>
              <a:effectLst/>
              <a:latin typeface="+mn-ea"/>
              <a:ea typeface="+mn-ea"/>
              <a:cs typeface="+mn-cs"/>
            </a:rPr>
            <a:t>　・大崎町ふるさと応援基金：寄附金及び定額預金運用益の</a:t>
          </a:r>
          <a:r>
            <a:rPr kumimoji="1" lang="ja-JP" altLang="en-US" sz="1100">
              <a:solidFill>
                <a:schemeClr val="dk1"/>
              </a:solidFill>
              <a:effectLst/>
              <a:latin typeface="+mn-ea"/>
              <a:ea typeface="+mn-ea"/>
              <a:cs typeface="+mn-cs"/>
            </a:rPr>
            <a:t>増加</a:t>
          </a:r>
          <a:r>
            <a:rPr kumimoji="1" lang="ja-JP" altLang="ja-JP" sz="1100">
              <a:solidFill>
                <a:schemeClr val="dk1"/>
              </a:solidFill>
              <a:effectLst/>
              <a:latin typeface="+mn-ea"/>
              <a:ea typeface="+mn-ea"/>
              <a:cs typeface="+mn-cs"/>
            </a:rPr>
            <a:t>により，</a:t>
          </a:r>
          <a:r>
            <a:rPr kumimoji="1" lang="en-US" altLang="ja-JP" sz="1100">
              <a:solidFill>
                <a:schemeClr val="dk1"/>
              </a:solidFill>
              <a:effectLst/>
              <a:latin typeface="+mn-ea"/>
              <a:ea typeface="+mn-ea"/>
              <a:cs typeface="+mn-cs"/>
            </a:rPr>
            <a:t>1,710</a:t>
          </a:r>
          <a:r>
            <a:rPr kumimoji="1" lang="ja-JP" altLang="en-US" sz="1100">
              <a:solidFill>
                <a:schemeClr val="dk1"/>
              </a:solidFill>
              <a:effectLst/>
              <a:latin typeface="+mn-ea"/>
              <a:ea typeface="+mn-ea"/>
              <a:cs typeface="+mn-cs"/>
            </a:rPr>
            <a:t>百万</a:t>
          </a:r>
          <a:r>
            <a:rPr kumimoji="1" lang="ja-JP" altLang="ja-JP" sz="1100">
              <a:solidFill>
                <a:schemeClr val="dk1"/>
              </a:solidFill>
              <a:effectLst/>
              <a:latin typeface="+mn-ea"/>
              <a:ea typeface="+mn-ea"/>
              <a:cs typeface="+mn-cs"/>
            </a:rPr>
            <a:t>円の積立を行い，</a:t>
          </a:r>
          <a:r>
            <a:rPr kumimoji="1" lang="ja-JP" altLang="en-US" sz="1100">
              <a:solidFill>
                <a:schemeClr val="dk1"/>
              </a:solidFill>
              <a:effectLst/>
              <a:latin typeface="+mn-ea"/>
              <a:ea typeface="+mn-ea"/>
              <a:cs typeface="+mn-cs"/>
            </a:rPr>
            <a:t>まちづくり</a:t>
          </a:r>
          <a:endParaRPr kumimoji="1" lang="en-US" altLang="ja-JP" sz="1100">
            <a:solidFill>
              <a:schemeClr val="dk1"/>
            </a:solidFill>
            <a:effectLst/>
            <a:latin typeface="+mn-ea"/>
            <a:ea typeface="+mn-ea"/>
            <a:cs typeface="+mn-cs"/>
          </a:endParaRPr>
        </a:p>
        <a:p>
          <a:r>
            <a:rPr kumimoji="1" lang="ja-JP" altLang="ja-JP" sz="1100">
              <a:solidFill>
                <a:schemeClr val="dk1"/>
              </a:solidFill>
              <a:effectLst/>
              <a:latin typeface="+mn-ea"/>
              <a:ea typeface="+mn-ea"/>
              <a:cs typeface="+mn-cs"/>
            </a:rPr>
            <a:t>事業への充当財源として，</a:t>
          </a:r>
          <a:r>
            <a:rPr kumimoji="1" lang="en-US" altLang="ja-JP" sz="1100">
              <a:solidFill>
                <a:schemeClr val="dk1"/>
              </a:solidFill>
              <a:effectLst/>
              <a:latin typeface="+mn-ea"/>
              <a:ea typeface="+mn-ea"/>
              <a:cs typeface="+mn-cs"/>
            </a:rPr>
            <a:t>534</a:t>
          </a:r>
          <a:r>
            <a:rPr kumimoji="1" lang="ja-JP" altLang="en-US" sz="1100">
              <a:solidFill>
                <a:schemeClr val="dk1"/>
              </a:solidFill>
              <a:effectLst/>
              <a:latin typeface="+mn-ea"/>
              <a:ea typeface="+mn-ea"/>
              <a:cs typeface="+mn-cs"/>
            </a:rPr>
            <a:t>百万</a:t>
          </a:r>
          <a:r>
            <a:rPr kumimoji="1" lang="ja-JP" altLang="ja-JP" sz="1100">
              <a:solidFill>
                <a:schemeClr val="dk1"/>
              </a:solidFill>
              <a:effectLst/>
              <a:latin typeface="+mn-ea"/>
              <a:ea typeface="+mn-ea"/>
              <a:cs typeface="+mn-cs"/>
            </a:rPr>
            <a:t>円を取り崩したが，最終的に</a:t>
          </a:r>
          <a:r>
            <a:rPr kumimoji="1" lang="en-US" altLang="ja-JP" sz="1100">
              <a:solidFill>
                <a:schemeClr val="dk1"/>
              </a:solidFill>
              <a:effectLst/>
              <a:latin typeface="+mn-ea"/>
              <a:ea typeface="+mn-ea"/>
              <a:cs typeface="+mn-cs"/>
            </a:rPr>
            <a:t>1,177</a:t>
          </a:r>
          <a:r>
            <a:rPr kumimoji="1" lang="ja-JP" altLang="en-US" sz="1100">
              <a:solidFill>
                <a:schemeClr val="dk1"/>
              </a:solidFill>
              <a:effectLst/>
              <a:latin typeface="+mn-ea"/>
              <a:ea typeface="+mn-ea"/>
              <a:cs typeface="+mn-cs"/>
            </a:rPr>
            <a:t>百万</a:t>
          </a:r>
          <a:r>
            <a:rPr kumimoji="1" lang="ja-JP" altLang="ja-JP" sz="1100">
              <a:solidFill>
                <a:schemeClr val="dk1"/>
              </a:solidFill>
              <a:effectLst/>
              <a:latin typeface="+mn-ea"/>
              <a:ea typeface="+mn-ea"/>
              <a:cs typeface="+mn-cs"/>
            </a:rPr>
            <a:t>円の増となった。</a:t>
          </a:r>
          <a:endParaRPr lang="ja-JP" altLang="ja-JP" sz="1100">
            <a:effectLst/>
            <a:latin typeface="+mn-ea"/>
            <a:ea typeface="+mn-ea"/>
          </a:endParaRPr>
        </a:p>
        <a:p>
          <a:r>
            <a:rPr kumimoji="1" lang="ja-JP" altLang="ja-JP" sz="1100">
              <a:solidFill>
                <a:schemeClr val="dk1"/>
              </a:solidFill>
              <a:effectLst/>
              <a:latin typeface="+mn-ea"/>
              <a:ea typeface="+mn-ea"/>
              <a:cs typeface="+mn-cs"/>
            </a:rPr>
            <a:t>　・大崎町施設整備事業基金：本庁舎等の公共施設更新に備えるため，</a:t>
          </a:r>
          <a:r>
            <a:rPr kumimoji="1" lang="en-US" altLang="ja-JP" sz="1100">
              <a:solidFill>
                <a:schemeClr val="dk1"/>
              </a:solidFill>
              <a:effectLst/>
              <a:latin typeface="+mn-ea"/>
              <a:ea typeface="+mn-ea"/>
              <a:cs typeface="+mn-cs"/>
            </a:rPr>
            <a:t>630</a:t>
          </a:r>
          <a:r>
            <a:rPr kumimoji="1" lang="ja-JP" altLang="en-US" sz="1100">
              <a:solidFill>
                <a:schemeClr val="dk1"/>
              </a:solidFill>
              <a:effectLst/>
              <a:latin typeface="+mn-ea"/>
              <a:ea typeface="+mn-ea"/>
              <a:cs typeface="+mn-cs"/>
            </a:rPr>
            <a:t>百万</a:t>
          </a:r>
          <a:r>
            <a:rPr kumimoji="1" lang="ja-JP" altLang="ja-JP" sz="1100">
              <a:solidFill>
                <a:schemeClr val="dk1"/>
              </a:solidFill>
              <a:effectLst/>
              <a:latin typeface="+mn-ea"/>
              <a:ea typeface="+mn-ea"/>
              <a:cs typeface="+mn-cs"/>
            </a:rPr>
            <a:t>円の予算積立を行った。</a:t>
          </a:r>
          <a:endParaRPr lang="ja-JP" altLang="ja-JP" sz="1100">
            <a:effectLst/>
            <a:latin typeface="+mn-ea"/>
            <a:ea typeface="+mn-ea"/>
          </a:endParaRPr>
        </a:p>
        <a:p>
          <a:endParaRPr kumimoji="1" lang="en-US" altLang="ja-JP" sz="1100">
            <a:solidFill>
              <a:schemeClr val="dk1"/>
            </a:solidFill>
            <a:effectLst/>
            <a:latin typeface="+mn-ea"/>
            <a:ea typeface="+mn-ea"/>
            <a:cs typeface="+mn-cs"/>
          </a:endParaRPr>
        </a:p>
        <a:p>
          <a:endParaRPr kumimoji="1" lang="en-US" altLang="ja-JP" sz="1100">
            <a:solidFill>
              <a:schemeClr val="dk1"/>
            </a:solidFill>
            <a:effectLst/>
            <a:latin typeface="+mn-ea"/>
            <a:ea typeface="+mn-ea"/>
            <a:cs typeface="+mn-cs"/>
          </a:endParaRPr>
        </a:p>
        <a:p>
          <a:r>
            <a:rPr kumimoji="1" lang="ja-JP" altLang="en-US" sz="1100">
              <a:solidFill>
                <a:schemeClr val="dk1"/>
              </a:solidFill>
              <a:effectLst/>
              <a:latin typeface="+mn-ea"/>
              <a:ea typeface="+mn-ea"/>
              <a:cs typeface="+mn-cs"/>
            </a:rPr>
            <a:t>（今後の方針）</a:t>
          </a:r>
          <a:endParaRPr kumimoji="1" lang="en-US" altLang="ja-JP" sz="1100">
            <a:solidFill>
              <a:schemeClr val="dk1"/>
            </a:solidFill>
            <a:effectLst/>
            <a:latin typeface="+mn-ea"/>
            <a:ea typeface="+mn-ea"/>
            <a:cs typeface="+mn-cs"/>
          </a:endParaRPr>
        </a:p>
        <a:p>
          <a:r>
            <a:rPr kumimoji="1" lang="ja-JP" altLang="ja-JP" sz="1100">
              <a:solidFill>
                <a:schemeClr val="dk1"/>
              </a:solidFill>
              <a:effectLst/>
              <a:latin typeface="+mn-ea"/>
              <a:ea typeface="+mn-ea"/>
              <a:cs typeface="+mn-cs"/>
            </a:rPr>
            <a:t>・大崎町ふるさと応援基金：制度の継続性が見通せないため，基金充当事業の見極めを慎重に行い，住民福祉に効果的に反映させたい。</a:t>
          </a:r>
          <a:endParaRPr kumimoji="1" lang="en-US" altLang="ja-JP" sz="1100">
            <a:solidFill>
              <a:schemeClr val="dk1"/>
            </a:solidFill>
            <a:effectLst/>
            <a:latin typeface="+mn-ea"/>
            <a:ea typeface="+mn-ea"/>
            <a:cs typeface="+mn-cs"/>
          </a:endParaRPr>
        </a:p>
        <a:p>
          <a:endParaRPr kumimoji="1" lang="en-US" altLang="ja-JP" sz="1100">
            <a:solidFill>
              <a:schemeClr val="dk1"/>
            </a:solidFill>
            <a:effectLst/>
            <a:latin typeface="+mn-ea"/>
            <a:ea typeface="+mn-ea"/>
            <a:cs typeface="+mn-cs"/>
          </a:endParaRPr>
        </a:p>
        <a:p>
          <a:endParaRPr kumimoji="1" lang="en-US" altLang="ja-JP" sz="1100">
            <a:solidFill>
              <a:schemeClr val="dk1"/>
            </a:solidFill>
            <a:effectLst/>
            <a:latin typeface="+mn-ea"/>
            <a:ea typeface="+mn-ea"/>
            <a:cs typeface="+mn-cs"/>
          </a:endParaRPr>
        </a:p>
        <a:p>
          <a:endParaRPr kumimoji="1" lang="en-US" altLang="ja-JP" sz="1100">
            <a:solidFill>
              <a:schemeClr val="dk1"/>
            </a:solidFill>
            <a:effectLst/>
            <a:latin typeface="+mn-ea"/>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ea"/>
              <a:ea typeface="+mn-ea"/>
              <a:cs typeface="+mn-cs"/>
            </a:rPr>
            <a:t>（増減理由）</a:t>
          </a:r>
          <a:endParaRPr kumimoji="1" lang="en-US" altLang="ja-JP" sz="1100">
            <a:solidFill>
              <a:schemeClr val="dk1"/>
            </a:solidFill>
            <a:effectLst/>
            <a:latin typeface="+mn-ea"/>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ea"/>
              <a:ea typeface="+mn-ea"/>
              <a:cs typeface="+mn-cs"/>
            </a:rPr>
            <a:t>　令和４年度については，</a:t>
          </a:r>
          <a:r>
            <a:rPr kumimoji="1" lang="ja-JP" altLang="ja-JP" sz="1100">
              <a:solidFill>
                <a:schemeClr val="dk1"/>
              </a:solidFill>
              <a:effectLst/>
              <a:latin typeface="+mn-lt"/>
              <a:ea typeface="+mn-ea"/>
              <a:cs typeface="+mn-cs"/>
            </a:rPr>
            <a:t>財政調整基金の取崩</a:t>
          </a:r>
          <a:r>
            <a:rPr kumimoji="1" lang="ja-JP" altLang="en-US" sz="1100">
              <a:solidFill>
                <a:schemeClr val="dk1"/>
              </a:solidFill>
              <a:effectLst/>
              <a:latin typeface="+mn-lt"/>
              <a:ea typeface="+mn-ea"/>
              <a:cs typeface="+mn-cs"/>
            </a:rPr>
            <a:t>額</a:t>
          </a:r>
          <a:r>
            <a:rPr kumimoji="1" lang="en-US" altLang="ja-JP" sz="1100">
              <a:solidFill>
                <a:schemeClr val="dk1"/>
              </a:solidFill>
              <a:effectLst/>
              <a:latin typeface="+mn-ea"/>
              <a:ea typeface="+mn-ea"/>
              <a:cs typeface="+mn-cs"/>
            </a:rPr>
            <a:t>300</a:t>
          </a:r>
          <a:r>
            <a:rPr kumimoji="1" lang="ja-JP" altLang="en-US" sz="1100">
              <a:solidFill>
                <a:schemeClr val="dk1"/>
              </a:solidFill>
              <a:effectLst/>
              <a:latin typeface="+mn-lt"/>
              <a:ea typeface="+mn-ea"/>
              <a:cs typeface="+mn-cs"/>
            </a:rPr>
            <a:t>百万円に対して</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予算積立は６百万円，</a:t>
          </a:r>
          <a:r>
            <a:rPr kumimoji="1" lang="ja-JP" altLang="ja-JP" sz="1100">
              <a:solidFill>
                <a:schemeClr val="dk1"/>
              </a:solidFill>
              <a:effectLst/>
              <a:latin typeface="+mn-lt"/>
              <a:ea typeface="+mn-ea"/>
              <a:cs typeface="+mn-cs"/>
            </a:rPr>
            <a:t>決算剰余金</a:t>
          </a:r>
          <a:r>
            <a:rPr kumimoji="1" lang="ja-JP" altLang="en-US" sz="1100">
              <a:solidFill>
                <a:schemeClr val="dk1"/>
              </a:solidFill>
              <a:effectLst/>
              <a:latin typeface="+mn-lt"/>
              <a:ea typeface="+mn-ea"/>
              <a:cs typeface="+mn-cs"/>
            </a:rPr>
            <a:t>による積立額が</a:t>
          </a:r>
          <a:r>
            <a:rPr kumimoji="1" lang="en-US" altLang="ja-JP" sz="1100">
              <a:solidFill>
                <a:schemeClr val="dk1"/>
              </a:solidFill>
              <a:effectLst/>
              <a:latin typeface="+mn-ea"/>
              <a:ea typeface="+mn-ea"/>
              <a:cs typeface="+mn-cs"/>
            </a:rPr>
            <a:t>280</a:t>
          </a:r>
          <a:r>
            <a:rPr kumimoji="1" lang="ja-JP" altLang="en-US" sz="1100">
              <a:solidFill>
                <a:schemeClr val="dk1"/>
              </a:solidFill>
              <a:effectLst/>
              <a:latin typeface="+mn-lt"/>
              <a:ea typeface="+mn-ea"/>
              <a:cs typeface="+mn-cs"/>
            </a:rPr>
            <a:t>百万円であり，結果と</a:t>
          </a:r>
          <a:r>
            <a:rPr kumimoji="1" lang="ja-JP" altLang="en-US" sz="1100">
              <a:solidFill>
                <a:schemeClr val="dk1"/>
              </a:solidFill>
              <a:effectLst/>
              <a:latin typeface="+mn-ea"/>
              <a:ea typeface="+mn-ea"/>
              <a:cs typeface="+mn-cs"/>
            </a:rPr>
            <a:t>して基金の減少となった</a:t>
          </a:r>
          <a:r>
            <a:rPr kumimoji="1" lang="ja-JP" altLang="ja-JP" sz="1100">
              <a:solidFill>
                <a:schemeClr val="dk1"/>
              </a:solidFill>
              <a:effectLst/>
              <a:latin typeface="+mn-ea"/>
              <a:ea typeface="+mn-ea"/>
              <a:cs typeface="+mn-cs"/>
            </a:rPr>
            <a:t>。</a:t>
          </a:r>
          <a:endParaRPr lang="ja-JP" altLang="ja-JP" sz="1100">
            <a:effectLst/>
            <a:latin typeface="+mn-ea"/>
            <a:ea typeface="+mn-ea"/>
          </a:endParaRPr>
        </a:p>
        <a:p>
          <a:endParaRPr kumimoji="1" lang="en-US" altLang="ja-JP" sz="1100">
            <a:solidFill>
              <a:schemeClr val="dk1"/>
            </a:solidFill>
            <a:effectLst/>
            <a:latin typeface="+mn-ea"/>
            <a:ea typeface="+mn-ea"/>
            <a:cs typeface="+mn-cs"/>
          </a:endParaRPr>
        </a:p>
        <a:p>
          <a:endParaRPr kumimoji="1" lang="en-US" altLang="ja-JP" sz="1100">
            <a:solidFill>
              <a:schemeClr val="dk1"/>
            </a:solidFill>
            <a:effectLst/>
            <a:latin typeface="+mn-ea"/>
            <a:ea typeface="+mn-ea"/>
            <a:cs typeface="+mn-cs"/>
          </a:endParaRPr>
        </a:p>
        <a:p>
          <a:r>
            <a:rPr kumimoji="1" lang="ja-JP" altLang="en-US" sz="1100">
              <a:solidFill>
                <a:schemeClr val="dk1"/>
              </a:solidFill>
              <a:effectLst/>
              <a:latin typeface="+mn-ea"/>
              <a:ea typeface="+mn-ea"/>
              <a:cs typeface="+mn-cs"/>
            </a:rPr>
            <a:t>（今後の方針）</a:t>
          </a:r>
          <a:endParaRPr kumimoji="1" lang="en-US" altLang="ja-JP" sz="1100">
            <a:solidFill>
              <a:schemeClr val="dk1"/>
            </a:solidFill>
            <a:effectLst/>
            <a:latin typeface="+mn-ea"/>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ea"/>
              <a:ea typeface="+mn-ea"/>
              <a:cs typeface="+mn-cs"/>
            </a:rPr>
            <a:t>　事業の見直し等による一般財源ベースの圧縮を行い，財政調整基金の取り崩しを抑制できるよう努め，さらに，今後，公共施設の老朽化等により大規模な普通建設事業も想定されることから，施設整備事業基金の適切な予算積立を行い，財政調整基金への影響が少なくなるよう留意する。</a:t>
          </a:r>
        </a:p>
        <a:p>
          <a:endParaRPr kumimoji="1" lang="en-US" altLang="ja-JP" sz="1100">
            <a:solidFill>
              <a:schemeClr val="dk1"/>
            </a:solidFill>
            <a:effectLst/>
            <a:latin typeface="+mn-ea"/>
            <a:ea typeface="+mn-ea"/>
            <a:cs typeface="+mn-cs"/>
          </a:endParaRPr>
        </a:p>
        <a:p>
          <a:endParaRPr kumimoji="1" lang="en-US" altLang="ja-JP" sz="1100">
            <a:solidFill>
              <a:schemeClr val="dk1"/>
            </a:solidFill>
            <a:effectLst/>
            <a:latin typeface="+mn-ea"/>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年度以降は定期預金運用益金を基金に積み立てていたが、令和４年度は</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百万円の予算積立を行い、基金残高の増加となった。</a:t>
          </a:r>
          <a:endParaRPr lang="ja-JP" altLang="ja-JP" sz="1400">
            <a:effectLst/>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地方債の償還及びその信用の維持のために地方自治法</a:t>
          </a:r>
          <a:r>
            <a:rPr kumimoji="1" lang="en-US" altLang="ja-JP" sz="1100">
              <a:solidFill>
                <a:schemeClr val="dk1"/>
              </a:solidFill>
              <a:effectLst/>
              <a:latin typeface="+mn-lt"/>
              <a:ea typeface="+mn-ea"/>
              <a:cs typeface="+mn-cs"/>
            </a:rPr>
            <a:t>241</a:t>
          </a:r>
          <a:r>
            <a:rPr kumimoji="1" lang="ja-JP" altLang="ja-JP" sz="1100">
              <a:solidFill>
                <a:schemeClr val="dk1"/>
              </a:solidFill>
              <a:effectLst/>
              <a:latin typeface="+mn-lt"/>
              <a:ea typeface="+mn-ea"/>
              <a:cs typeface="+mn-cs"/>
            </a:rPr>
            <a:t>条の規定に基づいて設けられている基金につき，地方債の償還計画を踏まえ大規模な事業に係る起債を行う場合は，その後の公債費の増高により住民福祉のための諸事業の実施に影響がないように，引き続き適切な減債基金の予算積立等を行いたい。</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A1B7FC10-DFF9-4681-8C2B-B5D9740C08E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41B3F9D4-BF3C-465F-84FC-6C1C7810040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5E045082-5E00-4E09-8DB6-F62B5142CB84}"/>
            </a:ext>
          </a:extLst>
        </xdr:cNvPr>
        <xdr:cNvSpPr/>
      </xdr:nvSpPr>
      <xdr:spPr>
        <a:xfrm>
          <a:off x="11763375" y="8972550"/>
          <a:ext cx="1371600" cy="333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B35B3B9C-A389-491A-8B5B-93EC2BBF607D}"/>
            </a:ext>
          </a:extLst>
        </xdr:cNvPr>
        <xdr:cNvSpPr/>
      </xdr:nvSpPr>
      <xdr:spPr>
        <a:xfrm>
          <a:off x="13134975" y="8972550"/>
          <a:ext cx="1371600" cy="333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A5DA0D87-404B-479F-8CD3-C01C07A9AD1E}"/>
            </a:ext>
          </a:extLst>
        </xdr:cNvPr>
        <xdr:cNvSpPr/>
      </xdr:nvSpPr>
      <xdr:spPr>
        <a:xfrm>
          <a:off x="14506575" y="8972550"/>
          <a:ext cx="1371600" cy="333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63694E75-6DDD-4F35-A16B-B9B23EDBFD73}"/>
            </a:ext>
          </a:extLst>
        </xdr:cNvPr>
        <xdr:cNvSpPr/>
      </xdr:nvSpPr>
      <xdr:spPr>
        <a:xfrm>
          <a:off x="15878175" y="8972550"/>
          <a:ext cx="1371600" cy="333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34366FFC-9D4B-475F-96FD-DBDFE32C35DB}"/>
            </a:ext>
          </a:extLst>
        </xdr:cNvPr>
        <xdr:cNvSpPr/>
      </xdr:nvSpPr>
      <xdr:spPr>
        <a:xfrm>
          <a:off x="17249775" y="8972550"/>
          <a:ext cx="1371600" cy="333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E6A560A6-FDCA-4B44-AD9C-9D34ED913052}"/>
            </a:ext>
          </a:extLst>
        </xdr:cNvPr>
        <xdr:cNvSpPr/>
      </xdr:nvSpPr>
      <xdr:spPr>
        <a:xfrm>
          <a:off x="11763375" y="125920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5BE94B73-05BF-4133-9950-63B6E6549A33}"/>
            </a:ext>
          </a:extLst>
        </xdr:cNvPr>
        <xdr:cNvSpPr/>
      </xdr:nvSpPr>
      <xdr:spPr>
        <a:xfrm>
          <a:off x="13134975" y="125920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74FCE576-1A64-42A0-A53B-B8CA2A974C7F}"/>
            </a:ext>
          </a:extLst>
        </xdr:cNvPr>
        <xdr:cNvSpPr/>
      </xdr:nvSpPr>
      <xdr:spPr>
        <a:xfrm>
          <a:off x="14506575" y="125920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301CC7FB-A37B-4029-8241-13AD71436DD1}"/>
            </a:ext>
          </a:extLst>
        </xdr:cNvPr>
        <xdr:cNvSpPr/>
      </xdr:nvSpPr>
      <xdr:spPr>
        <a:xfrm>
          <a:off x="15878175" y="125920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E7D55B1B-061A-43B2-AE9E-7069106DDB25}"/>
            </a:ext>
          </a:extLst>
        </xdr:cNvPr>
        <xdr:cNvSpPr/>
      </xdr:nvSpPr>
      <xdr:spPr>
        <a:xfrm>
          <a:off x="17249775" y="125920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6D5E86D1-ED25-4638-8E0C-F637EBA91392}"/>
            </a:ext>
          </a:extLst>
        </xdr:cNvPr>
        <xdr:cNvSpPr/>
      </xdr:nvSpPr>
      <xdr:spPr>
        <a:xfrm>
          <a:off x="352425" y="66675"/>
          <a:ext cx="114077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D44579B3-5D79-45D5-8210-ED6D8B301DEC}"/>
            </a:ext>
          </a:extLst>
        </xdr:cNvPr>
        <xdr:cNvSpPr/>
      </xdr:nvSpPr>
      <xdr:spPr>
        <a:xfrm>
          <a:off x="15351125" y="190500"/>
          <a:ext cx="355282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67B78691-536F-4528-BA76-5DF3F31C2C5B}"/>
            </a:ext>
          </a:extLst>
        </xdr:cNvPr>
        <xdr:cNvSpPr/>
      </xdr:nvSpPr>
      <xdr:spPr>
        <a:xfrm>
          <a:off x="15360650" y="219075"/>
          <a:ext cx="3524250" cy="5016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84EB9365-DB58-4B2C-AC63-0F27B4B64BD7}"/>
            </a:ext>
          </a:extLst>
        </xdr:cNvPr>
        <xdr:cNvSpPr/>
      </xdr:nvSpPr>
      <xdr:spPr>
        <a:xfrm>
          <a:off x="15389225" y="238125"/>
          <a:ext cx="34671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鹿児島県大崎町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53B3CB3F-9CF4-4351-8DCD-FF64AE185762}"/>
            </a:ext>
          </a:extLst>
        </xdr:cNvPr>
        <xdr:cNvSpPr/>
      </xdr:nvSpPr>
      <xdr:spPr>
        <a:xfrm>
          <a:off x="12827000" y="190500"/>
          <a:ext cx="239077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CE5D6B00-2364-4828-B8A3-E1DAA4BF24E8}"/>
            </a:ext>
          </a:extLst>
        </xdr:cNvPr>
        <xdr:cNvSpPr/>
      </xdr:nvSpPr>
      <xdr:spPr>
        <a:xfrm>
          <a:off x="12855575" y="219075"/>
          <a:ext cx="2343150" cy="5016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31DD1AC3-6CF9-4295-A83A-4D0ABDF0ACF6}"/>
            </a:ext>
          </a:extLst>
        </xdr:cNvPr>
        <xdr:cNvSpPr/>
      </xdr:nvSpPr>
      <xdr:spPr>
        <a:xfrm>
          <a:off x="12874625" y="238125"/>
          <a:ext cx="2314575" cy="4635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E3651F0F-1C1E-42C3-A076-2F9DD3586F34}"/>
            </a:ext>
          </a:extLst>
        </xdr:cNvPr>
        <xdr:cNvSpPr/>
      </xdr:nvSpPr>
      <xdr:spPr>
        <a:xfrm>
          <a:off x="447675" y="892175"/>
          <a:ext cx="9083675"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34825A80-79F4-4546-8A28-53B965D78E08}"/>
            </a:ext>
          </a:extLst>
        </xdr:cNvPr>
        <xdr:cNvSpPr/>
      </xdr:nvSpPr>
      <xdr:spPr>
        <a:xfrm>
          <a:off x="568325" y="920750"/>
          <a:ext cx="1247775"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7958B971-7EA6-499E-88C6-4B0E92D3832A}"/>
            </a:ext>
          </a:extLst>
        </xdr:cNvPr>
        <xdr:cNvSpPr/>
      </xdr:nvSpPr>
      <xdr:spPr>
        <a:xfrm>
          <a:off x="1768475" y="920750"/>
          <a:ext cx="1200150"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12,398
11,945
100.64
13,243,497
12,743,584
490,249
4,685,051
5,415,398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9C803E4A-36EA-40C5-85E5-22A7AADB51D9}"/>
            </a:ext>
          </a:extLst>
        </xdr:cNvPr>
        <xdr:cNvSpPr/>
      </xdr:nvSpPr>
      <xdr:spPr>
        <a:xfrm>
          <a:off x="2968625" y="920750"/>
          <a:ext cx="1371600"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7401BA28-4C8D-48B8-8DA6-2FB5AA3D5EEB}"/>
            </a:ext>
          </a:extLst>
        </xdr:cNvPr>
        <xdr:cNvSpPr/>
      </xdr:nvSpPr>
      <xdr:spPr>
        <a:xfrm>
          <a:off x="4340225" y="939800"/>
          <a:ext cx="1828800"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D7BF176A-5578-4D79-972C-C8D28FDD66D2}"/>
            </a:ext>
          </a:extLst>
        </xdr:cNvPr>
        <xdr:cNvSpPr/>
      </xdr:nvSpPr>
      <xdr:spPr>
        <a:xfrm>
          <a:off x="6169025" y="939800"/>
          <a:ext cx="1133475"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DEA91384-615C-4056-BB10-7A85D6D48322}"/>
            </a:ext>
          </a:extLst>
        </xdr:cNvPr>
        <xdr:cNvSpPr/>
      </xdr:nvSpPr>
      <xdr:spPr>
        <a:xfrm>
          <a:off x="7369175" y="949325"/>
          <a:ext cx="571500"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FAD345FA-FB16-4F01-8E60-22D95B37717D}"/>
            </a:ext>
          </a:extLst>
        </xdr:cNvPr>
        <xdr:cNvSpPr/>
      </xdr:nvSpPr>
      <xdr:spPr>
        <a:xfrm>
          <a:off x="4340225" y="1682750"/>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87D2C6D3-AAAB-4AF9-A5FA-463C5BA3FAB9}"/>
            </a:ext>
          </a:extLst>
        </xdr:cNvPr>
        <xdr:cNvSpPr/>
      </xdr:nvSpPr>
      <xdr:spPr>
        <a:xfrm>
          <a:off x="6226175" y="1682750"/>
          <a:ext cx="33051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639CF83D-6A6F-4ED4-846D-63EF317816F4}"/>
            </a:ext>
          </a:extLst>
        </xdr:cNvPr>
        <xdr:cNvSpPr/>
      </xdr:nvSpPr>
      <xdr:spPr>
        <a:xfrm>
          <a:off x="9988550" y="892175"/>
          <a:ext cx="1371600" cy="12192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ED833004-D77D-408D-962D-2D881C8595B5}"/>
            </a:ext>
          </a:extLst>
        </xdr:cNvPr>
        <xdr:cNvSpPr/>
      </xdr:nvSpPr>
      <xdr:spPr>
        <a:xfrm>
          <a:off x="10217150" y="949325"/>
          <a:ext cx="120015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5708B66B-547D-44E8-BB20-E9BFFC18D485}"/>
            </a:ext>
          </a:extLst>
        </xdr:cNvPr>
        <xdr:cNvSpPr/>
      </xdr:nvSpPr>
      <xdr:spPr>
        <a:xfrm>
          <a:off x="10217150" y="1216025"/>
          <a:ext cx="1200150" cy="495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E79F5200-33F4-4BF5-96FE-5732418BBB4A}"/>
            </a:ext>
          </a:extLst>
        </xdr:cNvPr>
        <xdr:cNvSpPr/>
      </xdr:nvSpPr>
      <xdr:spPr>
        <a:xfrm>
          <a:off x="10217150" y="1539875"/>
          <a:ext cx="1323975" cy="619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0F5D4FBF-BFB9-4CD9-A10A-934CBED1DAEA}"/>
            </a:ext>
          </a:extLst>
        </xdr:cNvPr>
        <xdr:cNvCxnSpPr/>
      </xdr:nvCxnSpPr>
      <xdr:spPr>
        <a:xfrm flipH="1">
          <a:off x="10055225" y="104457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81ACFEC2-9224-4955-B196-A56BE9E1EA84}"/>
            </a:ext>
          </a:extLst>
        </xdr:cNvPr>
        <xdr:cNvSpPr/>
      </xdr:nvSpPr>
      <xdr:spPr>
        <a:xfrm>
          <a:off x="10106025" y="10064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A0136710-B138-4FF1-9C68-9003573BAA2F}"/>
            </a:ext>
          </a:extLst>
        </xdr:cNvPr>
        <xdr:cNvSpPr/>
      </xdr:nvSpPr>
      <xdr:spPr>
        <a:xfrm>
          <a:off x="10106025" y="131127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D660397A-789A-4AAD-9E58-4B607303B06F}"/>
            </a:ext>
          </a:extLst>
        </xdr:cNvPr>
        <xdr:cNvCxnSpPr/>
      </xdr:nvCxnSpPr>
      <xdr:spPr>
        <a:xfrm>
          <a:off x="10153650" y="15398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83FE8B32-12FC-4559-B7DC-BC1D56A9A184}"/>
            </a:ext>
          </a:extLst>
        </xdr:cNvPr>
        <xdr:cNvCxnSpPr/>
      </xdr:nvCxnSpPr>
      <xdr:spPr>
        <a:xfrm>
          <a:off x="10074275" y="153987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601D98F7-F822-466C-B04D-41919A0379D4}"/>
            </a:ext>
          </a:extLst>
        </xdr:cNvPr>
        <xdr:cNvCxnSpPr/>
      </xdr:nvCxnSpPr>
      <xdr:spPr>
        <a:xfrm flipV="1">
          <a:off x="10153650" y="17716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5AF8A1E7-D77C-44AE-B0B4-A1E7DEBA3D03}"/>
            </a:ext>
          </a:extLst>
        </xdr:cNvPr>
        <xdr:cNvCxnSpPr/>
      </xdr:nvCxnSpPr>
      <xdr:spPr>
        <a:xfrm>
          <a:off x="10074275" y="19018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57ADA99C-F1BB-4FCA-AA8F-99DCB435F059}"/>
            </a:ext>
          </a:extLst>
        </xdr:cNvPr>
        <xdr:cNvSpPr txBox="1"/>
      </xdr:nvSpPr>
      <xdr:spPr>
        <a:xfrm>
          <a:off x="419100" y="26828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C9CC60C3-4E97-425C-9586-5E41CAA70B5F}"/>
            </a:ext>
          </a:extLst>
        </xdr:cNvPr>
        <xdr:cNvSpPr txBox="1"/>
      </xdr:nvSpPr>
      <xdr:spPr>
        <a:xfrm>
          <a:off x="419100" y="29114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04BDC728-29C3-4F93-A550-A15AFD4F5F23}"/>
            </a:ext>
          </a:extLst>
        </xdr:cNvPr>
        <xdr:cNvSpPr txBox="1"/>
      </xdr:nvSpPr>
      <xdr:spPr>
        <a:xfrm>
          <a:off x="419100" y="314007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44" name="テキスト ボックス 43">
          <a:extLst>
            <a:ext uri="{FF2B5EF4-FFF2-40B4-BE49-F238E27FC236}">
              <a16:creationId xmlns:a16="http://schemas.microsoft.com/office/drawing/2014/main" id="{3607D8E5-DC8A-435F-83CE-B2ADC704337B}"/>
            </a:ext>
          </a:extLst>
        </xdr:cNvPr>
        <xdr:cNvSpPr txBox="1"/>
      </xdr:nvSpPr>
      <xdr:spPr>
        <a:xfrm>
          <a:off x="419100" y="3368675"/>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7575192F-2903-4160-A41F-C0EBE91E6985}"/>
            </a:ext>
          </a:extLst>
        </xdr:cNvPr>
        <xdr:cNvSpPr txBox="1"/>
      </xdr:nvSpPr>
      <xdr:spPr>
        <a:xfrm>
          <a:off x="419100" y="359727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789462FE-4176-4BD7-9886-55BFB96E64B5}"/>
            </a:ext>
          </a:extLst>
        </xdr:cNvPr>
        <xdr:cNvSpPr/>
      </xdr:nvSpPr>
      <xdr:spPr>
        <a:xfrm>
          <a:off x="1158875" y="4092575"/>
          <a:ext cx="3819525"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5478E97E-499E-49B2-92D1-CB623AC2F416}"/>
            </a:ext>
          </a:extLst>
        </xdr:cNvPr>
        <xdr:cNvSpPr/>
      </xdr:nvSpPr>
      <xdr:spPr>
        <a:xfrm>
          <a:off x="1811514" y="4465892"/>
          <a:ext cx="1558571"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50803A30-EBE7-40A9-B1C9-021D9FAC9A94}"/>
            </a:ext>
          </a:extLst>
        </xdr:cNvPr>
        <xdr:cNvSpPr/>
      </xdr:nvSpPr>
      <xdr:spPr>
        <a:xfrm>
          <a:off x="3468364" y="4449221"/>
          <a:ext cx="759471"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[ 78.9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D9E1AC91-EEE8-4157-9F76-14065B0BEF18}"/>
            </a:ext>
          </a:extLst>
        </xdr:cNvPr>
        <xdr:cNvSpPr/>
      </xdr:nvSpPr>
      <xdr:spPr>
        <a:xfrm>
          <a:off x="49307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2D68FFF0-30DC-49CB-AB00-AACA66E21DD7}"/>
            </a:ext>
          </a:extLst>
        </xdr:cNvPr>
        <xdr:cNvSpPr/>
      </xdr:nvSpPr>
      <xdr:spPr>
        <a:xfrm>
          <a:off x="49307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D5EB9101-E6ED-4BD0-8536-9E152AB0B264}"/>
            </a:ext>
          </a:extLst>
        </xdr:cNvPr>
        <xdr:cNvSpPr/>
      </xdr:nvSpPr>
      <xdr:spPr>
        <a:xfrm>
          <a:off x="63023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A7B5ACE9-8089-4D1C-9823-2424EDF347D9}"/>
            </a:ext>
          </a:extLst>
        </xdr:cNvPr>
        <xdr:cNvSpPr/>
      </xdr:nvSpPr>
      <xdr:spPr>
        <a:xfrm>
          <a:off x="63023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7AAC1113-75F4-4E21-A4AE-51F894ECE3A6}"/>
            </a:ext>
          </a:extLst>
        </xdr:cNvPr>
        <xdr:cNvSpPr/>
      </xdr:nvSpPr>
      <xdr:spPr>
        <a:xfrm>
          <a:off x="7797800"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56778173-6C8C-4E30-AAF0-B13A986BAA5F}"/>
            </a:ext>
          </a:extLst>
        </xdr:cNvPr>
        <xdr:cNvSpPr/>
      </xdr:nvSpPr>
      <xdr:spPr>
        <a:xfrm>
          <a:off x="7797800"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D0CDA86C-41B9-4F67-A354-079CE111B3C4}"/>
            </a:ext>
          </a:extLst>
        </xdr:cNvPr>
        <xdr:cNvSpPr/>
      </xdr:nvSpPr>
      <xdr:spPr>
        <a:xfrm>
          <a:off x="1158875" y="4768850"/>
          <a:ext cx="381952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BEA819BC-C0FB-414F-81BE-95AABB97E768}"/>
            </a:ext>
          </a:extLst>
        </xdr:cNvPr>
        <xdr:cNvSpPr/>
      </xdr:nvSpPr>
      <xdr:spPr>
        <a:xfrm>
          <a:off x="5226050" y="476885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DF86F6A7-2C5A-478C-ADA5-505218ED0E48}"/>
            </a:ext>
          </a:extLst>
        </xdr:cNvPr>
        <xdr:cNvSpPr/>
      </xdr:nvSpPr>
      <xdr:spPr>
        <a:xfrm>
          <a:off x="5226050" y="483552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D7524C81-BD99-4130-A3E9-B86D4A1092C5}"/>
            </a:ext>
          </a:extLst>
        </xdr:cNvPr>
        <xdr:cNvSpPr txBox="1"/>
      </xdr:nvSpPr>
      <xdr:spPr>
        <a:xfrm>
          <a:off x="5283200" y="504507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年々上昇傾向にあり、類似団体や全国・県内平均と比較すると上回っている。本町では，維持補修等で公共施設等の更新を極力抑える基本方針をとっているが、一方で個別の公共施設では老朽化が著しくなっているため、更新に向けた内部検討を進めるとともに、公共施設等総合管理計画や個別計画における実施計画を実行する。</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A8A1B67F-4BF2-488E-9AF9-EB455BDF6171}"/>
            </a:ext>
          </a:extLst>
        </xdr:cNvPr>
        <xdr:cNvSpPr txBox="1"/>
      </xdr:nvSpPr>
      <xdr:spPr>
        <a:xfrm>
          <a:off x="1130300" y="45878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C9E2AE27-F8F8-4ADF-B9D6-3449C4933C1E}"/>
            </a:ext>
          </a:extLst>
        </xdr:cNvPr>
        <xdr:cNvCxnSpPr/>
      </xdr:nvCxnSpPr>
      <xdr:spPr>
        <a:xfrm>
          <a:off x="1158875" y="680720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FEB46A7C-842C-43C8-AB90-FC2DA2FF776C}"/>
            </a:ext>
          </a:extLst>
        </xdr:cNvPr>
        <xdr:cNvSpPr txBox="1"/>
      </xdr:nvSpPr>
      <xdr:spPr>
        <a:xfrm>
          <a:off x="789956" y="67229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4212C1D3-0BAA-436E-B1AA-13E470939281}"/>
            </a:ext>
          </a:extLst>
        </xdr:cNvPr>
        <xdr:cNvCxnSpPr/>
      </xdr:nvCxnSpPr>
      <xdr:spPr>
        <a:xfrm>
          <a:off x="1158875" y="6475942"/>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a:extLst>
            <a:ext uri="{FF2B5EF4-FFF2-40B4-BE49-F238E27FC236}">
              <a16:creationId xmlns:a16="http://schemas.microsoft.com/office/drawing/2014/main" id="{CBDDEDF9-6532-4768-A713-FE27262B4F88}"/>
            </a:ext>
          </a:extLst>
        </xdr:cNvPr>
        <xdr:cNvSpPr txBox="1"/>
      </xdr:nvSpPr>
      <xdr:spPr>
        <a:xfrm>
          <a:off x="789956" y="63821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B9F93FEC-1975-4C7E-9CC1-C8AF34284498}"/>
            </a:ext>
          </a:extLst>
        </xdr:cNvPr>
        <xdr:cNvCxnSpPr/>
      </xdr:nvCxnSpPr>
      <xdr:spPr>
        <a:xfrm>
          <a:off x="1158875" y="6135158"/>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5FB1615F-CCE1-44A3-A472-0D436FA1BA0B}"/>
            </a:ext>
          </a:extLst>
        </xdr:cNvPr>
        <xdr:cNvSpPr txBox="1"/>
      </xdr:nvSpPr>
      <xdr:spPr>
        <a:xfrm>
          <a:off x="789956" y="604135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8A2EFE86-249D-42F3-AD1F-D65758BB6BE3}"/>
            </a:ext>
          </a:extLst>
        </xdr:cNvPr>
        <xdr:cNvCxnSpPr/>
      </xdr:nvCxnSpPr>
      <xdr:spPr>
        <a:xfrm>
          <a:off x="1158875" y="57975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D538821D-58A0-45E7-9483-AE222E6B91F9}"/>
            </a:ext>
          </a:extLst>
        </xdr:cNvPr>
        <xdr:cNvSpPr txBox="1"/>
      </xdr:nvSpPr>
      <xdr:spPr>
        <a:xfrm>
          <a:off x="789956" y="57037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F1A47299-DFF3-4B4C-A37E-931DCDAE57FB}"/>
            </a:ext>
          </a:extLst>
        </xdr:cNvPr>
        <xdr:cNvCxnSpPr/>
      </xdr:nvCxnSpPr>
      <xdr:spPr>
        <a:xfrm>
          <a:off x="1158875" y="5456767"/>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3229FC32-8CD8-4B3A-9027-3D16965EE35C}"/>
            </a:ext>
          </a:extLst>
        </xdr:cNvPr>
        <xdr:cNvSpPr txBox="1"/>
      </xdr:nvSpPr>
      <xdr:spPr>
        <a:xfrm>
          <a:off x="789956" y="53629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C17C3D04-C6E6-43E1-A9A1-756F1907EBC3}"/>
            </a:ext>
          </a:extLst>
        </xdr:cNvPr>
        <xdr:cNvCxnSpPr/>
      </xdr:nvCxnSpPr>
      <xdr:spPr>
        <a:xfrm>
          <a:off x="1158875" y="5115983"/>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71F36270-644C-45F1-B441-D326B522C3AF}"/>
            </a:ext>
          </a:extLst>
        </xdr:cNvPr>
        <xdr:cNvSpPr txBox="1"/>
      </xdr:nvSpPr>
      <xdr:spPr>
        <a:xfrm>
          <a:off x="789956" y="50317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7DAB6CAA-FED6-4FFA-A296-6FEAA8946F88}"/>
            </a:ext>
          </a:extLst>
        </xdr:cNvPr>
        <xdr:cNvCxnSpPr/>
      </xdr:nvCxnSpPr>
      <xdr:spPr>
        <a:xfrm>
          <a:off x="1158875" y="47688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6BB7FBFD-B4E5-4899-90A5-BDA0CB545DB6}"/>
            </a:ext>
          </a:extLst>
        </xdr:cNvPr>
        <xdr:cNvSpPr txBox="1"/>
      </xdr:nvSpPr>
      <xdr:spPr>
        <a:xfrm>
          <a:off x="789956" y="46845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E8906A75-2CA2-4CEF-8FCA-992BCC6B03D5}"/>
            </a:ext>
          </a:extLst>
        </xdr:cNvPr>
        <xdr:cNvSpPr/>
      </xdr:nvSpPr>
      <xdr:spPr>
        <a:xfrm>
          <a:off x="1158875" y="4768850"/>
          <a:ext cx="381952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12912</xdr:rowOff>
    </xdr:from>
    <xdr:to>
      <xdr:col>23</xdr:col>
      <xdr:colOff>85090</xdr:colOff>
      <xdr:row>35</xdr:row>
      <xdr:rowOff>26670</xdr:rowOff>
    </xdr:to>
    <xdr:cxnSp macro="">
      <xdr:nvCxnSpPr>
        <xdr:cNvPr id="75" name="直線コネクタ 74">
          <a:extLst>
            <a:ext uri="{FF2B5EF4-FFF2-40B4-BE49-F238E27FC236}">
              <a16:creationId xmlns:a16="http://schemas.microsoft.com/office/drawing/2014/main" id="{2D016D77-36BD-4BC1-ABAF-17847EDAE567}"/>
            </a:ext>
          </a:extLst>
        </xdr:cNvPr>
        <xdr:cNvCxnSpPr/>
      </xdr:nvCxnSpPr>
      <xdr:spPr>
        <a:xfrm flipV="1">
          <a:off x="4306570" y="5200862"/>
          <a:ext cx="1270" cy="1315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30497</xdr:rowOff>
    </xdr:from>
    <xdr:ext cx="405111" cy="259045"/>
    <xdr:sp macro="" textlink="">
      <xdr:nvSpPr>
        <xdr:cNvPr id="76" name="有形固定資産減価償却率最小値テキスト">
          <a:extLst>
            <a:ext uri="{FF2B5EF4-FFF2-40B4-BE49-F238E27FC236}">
              <a16:creationId xmlns:a16="http://schemas.microsoft.com/office/drawing/2014/main" id="{C7BF4BB8-BBED-491E-9D29-A1C1591DD4F7}"/>
            </a:ext>
          </a:extLst>
        </xdr:cNvPr>
        <xdr:cNvSpPr txBox="1"/>
      </xdr:nvSpPr>
      <xdr:spPr>
        <a:xfrm>
          <a:off x="4359275" y="6513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26670</xdr:rowOff>
    </xdr:from>
    <xdr:to>
      <xdr:col>23</xdr:col>
      <xdr:colOff>174625</xdr:colOff>
      <xdr:row>35</xdr:row>
      <xdr:rowOff>26670</xdr:rowOff>
    </xdr:to>
    <xdr:cxnSp macro="">
      <xdr:nvCxnSpPr>
        <xdr:cNvPr id="77" name="直線コネクタ 76">
          <a:extLst>
            <a:ext uri="{FF2B5EF4-FFF2-40B4-BE49-F238E27FC236}">
              <a16:creationId xmlns:a16="http://schemas.microsoft.com/office/drawing/2014/main" id="{3FEBD108-5868-417C-8AA8-3B5E88A9D986}"/>
            </a:ext>
          </a:extLst>
        </xdr:cNvPr>
        <xdr:cNvCxnSpPr/>
      </xdr:nvCxnSpPr>
      <xdr:spPr>
        <a:xfrm>
          <a:off x="4216400" y="6516370"/>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131039</xdr:rowOff>
    </xdr:from>
    <xdr:ext cx="405111" cy="259045"/>
    <xdr:sp macro="" textlink="">
      <xdr:nvSpPr>
        <xdr:cNvPr id="78" name="有形固定資産減価償却率最大値テキスト">
          <a:extLst>
            <a:ext uri="{FF2B5EF4-FFF2-40B4-BE49-F238E27FC236}">
              <a16:creationId xmlns:a16="http://schemas.microsoft.com/office/drawing/2014/main" id="{9E07BBBF-0DFC-4919-956C-8E539FE7C1DA}"/>
            </a:ext>
          </a:extLst>
        </xdr:cNvPr>
        <xdr:cNvSpPr txBox="1"/>
      </xdr:nvSpPr>
      <xdr:spPr>
        <a:xfrm>
          <a:off x="4359275" y="4998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12912</xdr:rowOff>
    </xdr:from>
    <xdr:to>
      <xdr:col>23</xdr:col>
      <xdr:colOff>174625</xdr:colOff>
      <xdr:row>27</xdr:row>
      <xdr:rowOff>12912</xdr:rowOff>
    </xdr:to>
    <xdr:cxnSp macro="">
      <xdr:nvCxnSpPr>
        <xdr:cNvPr id="79" name="直線コネクタ 78">
          <a:extLst>
            <a:ext uri="{FF2B5EF4-FFF2-40B4-BE49-F238E27FC236}">
              <a16:creationId xmlns:a16="http://schemas.microsoft.com/office/drawing/2014/main" id="{7A3D0170-9E30-452E-8BD8-621BB34C87B0}"/>
            </a:ext>
          </a:extLst>
        </xdr:cNvPr>
        <xdr:cNvCxnSpPr/>
      </xdr:nvCxnSpPr>
      <xdr:spPr>
        <a:xfrm>
          <a:off x="4216400" y="5200862"/>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27322</xdr:rowOff>
    </xdr:from>
    <xdr:ext cx="405111" cy="259045"/>
    <xdr:sp macro="" textlink="">
      <xdr:nvSpPr>
        <xdr:cNvPr id="80" name="有形固定資産減価償却率平均値テキスト">
          <a:extLst>
            <a:ext uri="{FF2B5EF4-FFF2-40B4-BE49-F238E27FC236}">
              <a16:creationId xmlns:a16="http://schemas.microsoft.com/office/drawing/2014/main" id="{DE31D792-7096-4BF0-B824-5F496FE4B39E}"/>
            </a:ext>
          </a:extLst>
        </xdr:cNvPr>
        <xdr:cNvSpPr txBox="1"/>
      </xdr:nvSpPr>
      <xdr:spPr>
        <a:xfrm>
          <a:off x="4359275" y="58693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4445</xdr:rowOff>
    </xdr:from>
    <xdr:to>
      <xdr:col>23</xdr:col>
      <xdr:colOff>136525</xdr:colOff>
      <xdr:row>32</xdr:row>
      <xdr:rowOff>106045</xdr:rowOff>
    </xdr:to>
    <xdr:sp macro="" textlink="">
      <xdr:nvSpPr>
        <xdr:cNvPr id="81" name="フローチャート: 判断 80">
          <a:extLst>
            <a:ext uri="{FF2B5EF4-FFF2-40B4-BE49-F238E27FC236}">
              <a16:creationId xmlns:a16="http://schemas.microsoft.com/office/drawing/2014/main" id="{F40B0FB0-01E3-409F-8721-DC1D1F919755}"/>
            </a:ext>
          </a:extLst>
        </xdr:cNvPr>
        <xdr:cNvSpPr/>
      </xdr:nvSpPr>
      <xdr:spPr>
        <a:xfrm>
          <a:off x="4254500" y="600837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147108</xdr:rowOff>
    </xdr:from>
    <xdr:to>
      <xdr:col>19</xdr:col>
      <xdr:colOff>187325</xdr:colOff>
      <xdr:row>32</xdr:row>
      <xdr:rowOff>77258</xdr:rowOff>
    </xdr:to>
    <xdr:sp macro="" textlink="">
      <xdr:nvSpPr>
        <xdr:cNvPr id="82" name="フローチャート: 判断 81">
          <a:extLst>
            <a:ext uri="{FF2B5EF4-FFF2-40B4-BE49-F238E27FC236}">
              <a16:creationId xmlns:a16="http://schemas.microsoft.com/office/drawing/2014/main" id="{7795497B-837A-46E5-B28C-D0B70D07712A}"/>
            </a:ext>
          </a:extLst>
        </xdr:cNvPr>
        <xdr:cNvSpPr/>
      </xdr:nvSpPr>
      <xdr:spPr>
        <a:xfrm>
          <a:off x="3616325" y="598275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46355</xdr:rowOff>
    </xdr:from>
    <xdr:to>
      <xdr:col>15</xdr:col>
      <xdr:colOff>187325</xdr:colOff>
      <xdr:row>31</xdr:row>
      <xdr:rowOff>147955</xdr:rowOff>
    </xdr:to>
    <xdr:sp macro="" textlink="">
      <xdr:nvSpPr>
        <xdr:cNvPr id="83" name="フローチャート: 判断 82">
          <a:extLst>
            <a:ext uri="{FF2B5EF4-FFF2-40B4-BE49-F238E27FC236}">
              <a16:creationId xmlns:a16="http://schemas.microsoft.com/office/drawing/2014/main" id="{E2D7E049-5716-4F1D-8DEB-0739B98F9A6F}"/>
            </a:ext>
          </a:extLst>
        </xdr:cNvPr>
        <xdr:cNvSpPr/>
      </xdr:nvSpPr>
      <xdr:spPr>
        <a:xfrm>
          <a:off x="2930525" y="588835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167428</xdr:rowOff>
    </xdr:from>
    <xdr:to>
      <xdr:col>11</xdr:col>
      <xdr:colOff>187325</xdr:colOff>
      <xdr:row>31</xdr:row>
      <xdr:rowOff>97578</xdr:rowOff>
    </xdr:to>
    <xdr:sp macro="" textlink="">
      <xdr:nvSpPr>
        <xdr:cNvPr id="84" name="フローチャート: 判断 83">
          <a:extLst>
            <a:ext uri="{FF2B5EF4-FFF2-40B4-BE49-F238E27FC236}">
              <a16:creationId xmlns:a16="http://schemas.microsoft.com/office/drawing/2014/main" id="{97795B3C-0790-473B-B0E3-D38EAB1AF1B8}"/>
            </a:ext>
          </a:extLst>
        </xdr:cNvPr>
        <xdr:cNvSpPr/>
      </xdr:nvSpPr>
      <xdr:spPr>
        <a:xfrm>
          <a:off x="2244725" y="584115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131445</xdr:rowOff>
    </xdr:from>
    <xdr:to>
      <xdr:col>7</xdr:col>
      <xdr:colOff>187325</xdr:colOff>
      <xdr:row>31</xdr:row>
      <xdr:rowOff>61595</xdr:rowOff>
    </xdr:to>
    <xdr:sp macro="" textlink="">
      <xdr:nvSpPr>
        <xdr:cNvPr id="85" name="フローチャート: 判断 84">
          <a:extLst>
            <a:ext uri="{FF2B5EF4-FFF2-40B4-BE49-F238E27FC236}">
              <a16:creationId xmlns:a16="http://schemas.microsoft.com/office/drawing/2014/main" id="{51146E3E-1CC5-4A1D-AD14-580811F970C3}"/>
            </a:ext>
          </a:extLst>
        </xdr:cNvPr>
        <xdr:cNvSpPr/>
      </xdr:nvSpPr>
      <xdr:spPr>
        <a:xfrm>
          <a:off x="1558925" y="580834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5AD650C0-68C1-4352-B681-4E4A7F0D8BF8}"/>
            </a:ext>
          </a:extLst>
        </xdr:cNvPr>
        <xdr:cNvSpPr txBox="1"/>
      </xdr:nvSpPr>
      <xdr:spPr>
        <a:xfrm>
          <a:off x="41497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644D96CD-6889-4255-A30A-97498037C65F}"/>
            </a:ext>
          </a:extLst>
        </xdr:cNvPr>
        <xdr:cNvSpPr txBox="1"/>
      </xdr:nvSpPr>
      <xdr:spPr>
        <a:xfrm>
          <a:off x="35115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AF4F027D-746A-4F56-9911-B06B6E681935}"/>
            </a:ext>
          </a:extLst>
        </xdr:cNvPr>
        <xdr:cNvSpPr txBox="1"/>
      </xdr:nvSpPr>
      <xdr:spPr>
        <a:xfrm>
          <a:off x="28257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C7A660CE-EFA0-46A0-AD8F-BE02FF0AA8EF}"/>
            </a:ext>
          </a:extLst>
        </xdr:cNvPr>
        <xdr:cNvSpPr txBox="1"/>
      </xdr:nvSpPr>
      <xdr:spPr>
        <a:xfrm>
          <a:off x="21399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D86E9018-D738-4CB7-BED4-BA81C6109AC5}"/>
            </a:ext>
          </a:extLst>
        </xdr:cNvPr>
        <xdr:cNvSpPr txBox="1"/>
      </xdr:nvSpPr>
      <xdr:spPr>
        <a:xfrm>
          <a:off x="14541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34</xdr:row>
      <xdr:rowOff>60960</xdr:rowOff>
    </xdr:from>
    <xdr:to>
      <xdr:col>23</xdr:col>
      <xdr:colOff>136525</xdr:colOff>
      <xdr:row>34</xdr:row>
      <xdr:rowOff>162560</xdr:rowOff>
    </xdr:to>
    <xdr:sp macro="" textlink="">
      <xdr:nvSpPr>
        <xdr:cNvPr id="91" name="楕円 90">
          <a:extLst>
            <a:ext uri="{FF2B5EF4-FFF2-40B4-BE49-F238E27FC236}">
              <a16:creationId xmlns:a16="http://schemas.microsoft.com/office/drawing/2014/main" id="{3AA500C9-6D76-47BF-8B28-40B2CDD0F20E}"/>
            </a:ext>
          </a:extLst>
        </xdr:cNvPr>
        <xdr:cNvSpPr/>
      </xdr:nvSpPr>
      <xdr:spPr>
        <a:xfrm>
          <a:off x="4254500" y="638873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33</xdr:row>
      <xdr:rowOff>147337</xdr:rowOff>
    </xdr:from>
    <xdr:ext cx="405111" cy="259045"/>
    <xdr:sp macro="" textlink="">
      <xdr:nvSpPr>
        <xdr:cNvPr id="92" name="有形固定資産減価償却率該当値テキスト">
          <a:extLst>
            <a:ext uri="{FF2B5EF4-FFF2-40B4-BE49-F238E27FC236}">
              <a16:creationId xmlns:a16="http://schemas.microsoft.com/office/drawing/2014/main" id="{15CB4B53-4A33-440B-94AA-DDD8BD7479C1}"/>
            </a:ext>
          </a:extLst>
        </xdr:cNvPr>
        <xdr:cNvSpPr txBox="1"/>
      </xdr:nvSpPr>
      <xdr:spPr>
        <a:xfrm>
          <a:off x="4359275" y="6306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33</xdr:row>
      <xdr:rowOff>171238</xdr:rowOff>
    </xdr:from>
    <xdr:to>
      <xdr:col>19</xdr:col>
      <xdr:colOff>187325</xdr:colOff>
      <xdr:row>34</xdr:row>
      <xdr:rowOff>101388</xdr:rowOff>
    </xdr:to>
    <xdr:sp macro="" textlink="">
      <xdr:nvSpPr>
        <xdr:cNvPr id="93" name="楕円 92">
          <a:extLst>
            <a:ext uri="{FF2B5EF4-FFF2-40B4-BE49-F238E27FC236}">
              <a16:creationId xmlns:a16="http://schemas.microsoft.com/office/drawing/2014/main" id="{0F4265CA-29ED-4B59-AFE9-4ACD1E6D3C63}"/>
            </a:ext>
          </a:extLst>
        </xdr:cNvPr>
        <xdr:cNvSpPr/>
      </xdr:nvSpPr>
      <xdr:spPr>
        <a:xfrm>
          <a:off x="3616325" y="6324388"/>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34</xdr:row>
      <xdr:rowOff>50588</xdr:rowOff>
    </xdr:from>
    <xdr:to>
      <xdr:col>23</xdr:col>
      <xdr:colOff>85725</xdr:colOff>
      <xdr:row>34</xdr:row>
      <xdr:rowOff>111760</xdr:rowOff>
    </xdr:to>
    <xdr:cxnSp macro="">
      <xdr:nvCxnSpPr>
        <xdr:cNvPr id="94" name="直線コネクタ 93">
          <a:extLst>
            <a:ext uri="{FF2B5EF4-FFF2-40B4-BE49-F238E27FC236}">
              <a16:creationId xmlns:a16="http://schemas.microsoft.com/office/drawing/2014/main" id="{7D5628B9-E048-4D69-ACDE-58C000CDCDF6}"/>
            </a:ext>
          </a:extLst>
        </xdr:cNvPr>
        <xdr:cNvCxnSpPr/>
      </xdr:nvCxnSpPr>
      <xdr:spPr>
        <a:xfrm>
          <a:off x="3673475" y="6372013"/>
          <a:ext cx="62865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33</xdr:row>
      <xdr:rowOff>95673</xdr:rowOff>
    </xdr:from>
    <xdr:to>
      <xdr:col>15</xdr:col>
      <xdr:colOff>187325</xdr:colOff>
      <xdr:row>34</xdr:row>
      <xdr:rowOff>25823</xdr:rowOff>
    </xdr:to>
    <xdr:sp macro="" textlink="">
      <xdr:nvSpPr>
        <xdr:cNvPr id="95" name="楕円 94">
          <a:extLst>
            <a:ext uri="{FF2B5EF4-FFF2-40B4-BE49-F238E27FC236}">
              <a16:creationId xmlns:a16="http://schemas.microsoft.com/office/drawing/2014/main" id="{D6A1AAB4-D656-48F7-87A7-F29B78707848}"/>
            </a:ext>
          </a:extLst>
        </xdr:cNvPr>
        <xdr:cNvSpPr/>
      </xdr:nvSpPr>
      <xdr:spPr>
        <a:xfrm>
          <a:off x="2930525" y="625834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33</xdr:row>
      <xdr:rowOff>146473</xdr:rowOff>
    </xdr:from>
    <xdr:to>
      <xdr:col>19</xdr:col>
      <xdr:colOff>136525</xdr:colOff>
      <xdr:row>34</xdr:row>
      <xdr:rowOff>50588</xdr:rowOff>
    </xdr:to>
    <xdr:cxnSp macro="">
      <xdr:nvCxnSpPr>
        <xdr:cNvPr id="96" name="直線コネクタ 95">
          <a:extLst>
            <a:ext uri="{FF2B5EF4-FFF2-40B4-BE49-F238E27FC236}">
              <a16:creationId xmlns:a16="http://schemas.microsoft.com/office/drawing/2014/main" id="{2C84A3FB-221A-40DC-BF1C-44E1C4D3E955}"/>
            </a:ext>
          </a:extLst>
        </xdr:cNvPr>
        <xdr:cNvCxnSpPr/>
      </xdr:nvCxnSpPr>
      <xdr:spPr>
        <a:xfrm>
          <a:off x="2987675" y="6305973"/>
          <a:ext cx="685800" cy="66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33</xdr:row>
      <xdr:rowOff>45297</xdr:rowOff>
    </xdr:from>
    <xdr:to>
      <xdr:col>11</xdr:col>
      <xdr:colOff>187325</xdr:colOff>
      <xdr:row>33</xdr:row>
      <xdr:rowOff>146896</xdr:rowOff>
    </xdr:to>
    <xdr:sp macro="" textlink="">
      <xdr:nvSpPr>
        <xdr:cNvPr id="97" name="楕円 96">
          <a:extLst>
            <a:ext uri="{FF2B5EF4-FFF2-40B4-BE49-F238E27FC236}">
              <a16:creationId xmlns:a16="http://schemas.microsoft.com/office/drawing/2014/main" id="{BCD9CF2B-2D62-4C9A-9EF3-BB133DCBEB6A}"/>
            </a:ext>
          </a:extLst>
        </xdr:cNvPr>
        <xdr:cNvSpPr/>
      </xdr:nvSpPr>
      <xdr:spPr>
        <a:xfrm>
          <a:off x="2244725" y="6211147"/>
          <a:ext cx="85725" cy="9524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33</xdr:row>
      <xdr:rowOff>96096</xdr:rowOff>
    </xdr:from>
    <xdr:to>
      <xdr:col>15</xdr:col>
      <xdr:colOff>136525</xdr:colOff>
      <xdr:row>33</xdr:row>
      <xdr:rowOff>146473</xdr:rowOff>
    </xdr:to>
    <xdr:cxnSp macro="">
      <xdr:nvCxnSpPr>
        <xdr:cNvPr id="98" name="直線コネクタ 97">
          <a:extLst>
            <a:ext uri="{FF2B5EF4-FFF2-40B4-BE49-F238E27FC236}">
              <a16:creationId xmlns:a16="http://schemas.microsoft.com/office/drawing/2014/main" id="{712AD539-008D-4F49-AC62-603BD25CBA08}"/>
            </a:ext>
          </a:extLst>
        </xdr:cNvPr>
        <xdr:cNvCxnSpPr/>
      </xdr:nvCxnSpPr>
      <xdr:spPr>
        <a:xfrm>
          <a:off x="2301875" y="6258771"/>
          <a:ext cx="685800" cy="47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32</xdr:row>
      <xdr:rowOff>162772</xdr:rowOff>
    </xdr:from>
    <xdr:to>
      <xdr:col>7</xdr:col>
      <xdr:colOff>187325</xdr:colOff>
      <xdr:row>33</xdr:row>
      <xdr:rowOff>92921</xdr:rowOff>
    </xdr:to>
    <xdr:sp macro="" textlink="">
      <xdr:nvSpPr>
        <xdr:cNvPr id="99" name="楕円 98">
          <a:extLst>
            <a:ext uri="{FF2B5EF4-FFF2-40B4-BE49-F238E27FC236}">
              <a16:creationId xmlns:a16="http://schemas.microsoft.com/office/drawing/2014/main" id="{A7EEE487-2FE3-43A8-8287-40D4AEBB673D}"/>
            </a:ext>
          </a:extLst>
        </xdr:cNvPr>
        <xdr:cNvSpPr/>
      </xdr:nvSpPr>
      <xdr:spPr>
        <a:xfrm>
          <a:off x="1558925" y="6160347"/>
          <a:ext cx="85725" cy="9524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33</xdr:row>
      <xdr:rowOff>42122</xdr:rowOff>
    </xdr:from>
    <xdr:to>
      <xdr:col>11</xdr:col>
      <xdr:colOff>136525</xdr:colOff>
      <xdr:row>33</xdr:row>
      <xdr:rowOff>96096</xdr:rowOff>
    </xdr:to>
    <xdr:cxnSp macro="">
      <xdr:nvCxnSpPr>
        <xdr:cNvPr id="100" name="直線コネクタ 99">
          <a:extLst>
            <a:ext uri="{FF2B5EF4-FFF2-40B4-BE49-F238E27FC236}">
              <a16:creationId xmlns:a16="http://schemas.microsoft.com/office/drawing/2014/main" id="{6613914F-6477-4F1F-BBB4-F0B0E6CEACCD}"/>
            </a:ext>
          </a:extLst>
        </xdr:cNvPr>
        <xdr:cNvCxnSpPr/>
      </xdr:nvCxnSpPr>
      <xdr:spPr>
        <a:xfrm>
          <a:off x="1616075" y="6207972"/>
          <a:ext cx="685800" cy="50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93785</xdr:rowOff>
    </xdr:from>
    <xdr:ext cx="405111" cy="259045"/>
    <xdr:sp macro="" textlink="">
      <xdr:nvSpPr>
        <xdr:cNvPr id="101" name="n_1aveValue有形固定資産減価償却率">
          <a:extLst>
            <a:ext uri="{FF2B5EF4-FFF2-40B4-BE49-F238E27FC236}">
              <a16:creationId xmlns:a16="http://schemas.microsoft.com/office/drawing/2014/main" id="{F89A25F8-828A-4B68-AF68-0E2966EF5F4C}"/>
            </a:ext>
          </a:extLst>
        </xdr:cNvPr>
        <xdr:cNvSpPr txBox="1"/>
      </xdr:nvSpPr>
      <xdr:spPr>
        <a:xfrm>
          <a:off x="3474094" y="5770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164482</xdr:rowOff>
    </xdr:from>
    <xdr:ext cx="405111" cy="259045"/>
    <xdr:sp macro="" textlink="">
      <xdr:nvSpPr>
        <xdr:cNvPr id="102" name="n_2aveValue有形固定資産減価償却率">
          <a:extLst>
            <a:ext uri="{FF2B5EF4-FFF2-40B4-BE49-F238E27FC236}">
              <a16:creationId xmlns:a16="http://schemas.microsoft.com/office/drawing/2014/main" id="{9514DB50-C962-467C-B373-1319BD868A7A}"/>
            </a:ext>
          </a:extLst>
        </xdr:cNvPr>
        <xdr:cNvSpPr txBox="1"/>
      </xdr:nvSpPr>
      <xdr:spPr>
        <a:xfrm>
          <a:off x="2797819" y="5676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114105</xdr:rowOff>
    </xdr:from>
    <xdr:ext cx="405111" cy="259045"/>
    <xdr:sp macro="" textlink="">
      <xdr:nvSpPr>
        <xdr:cNvPr id="103" name="n_3aveValue有形固定資産減価償却率">
          <a:extLst>
            <a:ext uri="{FF2B5EF4-FFF2-40B4-BE49-F238E27FC236}">
              <a16:creationId xmlns:a16="http://schemas.microsoft.com/office/drawing/2014/main" id="{A0AC7134-60C6-4C78-B7AA-7148A05D9DF3}"/>
            </a:ext>
          </a:extLst>
        </xdr:cNvPr>
        <xdr:cNvSpPr txBox="1"/>
      </xdr:nvSpPr>
      <xdr:spPr>
        <a:xfrm>
          <a:off x="2112019" y="5629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78122</xdr:rowOff>
    </xdr:from>
    <xdr:ext cx="405111" cy="259045"/>
    <xdr:sp macro="" textlink="">
      <xdr:nvSpPr>
        <xdr:cNvPr id="104" name="n_4aveValue有形固定資産減価償却率">
          <a:extLst>
            <a:ext uri="{FF2B5EF4-FFF2-40B4-BE49-F238E27FC236}">
              <a16:creationId xmlns:a16="http://schemas.microsoft.com/office/drawing/2014/main" id="{57C54792-6798-413F-BC87-D52A0D4317B4}"/>
            </a:ext>
          </a:extLst>
        </xdr:cNvPr>
        <xdr:cNvSpPr txBox="1"/>
      </xdr:nvSpPr>
      <xdr:spPr>
        <a:xfrm>
          <a:off x="1426219" y="5593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34</xdr:row>
      <xdr:rowOff>92515</xdr:rowOff>
    </xdr:from>
    <xdr:ext cx="405111" cy="259045"/>
    <xdr:sp macro="" textlink="">
      <xdr:nvSpPr>
        <xdr:cNvPr id="105" name="n_1mainValue有形固定資産減価償却率">
          <a:extLst>
            <a:ext uri="{FF2B5EF4-FFF2-40B4-BE49-F238E27FC236}">
              <a16:creationId xmlns:a16="http://schemas.microsoft.com/office/drawing/2014/main" id="{70CA3947-2316-4583-9E10-886507E1EFB6}"/>
            </a:ext>
          </a:extLst>
        </xdr:cNvPr>
        <xdr:cNvSpPr txBox="1"/>
      </xdr:nvSpPr>
      <xdr:spPr>
        <a:xfrm>
          <a:off x="3474094" y="6417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34</xdr:row>
      <xdr:rowOff>16950</xdr:rowOff>
    </xdr:from>
    <xdr:ext cx="405111" cy="259045"/>
    <xdr:sp macro="" textlink="">
      <xdr:nvSpPr>
        <xdr:cNvPr id="106" name="n_2mainValue有形固定資産減価償却率">
          <a:extLst>
            <a:ext uri="{FF2B5EF4-FFF2-40B4-BE49-F238E27FC236}">
              <a16:creationId xmlns:a16="http://schemas.microsoft.com/office/drawing/2014/main" id="{B5128598-5002-4E9F-AF51-B70966FFF254}"/>
            </a:ext>
          </a:extLst>
        </xdr:cNvPr>
        <xdr:cNvSpPr txBox="1"/>
      </xdr:nvSpPr>
      <xdr:spPr>
        <a:xfrm>
          <a:off x="2797819" y="6341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33</xdr:row>
      <xdr:rowOff>138023</xdr:rowOff>
    </xdr:from>
    <xdr:ext cx="405111" cy="259045"/>
    <xdr:sp macro="" textlink="">
      <xdr:nvSpPr>
        <xdr:cNvPr id="107" name="n_3mainValue有形固定資産減価償却率">
          <a:extLst>
            <a:ext uri="{FF2B5EF4-FFF2-40B4-BE49-F238E27FC236}">
              <a16:creationId xmlns:a16="http://schemas.microsoft.com/office/drawing/2014/main" id="{FC98CDD4-77EC-427B-8F4D-1DC2DABE108E}"/>
            </a:ext>
          </a:extLst>
        </xdr:cNvPr>
        <xdr:cNvSpPr txBox="1"/>
      </xdr:nvSpPr>
      <xdr:spPr>
        <a:xfrm>
          <a:off x="2112019" y="63038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33</xdr:row>
      <xdr:rowOff>84048</xdr:rowOff>
    </xdr:from>
    <xdr:ext cx="405111" cy="259045"/>
    <xdr:sp macro="" textlink="">
      <xdr:nvSpPr>
        <xdr:cNvPr id="108" name="n_4mainValue有形固定資産減価償却率">
          <a:extLst>
            <a:ext uri="{FF2B5EF4-FFF2-40B4-BE49-F238E27FC236}">
              <a16:creationId xmlns:a16="http://schemas.microsoft.com/office/drawing/2014/main" id="{39BF402A-D655-4B81-A1DD-6DFDDEFF886A}"/>
            </a:ext>
          </a:extLst>
        </xdr:cNvPr>
        <xdr:cNvSpPr txBox="1"/>
      </xdr:nvSpPr>
      <xdr:spPr>
        <a:xfrm>
          <a:off x="1426219" y="62498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29789D6C-F977-431F-BA40-E0ECD0380BCC}"/>
            </a:ext>
          </a:extLst>
        </xdr:cNvPr>
        <xdr:cNvSpPr/>
      </xdr:nvSpPr>
      <xdr:spPr>
        <a:xfrm>
          <a:off x="10198100" y="4092575"/>
          <a:ext cx="3800475"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F1DFB715-FEB5-4EA0-B878-FF6C71AAE521}"/>
            </a:ext>
          </a:extLst>
        </xdr:cNvPr>
        <xdr:cNvSpPr/>
      </xdr:nvSpPr>
      <xdr:spPr>
        <a:xfrm>
          <a:off x="11154043" y="4465892"/>
          <a:ext cx="942439"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11" name="正方形/長方形 110">
          <a:extLst>
            <a:ext uri="{FF2B5EF4-FFF2-40B4-BE49-F238E27FC236}">
              <a16:creationId xmlns:a16="http://schemas.microsoft.com/office/drawing/2014/main" id="{C5F2E2E4-14D6-4CCB-A2F1-8E08152B1371}"/>
            </a:ext>
          </a:extLst>
        </xdr:cNvPr>
        <xdr:cNvSpPr/>
      </xdr:nvSpPr>
      <xdr:spPr>
        <a:xfrm>
          <a:off x="12575391" y="4449221"/>
          <a:ext cx="604818"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80A8C0AF-904A-41B5-8A38-F5610235FC49}"/>
            </a:ext>
          </a:extLst>
        </xdr:cNvPr>
        <xdr:cNvSpPr/>
      </xdr:nvSpPr>
      <xdr:spPr>
        <a:xfrm>
          <a:off x="13970000"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931AAE1A-DCEA-4394-9BE5-5D50B4F1E969}"/>
            </a:ext>
          </a:extLst>
        </xdr:cNvPr>
        <xdr:cNvSpPr/>
      </xdr:nvSpPr>
      <xdr:spPr>
        <a:xfrm>
          <a:off x="13970000"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7AC82A99-3E56-44A3-B523-E157127F81B4}"/>
            </a:ext>
          </a:extLst>
        </xdr:cNvPr>
        <xdr:cNvSpPr/>
      </xdr:nvSpPr>
      <xdr:spPr>
        <a:xfrm>
          <a:off x="15341600"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DED40FD1-DFAA-418C-A779-50CD2ED5A71F}"/>
            </a:ext>
          </a:extLst>
        </xdr:cNvPr>
        <xdr:cNvSpPr/>
      </xdr:nvSpPr>
      <xdr:spPr>
        <a:xfrm>
          <a:off x="15341600"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8B56B563-5498-4F73-8403-D1BBC938EB02}"/>
            </a:ext>
          </a:extLst>
        </xdr:cNvPr>
        <xdr:cNvSpPr/>
      </xdr:nvSpPr>
      <xdr:spPr>
        <a:xfrm>
          <a:off x="168179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AACC3FA0-23ED-46F9-A611-06775B5896B9}"/>
            </a:ext>
          </a:extLst>
        </xdr:cNvPr>
        <xdr:cNvSpPr/>
      </xdr:nvSpPr>
      <xdr:spPr>
        <a:xfrm>
          <a:off x="168179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F647FEA1-80C7-48B4-9F64-2D4BFB73DB48}"/>
            </a:ext>
          </a:extLst>
        </xdr:cNvPr>
        <xdr:cNvSpPr/>
      </xdr:nvSpPr>
      <xdr:spPr>
        <a:xfrm>
          <a:off x="10198100" y="4768850"/>
          <a:ext cx="380047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6357675C-909E-4740-9EB0-BE2B757AF5F2}"/>
            </a:ext>
          </a:extLst>
        </xdr:cNvPr>
        <xdr:cNvSpPr/>
      </xdr:nvSpPr>
      <xdr:spPr>
        <a:xfrm>
          <a:off x="14246225" y="476885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8EB72451-C132-48D2-8606-3ACE50EA61B3}"/>
            </a:ext>
          </a:extLst>
        </xdr:cNvPr>
        <xdr:cNvSpPr/>
      </xdr:nvSpPr>
      <xdr:spPr>
        <a:xfrm>
          <a:off x="14246225" y="483552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269C92DB-9F05-4D4A-810C-7878CF01A866}"/>
            </a:ext>
          </a:extLst>
        </xdr:cNvPr>
        <xdr:cNvSpPr txBox="1"/>
      </xdr:nvSpPr>
      <xdr:spPr>
        <a:xfrm>
          <a:off x="14322425" y="504507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年々減少傾向にあり、類似団体・全国・県内平均を大きく下回っている。本町では行政運営で極力起債を行わないよう、地方債残高の圧縮に留意した行財政運営行っており、特に公共施設等の更新を抑えることで、これまでは地方債残高の圧縮に努めてきた。しかしながら、今後は公共施設の更新期限を迎える公共施設等が増えることから、地方債残高とともに債務償還比率も増加すると考えられ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68B85B1E-DC0D-4BB6-A903-F79391EFB5A8}"/>
            </a:ext>
          </a:extLst>
        </xdr:cNvPr>
        <xdr:cNvSpPr txBox="1"/>
      </xdr:nvSpPr>
      <xdr:spPr>
        <a:xfrm>
          <a:off x="10160000" y="45878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DC740BE7-A528-44DE-A776-C11A58A80E59}"/>
            </a:ext>
          </a:extLst>
        </xdr:cNvPr>
        <xdr:cNvCxnSpPr/>
      </xdr:nvCxnSpPr>
      <xdr:spPr>
        <a:xfrm>
          <a:off x="10198100" y="680720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7B28B9F6-E0CC-4BA8-91DE-D29BAD82A5DF}"/>
            </a:ext>
          </a:extLst>
        </xdr:cNvPr>
        <xdr:cNvSpPr txBox="1"/>
      </xdr:nvSpPr>
      <xdr:spPr>
        <a:xfrm>
          <a:off x="9708926" y="672292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5" name="直線コネクタ 124">
          <a:extLst>
            <a:ext uri="{FF2B5EF4-FFF2-40B4-BE49-F238E27FC236}">
              <a16:creationId xmlns:a16="http://schemas.microsoft.com/office/drawing/2014/main" id="{77E8BA90-216A-44A4-93C6-C53B1C9D728E}"/>
            </a:ext>
          </a:extLst>
        </xdr:cNvPr>
        <xdr:cNvCxnSpPr/>
      </xdr:nvCxnSpPr>
      <xdr:spPr>
        <a:xfrm>
          <a:off x="10198100" y="6514647"/>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6" name="テキスト ボックス 125">
          <a:extLst>
            <a:ext uri="{FF2B5EF4-FFF2-40B4-BE49-F238E27FC236}">
              <a16:creationId xmlns:a16="http://schemas.microsoft.com/office/drawing/2014/main" id="{53D2F5EF-5204-480A-BBB3-E1D2EA753E61}"/>
            </a:ext>
          </a:extLst>
        </xdr:cNvPr>
        <xdr:cNvSpPr txBox="1"/>
      </xdr:nvSpPr>
      <xdr:spPr>
        <a:xfrm>
          <a:off x="9708926" y="64303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7" name="直線コネクタ 126">
          <a:extLst>
            <a:ext uri="{FF2B5EF4-FFF2-40B4-BE49-F238E27FC236}">
              <a16:creationId xmlns:a16="http://schemas.microsoft.com/office/drawing/2014/main" id="{EFA67B67-27E2-48B9-B517-8E02C3993B88}"/>
            </a:ext>
          </a:extLst>
        </xdr:cNvPr>
        <xdr:cNvCxnSpPr/>
      </xdr:nvCxnSpPr>
      <xdr:spPr>
        <a:xfrm>
          <a:off x="10198100" y="6231618"/>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8" name="テキスト ボックス 127">
          <a:extLst>
            <a:ext uri="{FF2B5EF4-FFF2-40B4-BE49-F238E27FC236}">
              <a16:creationId xmlns:a16="http://schemas.microsoft.com/office/drawing/2014/main" id="{C545CEFF-74FD-4E15-991A-340BA97C142F}"/>
            </a:ext>
          </a:extLst>
        </xdr:cNvPr>
        <xdr:cNvSpPr txBox="1"/>
      </xdr:nvSpPr>
      <xdr:spPr>
        <a:xfrm>
          <a:off x="9762011" y="614099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9" name="直線コネクタ 128">
          <a:extLst>
            <a:ext uri="{FF2B5EF4-FFF2-40B4-BE49-F238E27FC236}">
              <a16:creationId xmlns:a16="http://schemas.microsoft.com/office/drawing/2014/main" id="{076FC131-5A5D-46D9-A1B2-8091F128B61D}"/>
            </a:ext>
          </a:extLst>
        </xdr:cNvPr>
        <xdr:cNvCxnSpPr/>
      </xdr:nvCxnSpPr>
      <xdr:spPr>
        <a:xfrm>
          <a:off x="10198100" y="5942239"/>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0" name="テキスト ボックス 129">
          <a:extLst>
            <a:ext uri="{FF2B5EF4-FFF2-40B4-BE49-F238E27FC236}">
              <a16:creationId xmlns:a16="http://schemas.microsoft.com/office/drawing/2014/main" id="{61BB163B-07AB-4D36-96D8-62C690828211}"/>
            </a:ext>
          </a:extLst>
        </xdr:cNvPr>
        <xdr:cNvSpPr txBox="1"/>
      </xdr:nvSpPr>
      <xdr:spPr>
        <a:xfrm>
          <a:off x="9762011" y="584843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1" name="直線コネクタ 130">
          <a:extLst>
            <a:ext uri="{FF2B5EF4-FFF2-40B4-BE49-F238E27FC236}">
              <a16:creationId xmlns:a16="http://schemas.microsoft.com/office/drawing/2014/main" id="{A7E803A4-59DD-45D1-988D-35738C1B54F1}"/>
            </a:ext>
          </a:extLst>
        </xdr:cNvPr>
        <xdr:cNvCxnSpPr/>
      </xdr:nvCxnSpPr>
      <xdr:spPr>
        <a:xfrm>
          <a:off x="10198100" y="5649686"/>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2" name="テキスト ボックス 131">
          <a:extLst>
            <a:ext uri="{FF2B5EF4-FFF2-40B4-BE49-F238E27FC236}">
              <a16:creationId xmlns:a16="http://schemas.microsoft.com/office/drawing/2014/main" id="{40459E32-BF61-447C-ADDE-5712BD728D92}"/>
            </a:ext>
          </a:extLst>
        </xdr:cNvPr>
        <xdr:cNvSpPr txBox="1"/>
      </xdr:nvSpPr>
      <xdr:spPr>
        <a:xfrm>
          <a:off x="9762011" y="55558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3" name="直線コネクタ 132">
          <a:extLst>
            <a:ext uri="{FF2B5EF4-FFF2-40B4-BE49-F238E27FC236}">
              <a16:creationId xmlns:a16="http://schemas.microsoft.com/office/drawing/2014/main" id="{E869B7D8-C1E6-4588-B457-2B8F6C908190}"/>
            </a:ext>
          </a:extLst>
        </xdr:cNvPr>
        <xdr:cNvCxnSpPr/>
      </xdr:nvCxnSpPr>
      <xdr:spPr>
        <a:xfrm>
          <a:off x="10198100" y="5350782"/>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4" name="テキスト ボックス 133">
          <a:extLst>
            <a:ext uri="{FF2B5EF4-FFF2-40B4-BE49-F238E27FC236}">
              <a16:creationId xmlns:a16="http://schemas.microsoft.com/office/drawing/2014/main" id="{CC7C2B2D-A9F8-4449-AD19-F55A7E5CD112}"/>
            </a:ext>
          </a:extLst>
        </xdr:cNvPr>
        <xdr:cNvSpPr txBox="1"/>
      </xdr:nvSpPr>
      <xdr:spPr>
        <a:xfrm>
          <a:off x="9762011" y="526650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5" name="直線コネクタ 134">
          <a:extLst>
            <a:ext uri="{FF2B5EF4-FFF2-40B4-BE49-F238E27FC236}">
              <a16:creationId xmlns:a16="http://schemas.microsoft.com/office/drawing/2014/main" id="{69896E1D-48A6-4A0D-92B8-05C88E727A42}"/>
            </a:ext>
          </a:extLst>
        </xdr:cNvPr>
        <xdr:cNvCxnSpPr/>
      </xdr:nvCxnSpPr>
      <xdr:spPr>
        <a:xfrm>
          <a:off x="10198100" y="5058228"/>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6" name="テキスト ボックス 135">
          <a:extLst>
            <a:ext uri="{FF2B5EF4-FFF2-40B4-BE49-F238E27FC236}">
              <a16:creationId xmlns:a16="http://schemas.microsoft.com/office/drawing/2014/main" id="{B65D02F2-786F-4292-AA0B-18F0BDBFF4D3}"/>
            </a:ext>
          </a:extLst>
        </xdr:cNvPr>
        <xdr:cNvSpPr txBox="1"/>
      </xdr:nvSpPr>
      <xdr:spPr>
        <a:xfrm>
          <a:off x="9867778" y="497395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a:extLst>
            <a:ext uri="{FF2B5EF4-FFF2-40B4-BE49-F238E27FC236}">
              <a16:creationId xmlns:a16="http://schemas.microsoft.com/office/drawing/2014/main" id="{85D7A2A9-4D59-404B-B046-C166F4E81E3E}"/>
            </a:ext>
          </a:extLst>
        </xdr:cNvPr>
        <xdr:cNvCxnSpPr/>
      </xdr:nvCxnSpPr>
      <xdr:spPr>
        <a:xfrm>
          <a:off x="10198100" y="476885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a:extLst>
            <a:ext uri="{FF2B5EF4-FFF2-40B4-BE49-F238E27FC236}">
              <a16:creationId xmlns:a16="http://schemas.microsoft.com/office/drawing/2014/main" id="{AF6C9D41-6755-4876-BC0C-9B1C35911E50}"/>
            </a:ext>
          </a:extLst>
        </xdr:cNvPr>
        <xdr:cNvSpPr/>
      </xdr:nvSpPr>
      <xdr:spPr>
        <a:xfrm>
          <a:off x="10198100" y="4768850"/>
          <a:ext cx="380047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25091</xdr:rowOff>
    </xdr:to>
    <xdr:cxnSp macro="">
      <xdr:nvCxnSpPr>
        <xdr:cNvPr id="139" name="直線コネクタ 138">
          <a:extLst>
            <a:ext uri="{FF2B5EF4-FFF2-40B4-BE49-F238E27FC236}">
              <a16:creationId xmlns:a16="http://schemas.microsoft.com/office/drawing/2014/main" id="{523A8A53-6BC2-4C17-9CF7-51EF265A8BB1}"/>
            </a:ext>
          </a:extLst>
        </xdr:cNvPr>
        <xdr:cNvCxnSpPr/>
      </xdr:nvCxnSpPr>
      <xdr:spPr>
        <a:xfrm flipV="1">
          <a:off x="13326745" y="5058228"/>
          <a:ext cx="1269" cy="12946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28918</xdr:rowOff>
    </xdr:from>
    <xdr:ext cx="469744" cy="259045"/>
    <xdr:sp macro="" textlink="">
      <xdr:nvSpPr>
        <xdr:cNvPr id="140" name="債務償還比率最小値テキスト">
          <a:extLst>
            <a:ext uri="{FF2B5EF4-FFF2-40B4-BE49-F238E27FC236}">
              <a16:creationId xmlns:a16="http://schemas.microsoft.com/office/drawing/2014/main" id="{B84E0D19-2533-4920-A00C-1306D8F57D35}"/>
            </a:ext>
          </a:extLst>
        </xdr:cNvPr>
        <xdr:cNvSpPr txBox="1"/>
      </xdr:nvSpPr>
      <xdr:spPr>
        <a:xfrm>
          <a:off x="13379450" y="6350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25091</xdr:rowOff>
    </xdr:from>
    <xdr:to>
      <xdr:col>76</xdr:col>
      <xdr:colOff>111125</xdr:colOff>
      <xdr:row>34</xdr:row>
      <xdr:rowOff>25091</xdr:rowOff>
    </xdr:to>
    <xdr:cxnSp macro="">
      <xdr:nvCxnSpPr>
        <xdr:cNvPr id="141" name="直線コネクタ 140">
          <a:extLst>
            <a:ext uri="{FF2B5EF4-FFF2-40B4-BE49-F238E27FC236}">
              <a16:creationId xmlns:a16="http://schemas.microsoft.com/office/drawing/2014/main" id="{1B96DB13-1B53-4116-A990-F437AB7BD843}"/>
            </a:ext>
          </a:extLst>
        </xdr:cNvPr>
        <xdr:cNvCxnSpPr/>
      </xdr:nvCxnSpPr>
      <xdr:spPr>
        <a:xfrm>
          <a:off x="13255625" y="635286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2" name="債務償還比率最大値テキスト">
          <a:extLst>
            <a:ext uri="{FF2B5EF4-FFF2-40B4-BE49-F238E27FC236}">
              <a16:creationId xmlns:a16="http://schemas.microsoft.com/office/drawing/2014/main" id="{C208BCA7-8FCC-4160-ACF2-93B89BB388DC}"/>
            </a:ext>
          </a:extLst>
        </xdr:cNvPr>
        <xdr:cNvSpPr txBox="1"/>
      </xdr:nvSpPr>
      <xdr:spPr>
        <a:xfrm>
          <a:off x="13379450" y="485568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3" name="直線コネクタ 142">
          <a:extLst>
            <a:ext uri="{FF2B5EF4-FFF2-40B4-BE49-F238E27FC236}">
              <a16:creationId xmlns:a16="http://schemas.microsoft.com/office/drawing/2014/main" id="{673591B3-F995-41DF-874F-AA8BFC578616}"/>
            </a:ext>
          </a:extLst>
        </xdr:cNvPr>
        <xdr:cNvCxnSpPr/>
      </xdr:nvCxnSpPr>
      <xdr:spPr>
        <a:xfrm>
          <a:off x="13255625" y="505822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107985</xdr:rowOff>
    </xdr:from>
    <xdr:ext cx="469744" cy="259045"/>
    <xdr:sp macro="" textlink="">
      <xdr:nvSpPr>
        <xdr:cNvPr id="144" name="債務償還比率平均値テキスト">
          <a:extLst>
            <a:ext uri="{FF2B5EF4-FFF2-40B4-BE49-F238E27FC236}">
              <a16:creationId xmlns:a16="http://schemas.microsoft.com/office/drawing/2014/main" id="{AB5B664C-FBAD-4832-A675-4F70335D0121}"/>
            </a:ext>
          </a:extLst>
        </xdr:cNvPr>
        <xdr:cNvSpPr txBox="1"/>
      </xdr:nvSpPr>
      <xdr:spPr>
        <a:xfrm>
          <a:off x="13379450" y="56197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129558</xdr:rowOff>
    </xdr:from>
    <xdr:to>
      <xdr:col>76</xdr:col>
      <xdr:colOff>73025</xdr:colOff>
      <xdr:row>30</xdr:row>
      <xdr:rowOff>59708</xdr:rowOff>
    </xdr:to>
    <xdr:sp macro="" textlink="">
      <xdr:nvSpPr>
        <xdr:cNvPr id="145" name="フローチャート: 判断 144">
          <a:extLst>
            <a:ext uri="{FF2B5EF4-FFF2-40B4-BE49-F238E27FC236}">
              <a16:creationId xmlns:a16="http://schemas.microsoft.com/office/drawing/2014/main" id="{50D5E707-59FC-4284-8D3C-DDFF5371557F}"/>
            </a:ext>
          </a:extLst>
        </xdr:cNvPr>
        <xdr:cNvSpPr/>
      </xdr:nvSpPr>
      <xdr:spPr>
        <a:xfrm>
          <a:off x="13293725" y="564135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148527</xdr:rowOff>
    </xdr:from>
    <xdr:to>
      <xdr:col>72</xdr:col>
      <xdr:colOff>123825</xdr:colOff>
      <xdr:row>30</xdr:row>
      <xdr:rowOff>78677</xdr:rowOff>
    </xdr:to>
    <xdr:sp macro="" textlink="">
      <xdr:nvSpPr>
        <xdr:cNvPr id="146" name="フローチャート: 判断 145">
          <a:extLst>
            <a:ext uri="{FF2B5EF4-FFF2-40B4-BE49-F238E27FC236}">
              <a16:creationId xmlns:a16="http://schemas.microsoft.com/office/drawing/2014/main" id="{91203161-3105-40D9-A9DC-F5A0639445A8}"/>
            </a:ext>
          </a:extLst>
        </xdr:cNvPr>
        <xdr:cNvSpPr/>
      </xdr:nvSpPr>
      <xdr:spPr>
        <a:xfrm>
          <a:off x="12646025" y="566032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125431</xdr:rowOff>
    </xdr:from>
    <xdr:to>
      <xdr:col>68</xdr:col>
      <xdr:colOff>123825</xdr:colOff>
      <xdr:row>31</xdr:row>
      <xdr:rowOff>55581</xdr:rowOff>
    </xdr:to>
    <xdr:sp macro="" textlink="">
      <xdr:nvSpPr>
        <xdr:cNvPr id="147" name="フローチャート: 判断 146">
          <a:extLst>
            <a:ext uri="{FF2B5EF4-FFF2-40B4-BE49-F238E27FC236}">
              <a16:creationId xmlns:a16="http://schemas.microsoft.com/office/drawing/2014/main" id="{97D74C32-6E5C-4137-9499-EE6046390FBC}"/>
            </a:ext>
          </a:extLst>
        </xdr:cNvPr>
        <xdr:cNvSpPr/>
      </xdr:nvSpPr>
      <xdr:spPr>
        <a:xfrm>
          <a:off x="11960225" y="579915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76118</xdr:rowOff>
    </xdr:from>
    <xdr:to>
      <xdr:col>64</xdr:col>
      <xdr:colOff>123825</xdr:colOff>
      <xdr:row>32</xdr:row>
      <xdr:rowOff>6268</xdr:rowOff>
    </xdr:to>
    <xdr:sp macro="" textlink="">
      <xdr:nvSpPr>
        <xdr:cNvPr id="148" name="フローチャート: 判断 147">
          <a:extLst>
            <a:ext uri="{FF2B5EF4-FFF2-40B4-BE49-F238E27FC236}">
              <a16:creationId xmlns:a16="http://schemas.microsoft.com/office/drawing/2014/main" id="{43C17968-31B8-4BEC-8F62-E4DE48413FA1}"/>
            </a:ext>
          </a:extLst>
        </xdr:cNvPr>
        <xdr:cNvSpPr/>
      </xdr:nvSpPr>
      <xdr:spPr>
        <a:xfrm>
          <a:off x="11274425" y="591494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74422</xdr:rowOff>
    </xdr:from>
    <xdr:to>
      <xdr:col>60</xdr:col>
      <xdr:colOff>123825</xdr:colOff>
      <xdr:row>32</xdr:row>
      <xdr:rowOff>4572</xdr:rowOff>
    </xdr:to>
    <xdr:sp macro="" textlink="">
      <xdr:nvSpPr>
        <xdr:cNvPr id="149" name="フローチャート: 判断 148">
          <a:extLst>
            <a:ext uri="{FF2B5EF4-FFF2-40B4-BE49-F238E27FC236}">
              <a16:creationId xmlns:a16="http://schemas.microsoft.com/office/drawing/2014/main" id="{12C3DD17-2F16-4128-9CB7-2B7A8E1E1C44}"/>
            </a:ext>
          </a:extLst>
        </xdr:cNvPr>
        <xdr:cNvSpPr/>
      </xdr:nvSpPr>
      <xdr:spPr>
        <a:xfrm>
          <a:off x="10588625" y="591324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E2ADA689-13C7-42DA-8F3E-B4FE188A58EE}"/>
            </a:ext>
          </a:extLst>
        </xdr:cNvPr>
        <xdr:cNvSpPr txBox="1"/>
      </xdr:nvSpPr>
      <xdr:spPr>
        <a:xfrm>
          <a:off x="1316990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0F73664D-C21B-42C0-A326-2ED0BB87E322}"/>
            </a:ext>
          </a:extLst>
        </xdr:cNvPr>
        <xdr:cNvSpPr txBox="1"/>
      </xdr:nvSpPr>
      <xdr:spPr>
        <a:xfrm>
          <a:off x="125317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D18BBBED-E8DF-420F-9A76-FC9FBDDAF9AB}"/>
            </a:ext>
          </a:extLst>
        </xdr:cNvPr>
        <xdr:cNvSpPr txBox="1"/>
      </xdr:nvSpPr>
      <xdr:spPr>
        <a:xfrm>
          <a:off x="118459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4B665739-C5BF-464E-8A97-0698582B98C5}"/>
            </a:ext>
          </a:extLst>
        </xdr:cNvPr>
        <xdr:cNvSpPr txBox="1"/>
      </xdr:nvSpPr>
      <xdr:spPr>
        <a:xfrm>
          <a:off x="111601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BB001781-705D-49B3-9FFB-021C6999665E}"/>
            </a:ext>
          </a:extLst>
        </xdr:cNvPr>
        <xdr:cNvSpPr txBox="1"/>
      </xdr:nvSpPr>
      <xdr:spPr>
        <a:xfrm>
          <a:off x="104743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22225</xdr:colOff>
      <xdr:row>26</xdr:row>
      <xdr:rowOff>132380</xdr:rowOff>
    </xdr:from>
    <xdr:to>
      <xdr:col>68</xdr:col>
      <xdr:colOff>123825</xdr:colOff>
      <xdr:row>27</xdr:row>
      <xdr:rowOff>62530</xdr:rowOff>
    </xdr:to>
    <xdr:sp macro="" textlink="">
      <xdr:nvSpPr>
        <xdr:cNvPr id="155" name="楕円 154">
          <a:extLst>
            <a:ext uri="{FF2B5EF4-FFF2-40B4-BE49-F238E27FC236}">
              <a16:creationId xmlns:a16="http://schemas.microsoft.com/office/drawing/2014/main" id="{498D97EA-0BA4-49DF-B576-D41B07B2BBEA}"/>
            </a:ext>
          </a:extLst>
        </xdr:cNvPr>
        <xdr:cNvSpPr/>
      </xdr:nvSpPr>
      <xdr:spPr>
        <a:xfrm>
          <a:off x="11960225" y="516158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27</xdr:row>
      <xdr:rowOff>130565</xdr:rowOff>
    </xdr:from>
    <xdr:to>
      <xdr:col>64</xdr:col>
      <xdr:colOff>123825</xdr:colOff>
      <xdr:row>28</xdr:row>
      <xdr:rowOff>60715</xdr:rowOff>
    </xdr:to>
    <xdr:sp macro="" textlink="">
      <xdr:nvSpPr>
        <xdr:cNvPr id="156" name="楕円 155">
          <a:extLst>
            <a:ext uri="{FF2B5EF4-FFF2-40B4-BE49-F238E27FC236}">
              <a16:creationId xmlns:a16="http://schemas.microsoft.com/office/drawing/2014/main" id="{018B9F5F-75FC-4545-9EDE-A67FB5BBDB30}"/>
            </a:ext>
          </a:extLst>
        </xdr:cNvPr>
        <xdr:cNvSpPr/>
      </xdr:nvSpPr>
      <xdr:spPr>
        <a:xfrm>
          <a:off x="11274425" y="532169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11730</xdr:rowOff>
    </xdr:from>
    <xdr:to>
      <xdr:col>68</xdr:col>
      <xdr:colOff>73025</xdr:colOff>
      <xdr:row>28</xdr:row>
      <xdr:rowOff>9915</xdr:rowOff>
    </xdr:to>
    <xdr:cxnSp macro="">
      <xdr:nvCxnSpPr>
        <xdr:cNvPr id="157" name="直線コネクタ 156">
          <a:extLst>
            <a:ext uri="{FF2B5EF4-FFF2-40B4-BE49-F238E27FC236}">
              <a16:creationId xmlns:a16="http://schemas.microsoft.com/office/drawing/2014/main" id="{0C8498F3-64B5-40A9-BA67-D01526FA6E39}"/>
            </a:ext>
          </a:extLst>
        </xdr:cNvPr>
        <xdr:cNvCxnSpPr/>
      </xdr:nvCxnSpPr>
      <xdr:spPr>
        <a:xfrm flipV="1">
          <a:off x="11322050" y="5199680"/>
          <a:ext cx="685800" cy="160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119961</xdr:rowOff>
    </xdr:from>
    <xdr:to>
      <xdr:col>60</xdr:col>
      <xdr:colOff>123825</xdr:colOff>
      <xdr:row>29</xdr:row>
      <xdr:rowOff>50111</xdr:rowOff>
    </xdr:to>
    <xdr:sp macro="" textlink="">
      <xdr:nvSpPr>
        <xdr:cNvPr id="158" name="楕円 157">
          <a:extLst>
            <a:ext uri="{FF2B5EF4-FFF2-40B4-BE49-F238E27FC236}">
              <a16:creationId xmlns:a16="http://schemas.microsoft.com/office/drawing/2014/main" id="{606DCF03-4FBF-4E5C-A3F0-324E96265AC6}"/>
            </a:ext>
          </a:extLst>
        </xdr:cNvPr>
        <xdr:cNvSpPr/>
      </xdr:nvSpPr>
      <xdr:spPr>
        <a:xfrm>
          <a:off x="10588625" y="5476186"/>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9915</xdr:rowOff>
    </xdr:from>
    <xdr:to>
      <xdr:col>64</xdr:col>
      <xdr:colOff>73025</xdr:colOff>
      <xdr:row>28</xdr:row>
      <xdr:rowOff>170761</xdr:rowOff>
    </xdr:to>
    <xdr:cxnSp macro="">
      <xdr:nvCxnSpPr>
        <xdr:cNvPr id="159" name="直線コネクタ 158">
          <a:extLst>
            <a:ext uri="{FF2B5EF4-FFF2-40B4-BE49-F238E27FC236}">
              <a16:creationId xmlns:a16="http://schemas.microsoft.com/office/drawing/2014/main" id="{18F9D780-16F3-466A-AC67-85C74DC51EAC}"/>
            </a:ext>
          </a:extLst>
        </xdr:cNvPr>
        <xdr:cNvCxnSpPr/>
      </xdr:nvCxnSpPr>
      <xdr:spPr>
        <a:xfrm flipV="1">
          <a:off x="10636250" y="5359790"/>
          <a:ext cx="685800" cy="154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95204</xdr:rowOff>
    </xdr:from>
    <xdr:ext cx="469744" cy="259045"/>
    <xdr:sp macro="" textlink="">
      <xdr:nvSpPr>
        <xdr:cNvPr id="160" name="n_1aveValue債務償還比率">
          <a:extLst>
            <a:ext uri="{FF2B5EF4-FFF2-40B4-BE49-F238E27FC236}">
              <a16:creationId xmlns:a16="http://schemas.microsoft.com/office/drawing/2014/main" id="{4E927B1A-5C12-4D9E-874A-BB94A7593A72}"/>
            </a:ext>
          </a:extLst>
        </xdr:cNvPr>
        <xdr:cNvSpPr txBox="1"/>
      </xdr:nvSpPr>
      <xdr:spPr>
        <a:xfrm>
          <a:off x="12465127" y="5448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46708</xdr:rowOff>
    </xdr:from>
    <xdr:ext cx="469744" cy="259045"/>
    <xdr:sp macro="" textlink="">
      <xdr:nvSpPr>
        <xdr:cNvPr id="161" name="n_2aveValue債務償還比率">
          <a:extLst>
            <a:ext uri="{FF2B5EF4-FFF2-40B4-BE49-F238E27FC236}">
              <a16:creationId xmlns:a16="http://schemas.microsoft.com/office/drawing/2014/main" id="{4F8CFB7C-2F68-4505-BB87-150BE55BADD7}"/>
            </a:ext>
          </a:extLst>
        </xdr:cNvPr>
        <xdr:cNvSpPr txBox="1"/>
      </xdr:nvSpPr>
      <xdr:spPr>
        <a:xfrm>
          <a:off x="11788852" y="5888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168845</xdr:rowOff>
    </xdr:from>
    <xdr:ext cx="469744" cy="259045"/>
    <xdr:sp macro="" textlink="">
      <xdr:nvSpPr>
        <xdr:cNvPr id="162" name="n_3aveValue債務償還比率">
          <a:extLst>
            <a:ext uri="{FF2B5EF4-FFF2-40B4-BE49-F238E27FC236}">
              <a16:creationId xmlns:a16="http://schemas.microsoft.com/office/drawing/2014/main" id="{16B6B3F7-EEA0-43C4-B7F0-3A77680FC145}"/>
            </a:ext>
          </a:extLst>
        </xdr:cNvPr>
        <xdr:cNvSpPr txBox="1"/>
      </xdr:nvSpPr>
      <xdr:spPr>
        <a:xfrm>
          <a:off x="11103052" y="5998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167149</xdr:rowOff>
    </xdr:from>
    <xdr:ext cx="469744" cy="259045"/>
    <xdr:sp macro="" textlink="">
      <xdr:nvSpPr>
        <xdr:cNvPr id="163" name="n_4aveValue債務償還比率">
          <a:extLst>
            <a:ext uri="{FF2B5EF4-FFF2-40B4-BE49-F238E27FC236}">
              <a16:creationId xmlns:a16="http://schemas.microsoft.com/office/drawing/2014/main" id="{339474EC-9E93-49F9-AC7B-47DE0025860A}"/>
            </a:ext>
          </a:extLst>
        </xdr:cNvPr>
        <xdr:cNvSpPr txBox="1"/>
      </xdr:nvSpPr>
      <xdr:spPr>
        <a:xfrm>
          <a:off x="10417252" y="6002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60969</xdr:colOff>
      <xdr:row>25</xdr:row>
      <xdr:rowOff>79057</xdr:rowOff>
    </xdr:from>
    <xdr:ext cx="405111" cy="259045"/>
    <xdr:sp macro="" textlink="">
      <xdr:nvSpPr>
        <xdr:cNvPr id="164" name="n_2mainValue債務償還比率">
          <a:extLst>
            <a:ext uri="{FF2B5EF4-FFF2-40B4-BE49-F238E27FC236}">
              <a16:creationId xmlns:a16="http://schemas.microsoft.com/office/drawing/2014/main" id="{D5F4A606-9456-41D9-B155-453BAB2E8B03}"/>
            </a:ext>
          </a:extLst>
        </xdr:cNvPr>
        <xdr:cNvSpPr txBox="1"/>
      </xdr:nvSpPr>
      <xdr:spPr>
        <a:xfrm>
          <a:off x="11827519" y="4946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77242</xdr:rowOff>
    </xdr:from>
    <xdr:ext cx="469744" cy="259045"/>
    <xdr:sp macro="" textlink="">
      <xdr:nvSpPr>
        <xdr:cNvPr id="165" name="n_3mainValue債務償還比率">
          <a:extLst>
            <a:ext uri="{FF2B5EF4-FFF2-40B4-BE49-F238E27FC236}">
              <a16:creationId xmlns:a16="http://schemas.microsoft.com/office/drawing/2014/main" id="{C0271D33-431D-4F2C-BB7E-D4526B0AF34B}"/>
            </a:ext>
          </a:extLst>
        </xdr:cNvPr>
        <xdr:cNvSpPr txBox="1"/>
      </xdr:nvSpPr>
      <xdr:spPr>
        <a:xfrm>
          <a:off x="11103052" y="5106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66638</xdr:rowOff>
    </xdr:from>
    <xdr:ext cx="469744" cy="259045"/>
    <xdr:sp macro="" textlink="">
      <xdr:nvSpPr>
        <xdr:cNvPr id="166" name="n_4mainValue債務償還比率">
          <a:extLst>
            <a:ext uri="{FF2B5EF4-FFF2-40B4-BE49-F238E27FC236}">
              <a16:creationId xmlns:a16="http://schemas.microsoft.com/office/drawing/2014/main" id="{280A552D-AC28-40A9-BE52-74A60ED11256}"/>
            </a:ext>
          </a:extLst>
        </xdr:cNvPr>
        <xdr:cNvSpPr txBox="1"/>
      </xdr:nvSpPr>
      <xdr:spPr>
        <a:xfrm>
          <a:off x="10417252" y="5260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7" name="正方形/長方形 166">
          <a:extLst>
            <a:ext uri="{FF2B5EF4-FFF2-40B4-BE49-F238E27FC236}">
              <a16:creationId xmlns:a16="http://schemas.microsoft.com/office/drawing/2014/main" id="{9D3D48A4-DF4C-49BA-840B-EFFB7A503607}"/>
            </a:ext>
          </a:extLst>
        </xdr:cNvPr>
        <xdr:cNvSpPr/>
      </xdr:nvSpPr>
      <xdr:spPr>
        <a:xfrm>
          <a:off x="1158875" y="7658100"/>
          <a:ext cx="5314950" cy="3333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8" name="正方形/長方形 167">
          <a:extLst>
            <a:ext uri="{FF2B5EF4-FFF2-40B4-BE49-F238E27FC236}">
              <a16:creationId xmlns:a16="http://schemas.microsoft.com/office/drawing/2014/main" id="{46779B31-FA2F-403B-84BD-9B847D93DBC2}"/>
            </a:ext>
          </a:extLst>
        </xdr:cNvPr>
        <xdr:cNvSpPr/>
      </xdr:nvSpPr>
      <xdr:spPr>
        <a:xfrm>
          <a:off x="1158875" y="11274425"/>
          <a:ext cx="5314950" cy="323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9" name="テキスト ボックス 168">
          <a:extLst>
            <a:ext uri="{FF2B5EF4-FFF2-40B4-BE49-F238E27FC236}">
              <a16:creationId xmlns:a16="http://schemas.microsoft.com/office/drawing/2014/main" id="{922918DD-1AC3-41E5-96F3-3DD4C4BFFB40}"/>
            </a:ext>
          </a:extLst>
        </xdr:cNvPr>
        <xdr:cNvSpPr txBox="1"/>
      </xdr:nvSpPr>
      <xdr:spPr>
        <a:xfrm>
          <a:off x="835025" y="79057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0" name="テキスト ボックス 169">
          <a:extLst>
            <a:ext uri="{FF2B5EF4-FFF2-40B4-BE49-F238E27FC236}">
              <a16:creationId xmlns:a16="http://schemas.microsoft.com/office/drawing/2014/main" id="{00BF39D1-6E52-453A-AA33-F5A8A132F4F2}"/>
            </a:ext>
          </a:extLst>
        </xdr:cNvPr>
        <xdr:cNvSpPr txBox="1"/>
      </xdr:nvSpPr>
      <xdr:spPr>
        <a:xfrm>
          <a:off x="6302375" y="104394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1" name="テキスト ボックス 170">
          <a:extLst>
            <a:ext uri="{FF2B5EF4-FFF2-40B4-BE49-F238E27FC236}">
              <a16:creationId xmlns:a16="http://schemas.microsoft.com/office/drawing/2014/main" id="{AAD08747-8A56-4D16-884F-6762225716C1}"/>
            </a:ext>
          </a:extLst>
        </xdr:cNvPr>
        <xdr:cNvSpPr txBox="1"/>
      </xdr:nvSpPr>
      <xdr:spPr>
        <a:xfrm>
          <a:off x="835025" y="114839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2" name="テキスト ボックス 171">
          <a:extLst>
            <a:ext uri="{FF2B5EF4-FFF2-40B4-BE49-F238E27FC236}">
              <a16:creationId xmlns:a16="http://schemas.microsoft.com/office/drawing/2014/main" id="{ABCE6014-AF96-4B36-B8D6-50D8894A0AC7}"/>
            </a:ext>
          </a:extLst>
        </xdr:cNvPr>
        <xdr:cNvSpPr txBox="1"/>
      </xdr:nvSpPr>
      <xdr:spPr>
        <a:xfrm>
          <a:off x="6302375" y="14093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CB596359-61EE-438B-A5DA-95F8DA0FB3EA}"/>
            </a:ext>
          </a:extLst>
        </xdr:cNvPr>
        <xdr:cNvSpPr/>
      </xdr:nvSpPr>
      <xdr:spPr>
        <a:xfrm>
          <a:off x="581025" y="123825"/>
          <a:ext cx="114204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F050EFF-A43F-484F-8DF6-9357901EB429}"/>
            </a:ext>
          </a:extLst>
        </xdr:cNvPr>
        <xdr:cNvSpPr/>
      </xdr:nvSpPr>
      <xdr:spPr>
        <a:xfrm>
          <a:off x="17145000" y="190500"/>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EB6B1816-76A4-443B-AAA5-B3F254CB5BD8}"/>
            </a:ext>
          </a:extLst>
        </xdr:cNvPr>
        <xdr:cNvSpPr/>
      </xdr:nvSpPr>
      <xdr:spPr>
        <a:xfrm>
          <a:off x="17164050" y="219075"/>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A6DA589B-4F8E-43D4-8F1E-13F771F8148C}"/>
            </a:ext>
          </a:extLst>
        </xdr:cNvPr>
        <xdr:cNvSpPr/>
      </xdr:nvSpPr>
      <xdr:spPr>
        <a:xfrm>
          <a:off x="17192625" y="238125"/>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鹿児島県大崎町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CE658D12-B21D-4528-BF01-6B5C55C1F10B}"/>
            </a:ext>
          </a:extLst>
        </xdr:cNvPr>
        <xdr:cNvSpPr/>
      </xdr:nvSpPr>
      <xdr:spPr>
        <a:xfrm>
          <a:off x="14639925" y="190500"/>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BB4791B-1CB2-4364-B614-CEE2D671B39D}"/>
            </a:ext>
          </a:extLst>
        </xdr:cNvPr>
        <xdr:cNvSpPr/>
      </xdr:nvSpPr>
      <xdr:spPr>
        <a:xfrm>
          <a:off x="14658975" y="219075"/>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EE4DF8D-C36B-4308-857D-450EA3F39083}"/>
            </a:ext>
          </a:extLst>
        </xdr:cNvPr>
        <xdr:cNvSpPr/>
      </xdr:nvSpPr>
      <xdr:spPr>
        <a:xfrm>
          <a:off x="14687550" y="238125"/>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6B2B3FD3-848C-4920-AD0B-6A535FBFE1E1}"/>
            </a:ext>
          </a:extLst>
        </xdr:cNvPr>
        <xdr:cNvSpPr/>
      </xdr:nvSpPr>
      <xdr:spPr>
        <a:xfrm>
          <a:off x="685800" y="847725"/>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87EBB439-FEF3-43B1-8FB7-95CC17E1D2D0}"/>
            </a:ext>
          </a:extLst>
        </xdr:cNvPr>
        <xdr:cNvSpPr/>
      </xdr:nvSpPr>
      <xdr:spPr>
        <a:xfrm>
          <a:off x="809625" y="885825"/>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58A7B23-DBFC-4521-BB95-825104355688}"/>
            </a:ext>
          </a:extLst>
        </xdr:cNvPr>
        <xdr:cNvSpPr/>
      </xdr:nvSpPr>
      <xdr:spPr>
        <a:xfrm>
          <a:off x="2009775" y="885825"/>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12,398
11,945
100.64
13,243,497
12,743,584
490,249
4,685,051
5,415,398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DE91B202-7E06-4946-8E18-2D181BF3F087}"/>
            </a:ext>
          </a:extLst>
        </xdr:cNvPr>
        <xdr:cNvSpPr/>
      </xdr:nvSpPr>
      <xdr:spPr>
        <a:xfrm>
          <a:off x="3209925" y="885825"/>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6C04A4D0-BDED-49CE-B5C3-A08DBA0F9364}"/>
            </a:ext>
          </a:extLst>
        </xdr:cNvPr>
        <xdr:cNvSpPr/>
      </xdr:nvSpPr>
      <xdr:spPr>
        <a:xfrm>
          <a:off x="4581525" y="904875"/>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5B0FC173-0F9F-4048-A4A2-AC1647110F1F}"/>
            </a:ext>
          </a:extLst>
        </xdr:cNvPr>
        <xdr:cNvSpPr/>
      </xdr:nvSpPr>
      <xdr:spPr>
        <a:xfrm>
          <a:off x="6410325" y="904875"/>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1F2C644-AAE0-4C52-9516-3D21674B645D}"/>
            </a:ext>
          </a:extLst>
        </xdr:cNvPr>
        <xdr:cNvSpPr/>
      </xdr:nvSpPr>
      <xdr:spPr>
        <a:xfrm>
          <a:off x="7610475" y="914400"/>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5C2EEC23-4AAF-40BA-9ABD-6297BA878412}"/>
            </a:ext>
          </a:extLst>
        </xdr:cNvPr>
        <xdr:cNvSpPr/>
      </xdr:nvSpPr>
      <xdr:spPr>
        <a:xfrm>
          <a:off x="4581525" y="1628775"/>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27911164-E2B9-4CC3-929C-8D5EB60C14AE}"/>
            </a:ext>
          </a:extLst>
        </xdr:cNvPr>
        <xdr:cNvSpPr/>
      </xdr:nvSpPr>
      <xdr:spPr>
        <a:xfrm>
          <a:off x="6467475" y="1628775"/>
          <a:ext cx="33051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EA88CD32-0684-4466-A53D-38F67614CD1F}"/>
            </a:ext>
          </a:extLst>
        </xdr:cNvPr>
        <xdr:cNvSpPr/>
      </xdr:nvSpPr>
      <xdr:spPr>
        <a:xfrm>
          <a:off x="9972675" y="847725"/>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8DCD71BE-6CBC-40A0-BBFE-18ED9CD7BC17}"/>
            </a:ext>
          </a:extLst>
        </xdr:cNvPr>
        <xdr:cNvSpPr/>
      </xdr:nvSpPr>
      <xdr:spPr>
        <a:xfrm>
          <a:off x="10210800" y="914400"/>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7DB45DBD-E37A-4499-B73D-C755F3F91D60}"/>
            </a:ext>
          </a:extLst>
        </xdr:cNvPr>
        <xdr:cNvSpPr/>
      </xdr:nvSpPr>
      <xdr:spPr>
        <a:xfrm>
          <a:off x="10210800" y="116205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1877081C-BBF1-4155-B717-23834B08502A}"/>
            </a:ext>
          </a:extLst>
        </xdr:cNvPr>
        <xdr:cNvSpPr/>
      </xdr:nvSpPr>
      <xdr:spPr>
        <a:xfrm>
          <a:off x="10210800" y="1476375"/>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D604CB95-1CE9-4D5F-B4A7-C6CD8A2643EF}"/>
            </a:ext>
          </a:extLst>
        </xdr:cNvPr>
        <xdr:cNvCxnSpPr/>
      </xdr:nvCxnSpPr>
      <xdr:spPr>
        <a:xfrm flipH="1">
          <a:off x="10048875" y="9906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3FF81CF1-4EDF-4E30-AC00-4D09C7DD74B3}"/>
            </a:ext>
          </a:extLst>
        </xdr:cNvPr>
        <xdr:cNvSpPr/>
      </xdr:nvSpPr>
      <xdr:spPr>
        <a:xfrm>
          <a:off x="10102850" y="9525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CC089006-5357-4C19-B36A-7149A0FEB218}"/>
            </a:ext>
          </a:extLst>
        </xdr:cNvPr>
        <xdr:cNvSpPr/>
      </xdr:nvSpPr>
      <xdr:spPr>
        <a:xfrm>
          <a:off x="10102850" y="120015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8FFD6882-CAA5-4FF8-8E2C-9B2A97032AD0}"/>
            </a:ext>
          </a:extLst>
        </xdr:cNvPr>
        <xdr:cNvCxnSpPr/>
      </xdr:nvCxnSpPr>
      <xdr:spPr>
        <a:xfrm>
          <a:off x="10131425" y="14573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75AAF853-C98E-4D2D-9FED-4CAAE9DABBE7}"/>
            </a:ext>
          </a:extLst>
        </xdr:cNvPr>
        <xdr:cNvCxnSpPr/>
      </xdr:nvCxnSpPr>
      <xdr:spPr>
        <a:xfrm>
          <a:off x="10067925" y="14573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4DE2DDBE-8DC9-4033-8CA5-20F0870825B8}"/>
            </a:ext>
          </a:extLst>
        </xdr:cNvPr>
        <xdr:cNvCxnSpPr/>
      </xdr:nvCxnSpPr>
      <xdr:spPr>
        <a:xfrm flipV="1">
          <a:off x="10131425" y="1673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BBC70DB3-D8A0-4A62-AAEC-CCA665F06C22}"/>
            </a:ext>
          </a:extLst>
        </xdr:cNvPr>
        <xdr:cNvCxnSpPr/>
      </xdr:nvCxnSpPr>
      <xdr:spPr>
        <a:xfrm>
          <a:off x="10067925" y="18097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9DE71255-6B0A-4D9C-941D-4BE37C72D65F}"/>
            </a:ext>
          </a:extLst>
        </xdr:cNvPr>
        <xdr:cNvSpPr txBox="1"/>
      </xdr:nvSpPr>
      <xdr:spPr>
        <a:xfrm>
          <a:off x="638175" y="26479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D1FF486C-0C9D-4F28-9015-B5E27BC26403}"/>
            </a:ext>
          </a:extLst>
        </xdr:cNvPr>
        <xdr:cNvSpPr txBox="1"/>
      </xdr:nvSpPr>
      <xdr:spPr>
        <a:xfrm>
          <a:off x="638175" y="29527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493B4402-3CCD-421C-879F-BE0847D1C527}"/>
            </a:ext>
          </a:extLst>
        </xdr:cNvPr>
        <xdr:cNvSpPr txBox="1"/>
      </xdr:nvSpPr>
      <xdr:spPr>
        <a:xfrm>
          <a:off x="638175" y="32480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BD8CDB0E-B2C4-4E29-BCFA-4211861471CF}"/>
            </a:ext>
          </a:extLst>
        </xdr:cNvPr>
        <xdr:cNvSpPr txBox="1"/>
      </xdr:nvSpPr>
      <xdr:spPr>
        <a:xfrm>
          <a:off x="638175" y="35528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C2D95FF5-08C4-4567-8681-D2DD50B8F1C5}"/>
            </a:ext>
          </a:extLst>
        </xdr:cNvPr>
        <xdr:cNvSpPr/>
      </xdr:nvSpPr>
      <xdr:spPr>
        <a:xfrm>
          <a:off x="6858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BEABAB23-5179-446A-A346-BD3DD29A2CBE}"/>
            </a:ext>
          </a:extLst>
        </xdr:cNvPr>
        <xdr:cNvSpPr/>
      </xdr:nvSpPr>
      <xdr:spPr>
        <a:xfrm>
          <a:off x="80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9CA83632-8E60-413B-BB48-E2486388B842}"/>
            </a:ext>
          </a:extLst>
        </xdr:cNvPr>
        <xdr:cNvSpPr/>
      </xdr:nvSpPr>
      <xdr:spPr>
        <a:xfrm>
          <a:off x="80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73E5FFB0-815D-407E-899E-1E4F3B9A9614}"/>
            </a:ext>
          </a:extLst>
        </xdr:cNvPr>
        <xdr:cNvSpPr/>
      </xdr:nvSpPr>
      <xdr:spPr>
        <a:xfrm>
          <a:off x="17145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DA99062D-47C5-4619-A578-73FE9B4FBB00}"/>
            </a:ext>
          </a:extLst>
        </xdr:cNvPr>
        <xdr:cNvSpPr/>
      </xdr:nvSpPr>
      <xdr:spPr>
        <a:xfrm>
          <a:off x="17145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EA408BC0-507D-4C72-A316-89331419462C}"/>
            </a:ext>
          </a:extLst>
        </xdr:cNvPr>
        <xdr:cNvSpPr/>
      </xdr:nvSpPr>
      <xdr:spPr>
        <a:xfrm>
          <a:off x="27432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5D69D4D9-C71C-4C10-A602-16597B89A051}"/>
            </a:ext>
          </a:extLst>
        </xdr:cNvPr>
        <xdr:cNvSpPr/>
      </xdr:nvSpPr>
      <xdr:spPr>
        <a:xfrm>
          <a:off x="27432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B65C0ACE-A877-4913-B1BE-3369EF9D0186}"/>
            </a:ext>
          </a:extLst>
        </xdr:cNvPr>
        <xdr:cNvSpPr/>
      </xdr:nvSpPr>
      <xdr:spPr>
        <a:xfrm>
          <a:off x="6858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9EE35DFE-EDDC-4D70-8DFE-FB409EA5C707}"/>
            </a:ext>
          </a:extLst>
        </xdr:cNvPr>
        <xdr:cNvSpPr txBox="1"/>
      </xdr:nvSpPr>
      <xdr:spPr>
        <a:xfrm>
          <a:off x="666750"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62A1C197-563D-400E-846C-28EB150BEF56}"/>
            </a:ext>
          </a:extLst>
        </xdr:cNvPr>
        <xdr:cNvCxnSpPr/>
      </xdr:nvCxnSpPr>
      <xdr:spPr>
        <a:xfrm>
          <a:off x="6858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B40CA61F-5461-404A-885D-D41E10504257}"/>
            </a:ext>
          </a:extLst>
        </xdr:cNvPr>
        <xdr:cNvSpPr txBox="1"/>
      </xdr:nvSpPr>
      <xdr:spPr>
        <a:xfrm>
          <a:off x="2789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8869FAD9-6121-461A-A353-2823286B1A69}"/>
            </a:ext>
          </a:extLst>
        </xdr:cNvPr>
        <xdr:cNvCxnSpPr/>
      </xdr:nvCxnSpPr>
      <xdr:spPr>
        <a:xfrm>
          <a:off x="685800" y="6848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5" name="テキスト ボックス 44">
          <a:extLst>
            <a:ext uri="{FF2B5EF4-FFF2-40B4-BE49-F238E27FC236}">
              <a16:creationId xmlns:a16="http://schemas.microsoft.com/office/drawing/2014/main" id="{906031F1-10F4-4911-8FAB-112140168FA8}"/>
            </a:ext>
          </a:extLst>
        </xdr:cNvPr>
        <xdr:cNvSpPr txBox="1"/>
      </xdr:nvSpPr>
      <xdr:spPr>
        <a:xfrm>
          <a:off x="339891" y="6712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B3F3EC32-6398-4DD4-AFF5-27252B1ED397}"/>
            </a:ext>
          </a:extLst>
        </xdr:cNvPr>
        <xdr:cNvCxnSpPr/>
      </xdr:nvCxnSpPr>
      <xdr:spPr>
        <a:xfrm>
          <a:off x="685800" y="6486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B39E2455-6886-45D3-A123-1F44351FCE3D}"/>
            </a:ext>
          </a:extLst>
        </xdr:cNvPr>
        <xdr:cNvSpPr txBox="1"/>
      </xdr:nvSpPr>
      <xdr:spPr>
        <a:xfrm>
          <a:off x="339891" y="6350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16B7F838-9613-40C7-A0AB-5EB496777626}"/>
            </a:ext>
          </a:extLst>
        </xdr:cNvPr>
        <xdr:cNvCxnSpPr/>
      </xdr:nvCxnSpPr>
      <xdr:spPr>
        <a:xfrm>
          <a:off x="685800" y="613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DEAEAC71-BC31-4169-ABD4-C6423449E6AB}"/>
            </a:ext>
          </a:extLst>
        </xdr:cNvPr>
        <xdr:cNvSpPr txBox="1"/>
      </xdr:nvSpPr>
      <xdr:spPr>
        <a:xfrm>
          <a:off x="339891" y="599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18D9BE3F-C72F-4A17-B353-F7C4A41823DB}"/>
            </a:ext>
          </a:extLst>
        </xdr:cNvPr>
        <xdr:cNvCxnSpPr/>
      </xdr:nvCxnSpPr>
      <xdr:spPr>
        <a:xfrm>
          <a:off x="685800" y="5772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6BD4D2AD-35BB-4E0E-AFB8-96A8A7A66FB9}"/>
            </a:ext>
          </a:extLst>
        </xdr:cNvPr>
        <xdr:cNvSpPr txBox="1"/>
      </xdr:nvSpPr>
      <xdr:spPr>
        <a:xfrm>
          <a:off x="339891" y="563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6A0255F3-7D42-4F97-B4E7-BCB684824DDA}"/>
            </a:ext>
          </a:extLst>
        </xdr:cNvPr>
        <xdr:cNvCxnSpPr/>
      </xdr:nvCxnSpPr>
      <xdr:spPr>
        <a:xfrm>
          <a:off x="685800" y="5410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56E26174-A770-49AD-A760-B26601DEF1A3}"/>
            </a:ext>
          </a:extLst>
        </xdr:cNvPr>
        <xdr:cNvSpPr txBox="1"/>
      </xdr:nvSpPr>
      <xdr:spPr>
        <a:xfrm>
          <a:off x="339891" y="5274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939C05FE-B33A-4BEC-8A7B-1E2DD52DDBDC}"/>
            </a:ext>
          </a:extLst>
        </xdr:cNvPr>
        <xdr:cNvCxnSpPr/>
      </xdr:nvCxnSpPr>
      <xdr:spPr>
        <a:xfrm>
          <a:off x="6858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5" name="テキスト ボックス 54">
          <a:extLst>
            <a:ext uri="{FF2B5EF4-FFF2-40B4-BE49-F238E27FC236}">
              <a16:creationId xmlns:a16="http://schemas.microsoft.com/office/drawing/2014/main" id="{08EDB96C-0C24-401B-BD27-9C18B302A86A}"/>
            </a:ext>
          </a:extLst>
        </xdr:cNvPr>
        <xdr:cNvSpPr txBox="1"/>
      </xdr:nvSpPr>
      <xdr:spPr>
        <a:xfrm>
          <a:off x="339891" y="4912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28C51FA9-7084-465E-8FEC-9A6AE2A2D09F}"/>
            </a:ext>
          </a:extLst>
        </xdr:cNvPr>
        <xdr:cNvSpPr/>
      </xdr:nvSpPr>
      <xdr:spPr>
        <a:xfrm>
          <a:off x="6858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64770</xdr:rowOff>
    </xdr:from>
    <xdr:to>
      <xdr:col>24</xdr:col>
      <xdr:colOff>62865</xdr:colOff>
      <xdr:row>41</xdr:row>
      <xdr:rowOff>160020</xdr:rowOff>
    </xdr:to>
    <xdr:cxnSp macro="">
      <xdr:nvCxnSpPr>
        <xdr:cNvPr id="57" name="直線コネクタ 56">
          <a:extLst>
            <a:ext uri="{FF2B5EF4-FFF2-40B4-BE49-F238E27FC236}">
              <a16:creationId xmlns:a16="http://schemas.microsoft.com/office/drawing/2014/main" id="{72FCF542-C5A6-41F1-A143-79AEE5F653C5}"/>
            </a:ext>
          </a:extLst>
        </xdr:cNvPr>
        <xdr:cNvCxnSpPr/>
      </xdr:nvCxnSpPr>
      <xdr:spPr>
        <a:xfrm flipV="1">
          <a:off x="4180840" y="5420995"/>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163847</xdr:rowOff>
    </xdr:from>
    <xdr:ext cx="405111" cy="259045"/>
    <xdr:sp macro="" textlink="">
      <xdr:nvSpPr>
        <xdr:cNvPr id="58" name="【道路】&#10;有形固定資産減価償却率最小値テキスト">
          <a:extLst>
            <a:ext uri="{FF2B5EF4-FFF2-40B4-BE49-F238E27FC236}">
              <a16:creationId xmlns:a16="http://schemas.microsoft.com/office/drawing/2014/main" id="{2F174FBA-ED44-4452-81DC-52F58E570C0A}"/>
            </a:ext>
          </a:extLst>
        </xdr:cNvPr>
        <xdr:cNvSpPr txBox="1"/>
      </xdr:nvSpPr>
      <xdr:spPr>
        <a:xfrm>
          <a:off x="4219575" y="6809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160020</xdr:rowOff>
    </xdr:from>
    <xdr:to>
      <xdr:col>24</xdr:col>
      <xdr:colOff>152400</xdr:colOff>
      <xdr:row>41</xdr:row>
      <xdr:rowOff>160020</xdr:rowOff>
    </xdr:to>
    <xdr:cxnSp macro="">
      <xdr:nvCxnSpPr>
        <xdr:cNvPr id="59" name="直線コネクタ 58">
          <a:extLst>
            <a:ext uri="{FF2B5EF4-FFF2-40B4-BE49-F238E27FC236}">
              <a16:creationId xmlns:a16="http://schemas.microsoft.com/office/drawing/2014/main" id="{04B3F4F4-A7A2-4420-8874-9CB4E2B31848}"/>
            </a:ext>
          </a:extLst>
        </xdr:cNvPr>
        <xdr:cNvCxnSpPr/>
      </xdr:nvCxnSpPr>
      <xdr:spPr>
        <a:xfrm>
          <a:off x="4105275" y="681164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11447</xdr:rowOff>
    </xdr:from>
    <xdr:ext cx="405111" cy="259045"/>
    <xdr:sp macro="" textlink="">
      <xdr:nvSpPr>
        <xdr:cNvPr id="60" name="【道路】&#10;有形固定資産減価償却率最大値テキスト">
          <a:extLst>
            <a:ext uri="{FF2B5EF4-FFF2-40B4-BE49-F238E27FC236}">
              <a16:creationId xmlns:a16="http://schemas.microsoft.com/office/drawing/2014/main" id="{727CA479-86C6-4892-84B2-5E42E3B1B535}"/>
            </a:ext>
          </a:extLst>
        </xdr:cNvPr>
        <xdr:cNvSpPr txBox="1"/>
      </xdr:nvSpPr>
      <xdr:spPr>
        <a:xfrm>
          <a:off x="4219575" y="519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64770</xdr:rowOff>
    </xdr:from>
    <xdr:to>
      <xdr:col>24</xdr:col>
      <xdr:colOff>152400</xdr:colOff>
      <xdr:row>33</xdr:row>
      <xdr:rowOff>64770</xdr:rowOff>
    </xdr:to>
    <xdr:cxnSp macro="">
      <xdr:nvCxnSpPr>
        <xdr:cNvPr id="61" name="直線コネクタ 60">
          <a:extLst>
            <a:ext uri="{FF2B5EF4-FFF2-40B4-BE49-F238E27FC236}">
              <a16:creationId xmlns:a16="http://schemas.microsoft.com/office/drawing/2014/main" id="{E5CD7542-8350-4AA1-A514-E2A695A29E1A}"/>
            </a:ext>
          </a:extLst>
        </xdr:cNvPr>
        <xdr:cNvCxnSpPr/>
      </xdr:nvCxnSpPr>
      <xdr:spPr>
        <a:xfrm>
          <a:off x="4105275" y="542099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82567</xdr:rowOff>
    </xdr:from>
    <xdr:ext cx="405111" cy="259045"/>
    <xdr:sp macro="" textlink="">
      <xdr:nvSpPr>
        <xdr:cNvPr id="62" name="【道路】&#10;有形固定資産減価償却率平均値テキスト">
          <a:extLst>
            <a:ext uri="{FF2B5EF4-FFF2-40B4-BE49-F238E27FC236}">
              <a16:creationId xmlns:a16="http://schemas.microsoft.com/office/drawing/2014/main" id="{161E9B00-CD1F-4153-A5C2-F9C3FD3B3D33}"/>
            </a:ext>
          </a:extLst>
        </xdr:cNvPr>
        <xdr:cNvSpPr txBox="1"/>
      </xdr:nvSpPr>
      <xdr:spPr>
        <a:xfrm>
          <a:off x="4219575" y="59245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59690</xdr:rowOff>
    </xdr:from>
    <xdr:to>
      <xdr:col>24</xdr:col>
      <xdr:colOff>114300</xdr:colOff>
      <xdr:row>37</xdr:row>
      <xdr:rowOff>161290</xdr:rowOff>
    </xdr:to>
    <xdr:sp macro="" textlink="">
      <xdr:nvSpPr>
        <xdr:cNvPr id="63" name="フローチャート: 判断 62">
          <a:extLst>
            <a:ext uri="{FF2B5EF4-FFF2-40B4-BE49-F238E27FC236}">
              <a16:creationId xmlns:a16="http://schemas.microsoft.com/office/drawing/2014/main" id="{1BDAD011-9758-44EF-B161-2588873097DF}"/>
            </a:ext>
          </a:extLst>
        </xdr:cNvPr>
        <xdr:cNvSpPr/>
      </xdr:nvSpPr>
      <xdr:spPr>
        <a:xfrm>
          <a:off x="4124325" y="606044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55880</xdr:rowOff>
    </xdr:from>
    <xdr:to>
      <xdr:col>20</xdr:col>
      <xdr:colOff>38100</xdr:colOff>
      <xdr:row>37</xdr:row>
      <xdr:rowOff>157480</xdr:rowOff>
    </xdr:to>
    <xdr:sp macro="" textlink="">
      <xdr:nvSpPr>
        <xdr:cNvPr id="64" name="フローチャート: 判断 63">
          <a:extLst>
            <a:ext uri="{FF2B5EF4-FFF2-40B4-BE49-F238E27FC236}">
              <a16:creationId xmlns:a16="http://schemas.microsoft.com/office/drawing/2014/main" id="{8599E95B-FA50-48AC-8367-7D67774FBF70}"/>
            </a:ext>
          </a:extLst>
        </xdr:cNvPr>
        <xdr:cNvSpPr/>
      </xdr:nvSpPr>
      <xdr:spPr>
        <a:xfrm>
          <a:off x="3381375" y="605663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67310</xdr:rowOff>
    </xdr:from>
    <xdr:to>
      <xdr:col>15</xdr:col>
      <xdr:colOff>101600</xdr:colOff>
      <xdr:row>36</xdr:row>
      <xdr:rowOff>168910</xdr:rowOff>
    </xdr:to>
    <xdr:sp macro="" textlink="">
      <xdr:nvSpPr>
        <xdr:cNvPr id="65" name="フローチャート: 判断 64">
          <a:extLst>
            <a:ext uri="{FF2B5EF4-FFF2-40B4-BE49-F238E27FC236}">
              <a16:creationId xmlns:a16="http://schemas.microsoft.com/office/drawing/2014/main" id="{19A42CE5-3E54-4B3B-B8FD-03945FCB4759}"/>
            </a:ext>
          </a:extLst>
        </xdr:cNvPr>
        <xdr:cNvSpPr/>
      </xdr:nvSpPr>
      <xdr:spPr>
        <a:xfrm>
          <a:off x="2571750" y="590296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17780</xdr:rowOff>
    </xdr:from>
    <xdr:to>
      <xdr:col>10</xdr:col>
      <xdr:colOff>165100</xdr:colOff>
      <xdr:row>36</xdr:row>
      <xdr:rowOff>119380</xdr:rowOff>
    </xdr:to>
    <xdr:sp macro="" textlink="">
      <xdr:nvSpPr>
        <xdr:cNvPr id="66" name="フローチャート: 判断 65">
          <a:extLst>
            <a:ext uri="{FF2B5EF4-FFF2-40B4-BE49-F238E27FC236}">
              <a16:creationId xmlns:a16="http://schemas.microsoft.com/office/drawing/2014/main" id="{D5CEABE4-26DE-4966-B29C-26910372211D}"/>
            </a:ext>
          </a:extLst>
        </xdr:cNvPr>
        <xdr:cNvSpPr/>
      </xdr:nvSpPr>
      <xdr:spPr>
        <a:xfrm>
          <a:off x="1781175" y="585660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132080</xdr:rowOff>
    </xdr:from>
    <xdr:to>
      <xdr:col>6</xdr:col>
      <xdr:colOff>38100</xdr:colOff>
      <xdr:row>36</xdr:row>
      <xdr:rowOff>62230</xdr:rowOff>
    </xdr:to>
    <xdr:sp macro="" textlink="">
      <xdr:nvSpPr>
        <xdr:cNvPr id="67" name="フローチャート: 判断 66">
          <a:extLst>
            <a:ext uri="{FF2B5EF4-FFF2-40B4-BE49-F238E27FC236}">
              <a16:creationId xmlns:a16="http://schemas.microsoft.com/office/drawing/2014/main" id="{FF673A27-B876-4510-9C43-617BD5182947}"/>
            </a:ext>
          </a:extLst>
        </xdr:cNvPr>
        <xdr:cNvSpPr/>
      </xdr:nvSpPr>
      <xdr:spPr>
        <a:xfrm>
          <a:off x="981075" y="580898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EA6372DF-4528-4D8A-BA4D-4A010DE997EA}"/>
            </a:ext>
          </a:extLst>
        </xdr:cNvPr>
        <xdr:cNvSpPr txBox="1"/>
      </xdr:nvSpPr>
      <xdr:spPr>
        <a:xfrm>
          <a:off x="40100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C3B014B8-975A-416A-8C60-374F6CFEA1BC}"/>
            </a:ext>
          </a:extLst>
        </xdr:cNvPr>
        <xdr:cNvSpPr txBox="1"/>
      </xdr:nvSpPr>
      <xdr:spPr>
        <a:xfrm>
          <a:off x="32575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1C770920-6FAB-43A6-B5D1-ACE8FF1D81D3}"/>
            </a:ext>
          </a:extLst>
        </xdr:cNvPr>
        <xdr:cNvSpPr txBox="1"/>
      </xdr:nvSpPr>
      <xdr:spPr>
        <a:xfrm>
          <a:off x="24479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2C739E0F-629F-4867-BBA6-46B2536EF619}"/>
            </a:ext>
          </a:extLst>
        </xdr:cNvPr>
        <xdr:cNvSpPr txBox="1"/>
      </xdr:nvSpPr>
      <xdr:spPr>
        <a:xfrm>
          <a:off x="1657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BD6038EF-C327-406E-B8B0-A1F074C0AB77}"/>
            </a:ext>
          </a:extLst>
        </xdr:cNvPr>
        <xdr:cNvSpPr txBox="1"/>
      </xdr:nvSpPr>
      <xdr:spPr>
        <a:xfrm>
          <a:off x="857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17780</xdr:rowOff>
    </xdr:from>
    <xdr:to>
      <xdr:col>24</xdr:col>
      <xdr:colOff>114300</xdr:colOff>
      <xdr:row>39</xdr:row>
      <xdr:rowOff>119380</xdr:rowOff>
    </xdr:to>
    <xdr:sp macro="" textlink="">
      <xdr:nvSpPr>
        <xdr:cNvPr id="73" name="楕円 72">
          <a:extLst>
            <a:ext uri="{FF2B5EF4-FFF2-40B4-BE49-F238E27FC236}">
              <a16:creationId xmlns:a16="http://schemas.microsoft.com/office/drawing/2014/main" id="{72AD060E-635A-4334-9458-D3752D383B1A}"/>
            </a:ext>
          </a:extLst>
        </xdr:cNvPr>
        <xdr:cNvSpPr/>
      </xdr:nvSpPr>
      <xdr:spPr>
        <a:xfrm>
          <a:off x="4124325" y="634238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167657</xdr:rowOff>
    </xdr:from>
    <xdr:ext cx="405111" cy="259045"/>
    <xdr:sp macro="" textlink="">
      <xdr:nvSpPr>
        <xdr:cNvPr id="74" name="【道路】&#10;有形固定資産減価償却率該当値テキスト">
          <a:extLst>
            <a:ext uri="{FF2B5EF4-FFF2-40B4-BE49-F238E27FC236}">
              <a16:creationId xmlns:a16="http://schemas.microsoft.com/office/drawing/2014/main" id="{84A467EF-6AA4-40E4-975F-FE5301E4F925}"/>
            </a:ext>
          </a:extLst>
        </xdr:cNvPr>
        <xdr:cNvSpPr txBox="1"/>
      </xdr:nvSpPr>
      <xdr:spPr>
        <a:xfrm>
          <a:off x="4219575" y="632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135890</xdr:rowOff>
    </xdr:from>
    <xdr:to>
      <xdr:col>20</xdr:col>
      <xdr:colOff>38100</xdr:colOff>
      <xdr:row>39</xdr:row>
      <xdr:rowOff>66040</xdr:rowOff>
    </xdr:to>
    <xdr:sp macro="" textlink="">
      <xdr:nvSpPr>
        <xdr:cNvPr id="75" name="楕円 74">
          <a:extLst>
            <a:ext uri="{FF2B5EF4-FFF2-40B4-BE49-F238E27FC236}">
              <a16:creationId xmlns:a16="http://schemas.microsoft.com/office/drawing/2014/main" id="{609FD242-2B13-431B-AF3D-BB57E6368957}"/>
            </a:ext>
          </a:extLst>
        </xdr:cNvPr>
        <xdr:cNvSpPr/>
      </xdr:nvSpPr>
      <xdr:spPr>
        <a:xfrm>
          <a:off x="3381375" y="629856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15240</xdr:rowOff>
    </xdr:from>
    <xdr:to>
      <xdr:col>24</xdr:col>
      <xdr:colOff>63500</xdr:colOff>
      <xdr:row>39</xdr:row>
      <xdr:rowOff>68580</xdr:rowOff>
    </xdr:to>
    <xdr:cxnSp macro="">
      <xdr:nvCxnSpPr>
        <xdr:cNvPr id="76" name="直線コネクタ 75">
          <a:extLst>
            <a:ext uri="{FF2B5EF4-FFF2-40B4-BE49-F238E27FC236}">
              <a16:creationId xmlns:a16="http://schemas.microsoft.com/office/drawing/2014/main" id="{F403333F-BF9A-4C0F-9C71-0AA20AD2ED81}"/>
            </a:ext>
          </a:extLst>
        </xdr:cNvPr>
        <xdr:cNvCxnSpPr/>
      </xdr:nvCxnSpPr>
      <xdr:spPr>
        <a:xfrm>
          <a:off x="3429000" y="6336665"/>
          <a:ext cx="752475"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59690</xdr:rowOff>
    </xdr:from>
    <xdr:to>
      <xdr:col>15</xdr:col>
      <xdr:colOff>101600</xdr:colOff>
      <xdr:row>38</xdr:row>
      <xdr:rowOff>161290</xdr:rowOff>
    </xdr:to>
    <xdr:sp macro="" textlink="">
      <xdr:nvSpPr>
        <xdr:cNvPr id="77" name="楕円 76">
          <a:extLst>
            <a:ext uri="{FF2B5EF4-FFF2-40B4-BE49-F238E27FC236}">
              <a16:creationId xmlns:a16="http://schemas.microsoft.com/office/drawing/2014/main" id="{E30690C5-E1FA-450F-A3FC-4218DBD861DC}"/>
            </a:ext>
          </a:extLst>
        </xdr:cNvPr>
        <xdr:cNvSpPr/>
      </xdr:nvSpPr>
      <xdr:spPr>
        <a:xfrm>
          <a:off x="2571750" y="622236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110490</xdr:rowOff>
    </xdr:from>
    <xdr:to>
      <xdr:col>19</xdr:col>
      <xdr:colOff>177800</xdr:colOff>
      <xdr:row>39</xdr:row>
      <xdr:rowOff>15240</xdr:rowOff>
    </xdr:to>
    <xdr:cxnSp macro="">
      <xdr:nvCxnSpPr>
        <xdr:cNvPr id="78" name="直線コネクタ 77">
          <a:extLst>
            <a:ext uri="{FF2B5EF4-FFF2-40B4-BE49-F238E27FC236}">
              <a16:creationId xmlns:a16="http://schemas.microsoft.com/office/drawing/2014/main" id="{45E39020-05F5-4FE2-B1CA-83D7D5F21D00}"/>
            </a:ext>
          </a:extLst>
        </xdr:cNvPr>
        <xdr:cNvCxnSpPr/>
      </xdr:nvCxnSpPr>
      <xdr:spPr>
        <a:xfrm>
          <a:off x="2619375" y="6269990"/>
          <a:ext cx="809625"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158750</xdr:rowOff>
    </xdr:from>
    <xdr:to>
      <xdr:col>10</xdr:col>
      <xdr:colOff>165100</xdr:colOff>
      <xdr:row>38</xdr:row>
      <xdr:rowOff>88900</xdr:rowOff>
    </xdr:to>
    <xdr:sp macro="" textlink="">
      <xdr:nvSpPr>
        <xdr:cNvPr id="79" name="楕円 78">
          <a:extLst>
            <a:ext uri="{FF2B5EF4-FFF2-40B4-BE49-F238E27FC236}">
              <a16:creationId xmlns:a16="http://schemas.microsoft.com/office/drawing/2014/main" id="{6D0FFFBF-6895-4B45-A5A0-697B8736B5D4}"/>
            </a:ext>
          </a:extLst>
        </xdr:cNvPr>
        <xdr:cNvSpPr/>
      </xdr:nvSpPr>
      <xdr:spPr>
        <a:xfrm>
          <a:off x="1781175" y="6162675"/>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38100</xdr:rowOff>
    </xdr:from>
    <xdr:to>
      <xdr:col>15</xdr:col>
      <xdr:colOff>50800</xdr:colOff>
      <xdr:row>38</xdr:row>
      <xdr:rowOff>110490</xdr:rowOff>
    </xdr:to>
    <xdr:cxnSp macro="">
      <xdr:nvCxnSpPr>
        <xdr:cNvPr id="80" name="直線コネクタ 79">
          <a:extLst>
            <a:ext uri="{FF2B5EF4-FFF2-40B4-BE49-F238E27FC236}">
              <a16:creationId xmlns:a16="http://schemas.microsoft.com/office/drawing/2014/main" id="{D7E2ADF0-0B5B-43DE-9A22-CCA1A886BC10}"/>
            </a:ext>
          </a:extLst>
        </xdr:cNvPr>
        <xdr:cNvCxnSpPr/>
      </xdr:nvCxnSpPr>
      <xdr:spPr>
        <a:xfrm>
          <a:off x="1828800" y="6200775"/>
          <a:ext cx="790575" cy="69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90170</xdr:rowOff>
    </xdr:from>
    <xdr:to>
      <xdr:col>6</xdr:col>
      <xdr:colOff>38100</xdr:colOff>
      <xdr:row>38</xdr:row>
      <xdr:rowOff>20320</xdr:rowOff>
    </xdr:to>
    <xdr:sp macro="" textlink="">
      <xdr:nvSpPr>
        <xdr:cNvPr id="81" name="楕円 80">
          <a:extLst>
            <a:ext uri="{FF2B5EF4-FFF2-40B4-BE49-F238E27FC236}">
              <a16:creationId xmlns:a16="http://schemas.microsoft.com/office/drawing/2014/main" id="{4EB98FD3-678D-42BD-B228-7F448193DBE2}"/>
            </a:ext>
          </a:extLst>
        </xdr:cNvPr>
        <xdr:cNvSpPr/>
      </xdr:nvSpPr>
      <xdr:spPr>
        <a:xfrm>
          <a:off x="981075" y="608774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140970</xdr:rowOff>
    </xdr:from>
    <xdr:to>
      <xdr:col>10</xdr:col>
      <xdr:colOff>114300</xdr:colOff>
      <xdr:row>38</xdr:row>
      <xdr:rowOff>38100</xdr:rowOff>
    </xdr:to>
    <xdr:cxnSp macro="">
      <xdr:nvCxnSpPr>
        <xdr:cNvPr id="82" name="直線コネクタ 81">
          <a:extLst>
            <a:ext uri="{FF2B5EF4-FFF2-40B4-BE49-F238E27FC236}">
              <a16:creationId xmlns:a16="http://schemas.microsoft.com/office/drawing/2014/main" id="{CAE91B8E-22F0-4B7F-B3F7-28ABCDDDFD45}"/>
            </a:ext>
          </a:extLst>
        </xdr:cNvPr>
        <xdr:cNvCxnSpPr/>
      </xdr:nvCxnSpPr>
      <xdr:spPr>
        <a:xfrm>
          <a:off x="1028700" y="6144895"/>
          <a:ext cx="800100" cy="55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2557</xdr:rowOff>
    </xdr:from>
    <xdr:ext cx="405111" cy="259045"/>
    <xdr:sp macro="" textlink="">
      <xdr:nvSpPr>
        <xdr:cNvPr id="83" name="n_1aveValue【道路】&#10;有形固定資産減価償却率">
          <a:extLst>
            <a:ext uri="{FF2B5EF4-FFF2-40B4-BE49-F238E27FC236}">
              <a16:creationId xmlns:a16="http://schemas.microsoft.com/office/drawing/2014/main" id="{31D4EF6F-A930-4DAD-B5D2-58E413334434}"/>
            </a:ext>
          </a:extLst>
        </xdr:cNvPr>
        <xdr:cNvSpPr txBox="1"/>
      </xdr:nvSpPr>
      <xdr:spPr>
        <a:xfrm>
          <a:off x="3239144" y="584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13987</xdr:rowOff>
    </xdr:from>
    <xdr:ext cx="405111" cy="259045"/>
    <xdr:sp macro="" textlink="">
      <xdr:nvSpPr>
        <xdr:cNvPr id="84" name="n_2aveValue【道路】&#10;有形固定資産減価償却率">
          <a:extLst>
            <a:ext uri="{FF2B5EF4-FFF2-40B4-BE49-F238E27FC236}">
              <a16:creationId xmlns:a16="http://schemas.microsoft.com/office/drawing/2014/main" id="{396B09A7-160A-42D4-AD22-3452D79732B5}"/>
            </a:ext>
          </a:extLst>
        </xdr:cNvPr>
        <xdr:cNvSpPr txBox="1"/>
      </xdr:nvSpPr>
      <xdr:spPr>
        <a:xfrm>
          <a:off x="2439044" y="5687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135907</xdr:rowOff>
    </xdr:from>
    <xdr:ext cx="405111" cy="259045"/>
    <xdr:sp macro="" textlink="">
      <xdr:nvSpPr>
        <xdr:cNvPr id="85" name="n_3aveValue【道路】&#10;有形固定資産減価償却率">
          <a:extLst>
            <a:ext uri="{FF2B5EF4-FFF2-40B4-BE49-F238E27FC236}">
              <a16:creationId xmlns:a16="http://schemas.microsoft.com/office/drawing/2014/main" id="{A62962D2-6FBA-451C-9D4B-1F53A9B1504F}"/>
            </a:ext>
          </a:extLst>
        </xdr:cNvPr>
        <xdr:cNvSpPr txBox="1"/>
      </xdr:nvSpPr>
      <xdr:spPr>
        <a:xfrm>
          <a:off x="1648469" y="5650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78757</xdr:rowOff>
    </xdr:from>
    <xdr:ext cx="405111" cy="259045"/>
    <xdr:sp macro="" textlink="">
      <xdr:nvSpPr>
        <xdr:cNvPr id="86" name="n_4aveValue【道路】&#10;有形固定資産減価償却率">
          <a:extLst>
            <a:ext uri="{FF2B5EF4-FFF2-40B4-BE49-F238E27FC236}">
              <a16:creationId xmlns:a16="http://schemas.microsoft.com/office/drawing/2014/main" id="{DFC0F27A-5D20-435E-91E3-04E4DFE5F587}"/>
            </a:ext>
          </a:extLst>
        </xdr:cNvPr>
        <xdr:cNvSpPr txBox="1"/>
      </xdr:nvSpPr>
      <xdr:spPr>
        <a:xfrm>
          <a:off x="848369" y="5593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57167</xdr:rowOff>
    </xdr:from>
    <xdr:ext cx="405111" cy="259045"/>
    <xdr:sp macro="" textlink="">
      <xdr:nvSpPr>
        <xdr:cNvPr id="87" name="n_1mainValue【道路】&#10;有形固定資産減価償却率">
          <a:extLst>
            <a:ext uri="{FF2B5EF4-FFF2-40B4-BE49-F238E27FC236}">
              <a16:creationId xmlns:a16="http://schemas.microsoft.com/office/drawing/2014/main" id="{FB7A3AC9-08B6-4FAF-A783-445317DEB42C}"/>
            </a:ext>
          </a:extLst>
        </xdr:cNvPr>
        <xdr:cNvSpPr txBox="1"/>
      </xdr:nvSpPr>
      <xdr:spPr>
        <a:xfrm>
          <a:off x="3239144" y="6381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152417</xdr:rowOff>
    </xdr:from>
    <xdr:ext cx="405111" cy="259045"/>
    <xdr:sp macro="" textlink="">
      <xdr:nvSpPr>
        <xdr:cNvPr id="88" name="n_2mainValue【道路】&#10;有形固定資産減価償却率">
          <a:extLst>
            <a:ext uri="{FF2B5EF4-FFF2-40B4-BE49-F238E27FC236}">
              <a16:creationId xmlns:a16="http://schemas.microsoft.com/office/drawing/2014/main" id="{7AA0DF6B-5875-4FED-9F64-F95017165AFC}"/>
            </a:ext>
          </a:extLst>
        </xdr:cNvPr>
        <xdr:cNvSpPr txBox="1"/>
      </xdr:nvSpPr>
      <xdr:spPr>
        <a:xfrm>
          <a:off x="2439044" y="6315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80027</xdr:rowOff>
    </xdr:from>
    <xdr:ext cx="405111" cy="259045"/>
    <xdr:sp macro="" textlink="">
      <xdr:nvSpPr>
        <xdr:cNvPr id="89" name="n_3mainValue【道路】&#10;有形固定資産減価償却率">
          <a:extLst>
            <a:ext uri="{FF2B5EF4-FFF2-40B4-BE49-F238E27FC236}">
              <a16:creationId xmlns:a16="http://schemas.microsoft.com/office/drawing/2014/main" id="{15D588C6-6531-480B-8964-7D9AC2A8BE36}"/>
            </a:ext>
          </a:extLst>
        </xdr:cNvPr>
        <xdr:cNvSpPr txBox="1"/>
      </xdr:nvSpPr>
      <xdr:spPr>
        <a:xfrm>
          <a:off x="1648469" y="6245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11447</xdr:rowOff>
    </xdr:from>
    <xdr:ext cx="405111" cy="259045"/>
    <xdr:sp macro="" textlink="">
      <xdr:nvSpPr>
        <xdr:cNvPr id="90" name="n_4mainValue【道路】&#10;有形固定資産減価償却率">
          <a:extLst>
            <a:ext uri="{FF2B5EF4-FFF2-40B4-BE49-F238E27FC236}">
              <a16:creationId xmlns:a16="http://schemas.microsoft.com/office/drawing/2014/main" id="{311669FA-7591-4616-AA5C-42232B777CD1}"/>
            </a:ext>
          </a:extLst>
        </xdr:cNvPr>
        <xdr:cNvSpPr txBox="1"/>
      </xdr:nvSpPr>
      <xdr:spPr>
        <a:xfrm>
          <a:off x="848369" y="617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56B70BE3-FCC5-4AA4-AB44-103DB1DB11D2}"/>
            </a:ext>
          </a:extLst>
        </xdr:cNvPr>
        <xdr:cNvSpPr/>
      </xdr:nvSpPr>
      <xdr:spPr>
        <a:xfrm>
          <a:off x="59531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41EE56F1-176C-48A3-BC8D-174B72F151AA}"/>
            </a:ext>
          </a:extLst>
        </xdr:cNvPr>
        <xdr:cNvSpPr/>
      </xdr:nvSpPr>
      <xdr:spPr>
        <a:xfrm>
          <a:off x="60674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22E5F2FF-98F4-45F0-9014-FED0AB054021}"/>
            </a:ext>
          </a:extLst>
        </xdr:cNvPr>
        <xdr:cNvSpPr/>
      </xdr:nvSpPr>
      <xdr:spPr>
        <a:xfrm>
          <a:off x="60674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C3792BD2-2088-4D45-A52B-826C952BC267}"/>
            </a:ext>
          </a:extLst>
        </xdr:cNvPr>
        <xdr:cNvSpPr/>
      </xdr:nvSpPr>
      <xdr:spPr>
        <a:xfrm>
          <a:off x="69818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A0D6A42D-9CFA-4490-A06F-248523974682}"/>
            </a:ext>
          </a:extLst>
        </xdr:cNvPr>
        <xdr:cNvSpPr/>
      </xdr:nvSpPr>
      <xdr:spPr>
        <a:xfrm>
          <a:off x="69818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99011197-E454-44F5-9B36-AD92D557903D}"/>
            </a:ext>
          </a:extLst>
        </xdr:cNvPr>
        <xdr:cNvSpPr/>
      </xdr:nvSpPr>
      <xdr:spPr>
        <a:xfrm>
          <a:off x="80105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F63D7707-BBB7-4F0C-AEF8-EEE362F86A03}"/>
            </a:ext>
          </a:extLst>
        </xdr:cNvPr>
        <xdr:cNvSpPr/>
      </xdr:nvSpPr>
      <xdr:spPr>
        <a:xfrm>
          <a:off x="80105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176A3E9C-0822-40EA-8AE1-35A0488641F7}"/>
            </a:ext>
          </a:extLst>
        </xdr:cNvPr>
        <xdr:cNvSpPr/>
      </xdr:nvSpPr>
      <xdr:spPr>
        <a:xfrm>
          <a:off x="59531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39480CA7-D2D5-4BD5-83B0-11E87DE8DDE6}"/>
            </a:ext>
          </a:extLst>
        </xdr:cNvPr>
        <xdr:cNvSpPr txBox="1"/>
      </xdr:nvSpPr>
      <xdr:spPr>
        <a:xfrm>
          <a:off x="5915025" y="4867275"/>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95617376-5CEF-4037-90CC-9341C9DBB097}"/>
            </a:ext>
          </a:extLst>
        </xdr:cNvPr>
        <xdr:cNvCxnSpPr/>
      </xdr:nvCxnSpPr>
      <xdr:spPr>
        <a:xfrm>
          <a:off x="5953125" y="72104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101" name="テキスト ボックス 100">
          <a:extLst>
            <a:ext uri="{FF2B5EF4-FFF2-40B4-BE49-F238E27FC236}">
              <a16:creationId xmlns:a16="http://schemas.microsoft.com/office/drawing/2014/main" id="{83B8BD4B-A41D-44EB-8F41-A886C167C74A}"/>
            </a:ext>
          </a:extLst>
        </xdr:cNvPr>
        <xdr:cNvSpPr txBox="1"/>
      </xdr:nvSpPr>
      <xdr:spPr>
        <a:xfrm>
          <a:off x="5527221"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CC45039D-3162-4164-851C-358F4228E2D8}"/>
            </a:ext>
          </a:extLst>
        </xdr:cNvPr>
        <xdr:cNvCxnSpPr/>
      </xdr:nvCxnSpPr>
      <xdr:spPr>
        <a:xfrm>
          <a:off x="5953125" y="68484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41</xdr:row>
      <xdr:rowOff>67327</xdr:rowOff>
    </xdr:from>
    <xdr:ext cx="531299" cy="259045"/>
    <xdr:sp macro="" textlink="">
      <xdr:nvSpPr>
        <xdr:cNvPr id="103" name="テキスト ボックス 102">
          <a:extLst>
            <a:ext uri="{FF2B5EF4-FFF2-40B4-BE49-F238E27FC236}">
              <a16:creationId xmlns:a16="http://schemas.microsoft.com/office/drawing/2014/main" id="{DCAD83BC-C21D-4DD1-8EDD-62A1677D1FF9}"/>
            </a:ext>
          </a:extLst>
        </xdr:cNvPr>
        <xdr:cNvSpPr txBox="1"/>
      </xdr:nvSpPr>
      <xdr:spPr>
        <a:xfrm>
          <a:off x="5478976" y="671260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EB900951-1490-488B-823E-97B433CEB3B2}"/>
            </a:ext>
          </a:extLst>
        </xdr:cNvPr>
        <xdr:cNvCxnSpPr/>
      </xdr:nvCxnSpPr>
      <xdr:spPr>
        <a:xfrm>
          <a:off x="5953125" y="64865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5" name="テキスト ボックス 104">
          <a:extLst>
            <a:ext uri="{FF2B5EF4-FFF2-40B4-BE49-F238E27FC236}">
              <a16:creationId xmlns:a16="http://schemas.microsoft.com/office/drawing/2014/main" id="{C24B89A8-2E78-49C6-8A7F-2157128FF674}"/>
            </a:ext>
          </a:extLst>
        </xdr:cNvPr>
        <xdr:cNvSpPr txBox="1"/>
      </xdr:nvSpPr>
      <xdr:spPr>
        <a:xfrm>
          <a:off x="5478976" y="63506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4C6D10C9-B31D-41EF-81B9-09DE5BEFD1A1}"/>
            </a:ext>
          </a:extLst>
        </xdr:cNvPr>
        <xdr:cNvCxnSpPr/>
      </xdr:nvCxnSpPr>
      <xdr:spPr>
        <a:xfrm>
          <a:off x="5953125" y="613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7" name="テキスト ボックス 106">
          <a:extLst>
            <a:ext uri="{FF2B5EF4-FFF2-40B4-BE49-F238E27FC236}">
              <a16:creationId xmlns:a16="http://schemas.microsoft.com/office/drawing/2014/main" id="{6DCBEDB6-7A91-41AE-A2B2-B5FDA56D0569}"/>
            </a:ext>
          </a:extLst>
        </xdr:cNvPr>
        <xdr:cNvSpPr txBox="1"/>
      </xdr:nvSpPr>
      <xdr:spPr>
        <a:xfrm>
          <a:off x="5478976" y="5998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36DAA6F3-7A94-4B39-9C9D-0174FD4D38E6}"/>
            </a:ext>
          </a:extLst>
        </xdr:cNvPr>
        <xdr:cNvCxnSpPr/>
      </xdr:nvCxnSpPr>
      <xdr:spPr>
        <a:xfrm>
          <a:off x="5953125" y="5772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9" name="テキスト ボックス 108">
          <a:extLst>
            <a:ext uri="{FF2B5EF4-FFF2-40B4-BE49-F238E27FC236}">
              <a16:creationId xmlns:a16="http://schemas.microsoft.com/office/drawing/2014/main" id="{015B9BC8-E29E-48D6-84A6-2A3611C28798}"/>
            </a:ext>
          </a:extLst>
        </xdr:cNvPr>
        <xdr:cNvSpPr txBox="1"/>
      </xdr:nvSpPr>
      <xdr:spPr>
        <a:xfrm>
          <a:off x="5478976" y="563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6A1214DF-69C3-4CD9-80EE-E7179F7B9A47}"/>
            </a:ext>
          </a:extLst>
        </xdr:cNvPr>
        <xdr:cNvCxnSpPr/>
      </xdr:nvCxnSpPr>
      <xdr:spPr>
        <a:xfrm>
          <a:off x="5953125" y="5410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1" name="テキスト ボックス 110">
          <a:extLst>
            <a:ext uri="{FF2B5EF4-FFF2-40B4-BE49-F238E27FC236}">
              <a16:creationId xmlns:a16="http://schemas.microsoft.com/office/drawing/2014/main" id="{7E3E1703-E0D5-447A-B352-71475B501484}"/>
            </a:ext>
          </a:extLst>
        </xdr:cNvPr>
        <xdr:cNvSpPr txBox="1"/>
      </xdr:nvSpPr>
      <xdr:spPr>
        <a:xfrm>
          <a:off x="5421206" y="52743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796A2C3C-FC4F-4897-9F23-9D9666D1326F}"/>
            </a:ext>
          </a:extLst>
        </xdr:cNvPr>
        <xdr:cNvCxnSpPr/>
      </xdr:nvCxnSpPr>
      <xdr:spPr>
        <a:xfrm>
          <a:off x="5953125" y="5048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3" name="テキスト ボックス 112">
          <a:extLst>
            <a:ext uri="{FF2B5EF4-FFF2-40B4-BE49-F238E27FC236}">
              <a16:creationId xmlns:a16="http://schemas.microsoft.com/office/drawing/2014/main" id="{73376EAF-0B9B-448D-921C-458CAC30FC87}"/>
            </a:ext>
          </a:extLst>
        </xdr:cNvPr>
        <xdr:cNvSpPr txBox="1"/>
      </xdr:nvSpPr>
      <xdr:spPr>
        <a:xfrm>
          <a:off x="5421206" y="491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a:extLst>
            <a:ext uri="{FF2B5EF4-FFF2-40B4-BE49-F238E27FC236}">
              <a16:creationId xmlns:a16="http://schemas.microsoft.com/office/drawing/2014/main" id="{EC2505BF-EF34-4775-B3A9-A6762CAEC882}"/>
            </a:ext>
          </a:extLst>
        </xdr:cNvPr>
        <xdr:cNvSpPr/>
      </xdr:nvSpPr>
      <xdr:spPr>
        <a:xfrm>
          <a:off x="59531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85153</xdr:rowOff>
    </xdr:from>
    <xdr:to>
      <xdr:col>54</xdr:col>
      <xdr:colOff>189865</xdr:colOff>
      <xdr:row>42</xdr:row>
      <xdr:rowOff>127159</xdr:rowOff>
    </xdr:to>
    <xdr:cxnSp macro="">
      <xdr:nvCxnSpPr>
        <xdr:cNvPr id="115" name="直線コネクタ 114">
          <a:extLst>
            <a:ext uri="{FF2B5EF4-FFF2-40B4-BE49-F238E27FC236}">
              <a16:creationId xmlns:a16="http://schemas.microsoft.com/office/drawing/2014/main" id="{F22A38BA-57DD-4C7A-89DA-5137624644C2}"/>
            </a:ext>
          </a:extLst>
        </xdr:cNvPr>
        <xdr:cNvCxnSpPr/>
      </xdr:nvCxnSpPr>
      <xdr:spPr>
        <a:xfrm flipV="1">
          <a:off x="9429115" y="5603303"/>
          <a:ext cx="0" cy="1331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130986</xdr:rowOff>
    </xdr:from>
    <xdr:ext cx="534377" cy="259045"/>
    <xdr:sp macro="" textlink="">
      <xdr:nvSpPr>
        <xdr:cNvPr id="116" name="【道路】&#10;一人当たり延長最小値テキスト">
          <a:extLst>
            <a:ext uri="{FF2B5EF4-FFF2-40B4-BE49-F238E27FC236}">
              <a16:creationId xmlns:a16="http://schemas.microsoft.com/office/drawing/2014/main" id="{A7752AA5-A90E-4341-A581-61DA44393300}"/>
            </a:ext>
          </a:extLst>
        </xdr:cNvPr>
        <xdr:cNvSpPr txBox="1"/>
      </xdr:nvSpPr>
      <xdr:spPr>
        <a:xfrm>
          <a:off x="9467850" y="6941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127159</xdr:rowOff>
    </xdr:from>
    <xdr:to>
      <xdr:col>55</xdr:col>
      <xdr:colOff>88900</xdr:colOff>
      <xdr:row>42</xdr:row>
      <xdr:rowOff>127159</xdr:rowOff>
    </xdr:to>
    <xdr:cxnSp macro="">
      <xdr:nvCxnSpPr>
        <xdr:cNvPr id="117" name="直線コネクタ 116">
          <a:extLst>
            <a:ext uri="{FF2B5EF4-FFF2-40B4-BE49-F238E27FC236}">
              <a16:creationId xmlns:a16="http://schemas.microsoft.com/office/drawing/2014/main" id="{8403ADF8-EE21-4CF5-AB46-77EC5453B7DD}"/>
            </a:ext>
          </a:extLst>
        </xdr:cNvPr>
        <xdr:cNvCxnSpPr/>
      </xdr:nvCxnSpPr>
      <xdr:spPr>
        <a:xfrm>
          <a:off x="9363075" y="6934359"/>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31830</xdr:rowOff>
    </xdr:from>
    <xdr:ext cx="534377" cy="259045"/>
    <xdr:sp macro="" textlink="">
      <xdr:nvSpPr>
        <xdr:cNvPr id="118" name="【道路】&#10;一人当たり延長最大値テキスト">
          <a:extLst>
            <a:ext uri="{FF2B5EF4-FFF2-40B4-BE49-F238E27FC236}">
              <a16:creationId xmlns:a16="http://schemas.microsoft.com/office/drawing/2014/main" id="{0DEF53F1-B17E-46DD-B12A-DE28DEAFF1E7}"/>
            </a:ext>
          </a:extLst>
        </xdr:cNvPr>
        <xdr:cNvSpPr txBox="1"/>
      </xdr:nvSpPr>
      <xdr:spPr>
        <a:xfrm>
          <a:off x="9467850" y="5381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85153</xdr:rowOff>
    </xdr:from>
    <xdr:to>
      <xdr:col>55</xdr:col>
      <xdr:colOff>88900</xdr:colOff>
      <xdr:row>34</xdr:row>
      <xdr:rowOff>85153</xdr:rowOff>
    </xdr:to>
    <xdr:cxnSp macro="">
      <xdr:nvCxnSpPr>
        <xdr:cNvPr id="119" name="直線コネクタ 118">
          <a:extLst>
            <a:ext uri="{FF2B5EF4-FFF2-40B4-BE49-F238E27FC236}">
              <a16:creationId xmlns:a16="http://schemas.microsoft.com/office/drawing/2014/main" id="{C136B821-80FF-46AD-A04D-772A5225659E}"/>
            </a:ext>
          </a:extLst>
        </xdr:cNvPr>
        <xdr:cNvCxnSpPr/>
      </xdr:nvCxnSpPr>
      <xdr:spPr>
        <a:xfrm>
          <a:off x="9363075" y="5603303"/>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120680</xdr:rowOff>
    </xdr:from>
    <xdr:ext cx="534377" cy="259045"/>
    <xdr:sp macro="" textlink="">
      <xdr:nvSpPr>
        <xdr:cNvPr id="120" name="【道路】&#10;一人当たり延長平均値テキスト">
          <a:extLst>
            <a:ext uri="{FF2B5EF4-FFF2-40B4-BE49-F238E27FC236}">
              <a16:creationId xmlns:a16="http://schemas.microsoft.com/office/drawing/2014/main" id="{A4D43EE8-9A18-4975-A691-2B63388C38A8}"/>
            </a:ext>
          </a:extLst>
        </xdr:cNvPr>
        <xdr:cNvSpPr txBox="1"/>
      </xdr:nvSpPr>
      <xdr:spPr>
        <a:xfrm>
          <a:off x="9467850" y="64484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142253</xdr:rowOff>
    </xdr:from>
    <xdr:to>
      <xdr:col>55</xdr:col>
      <xdr:colOff>50800</xdr:colOff>
      <xdr:row>40</xdr:row>
      <xdr:rowOff>72403</xdr:rowOff>
    </xdr:to>
    <xdr:sp macro="" textlink="">
      <xdr:nvSpPr>
        <xdr:cNvPr id="121" name="フローチャート: 判断 120">
          <a:extLst>
            <a:ext uri="{FF2B5EF4-FFF2-40B4-BE49-F238E27FC236}">
              <a16:creationId xmlns:a16="http://schemas.microsoft.com/office/drawing/2014/main" id="{730ED39C-2224-4EC1-BEB0-7623F57B3A0A}"/>
            </a:ext>
          </a:extLst>
        </xdr:cNvPr>
        <xdr:cNvSpPr/>
      </xdr:nvSpPr>
      <xdr:spPr>
        <a:xfrm>
          <a:off x="9401175" y="6470028"/>
          <a:ext cx="7620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155949</xdr:rowOff>
    </xdr:from>
    <xdr:to>
      <xdr:col>50</xdr:col>
      <xdr:colOff>165100</xdr:colOff>
      <xdr:row>40</xdr:row>
      <xdr:rowOff>86099</xdr:rowOff>
    </xdr:to>
    <xdr:sp macro="" textlink="">
      <xdr:nvSpPr>
        <xdr:cNvPr id="122" name="フローチャート: 判断 121">
          <a:extLst>
            <a:ext uri="{FF2B5EF4-FFF2-40B4-BE49-F238E27FC236}">
              <a16:creationId xmlns:a16="http://schemas.microsoft.com/office/drawing/2014/main" id="{DA24C753-A8D5-40A3-B073-1F7C49D840C6}"/>
            </a:ext>
          </a:extLst>
        </xdr:cNvPr>
        <xdr:cNvSpPr/>
      </xdr:nvSpPr>
      <xdr:spPr>
        <a:xfrm>
          <a:off x="8639175" y="6483724"/>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170732</xdr:rowOff>
    </xdr:from>
    <xdr:to>
      <xdr:col>46</xdr:col>
      <xdr:colOff>38100</xdr:colOff>
      <xdr:row>40</xdr:row>
      <xdr:rowOff>100882</xdr:rowOff>
    </xdr:to>
    <xdr:sp macro="" textlink="">
      <xdr:nvSpPr>
        <xdr:cNvPr id="123" name="フローチャート: 判断 122">
          <a:extLst>
            <a:ext uri="{FF2B5EF4-FFF2-40B4-BE49-F238E27FC236}">
              <a16:creationId xmlns:a16="http://schemas.microsoft.com/office/drawing/2014/main" id="{5AAB6893-5398-4389-97D8-8ECE1C61552E}"/>
            </a:ext>
          </a:extLst>
        </xdr:cNvPr>
        <xdr:cNvSpPr/>
      </xdr:nvSpPr>
      <xdr:spPr>
        <a:xfrm>
          <a:off x="7839075" y="6485807"/>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11188</xdr:rowOff>
    </xdr:from>
    <xdr:to>
      <xdr:col>41</xdr:col>
      <xdr:colOff>101600</xdr:colOff>
      <xdr:row>40</xdr:row>
      <xdr:rowOff>112788</xdr:rowOff>
    </xdr:to>
    <xdr:sp macro="" textlink="">
      <xdr:nvSpPr>
        <xdr:cNvPr id="124" name="フローチャート: 判断 123">
          <a:extLst>
            <a:ext uri="{FF2B5EF4-FFF2-40B4-BE49-F238E27FC236}">
              <a16:creationId xmlns:a16="http://schemas.microsoft.com/office/drawing/2014/main" id="{B28D731D-560D-45FE-95E0-B6449F2025B7}"/>
            </a:ext>
          </a:extLst>
        </xdr:cNvPr>
        <xdr:cNvSpPr/>
      </xdr:nvSpPr>
      <xdr:spPr>
        <a:xfrm>
          <a:off x="7029450" y="6494538"/>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20142</xdr:rowOff>
    </xdr:from>
    <xdr:to>
      <xdr:col>36</xdr:col>
      <xdr:colOff>165100</xdr:colOff>
      <xdr:row>40</xdr:row>
      <xdr:rowOff>121742</xdr:rowOff>
    </xdr:to>
    <xdr:sp macro="" textlink="">
      <xdr:nvSpPr>
        <xdr:cNvPr id="125" name="フローチャート: 判断 124">
          <a:extLst>
            <a:ext uri="{FF2B5EF4-FFF2-40B4-BE49-F238E27FC236}">
              <a16:creationId xmlns:a16="http://schemas.microsoft.com/office/drawing/2014/main" id="{38AF2F2B-6216-4B87-A718-7C78F4123903}"/>
            </a:ext>
          </a:extLst>
        </xdr:cNvPr>
        <xdr:cNvSpPr/>
      </xdr:nvSpPr>
      <xdr:spPr>
        <a:xfrm>
          <a:off x="6238875" y="6506667"/>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EB7BAC7D-0280-4BF9-8BE8-8562CAF42900}"/>
            </a:ext>
          </a:extLst>
        </xdr:cNvPr>
        <xdr:cNvSpPr txBox="1"/>
      </xdr:nvSpPr>
      <xdr:spPr>
        <a:xfrm>
          <a:off x="92583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B12AACAC-5BD7-4FAC-8372-C7BDF0A9A791}"/>
            </a:ext>
          </a:extLst>
        </xdr:cNvPr>
        <xdr:cNvSpPr txBox="1"/>
      </xdr:nvSpPr>
      <xdr:spPr>
        <a:xfrm>
          <a:off x="8515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C115CA74-B722-4B67-BE31-3897DBEE3E5A}"/>
            </a:ext>
          </a:extLst>
        </xdr:cNvPr>
        <xdr:cNvSpPr txBox="1"/>
      </xdr:nvSpPr>
      <xdr:spPr>
        <a:xfrm>
          <a:off x="7715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A7A3851C-0200-4D23-ACAE-EB98C7951762}"/>
            </a:ext>
          </a:extLst>
        </xdr:cNvPr>
        <xdr:cNvSpPr txBox="1"/>
      </xdr:nvSpPr>
      <xdr:spPr>
        <a:xfrm>
          <a:off x="690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8D6DF5A7-3C38-4685-8F6D-87B4E0CE5B3A}"/>
            </a:ext>
          </a:extLst>
        </xdr:cNvPr>
        <xdr:cNvSpPr txBox="1"/>
      </xdr:nvSpPr>
      <xdr:spPr>
        <a:xfrm>
          <a:off x="6115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105048</xdr:rowOff>
    </xdr:from>
    <xdr:to>
      <xdr:col>55</xdr:col>
      <xdr:colOff>50800</xdr:colOff>
      <xdr:row>39</xdr:row>
      <xdr:rowOff>35198</xdr:rowOff>
    </xdr:to>
    <xdr:sp macro="" textlink="">
      <xdr:nvSpPr>
        <xdr:cNvPr id="131" name="楕円 130">
          <a:extLst>
            <a:ext uri="{FF2B5EF4-FFF2-40B4-BE49-F238E27FC236}">
              <a16:creationId xmlns:a16="http://schemas.microsoft.com/office/drawing/2014/main" id="{D3C4DD3B-D87F-42F2-89A1-5682556B9A34}"/>
            </a:ext>
          </a:extLst>
        </xdr:cNvPr>
        <xdr:cNvSpPr/>
      </xdr:nvSpPr>
      <xdr:spPr>
        <a:xfrm>
          <a:off x="9401175" y="6264548"/>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127925</xdr:rowOff>
    </xdr:from>
    <xdr:ext cx="534377" cy="259045"/>
    <xdr:sp macro="" textlink="">
      <xdr:nvSpPr>
        <xdr:cNvPr id="132" name="【道路】&#10;一人当たり延長該当値テキスト">
          <a:extLst>
            <a:ext uri="{FF2B5EF4-FFF2-40B4-BE49-F238E27FC236}">
              <a16:creationId xmlns:a16="http://schemas.microsoft.com/office/drawing/2014/main" id="{1FDE978C-1034-4A90-A526-61CAAFF7624C}"/>
            </a:ext>
          </a:extLst>
        </xdr:cNvPr>
        <xdr:cNvSpPr txBox="1"/>
      </xdr:nvSpPr>
      <xdr:spPr>
        <a:xfrm>
          <a:off x="9467850" y="6125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108858</xdr:rowOff>
    </xdr:from>
    <xdr:to>
      <xdr:col>50</xdr:col>
      <xdr:colOff>165100</xdr:colOff>
      <xdr:row>39</xdr:row>
      <xdr:rowOff>39008</xdr:rowOff>
    </xdr:to>
    <xdr:sp macro="" textlink="">
      <xdr:nvSpPr>
        <xdr:cNvPr id="133" name="楕円 132">
          <a:extLst>
            <a:ext uri="{FF2B5EF4-FFF2-40B4-BE49-F238E27FC236}">
              <a16:creationId xmlns:a16="http://schemas.microsoft.com/office/drawing/2014/main" id="{5C7F9F42-542A-4672-9AD1-1D6D47823945}"/>
            </a:ext>
          </a:extLst>
        </xdr:cNvPr>
        <xdr:cNvSpPr/>
      </xdr:nvSpPr>
      <xdr:spPr>
        <a:xfrm>
          <a:off x="8639175" y="626835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155848</xdr:rowOff>
    </xdr:from>
    <xdr:to>
      <xdr:col>55</xdr:col>
      <xdr:colOff>0</xdr:colOff>
      <xdr:row>38</xdr:row>
      <xdr:rowOff>159658</xdr:rowOff>
    </xdr:to>
    <xdr:cxnSp macro="">
      <xdr:nvCxnSpPr>
        <xdr:cNvPr id="134" name="直線コネクタ 133">
          <a:extLst>
            <a:ext uri="{FF2B5EF4-FFF2-40B4-BE49-F238E27FC236}">
              <a16:creationId xmlns:a16="http://schemas.microsoft.com/office/drawing/2014/main" id="{4A13E12F-0552-44C2-BE9F-3D1721259F60}"/>
            </a:ext>
          </a:extLst>
        </xdr:cNvPr>
        <xdr:cNvCxnSpPr/>
      </xdr:nvCxnSpPr>
      <xdr:spPr>
        <a:xfrm flipV="1">
          <a:off x="8686800" y="6321698"/>
          <a:ext cx="74295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131814</xdr:rowOff>
    </xdr:from>
    <xdr:to>
      <xdr:col>46</xdr:col>
      <xdr:colOff>38100</xdr:colOff>
      <xdr:row>39</xdr:row>
      <xdr:rowOff>61964</xdr:rowOff>
    </xdr:to>
    <xdr:sp macro="" textlink="">
      <xdr:nvSpPr>
        <xdr:cNvPr id="135" name="楕円 134">
          <a:extLst>
            <a:ext uri="{FF2B5EF4-FFF2-40B4-BE49-F238E27FC236}">
              <a16:creationId xmlns:a16="http://schemas.microsoft.com/office/drawing/2014/main" id="{671B67B8-17E9-4296-B9D4-CC6F3DAAA5C5}"/>
            </a:ext>
          </a:extLst>
        </xdr:cNvPr>
        <xdr:cNvSpPr/>
      </xdr:nvSpPr>
      <xdr:spPr>
        <a:xfrm>
          <a:off x="7839075" y="629448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159658</xdr:rowOff>
    </xdr:from>
    <xdr:to>
      <xdr:col>50</xdr:col>
      <xdr:colOff>114300</xdr:colOff>
      <xdr:row>39</xdr:row>
      <xdr:rowOff>11164</xdr:rowOff>
    </xdr:to>
    <xdr:cxnSp macro="">
      <xdr:nvCxnSpPr>
        <xdr:cNvPr id="136" name="直線コネクタ 135">
          <a:extLst>
            <a:ext uri="{FF2B5EF4-FFF2-40B4-BE49-F238E27FC236}">
              <a16:creationId xmlns:a16="http://schemas.microsoft.com/office/drawing/2014/main" id="{87010C44-96DF-4389-8CC2-FBCA0587AE5E}"/>
            </a:ext>
          </a:extLst>
        </xdr:cNvPr>
        <xdr:cNvCxnSpPr/>
      </xdr:nvCxnSpPr>
      <xdr:spPr>
        <a:xfrm flipV="1">
          <a:off x="7886700" y="6325508"/>
          <a:ext cx="800100" cy="7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144500</xdr:rowOff>
    </xdr:from>
    <xdr:to>
      <xdr:col>41</xdr:col>
      <xdr:colOff>101600</xdr:colOff>
      <xdr:row>39</xdr:row>
      <xdr:rowOff>74650</xdr:rowOff>
    </xdr:to>
    <xdr:sp macro="" textlink="">
      <xdr:nvSpPr>
        <xdr:cNvPr id="137" name="楕円 136">
          <a:extLst>
            <a:ext uri="{FF2B5EF4-FFF2-40B4-BE49-F238E27FC236}">
              <a16:creationId xmlns:a16="http://schemas.microsoft.com/office/drawing/2014/main" id="{7589B07B-58B6-4EFE-88ED-159966BA374C}"/>
            </a:ext>
          </a:extLst>
        </xdr:cNvPr>
        <xdr:cNvSpPr/>
      </xdr:nvSpPr>
      <xdr:spPr>
        <a:xfrm>
          <a:off x="7029450" y="630400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11164</xdr:rowOff>
    </xdr:from>
    <xdr:to>
      <xdr:col>45</xdr:col>
      <xdr:colOff>177800</xdr:colOff>
      <xdr:row>39</xdr:row>
      <xdr:rowOff>23850</xdr:rowOff>
    </xdr:to>
    <xdr:cxnSp macro="">
      <xdr:nvCxnSpPr>
        <xdr:cNvPr id="138" name="直線コネクタ 137">
          <a:extLst>
            <a:ext uri="{FF2B5EF4-FFF2-40B4-BE49-F238E27FC236}">
              <a16:creationId xmlns:a16="http://schemas.microsoft.com/office/drawing/2014/main" id="{BE217695-292B-4D4B-BB6E-ACE4EC1DD293}"/>
            </a:ext>
          </a:extLst>
        </xdr:cNvPr>
        <xdr:cNvCxnSpPr/>
      </xdr:nvCxnSpPr>
      <xdr:spPr>
        <a:xfrm flipV="1">
          <a:off x="7077075" y="6332589"/>
          <a:ext cx="809625" cy="19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160674</xdr:rowOff>
    </xdr:from>
    <xdr:to>
      <xdr:col>36</xdr:col>
      <xdr:colOff>165100</xdr:colOff>
      <xdr:row>39</xdr:row>
      <xdr:rowOff>90824</xdr:rowOff>
    </xdr:to>
    <xdr:sp macro="" textlink="">
      <xdr:nvSpPr>
        <xdr:cNvPr id="139" name="楕円 138">
          <a:extLst>
            <a:ext uri="{FF2B5EF4-FFF2-40B4-BE49-F238E27FC236}">
              <a16:creationId xmlns:a16="http://schemas.microsoft.com/office/drawing/2014/main" id="{F8D514CD-0D70-4E18-A257-7785A23C513D}"/>
            </a:ext>
          </a:extLst>
        </xdr:cNvPr>
        <xdr:cNvSpPr/>
      </xdr:nvSpPr>
      <xdr:spPr>
        <a:xfrm>
          <a:off x="6238875" y="6326524"/>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23850</xdr:rowOff>
    </xdr:from>
    <xdr:to>
      <xdr:col>41</xdr:col>
      <xdr:colOff>50800</xdr:colOff>
      <xdr:row>39</xdr:row>
      <xdr:rowOff>40024</xdr:rowOff>
    </xdr:to>
    <xdr:cxnSp macro="">
      <xdr:nvCxnSpPr>
        <xdr:cNvPr id="140" name="直線コネクタ 139">
          <a:extLst>
            <a:ext uri="{FF2B5EF4-FFF2-40B4-BE49-F238E27FC236}">
              <a16:creationId xmlns:a16="http://schemas.microsoft.com/office/drawing/2014/main" id="{96845CB3-C714-4732-99B9-BDD78330D615}"/>
            </a:ext>
          </a:extLst>
        </xdr:cNvPr>
        <xdr:cNvCxnSpPr/>
      </xdr:nvCxnSpPr>
      <xdr:spPr>
        <a:xfrm flipV="1">
          <a:off x="6286500" y="6351625"/>
          <a:ext cx="790575" cy="12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77226</xdr:rowOff>
    </xdr:from>
    <xdr:ext cx="534377" cy="259045"/>
    <xdr:sp macro="" textlink="">
      <xdr:nvSpPr>
        <xdr:cNvPr id="141" name="n_1aveValue【道路】&#10;一人当たり延長">
          <a:extLst>
            <a:ext uri="{FF2B5EF4-FFF2-40B4-BE49-F238E27FC236}">
              <a16:creationId xmlns:a16="http://schemas.microsoft.com/office/drawing/2014/main" id="{7778D052-1D6E-4214-8D18-2F23A911E9BB}"/>
            </a:ext>
          </a:extLst>
        </xdr:cNvPr>
        <xdr:cNvSpPr txBox="1"/>
      </xdr:nvSpPr>
      <xdr:spPr>
        <a:xfrm>
          <a:off x="8429136" y="6563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92009</xdr:rowOff>
    </xdr:from>
    <xdr:ext cx="534377" cy="259045"/>
    <xdr:sp macro="" textlink="">
      <xdr:nvSpPr>
        <xdr:cNvPr id="142" name="n_2aveValue【道路】&#10;一人当たり延長">
          <a:extLst>
            <a:ext uri="{FF2B5EF4-FFF2-40B4-BE49-F238E27FC236}">
              <a16:creationId xmlns:a16="http://schemas.microsoft.com/office/drawing/2014/main" id="{3BD0B6BC-4B68-49AD-946A-642B126A4D75}"/>
            </a:ext>
          </a:extLst>
        </xdr:cNvPr>
        <xdr:cNvSpPr txBox="1"/>
      </xdr:nvSpPr>
      <xdr:spPr>
        <a:xfrm>
          <a:off x="7648086" y="6575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103915</xdr:rowOff>
    </xdr:from>
    <xdr:ext cx="534377" cy="259045"/>
    <xdr:sp macro="" textlink="">
      <xdr:nvSpPr>
        <xdr:cNvPr id="143" name="n_3aveValue【道路】&#10;一人当たり延長">
          <a:extLst>
            <a:ext uri="{FF2B5EF4-FFF2-40B4-BE49-F238E27FC236}">
              <a16:creationId xmlns:a16="http://schemas.microsoft.com/office/drawing/2014/main" id="{3AFF9EBA-7BC1-46AA-AD42-058DD4AA056C}"/>
            </a:ext>
          </a:extLst>
        </xdr:cNvPr>
        <xdr:cNvSpPr txBox="1"/>
      </xdr:nvSpPr>
      <xdr:spPr>
        <a:xfrm>
          <a:off x="6847986" y="6593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112869</xdr:rowOff>
    </xdr:from>
    <xdr:ext cx="534377" cy="259045"/>
    <xdr:sp macro="" textlink="">
      <xdr:nvSpPr>
        <xdr:cNvPr id="144" name="n_4aveValue【道路】&#10;一人当たり延長">
          <a:extLst>
            <a:ext uri="{FF2B5EF4-FFF2-40B4-BE49-F238E27FC236}">
              <a16:creationId xmlns:a16="http://schemas.microsoft.com/office/drawing/2014/main" id="{22737A4A-814E-4DB1-861A-115797488659}"/>
            </a:ext>
          </a:extLst>
        </xdr:cNvPr>
        <xdr:cNvSpPr txBox="1"/>
      </xdr:nvSpPr>
      <xdr:spPr>
        <a:xfrm>
          <a:off x="6038361" y="6599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55535</xdr:rowOff>
    </xdr:from>
    <xdr:ext cx="534377" cy="259045"/>
    <xdr:sp macro="" textlink="">
      <xdr:nvSpPr>
        <xdr:cNvPr id="145" name="n_1mainValue【道路】&#10;一人当たり延長">
          <a:extLst>
            <a:ext uri="{FF2B5EF4-FFF2-40B4-BE49-F238E27FC236}">
              <a16:creationId xmlns:a16="http://schemas.microsoft.com/office/drawing/2014/main" id="{542A556A-1CD9-4B99-8F80-51DF50B89C6E}"/>
            </a:ext>
          </a:extLst>
        </xdr:cNvPr>
        <xdr:cNvSpPr txBox="1"/>
      </xdr:nvSpPr>
      <xdr:spPr>
        <a:xfrm>
          <a:off x="8429136" y="6056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78490</xdr:rowOff>
    </xdr:from>
    <xdr:ext cx="534377" cy="259045"/>
    <xdr:sp macro="" textlink="">
      <xdr:nvSpPr>
        <xdr:cNvPr id="146" name="n_2mainValue【道路】&#10;一人当たり延長">
          <a:extLst>
            <a:ext uri="{FF2B5EF4-FFF2-40B4-BE49-F238E27FC236}">
              <a16:creationId xmlns:a16="http://schemas.microsoft.com/office/drawing/2014/main" id="{24A2445A-F1AB-4C2E-9BCF-D1D3199D7C5F}"/>
            </a:ext>
          </a:extLst>
        </xdr:cNvPr>
        <xdr:cNvSpPr txBox="1"/>
      </xdr:nvSpPr>
      <xdr:spPr>
        <a:xfrm>
          <a:off x="7648086" y="6079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91177</xdr:rowOff>
    </xdr:from>
    <xdr:ext cx="534377" cy="259045"/>
    <xdr:sp macro="" textlink="">
      <xdr:nvSpPr>
        <xdr:cNvPr id="147" name="n_3mainValue【道路】&#10;一人当たり延長">
          <a:extLst>
            <a:ext uri="{FF2B5EF4-FFF2-40B4-BE49-F238E27FC236}">
              <a16:creationId xmlns:a16="http://schemas.microsoft.com/office/drawing/2014/main" id="{BF241058-CEEF-444A-A8FD-61CFB698751F}"/>
            </a:ext>
          </a:extLst>
        </xdr:cNvPr>
        <xdr:cNvSpPr txBox="1"/>
      </xdr:nvSpPr>
      <xdr:spPr>
        <a:xfrm>
          <a:off x="6847986" y="6088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107351</xdr:rowOff>
    </xdr:from>
    <xdr:ext cx="534377" cy="259045"/>
    <xdr:sp macro="" textlink="">
      <xdr:nvSpPr>
        <xdr:cNvPr id="148" name="n_4mainValue【道路】&#10;一人当たり延長">
          <a:extLst>
            <a:ext uri="{FF2B5EF4-FFF2-40B4-BE49-F238E27FC236}">
              <a16:creationId xmlns:a16="http://schemas.microsoft.com/office/drawing/2014/main" id="{8E943C5B-A9DA-4AF6-985B-A2ED9FDCD4F9}"/>
            </a:ext>
          </a:extLst>
        </xdr:cNvPr>
        <xdr:cNvSpPr txBox="1"/>
      </xdr:nvSpPr>
      <xdr:spPr>
        <a:xfrm>
          <a:off x="6038361" y="6104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8EB11E43-5EF0-4CA5-8051-BE620773FD08}"/>
            </a:ext>
          </a:extLst>
        </xdr:cNvPr>
        <xdr:cNvSpPr/>
      </xdr:nvSpPr>
      <xdr:spPr>
        <a:xfrm>
          <a:off x="6858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2233A497-3D72-465E-9FED-3B960161D715}"/>
            </a:ext>
          </a:extLst>
        </xdr:cNvPr>
        <xdr:cNvSpPr/>
      </xdr:nvSpPr>
      <xdr:spPr>
        <a:xfrm>
          <a:off x="80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AB910084-7ED8-4E72-B2D8-17C8551A8247}"/>
            </a:ext>
          </a:extLst>
        </xdr:cNvPr>
        <xdr:cNvSpPr/>
      </xdr:nvSpPr>
      <xdr:spPr>
        <a:xfrm>
          <a:off x="80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76566CC0-B72C-41D5-810D-C45D569FE0E2}"/>
            </a:ext>
          </a:extLst>
        </xdr:cNvPr>
        <xdr:cNvSpPr/>
      </xdr:nvSpPr>
      <xdr:spPr>
        <a:xfrm>
          <a:off x="17145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17C59780-A01E-41F7-B394-5D55F1F251A4}"/>
            </a:ext>
          </a:extLst>
        </xdr:cNvPr>
        <xdr:cNvSpPr/>
      </xdr:nvSpPr>
      <xdr:spPr>
        <a:xfrm>
          <a:off x="17145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5DA3F1BD-EAF3-4525-944D-917200C25BC5}"/>
            </a:ext>
          </a:extLst>
        </xdr:cNvPr>
        <xdr:cNvSpPr/>
      </xdr:nvSpPr>
      <xdr:spPr>
        <a:xfrm>
          <a:off x="27432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CB08FF12-44C1-4027-8F96-9ECBA8E212E1}"/>
            </a:ext>
          </a:extLst>
        </xdr:cNvPr>
        <xdr:cNvSpPr/>
      </xdr:nvSpPr>
      <xdr:spPr>
        <a:xfrm>
          <a:off x="27432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9F7593A2-8F48-4F06-9622-0853C9A363FB}"/>
            </a:ext>
          </a:extLst>
        </xdr:cNvPr>
        <xdr:cNvSpPr/>
      </xdr:nvSpPr>
      <xdr:spPr>
        <a:xfrm>
          <a:off x="6858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3075A4B5-6CD4-41F1-A9D5-BB02AB8F0EA9}"/>
            </a:ext>
          </a:extLst>
        </xdr:cNvPr>
        <xdr:cNvSpPr txBox="1"/>
      </xdr:nvSpPr>
      <xdr:spPr>
        <a:xfrm>
          <a:off x="666750"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1B65EBD8-03C2-4EDE-B27F-C7507C270514}"/>
            </a:ext>
          </a:extLst>
        </xdr:cNvPr>
        <xdr:cNvCxnSpPr/>
      </xdr:nvCxnSpPr>
      <xdr:spPr>
        <a:xfrm>
          <a:off x="6858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E6E6BA8D-6EA1-4FE7-87A2-14E7D2B09D0F}"/>
            </a:ext>
          </a:extLst>
        </xdr:cNvPr>
        <xdr:cNvSpPr txBox="1"/>
      </xdr:nvSpPr>
      <xdr:spPr>
        <a:xfrm>
          <a:off x="2789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a:extLst>
            <a:ext uri="{FF2B5EF4-FFF2-40B4-BE49-F238E27FC236}">
              <a16:creationId xmlns:a16="http://schemas.microsoft.com/office/drawing/2014/main" id="{423605AB-5A43-4E71-A54A-FC8B7A1F4A69}"/>
            </a:ext>
          </a:extLst>
        </xdr:cNvPr>
        <xdr:cNvCxnSpPr/>
      </xdr:nvCxnSpPr>
      <xdr:spPr>
        <a:xfrm>
          <a:off x="685800" y="10448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1" name="テキスト ボックス 160">
          <a:extLst>
            <a:ext uri="{FF2B5EF4-FFF2-40B4-BE49-F238E27FC236}">
              <a16:creationId xmlns:a16="http://schemas.microsoft.com/office/drawing/2014/main" id="{96AC4EE6-2F42-4769-A2C2-51EF4891F286}"/>
            </a:ext>
          </a:extLst>
        </xdr:cNvPr>
        <xdr:cNvSpPr txBox="1"/>
      </xdr:nvSpPr>
      <xdr:spPr>
        <a:xfrm>
          <a:off x="278946" y="103130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a:extLst>
            <a:ext uri="{FF2B5EF4-FFF2-40B4-BE49-F238E27FC236}">
              <a16:creationId xmlns:a16="http://schemas.microsoft.com/office/drawing/2014/main" id="{5A561FD8-D6C9-4694-A456-60546DD0B30A}"/>
            </a:ext>
          </a:extLst>
        </xdr:cNvPr>
        <xdr:cNvCxnSpPr/>
      </xdr:nvCxnSpPr>
      <xdr:spPr>
        <a:xfrm>
          <a:off x="685800" y="100869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a:extLst>
            <a:ext uri="{FF2B5EF4-FFF2-40B4-BE49-F238E27FC236}">
              <a16:creationId xmlns:a16="http://schemas.microsoft.com/office/drawing/2014/main" id="{80C53E9A-73DE-4996-9E7D-5ECAEDB6472D}"/>
            </a:ext>
          </a:extLst>
        </xdr:cNvPr>
        <xdr:cNvSpPr txBox="1"/>
      </xdr:nvSpPr>
      <xdr:spPr>
        <a:xfrm>
          <a:off x="339891" y="99511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a:extLst>
            <a:ext uri="{FF2B5EF4-FFF2-40B4-BE49-F238E27FC236}">
              <a16:creationId xmlns:a16="http://schemas.microsoft.com/office/drawing/2014/main" id="{C78B07D1-3DA4-4EE1-9E5F-32495297799B}"/>
            </a:ext>
          </a:extLst>
        </xdr:cNvPr>
        <xdr:cNvCxnSpPr/>
      </xdr:nvCxnSpPr>
      <xdr:spPr>
        <a:xfrm>
          <a:off x="685800" y="972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a:extLst>
            <a:ext uri="{FF2B5EF4-FFF2-40B4-BE49-F238E27FC236}">
              <a16:creationId xmlns:a16="http://schemas.microsoft.com/office/drawing/2014/main" id="{5CA03543-553D-4EC9-8E90-AD75126BEF1F}"/>
            </a:ext>
          </a:extLst>
        </xdr:cNvPr>
        <xdr:cNvSpPr txBox="1"/>
      </xdr:nvSpPr>
      <xdr:spPr>
        <a:xfrm>
          <a:off x="339891" y="9589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a:extLst>
            <a:ext uri="{FF2B5EF4-FFF2-40B4-BE49-F238E27FC236}">
              <a16:creationId xmlns:a16="http://schemas.microsoft.com/office/drawing/2014/main" id="{453EBE8C-8C04-41EA-A16F-C64AC0B7A005}"/>
            </a:ext>
          </a:extLst>
        </xdr:cNvPr>
        <xdr:cNvCxnSpPr/>
      </xdr:nvCxnSpPr>
      <xdr:spPr>
        <a:xfrm>
          <a:off x="685800" y="9372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a:extLst>
            <a:ext uri="{FF2B5EF4-FFF2-40B4-BE49-F238E27FC236}">
              <a16:creationId xmlns:a16="http://schemas.microsoft.com/office/drawing/2014/main" id="{40684A87-104F-4F1B-A86D-D5BAB5335815}"/>
            </a:ext>
          </a:extLst>
        </xdr:cNvPr>
        <xdr:cNvSpPr txBox="1"/>
      </xdr:nvSpPr>
      <xdr:spPr>
        <a:xfrm>
          <a:off x="339891" y="9236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a:extLst>
            <a:ext uri="{FF2B5EF4-FFF2-40B4-BE49-F238E27FC236}">
              <a16:creationId xmlns:a16="http://schemas.microsoft.com/office/drawing/2014/main" id="{33552423-39C0-4649-B46F-C608D3E53F92}"/>
            </a:ext>
          </a:extLst>
        </xdr:cNvPr>
        <xdr:cNvCxnSpPr/>
      </xdr:nvCxnSpPr>
      <xdr:spPr>
        <a:xfrm>
          <a:off x="685800" y="901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a:extLst>
            <a:ext uri="{FF2B5EF4-FFF2-40B4-BE49-F238E27FC236}">
              <a16:creationId xmlns:a16="http://schemas.microsoft.com/office/drawing/2014/main" id="{134CC94F-216A-4612-9298-388FFDD192D6}"/>
            </a:ext>
          </a:extLst>
        </xdr:cNvPr>
        <xdr:cNvSpPr txBox="1"/>
      </xdr:nvSpPr>
      <xdr:spPr>
        <a:xfrm>
          <a:off x="339891" y="887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6D1A1394-211A-4593-B3C8-66E238093DB7}"/>
            </a:ext>
          </a:extLst>
        </xdr:cNvPr>
        <xdr:cNvCxnSpPr/>
      </xdr:nvCxnSpPr>
      <xdr:spPr>
        <a:xfrm>
          <a:off x="6858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1" name="テキスト ボックス 170">
          <a:extLst>
            <a:ext uri="{FF2B5EF4-FFF2-40B4-BE49-F238E27FC236}">
              <a16:creationId xmlns:a16="http://schemas.microsoft.com/office/drawing/2014/main" id="{826D9262-C437-4B9A-B8B4-5D41625C7119}"/>
            </a:ext>
          </a:extLst>
        </xdr:cNvPr>
        <xdr:cNvSpPr txBox="1"/>
      </xdr:nvSpPr>
      <xdr:spPr>
        <a:xfrm>
          <a:off x="388136" y="85128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E6ECE129-CB13-4F39-BEDB-64B511A1C84B}"/>
            </a:ext>
          </a:extLst>
        </xdr:cNvPr>
        <xdr:cNvSpPr/>
      </xdr:nvSpPr>
      <xdr:spPr>
        <a:xfrm>
          <a:off x="6858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57</xdr:row>
      <xdr:rowOff>1905</xdr:rowOff>
    </xdr:from>
    <xdr:to>
      <xdr:col>24</xdr:col>
      <xdr:colOff>62865</xdr:colOff>
      <xdr:row>63</xdr:row>
      <xdr:rowOff>148590</xdr:rowOff>
    </xdr:to>
    <xdr:cxnSp macro="">
      <xdr:nvCxnSpPr>
        <xdr:cNvPr id="173" name="直線コネクタ 172">
          <a:extLst>
            <a:ext uri="{FF2B5EF4-FFF2-40B4-BE49-F238E27FC236}">
              <a16:creationId xmlns:a16="http://schemas.microsoft.com/office/drawing/2014/main" id="{B5720328-338E-4405-9E1A-29A0B5300F45}"/>
            </a:ext>
          </a:extLst>
        </xdr:cNvPr>
        <xdr:cNvCxnSpPr/>
      </xdr:nvCxnSpPr>
      <xdr:spPr>
        <a:xfrm flipV="1">
          <a:off x="4180840" y="9241155"/>
          <a:ext cx="0" cy="1115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152417</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C3C3FB4B-7C7B-44A7-9DCF-3E3545FAA3F0}"/>
            </a:ext>
          </a:extLst>
        </xdr:cNvPr>
        <xdr:cNvSpPr txBox="1"/>
      </xdr:nvSpPr>
      <xdr:spPr>
        <a:xfrm>
          <a:off x="4219575" y="1036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148590</xdr:rowOff>
    </xdr:from>
    <xdr:to>
      <xdr:col>24</xdr:col>
      <xdr:colOff>152400</xdr:colOff>
      <xdr:row>63</xdr:row>
      <xdr:rowOff>148590</xdr:rowOff>
    </xdr:to>
    <xdr:cxnSp macro="">
      <xdr:nvCxnSpPr>
        <xdr:cNvPr id="175" name="直線コネクタ 174">
          <a:extLst>
            <a:ext uri="{FF2B5EF4-FFF2-40B4-BE49-F238E27FC236}">
              <a16:creationId xmlns:a16="http://schemas.microsoft.com/office/drawing/2014/main" id="{C4FF9610-4878-4FCC-84D6-16C5A551F1E2}"/>
            </a:ext>
          </a:extLst>
        </xdr:cNvPr>
        <xdr:cNvCxnSpPr/>
      </xdr:nvCxnSpPr>
      <xdr:spPr>
        <a:xfrm>
          <a:off x="4105275" y="1035621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120032</xdr:rowOff>
    </xdr:from>
    <xdr:ext cx="405111" cy="259045"/>
    <xdr:sp macro="" textlink="">
      <xdr:nvSpPr>
        <xdr:cNvPr id="176" name="【橋りょう・トンネル】&#10;有形固定資産減価償却率最大値テキスト">
          <a:extLst>
            <a:ext uri="{FF2B5EF4-FFF2-40B4-BE49-F238E27FC236}">
              <a16:creationId xmlns:a16="http://schemas.microsoft.com/office/drawing/2014/main" id="{231AE146-2AF1-4780-AD2B-3288D91802BE}"/>
            </a:ext>
          </a:extLst>
        </xdr:cNvPr>
        <xdr:cNvSpPr txBox="1"/>
      </xdr:nvSpPr>
      <xdr:spPr>
        <a:xfrm>
          <a:off x="4219575" y="9038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1905</xdr:rowOff>
    </xdr:from>
    <xdr:to>
      <xdr:col>24</xdr:col>
      <xdr:colOff>152400</xdr:colOff>
      <xdr:row>57</xdr:row>
      <xdr:rowOff>1905</xdr:rowOff>
    </xdr:to>
    <xdr:cxnSp macro="">
      <xdr:nvCxnSpPr>
        <xdr:cNvPr id="177" name="直線コネクタ 176">
          <a:extLst>
            <a:ext uri="{FF2B5EF4-FFF2-40B4-BE49-F238E27FC236}">
              <a16:creationId xmlns:a16="http://schemas.microsoft.com/office/drawing/2014/main" id="{893DA42C-4E04-4268-8B2E-67FB21B4570F}"/>
            </a:ext>
          </a:extLst>
        </xdr:cNvPr>
        <xdr:cNvCxnSpPr/>
      </xdr:nvCxnSpPr>
      <xdr:spPr>
        <a:xfrm>
          <a:off x="4105275" y="924115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3827</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7BD81590-B85B-4B7D-AAF4-F948B293B43C}"/>
            </a:ext>
          </a:extLst>
        </xdr:cNvPr>
        <xdr:cNvSpPr txBox="1"/>
      </xdr:nvSpPr>
      <xdr:spPr>
        <a:xfrm>
          <a:off x="4219575" y="97320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25400</xdr:rowOff>
    </xdr:from>
    <xdr:to>
      <xdr:col>24</xdr:col>
      <xdr:colOff>114300</xdr:colOff>
      <xdr:row>60</xdr:row>
      <xdr:rowOff>127000</xdr:rowOff>
    </xdr:to>
    <xdr:sp macro="" textlink="">
      <xdr:nvSpPr>
        <xdr:cNvPr id="179" name="フローチャート: 判断 178">
          <a:extLst>
            <a:ext uri="{FF2B5EF4-FFF2-40B4-BE49-F238E27FC236}">
              <a16:creationId xmlns:a16="http://schemas.microsoft.com/office/drawing/2014/main" id="{AE90C916-D3ED-4EE3-9728-FDB96439FE51}"/>
            </a:ext>
          </a:extLst>
        </xdr:cNvPr>
        <xdr:cNvSpPr/>
      </xdr:nvSpPr>
      <xdr:spPr>
        <a:xfrm>
          <a:off x="4124325" y="975360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158750</xdr:rowOff>
    </xdr:from>
    <xdr:to>
      <xdr:col>20</xdr:col>
      <xdr:colOff>38100</xdr:colOff>
      <xdr:row>60</xdr:row>
      <xdr:rowOff>88900</xdr:rowOff>
    </xdr:to>
    <xdr:sp macro="" textlink="">
      <xdr:nvSpPr>
        <xdr:cNvPr id="180" name="フローチャート: 判断 179">
          <a:extLst>
            <a:ext uri="{FF2B5EF4-FFF2-40B4-BE49-F238E27FC236}">
              <a16:creationId xmlns:a16="http://schemas.microsoft.com/office/drawing/2014/main" id="{7BEBF4F7-7A09-4CBF-88E8-C00D8E7A6D53}"/>
            </a:ext>
          </a:extLst>
        </xdr:cNvPr>
        <xdr:cNvSpPr/>
      </xdr:nvSpPr>
      <xdr:spPr>
        <a:xfrm>
          <a:off x="3381375" y="9725025"/>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111125</xdr:rowOff>
    </xdr:from>
    <xdr:to>
      <xdr:col>15</xdr:col>
      <xdr:colOff>101600</xdr:colOff>
      <xdr:row>60</xdr:row>
      <xdr:rowOff>41275</xdr:rowOff>
    </xdr:to>
    <xdr:sp macro="" textlink="">
      <xdr:nvSpPr>
        <xdr:cNvPr id="181" name="フローチャート: 判断 180">
          <a:extLst>
            <a:ext uri="{FF2B5EF4-FFF2-40B4-BE49-F238E27FC236}">
              <a16:creationId xmlns:a16="http://schemas.microsoft.com/office/drawing/2014/main" id="{28E71347-5B03-4027-99FD-BF6331838557}"/>
            </a:ext>
          </a:extLst>
        </xdr:cNvPr>
        <xdr:cNvSpPr/>
      </xdr:nvSpPr>
      <xdr:spPr>
        <a:xfrm>
          <a:off x="2571750" y="967422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52070</xdr:rowOff>
    </xdr:from>
    <xdr:to>
      <xdr:col>10</xdr:col>
      <xdr:colOff>165100</xdr:colOff>
      <xdr:row>59</xdr:row>
      <xdr:rowOff>153670</xdr:rowOff>
    </xdr:to>
    <xdr:sp macro="" textlink="">
      <xdr:nvSpPr>
        <xdr:cNvPr id="182" name="フローチャート: 判断 181">
          <a:extLst>
            <a:ext uri="{FF2B5EF4-FFF2-40B4-BE49-F238E27FC236}">
              <a16:creationId xmlns:a16="http://schemas.microsoft.com/office/drawing/2014/main" id="{5F774EF4-66C3-42EC-8337-8760B84F88E4}"/>
            </a:ext>
          </a:extLst>
        </xdr:cNvPr>
        <xdr:cNvSpPr/>
      </xdr:nvSpPr>
      <xdr:spPr>
        <a:xfrm>
          <a:off x="1781175" y="961199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25400</xdr:rowOff>
    </xdr:from>
    <xdr:to>
      <xdr:col>6</xdr:col>
      <xdr:colOff>38100</xdr:colOff>
      <xdr:row>59</xdr:row>
      <xdr:rowOff>127000</xdr:rowOff>
    </xdr:to>
    <xdr:sp macro="" textlink="">
      <xdr:nvSpPr>
        <xdr:cNvPr id="183" name="フローチャート: 判断 182">
          <a:extLst>
            <a:ext uri="{FF2B5EF4-FFF2-40B4-BE49-F238E27FC236}">
              <a16:creationId xmlns:a16="http://schemas.microsoft.com/office/drawing/2014/main" id="{C92AF16D-D543-4FA7-AC8A-D597E59D3D83}"/>
            </a:ext>
          </a:extLst>
        </xdr:cNvPr>
        <xdr:cNvSpPr/>
      </xdr:nvSpPr>
      <xdr:spPr>
        <a:xfrm>
          <a:off x="981075" y="959167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1F995E43-2387-4D30-BDFC-5DE9EF107A32}"/>
            </a:ext>
          </a:extLst>
        </xdr:cNvPr>
        <xdr:cNvSpPr txBox="1"/>
      </xdr:nvSpPr>
      <xdr:spPr>
        <a:xfrm>
          <a:off x="40100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53E55F5-DBDA-4CB9-9164-EEFD2A75D4AE}"/>
            </a:ext>
          </a:extLst>
        </xdr:cNvPr>
        <xdr:cNvSpPr txBox="1"/>
      </xdr:nvSpPr>
      <xdr:spPr>
        <a:xfrm>
          <a:off x="32575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58796126-6D2E-4A6E-8D5A-2FFE48044A0C}"/>
            </a:ext>
          </a:extLst>
        </xdr:cNvPr>
        <xdr:cNvSpPr txBox="1"/>
      </xdr:nvSpPr>
      <xdr:spPr>
        <a:xfrm>
          <a:off x="24479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163798BA-6E2A-44AC-BB23-63051DFD2AD3}"/>
            </a:ext>
          </a:extLst>
        </xdr:cNvPr>
        <xdr:cNvSpPr txBox="1"/>
      </xdr:nvSpPr>
      <xdr:spPr>
        <a:xfrm>
          <a:off x="1657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ADBAFD1F-1159-418B-8B34-BAE2B92BFB9D}"/>
            </a:ext>
          </a:extLst>
        </xdr:cNvPr>
        <xdr:cNvSpPr txBox="1"/>
      </xdr:nvSpPr>
      <xdr:spPr>
        <a:xfrm>
          <a:off x="857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122555</xdr:rowOff>
    </xdr:from>
    <xdr:to>
      <xdr:col>24</xdr:col>
      <xdr:colOff>114300</xdr:colOff>
      <xdr:row>57</xdr:row>
      <xdr:rowOff>52705</xdr:rowOff>
    </xdr:to>
    <xdr:sp macro="" textlink="">
      <xdr:nvSpPr>
        <xdr:cNvPr id="189" name="楕円 188">
          <a:extLst>
            <a:ext uri="{FF2B5EF4-FFF2-40B4-BE49-F238E27FC236}">
              <a16:creationId xmlns:a16="http://schemas.microsoft.com/office/drawing/2014/main" id="{4617B903-4EF7-4CAE-9EC2-D5C4FF8C639D}"/>
            </a:ext>
          </a:extLst>
        </xdr:cNvPr>
        <xdr:cNvSpPr/>
      </xdr:nvSpPr>
      <xdr:spPr>
        <a:xfrm>
          <a:off x="4124325" y="920305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75582</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B8CD8299-C04D-4D06-A958-0ECFC33C3B1F}"/>
            </a:ext>
          </a:extLst>
        </xdr:cNvPr>
        <xdr:cNvSpPr txBox="1"/>
      </xdr:nvSpPr>
      <xdr:spPr>
        <a:xfrm>
          <a:off x="4219575" y="9152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92075</xdr:rowOff>
    </xdr:from>
    <xdr:to>
      <xdr:col>20</xdr:col>
      <xdr:colOff>38100</xdr:colOff>
      <xdr:row>57</xdr:row>
      <xdr:rowOff>22225</xdr:rowOff>
    </xdr:to>
    <xdr:sp macro="" textlink="">
      <xdr:nvSpPr>
        <xdr:cNvPr id="191" name="楕円 190">
          <a:extLst>
            <a:ext uri="{FF2B5EF4-FFF2-40B4-BE49-F238E27FC236}">
              <a16:creationId xmlns:a16="http://schemas.microsoft.com/office/drawing/2014/main" id="{43B015DF-9FA2-4FE6-A88B-DA17B768617E}"/>
            </a:ext>
          </a:extLst>
        </xdr:cNvPr>
        <xdr:cNvSpPr/>
      </xdr:nvSpPr>
      <xdr:spPr>
        <a:xfrm>
          <a:off x="3381375" y="91694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142875</xdr:rowOff>
    </xdr:from>
    <xdr:to>
      <xdr:col>24</xdr:col>
      <xdr:colOff>63500</xdr:colOff>
      <xdr:row>57</xdr:row>
      <xdr:rowOff>1905</xdr:rowOff>
    </xdr:to>
    <xdr:cxnSp macro="">
      <xdr:nvCxnSpPr>
        <xdr:cNvPr id="192" name="直線コネクタ 191">
          <a:extLst>
            <a:ext uri="{FF2B5EF4-FFF2-40B4-BE49-F238E27FC236}">
              <a16:creationId xmlns:a16="http://schemas.microsoft.com/office/drawing/2014/main" id="{4B63D610-F46F-4EA2-BCF5-D30711ACB655}"/>
            </a:ext>
          </a:extLst>
        </xdr:cNvPr>
        <xdr:cNvCxnSpPr/>
      </xdr:nvCxnSpPr>
      <xdr:spPr>
        <a:xfrm>
          <a:off x="3429000" y="9217025"/>
          <a:ext cx="752475"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74930</xdr:rowOff>
    </xdr:from>
    <xdr:to>
      <xdr:col>15</xdr:col>
      <xdr:colOff>101600</xdr:colOff>
      <xdr:row>57</xdr:row>
      <xdr:rowOff>5080</xdr:rowOff>
    </xdr:to>
    <xdr:sp macro="" textlink="">
      <xdr:nvSpPr>
        <xdr:cNvPr id="193" name="楕円 192">
          <a:extLst>
            <a:ext uri="{FF2B5EF4-FFF2-40B4-BE49-F238E27FC236}">
              <a16:creationId xmlns:a16="http://schemas.microsoft.com/office/drawing/2014/main" id="{7237D6CF-0E03-4F1E-B6D3-87B454305D46}"/>
            </a:ext>
          </a:extLst>
        </xdr:cNvPr>
        <xdr:cNvSpPr/>
      </xdr:nvSpPr>
      <xdr:spPr>
        <a:xfrm>
          <a:off x="2571750" y="915225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125730</xdr:rowOff>
    </xdr:from>
    <xdr:to>
      <xdr:col>19</xdr:col>
      <xdr:colOff>177800</xdr:colOff>
      <xdr:row>56</xdr:row>
      <xdr:rowOff>142875</xdr:rowOff>
    </xdr:to>
    <xdr:cxnSp macro="">
      <xdr:nvCxnSpPr>
        <xdr:cNvPr id="194" name="直線コネクタ 193">
          <a:extLst>
            <a:ext uri="{FF2B5EF4-FFF2-40B4-BE49-F238E27FC236}">
              <a16:creationId xmlns:a16="http://schemas.microsoft.com/office/drawing/2014/main" id="{FA48DF61-C3CB-4596-A5D6-13AE7CF29F02}"/>
            </a:ext>
          </a:extLst>
        </xdr:cNvPr>
        <xdr:cNvCxnSpPr/>
      </xdr:nvCxnSpPr>
      <xdr:spPr>
        <a:xfrm>
          <a:off x="2619375" y="9199880"/>
          <a:ext cx="809625"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73025</xdr:rowOff>
    </xdr:from>
    <xdr:to>
      <xdr:col>10</xdr:col>
      <xdr:colOff>165100</xdr:colOff>
      <xdr:row>57</xdr:row>
      <xdr:rowOff>3175</xdr:rowOff>
    </xdr:to>
    <xdr:sp macro="" textlink="">
      <xdr:nvSpPr>
        <xdr:cNvPr id="195" name="楕円 194">
          <a:extLst>
            <a:ext uri="{FF2B5EF4-FFF2-40B4-BE49-F238E27FC236}">
              <a16:creationId xmlns:a16="http://schemas.microsoft.com/office/drawing/2014/main" id="{65F9EDFE-4AED-4BA2-9489-D1337280CAB4}"/>
            </a:ext>
          </a:extLst>
        </xdr:cNvPr>
        <xdr:cNvSpPr/>
      </xdr:nvSpPr>
      <xdr:spPr>
        <a:xfrm>
          <a:off x="1781175" y="915035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56</xdr:row>
      <xdr:rowOff>123825</xdr:rowOff>
    </xdr:from>
    <xdr:to>
      <xdr:col>15</xdr:col>
      <xdr:colOff>50800</xdr:colOff>
      <xdr:row>56</xdr:row>
      <xdr:rowOff>125730</xdr:rowOff>
    </xdr:to>
    <xdr:cxnSp macro="">
      <xdr:nvCxnSpPr>
        <xdr:cNvPr id="196" name="直線コネクタ 195">
          <a:extLst>
            <a:ext uri="{FF2B5EF4-FFF2-40B4-BE49-F238E27FC236}">
              <a16:creationId xmlns:a16="http://schemas.microsoft.com/office/drawing/2014/main" id="{EA0430EA-1266-4ED5-9D0F-22701A02F074}"/>
            </a:ext>
          </a:extLst>
        </xdr:cNvPr>
        <xdr:cNvCxnSpPr/>
      </xdr:nvCxnSpPr>
      <xdr:spPr>
        <a:xfrm>
          <a:off x="1828800" y="9197975"/>
          <a:ext cx="790575"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56</xdr:row>
      <xdr:rowOff>113030</xdr:rowOff>
    </xdr:from>
    <xdr:to>
      <xdr:col>6</xdr:col>
      <xdr:colOff>38100</xdr:colOff>
      <xdr:row>57</xdr:row>
      <xdr:rowOff>43180</xdr:rowOff>
    </xdr:to>
    <xdr:sp macro="" textlink="">
      <xdr:nvSpPr>
        <xdr:cNvPr id="197" name="楕円 196">
          <a:extLst>
            <a:ext uri="{FF2B5EF4-FFF2-40B4-BE49-F238E27FC236}">
              <a16:creationId xmlns:a16="http://schemas.microsoft.com/office/drawing/2014/main" id="{6F02EA23-A995-472C-BE31-FF5BF57325A5}"/>
            </a:ext>
          </a:extLst>
        </xdr:cNvPr>
        <xdr:cNvSpPr/>
      </xdr:nvSpPr>
      <xdr:spPr>
        <a:xfrm>
          <a:off x="981075" y="919035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56</xdr:row>
      <xdr:rowOff>123825</xdr:rowOff>
    </xdr:from>
    <xdr:to>
      <xdr:col>10</xdr:col>
      <xdr:colOff>114300</xdr:colOff>
      <xdr:row>56</xdr:row>
      <xdr:rowOff>163830</xdr:rowOff>
    </xdr:to>
    <xdr:cxnSp macro="">
      <xdr:nvCxnSpPr>
        <xdr:cNvPr id="198" name="直線コネクタ 197">
          <a:extLst>
            <a:ext uri="{FF2B5EF4-FFF2-40B4-BE49-F238E27FC236}">
              <a16:creationId xmlns:a16="http://schemas.microsoft.com/office/drawing/2014/main" id="{C1D00727-B508-47BE-9FF0-C594A9D278AF}"/>
            </a:ext>
          </a:extLst>
        </xdr:cNvPr>
        <xdr:cNvCxnSpPr/>
      </xdr:nvCxnSpPr>
      <xdr:spPr>
        <a:xfrm flipV="1">
          <a:off x="1028700" y="9197975"/>
          <a:ext cx="8001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80027</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7FFB4B28-FE4D-4554-8777-6D35CCD10D0A}"/>
            </a:ext>
          </a:extLst>
        </xdr:cNvPr>
        <xdr:cNvSpPr txBox="1"/>
      </xdr:nvSpPr>
      <xdr:spPr>
        <a:xfrm>
          <a:off x="3239144" y="9808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32402</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F860911F-119D-40D3-BE8E-1947C9A7141C}"/>
            </a:ext>
          </a:extLst>
        </xdr:cNvPr>
        <xdr:cNvSpPr txBox="1"/>
      </xdr:nvSpPr>
      <xdr:spPr>
        <a:xfrm>
          <a:off x="2439044" y="975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144797</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AAAC1A91-39DC-4ACD-B218-959C806C7A28}"/>
            </a:ext>
          </a:extLst>
        </xdr:cNvPr>
        <xdr:cNvSpPr txBox="1"/>
      </xdr:nvSpPr>
      <xdr:spPr>
        <a:xfrm>
          <a:off x="1648469" y="970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118127</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82EA4091-7184-446C-80AA-1712261205F8}"/>
            </a:ext>
          </a:extLst>
        </xdr:cNvPr>
        <xdr:cNvSpPr txBox="1"/>
      </xdr:nvSpPr>
      <xdr:spPr>
        <a:xfrm>
          <a:off x="848369" y="9684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38752</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4331ECCA-D8FF-4810-93DD-D0A4A8C58241}"/>
            </a:ext>
          </a:extLst>
        </xdr:cNvPr>
        <xdr:cNvSpPr txBox="1"/>
      </xdr:nvSpPr>
      <xdr:spPr>
        <a:xfrm>
          <a:off x="3239144" y="8954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21607</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67C68BE5-787D-4B8A-B1A9-E259DDABBE83}"/>
            </a:ext>
          </a:extLst>
        </xdr:cNvPr>
        <xdr:cNvSpPr txBox="1"/>
      </xdr:nvSpPr>
      <xdr:spPr>
        <a:xfrm>
          <a:off x="2439044" y="8937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19702</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A4FA1D93-B454-43CB-B952-15A3ADD81A36}"/>
            </a:ext>
          </a:extLst>
        </xdr:cNvPr>
        <xdr:cNvSpPr txBox="1"/>
      </xdr:nvSpPr>
      <xdr:spPr>
        <a:xfrm>
          <a:off x="1648469" y="8935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55</xdr:row>
      <xdr:rowOff>59707</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D7CC8480-C9E5-4123-84A0-1975FF652BFE}"/>
            </a:ext>
          </a:extLst>
        </xdr:cNvPr>
        <xdr:cNvSpPr txBox="1"/>
      </xdr:nvSpPr>
      <xdr:spPr>
        <a:xfrm>
          <a:off x="848369" y="897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A7259B7F-61D5-4AF9-87EE-4B7E0F06FF2B}"/>
            </a:ext>
          </a:extLst>
        </xdr:cNvPr>
        <xdr:cNvSpPr/>
      </xdr:nvSpPr>
      <xdr:spPr>
        <a:xfrm>
          <a:off x="59531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F854BBD0-C4F0-4AFC-B454-385013EC09D9}"/>
            </a:ext>
          </a:extLst>
        </xdr:cNvPr>
        <xdr:cNvSpPr/>
      </xdr:nvSpPr>
      <xdr:spPr>
        <a:xfrm>
          <a:off x="60674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CFA1CD07-D525-466C-92B7-D9D7EC2B28B1}"/>
            </a:ext>
          </a:extLst>
        </xdr:cNvPr>
        <xdr:cNvSpPr/>
      </xdr:nvSpPr>
      <xdr:spPr>
        <a:xfrm>
          <a:off x="60674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1F43A9A7-0CD2-45D3-85E9-37573C3067B1}"/>
            </a:ext>
          </a:extLst>
        </xdr:cNvPr>
        <xdr:cNvSpPr/>
      </xdr:nvSpPr>
      <xdr:spPr>
        <a:xfrm>
          <a:off x="69818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1F117F80-CC9E-4361-9DFE-577EB7C4544A}"/>
            </a:ext>
          </a:extLst>
        </xdr:cNvPr>
        <xdr:cNvSpPr/>
      </xdr:nvSpPr>
      <xdr:spPr>
        <a:xfrm>
          <a:off x="69818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6A11A438-C754-45E8-BE4B-7042D85DEB67}"/>
            </a:ext>
          </a:extLst>
        </xdr:cNvPr>
        <xdr:cNvSpPr/>
      </xdr:nvSpPr>
      <xdr:spPr>
        <a:xfrm>
          <a:off x="80105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A4343EB7-614D-4569-8F51-D870FA6EB4A5}"/>
            </a:ext>
          </a:extLst>
        </xdr:cNvPr>
        <xdr:cNvSpPr/>
      </xdr:nvSpPr>
      <xdr:spPr>
        <a:xfrm>
          <a:off x="80105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CA466C00-A512-4B79-9FD7-907E41A5010D}"/>
            </a:ext>
          </a:extLst>
        </xdr:cNvPr>
        <xdr:cNvSpPr/>
      </xdr:nvSpPr>
      <xdr:spPr>
        <a:xfrm>
          <a:off x="59531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443CFBC0-A16E-4CEC-9E0E-F4D84AC05483}"/>
            </a:ext>
          </a:extLst>
        </xdr:cNvPr>
        <xdr:cNvSpPr txBox="1"/>
      </xdr:nvSpPr>
      <xdr:spPr>
        <a:xfrm>
          <a:off x="5915025"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00074E9C-EEF7-404D-B342-28B13084F204}"/>
            </a:ext>
          </a:extLst>
        </xdr:cNvPr>
        <xdr:cNvCxnSpPr/>
      </xdr:nvCxnSpPr>
      <xdr:spPr>
        <a:xfrm>
          <a:off x="5953125" y="108108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7" name="直線コネクタ 216">
          <a:extLst>
            <a:ext uri="{FF2B5EF4-FFF2-40B4-BE49-F238E27FC236}">
              <a16:creationId xmlns:a16="http://schemas.microsoft.com/office/drawing/2014/main" id="{DF574DEB-CEB7-40CE-ACED-035AE54CD9EF}"/>
            </a:ext>
          </a:extLst>
        </xdr:cNvPr>
        <xdr:cNvCxnSpPr/>
      </xdr:nvCxnSpPr>
      <xdr:spPr>
        <a:xfrm>
          <a:off x="5953125" y="1050335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8" name="テキスト ボックス 217">
          <a:extLst>
            <a:ext uri="{FF2B5EF4-FFF2-40B4-BE49-F238E27FC236}">
              <a16:creationId xmlns:a16="http://schemas.microsoft.com/office/drawing/2014/main" id="{1FA6AAC1-EEE8-4E5C-8D16-03F42B0A2F96}"/>
            </a:ext>
          </a:extLst>
        </xdr:cNvPr>
        <xdr:cNvSpPr txBox="1"/>
      </xdr:nvSpPr>
      <xdr:spPr>
        <a:xfrm>
          <a:off x="5723389" y="10373830"/>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9" name="直線コネクタ 218">
          <a:extLst>
            <a:ext uri="{FF2B5EF4-FFF2-40B4-BE49-F238E27FC236}">
              <a16:creationId xmlns:a16="http://schemas.microsoft.com/office/drawing/2014/main" id="{938EA31D-F369-4190-BBF1-170561552A55}"/>
            </a:ext>
          </a:extLst>
        </xdr:cNvPr>
        <xdr:cNvCxnSpPr/>
      </xdr:nvCxnSpPr>
      <xdr:spPr>
        <a:xfrm>
          <a:off x="5953125" y="101926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0" name="テキスト ボックス 219">
          <a:extLst>
            <a:ext uri="{FF2B5EF4-FFF2-40B4-BE49-F238E27FC236}">
              <a16:creationId xmlns:a16="http://schemas.microsoft.com/office/drawing/2014/main" id="{9E3C81D0-B855-4F6C-B5F0-196138F38B63}"/>
            </a:ext>
          </a:extLst>
        </xdr:cNvPr>
        <xdr:cNvSpPr txBox="1"/>
      </xdr:nvSpPr>
      <xdr:spPr>
        <a:xfrm>
          <a:off x="5421206" y="1005678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1" name="直線コネクタ 220">
          <a:extLst>
            <a:ext uri="{FF2B5EF4-FFF2-40B4-BE49-F238E27FC236}">
              <a16:creationId xmlns:a16="http://schemas.microsoft.com/office/drawing/2014/main" id="{350680CD-2961-4EB9-A40A-A3C3D2E6E836}"/>
            </a:ext>
          </a:extLst>
        </xdr:cNvPr>
        <xdr:cNvCxnSpPr/>
      </xdr:nvCxnSpPr>
      <xdr:spPr>
        <a:xfrm>
          <a:off x="5953125" y="988513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2" name="テキスト ボックス 221">
          <a:extLst>
            <a:ext uri="{FF2B5EF4-FFF2-40B4-BE49-F238E27FC236}">
              <a16:creationId xmlns:a16="http://schemas.microsoft.com/office/drawing/2014/main" id="{2FB9AEF7-4394-4F32-8053-9C0E2E1ADC80}"/>
            </a:ext>
          </a:extLst>
        </xdr:cNvPr>
        <xdr:cNvSpPr txBox="1"/>
      </xdr:nvSpPr>
      <xdr:spPr>
        <a:xfrm>
          <a:off x="5421206" y="97460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3" name="直線コネクタ 222">
          <a:extLst>
            <a:ext uri="{FF2B5EF4-FFF2-40B4-BE49-F238E27FC236}">
              <a16:creationId xmlns:a16="http://schemas.microsoft.com/office/drawing/2014/main" id="{BECEDFE4-8492-41C6-81DC-58E44C5BADC1}"/>
            </a:ext>
          </a:extLst>
        </xdr:cNvPr>
        <xdr:cNvCxnSpPr/>
      </xdr:nvCxnSpPr>
      <xdr:spPr>
        <a:xfrm>
          <a:off x="5953125" y="957444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4" name="テキスト ボックス 223">
          <a:extLst>
            <a:ext uri="{FF2B5EF4-FFF2-40B4-BE49-F238E27FC236}">
              <a16:creationId xmlns:a16="http://schemas.microsoft.com/office/drawing/2014/main" id="{4A8B1F50-BAE7-40D8-9DA0-36908F3D3C7E}"/>
            </a:ext>
          </a:extLst>
        </xdr:cNvPr>
        <xdr:cNvSpPr txBox="1"/>
      </xdr:nvSpPr>
      <xdr:spPr>
        <a:xfrm>
          <a:off x="5421206" y="94385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5" name="直線コネクタ 224">
          <a:extLst>
            <a:ext uri="{FF2B5EF4-FFF2-40B4-BE49-F238E27FC236}">
              <a16:creationId xmlns:a16="http://schemas.microsoft.com/office/drawing/2014/main" id="{3E43676D-B27C-4D59-B238-07E820274407}"/>
            </a:ext>
          </a:extLst>
        </xdr:cNvPr>
        <xdr:cNvCxnSpPr/>
      </xdr:nvCxnSpPr>
      <xdr:spPr>
        <a:xfrm>
          <a:off x="5953125" y="926691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6" name="テキスト ボックス 225">
          <a:extLst>
            <a:ext uri="{FF2B5EF4-FFF2-40B4-BE49-F238E27FC236}">
              <a16:creationId xmlns:a16="http://schemas.microsoft.com/office/drawing/2014/main" id="{71293985-A6A2-4A52-B664-9AC21CB20F8E}"/>
            </a:ext>
          </a:extLst>
        </xdr:cNvPr>
        <xdr:cNvSpPr txBox="1"/>
      </xdr:nvSpPr>
      <xdr:spPr>
        <a:xfrm>
          <a:off x="5324703" y="912787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7" name="直線コネクタ 226">
          <a:extLst>
            <a:ext uri="{FF2B5EF4-FFF2-40B4-BE49-F238E27FC236}">
              <a16:creationId xmlns:a16="http://schemas.microsoft.com/office/drawing/2014/main" id="{BB0570EB-10AB-4E77-896D-8CB33E303C51}"/>
            </a:ext>
          </a:extLst>
        </xdr:cNvPr>
        <xdr:cNvCxnSpPr/>
      </xdr:nvCxnSpPr>
      <xdr:spPr>
        <a:xfrm>
          <a:off x="5953125" y="895622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8" name="テキスト ボックス 227">
          <a:extLst>
            <a:ext uri="{FF2B5EF4-FFF2-40B4-BE49-F238E27FC236}">
              <a16:creationId xmlns:a16="http://schemas.microsoft.com/office/drawing/2014/main" id="{737743AB-A6A8-45EE-A8CB-49E9F3FDABCE}"/>
            </a:ext>
          </a:extLst>
        </xdr:cNvPr>
        <xdr:cNvSpPr txBox="1"/>
      </xdr:nvSpPr>
      <xdr:spPr>
        <a:xfrm>
          <a:off x="5324703" y="882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2CB4D7C4-0FE9-48DA-80F2-8B866145A7D1}"/>
            </a:ext>
          </a:extLst>
        </xdr:cNvPr>
        <xdr:cNvCxnSpPr/>
      </xdr:nvCxnSpPr>
      <xdr:spPr>
        <a:xfrm>
          <a:off x="5953125" y="8648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0" name="テキスト ボックス 229">
          <a:extLst>
            <a:ext uri="{FF2B5EF4-FFF2-40B4-BE49-F238E27FC236}">
              <a16:creationId xmlns:a16="http://schemas.microsoft.com/office/drawing/2014/main" id="{1B580580-D377-43E4-8577-7C710F35BE92}"/>
            </a:ext>
          </a:extLst>
        </xdr:cNvPr>
        <xdr:cNvSpPr txBox="1"/>
      </xdr:nvSpPr>
      <xdr:spPr>
        <a:xfrm>
          <a:off x="5324703" y="85128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橋りょう・トンネル】&#10;一人当たり有形固定資産（償却資産）額グラフ枠">
          <a:extLst>
            <a:ext uri="{FF2B5EF4-FFF2-40B4-BE49-F238E27FC236}">
              <a16:creationId xmlns:a16="http://schemas.microsoft.com/office/drawing/2014/main" id="{1D7B678D-CE6A-4910-B9F9-B21507B5A686}"/>
            </a:ext>
          </a:extLst>
        </xdr:cNvPr>
        <xdr:cNvSpPr/>
      </xdr:nvSpPr>
      <xdr:spPr>
        <a:xfrm>
          <a:off x="59531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83045</xdr:rowOff>
    </xdr:from>
    <xdr:to>
      <xdr:col>54</xdr:col>
      <xdr:colOff>189865</xdr:colOff>
      <xdr:row>64</xdr:row>
      <xdr:rowOff>107415</xdr:rowOff>
    </xdr:to>
    <xdr:cxnSp macro="">
      <xdr:nvCxnSpPr>
        <xdr:cNvPr id="232" name="直線コネクタ 231">
          <a:extLst>
            <a:ext uri="{FF2B5EF4-FFF2-40B4-BE49-F238E27FC236}">
              <a16:creationId xmlns:a16="http://schemas.microsoft.com/office/drawing/2014/main" id="{235F6AD4-216D-4018-AB01-958E9C88ED15}"/>
            </a:ext>
          </a:extLst>
        </xdr:cNvPr>
        <xdr:cNvCxnSpPr/>
      </xdr:nvCxnSpPr>
      <xdr:spPr>
        <a:xfrm flipV="1">
          <a:off x="9429115" y="9001620"/>
          <a:ext cx="0" cy="1475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111242</xdr:rowOff>
    </xdr:from>
    <xdr:ext cx="534377" cy="259045"/>
    <xdr:sp macro="" textlink="">
      <xdr:nvSpPr>
        <xdr:cNvPr id="233" name="【橋りょう・トンネル】&#10;一人当たり有形固定資産（償却資産）額最小値テキスト">
          <a:extLst>
            <a:ext uri="{FF2B5EF4-FFF2-40B4-BE49-F238E27FC236}">
              <a16:creationId xmlns:a16="http://schemas.microsoft.com/office/drawing/2014/main" id="{434F6418-81D3-42C3-8721-CF5CE8645998}"/>
            </a:ext>
          </a:extLst>
        </xdr:cNvPr>
        <xdr:cNvSpPr txBox="1"/>
      </xdr:nvSpPr>
      <xdr:spPr>
        <a:xfrm>
          <a:off x="9467850" y="10483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107415</xdr:rowOff>
    </xdr:from>
    <xdr:to>
      <xdr:col>55</xdr:col>
      <xdr:colOff>88900</xdr:colOff>
      <xdr:row>64</xdr:row>
      <xdr:rowOff>107415</xdr:rowOff>
    </xdr:to>
    <xdr:cxnSp macro="">
      <xdr:nvCxnSpPr>
        <xdr:cNvPr id="234" name="直線コネクタ 233">
          <a:extLst>
            <a:ext uri="{FF2B5EF4-FFF2-40B4-BE49-F238E27FC236}">
              <a16:creationId xmlns:a16="http://schemas.microsoft.com/office/drawing/2014/main" id="{1A0CA345-2B5D-47DD-8E31-5EF94DB1116F}"/>
            </a:ext>
          </a:extLst>
        </xdr:cNvPr>
        <xdr:cNvCxnSpPr/>
      </xdr:nvCxnSpPr>
      <xdr:spPr>
        <a:xfrm>
          <a:off x="9363075" y="1047696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29722</xdr:rowOff>
    </xdr:from>
    <xdr:ext cx="690189" cy="259045"/>
    <xdr:sp macro="" textlink="">
      <xdr:nvSpPr>
        <xdr:cNvPr id="235" name="【橋りょう・トンネル】&#10;一人当たり有形固定資産（償却資産）額最大値テキスト">
          <a:extLst>
            <a:ext uri="{FF2B5EF4-FFF2-40B4-BE49-F238E27FC236}">
              <a16:creationId xmlns:a16="http://schemas.microsoft.com/office/drawing/2014/main" id="{8F9CB678-A656-4816-AB4F-33382179DC02}"/>
            </a:ext>
          </a:extLst>
        </xdr:cNvPr>
        <xdr:cNvSpPr txBox="1"/>
      </xdr:nvSpPr>
      <xdr:spPr>
        <a:xfrm>
          <a:off x="9467850" y="87800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1,461,212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83045</xdr:rowOff>
    </xdr:from>
    <xdr:to>
      <xdr:col>55</xdr:col>
      <xdr:colOff>88900</xdr:colOff>
      <xdr:row>55</xdr:row>
      <xdr:rowOff>83045</xdr:rowOff>
    </xdr:to>
    <xdr:cxnSp macro="">
      <xdr:nvCxnSpPr>
        <xdr:cNvPr id="236" name="直線コネクタ 235">
          <a:extLst>
            <a:ext uri="{FF2B5EF4-FFF2-40B4-BE49-F238E27FC236}">
              <a16:creationId xmlns:a16="http://schemas.microsoft.com/office/drawing/2014/main" id="{A0FC6E0C-3F81-47B6-927D-2FFCBB7D8E09}"/>
            </a:ext>
          </a:extLst>
        </xdr:cNvPr>
        <xdr:cNvCxnSpPr/>
      </xdr:nvCxnSpPr>
      <xdr:spPr>
        <a:xfrm>
          <a:off x="9363075" y="900162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59755</xdr:rowOff>
    </xdr:from>
    <xdr:ext cx="599010" cy="259045"/>
    <xdr:sp macro="" textlink="">
      <xdr:nvSpPr>
        <xdr:cNvPr id="237" name="【橋りょう・トンネル】&#10;一人当たり有形固定資産（償却資産）額平均値テキスト">
          <a:extLst>
            <a:ext uri="{FF2B5EF4-FFF2-40B4-BE49-F238E27FC236}">
              <a16:creationId xmlns:a16="http://schemas.microsoft.com/office/drawing/2014/main" id="{707A1BFF-0A69-47B9-AEC2-89C334B66007}"/>
            </a:ext>
          </a:extLst>
        </xdr:cNvPr>
        <xdr:cNvSpPr txBox="1"/>
      </xdr:nvSpPr>
      <xdr:spPr>
        <a:xfrm>
          <a:off x="9467850" y="97847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36878</xdr:rowOff>
    </xdr:from>
    <xdr:to>
      <xdr:col>55</xdr:col>
      <xdr:colOff>50800</xdr:colOff>
      <xdr:row>61</xdr:row>
      <xdr:rowOff>138478</xdr:rowOff>
    </xdr:to>
    <xdr:sp macro="" textlink="">
      <xdr:nvSpPr>
        <xdr:cNvPr id="238" name="フローチャート: 判断 237">
          <a:extLst>
            <a:ext uri="{FF2B5EF4-FFF2-40B4-BE49-F238E27FC236}">
              <a16:creationId xmlns:a16="http://schemas.microsoft.com/office/drawing/2014/main" id="{959628A7-205D-478E-939A-67243022B557}"/>
            </a:ext>
          </a:extLst>
        </xdr:cNvPr>
        <xdr:cNvSpPr/>
      </xdr:nvSpPr>
      <xdr:spPr>
        <a:xfrm>
          <a:off x="9401175" y="9923828"/>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62238</xdr:rowOff>
    </xdr:from>
    <xdr:to>
      <xdr:col>50</xdr:col>
      <xdr:colOff>165100</xdr:colOff>
      <xdr:row>61</xdr:row>
      <xdr:rowOff>163838</xdr:rowOff>
    </xdr:to>
    <xdr:sp macro="" textlink="">
      <xdr:nvSpPr>
        <xdr:cNvPr id="239" name="フローチャート: 判断 238">
          <a:extLst>
            <a:ext uri="{FF2B5EF4-FFF2-40B4-BE49-F238E27FC236}">
              <a16:creationId xmlns:a16="http://schemas.microsoft.com/office/drawing/2014/main" id="{0B1BCC99-94EA-4637-AAD4-F3167EF4C729}"/>
            </a:ext>
          </a:extLst>
        </xdr:cNvPr>
        <xdr:cNvSpPr/>
      </xdr:nvSpPr>
      <xdr:spPr>
        <a:xfrm>
          <a:off x="8639175" y="995236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67056</xdr:rowOff>
    </xdr:from>
    <xdr:to>
      <xdr:col>46</xdr:col>
      <xdr:colOff>38100</xdr:colOff>
      <xdr:row>61</xdr:row>
      <xdr:rowOff>168656</xdr:rowOff>
    </xdr:to>
    <xdr:sp macro="" textlink="">
      <xdr:nvSpPr>
        <xdr:cNvPr id="240" name="フローチャート: 判断 239">
          <a:extLst>
            <a:ext uri="{FF2B5EF4-FFF2-40B4-BE49-F238E27FC236}">
              <a16:creationId xmlns:a16="http://schemas.microsoft.com/office/drawing/2014/main" id="{3D8937C2-8D31-4F2C-BF3A-BFCF1DF1B71F}"/>
            </a:ext>
          </a:extLst>
        </xdr:cNvPr>
        <xdr:cNvSpPr/>
      </xdr:nvSpPr>
      <xdr:spPr>
        <a:xfrm>
          <a:off x="7839075" y="995083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98984</xdr:rowOff>
    </xdr:from>
    <xdr:to>
      <xdr:col>41</xdr:col>
      <xdr:colOff>101600</xdr:colOff>
      <xdr:row>62</xdr:row>
      <xdr:rowOff>29134</xdr:rowOff>
    </xdr:to>
    <xdr:sp macro="" textlink="">
      <xdr:nvSpPr>
        <xdr:cNvPr id="241" name="フローチャート: 判断 240">
          <a:extLst>
            <a:ext uri="{FF2B5EF4-FFF2-40B4-BE49-F238E27FC236}">
              <a16:creationId xmlns:a16="http://schemas.microsoft.com/office/drawing/2014/main" id="{2C8B6364-890B-44C7-88E9-53D691FD75E7}"/>
            </a:ext>
          </a:extLst>
        </xdr:cNvPr>
        <xdr:cNvSpPr/>
      </xdr:nvSpPr>
      <xdr:spPr>
        <a:xfrm>
          <a:off x="7029450" y="9989109"/>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123943</xdr:rowOff>
    </xdr:from>
    <xdr:to>
      <xdr:col>36</xdr:col>
      <xdr:colOff>165100</xdr:colOff>
      <xdr:row>62</xdr:row>
      <xdr:rowOff>54093</xdr:rowOff>
    </xdr:to>
    <xdr:sp macro="" textlink="">
      <xdr:nvSpPr>
        <xdr:cNvPr id="242" name="フローチャート: 判断 241">
          <a:extLst>
            <a:ext uri="{FF2B5EF4-FFF2-40B4-BE49-F238E27FC236}">
              <a16:creationId xmlns:a16="http://schemas.microsoft.com/office/drawing/2014/main" id="{C6732EF3-D082-4A96-9279-504DE813149E}"/>
            </a:ext>
          </a:extLst>
        </xdr:cNvPr>
        <xdr:cNvSpPr/>
      </xdr:nvSpPr>
      <xdr:spPr>
        <a:xfrm>
          <a:off x="6238875" y="1000771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F4A54910-6310-4E2E-B6D5-3D02DC2D7983}"/>
            </a:ext>
          </a:extLst>
        </xdr:cNvPr>
        <xdr:cNvSpPr txBox="1"/>
      </xdr:nvSpPr>
      <xdr:spPr>
        <a:xfrm>
          <a:off x="92583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2582D7E0-DC45-4C72-8637-B6E243277DF1}"/>
            </a:ext>
          </a:extLst>
        </xdr:cNvPr>
        <xdr:cNvSpPr txBox="1"/>
      </xdr:nvSpPr>
      <xdr:spPr>
        <a:xfrm>
          <a:off x="8515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7E79A449-84AA-4437-ABFD-D50127815A06}"/>
            </a:ext>
          </a:extLst>
        </xdr:cNvPr>
        <xdr:cNvSpPr txBox="1"/>
      </xdr:nvSpPr>
      <xdr:spPr>
        <a:xfrm>
          <a:off x="7715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D24D188C-0F0A-4E4E-95C3-22549E68029C}"/>
            </a:ext>
          </a:extLst>
        </xdr:cNvPr>
        <xdr:cNvSpPr txBox="1"/>
      </xdr:nvSpPr>
      <xdr:spPr>
        <a:xfrm>
          <a:off x="690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3B72295C-32F4-4238-B01F-C56109E3A22A}"/>
            </a:ext>
          </a:extLst>
        </xdr:cNvPr>
        <xdr:cNvSpPr txBox="1"/>
      </xdr:nvSpPr>
      <xdr:spPr>
        <a:xfrm>
          <a:off x="6115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170269</xdr:rowOff>
    </xdr:from>
    <xdr:to>
      <xdr:col>55</xdr:col>
      <xdr:colOff>50800</xdr:colOff>
      <xdr:row>64</xdr:row>
      <xdr:rowOff>100419</xdr:rowOff>
    </xdr:to>
    <xdr:sp macro="" textlink="">
      <xdr:nvSpPr>
        <xdr:cNvPr id="248" name="楕円 247">
          <a:extLst>
            <a:ext uri="{FF2B5EF4-FFF2-40B4-BE49-F238E27FC236}">
              <a16:creationId xmlns:a16="http://schemas.microsoft.com/office/drawing/2014/main" id="{2368A619-A3D4-449A-BAE9-A0BDE1F3351A}"/>
            </a:ext>
          </a:extLst>
        </xdr:cNvPr>
        <xdr:cNvSpPr/>
      </xdr:nvSpPr>
      <xdr:spPr>
        <a:xfrm>
          <a:off x="9401175" y="10371544"/>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85196</xdr:rowOff>
    </xdr:from>
    <xdr:ext cx="534377" cy="259045"/>
    <xdr:sp macro="" textlink="">
      <xdr:nvSpPr>
        <xdr:cNvPr id="249" name="【橋りょう・トンネル】&#10;一人当たり有形固定資産（償却資産）額該当値テキスト">
          <a:extLst>
            <a:ext uri="{FF2B5EF4-FFF2-40B4-BE49-F238E27FC236}">
              <a16:creationId xmlns:a16="http://schemas.microsoft.com/office/drawing/2014/main" id="{85519CB4-B80B-49BF-9AD9-163540BD6657}"/>
            </a:ext>
          </a:extLst>
        </xdr:cNvPr>
        <xdr:cNvSpPr txBox="1"/>
      </xdr:nvSpPr>
      <xdr:spPr>
        <a:xfrm>
          <a:off x="9467850" y="10299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3063</xdr:rowOff>
    </xdr:from>
    <xdr:to>
      <xdr:col>50</xdr:col>
      <xdr:colOff>165100</xdr:colOff>
      <xdr:row>64</xdr:row>
      <xdr:rowOff>104663</xdr:rowOff>
    </xdr:to>
    <xdr:sp macro="" textlink="">
      <xdr:nvSpPr>
        <xdr:cNvPr id="250" name="楕円 249">
          <a:extLst>
            <a:ext uri="{FF2B5EF4-FFF2-40B4-BE49-F238E27FC236}">
              <a16:creationId xmlns:a16="http://schemas.microsoft.com/office/drawing/2014/main" id="{A0B8AD80-AA1D-4CA1-B77F-678167E04D2C}"/>
            </a:ext>
          </a:extLst>
        </xdr:cNvPr>
        <xdr:cNvSpPr/>
      </xdr:nvSpPr>
      <xdr:spPr>
        <a:xfrm>
          <a:off x="8639175" y="10375788"/>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49619</xdr:rowOff>
    </xdr:from>
    <xdr:to>
      <xdr:col>55</xdr:col>
      <xdr:colOff>0</xdr:colOff>
      <xdr:row>64</xdr:row>
      <xdr:rowOff>53863</xdr:rowOff>
    </xdr:to>
    <xdr:cxnSp macro="">
      <xdr:nvCxnSpPr>
        <xdr:cNvPr id="251" name="直線コネクタ 250">
          <a:extLst>
            <a:ext uri="{FF2B5EF4-FFF2-40B4-BE49-F238E27FC236}">
              <a16:creationId xmlns:a16="http://schemas.microsoft.com/office/drawing/2014/main" id="{7563F3BA-6B35-4FC2-9578-46B805C5EA69}"/>
            </a:ext>
          </a:extLst>
        </xdr:cNvPr>
        <xdr:cNvCxnSpPr/>
      </xdr:nvCxnSpPr>
      <xdr:spPr>
        <a:xfrm flipV="1">
          <a:off x="8686800" y="10419169"/>
          <a:ext cx="742950" cy="4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9599</xdr:rowOff>
    </xdr:from>
    <xdr:to>
      <xdr:col>46</xdr:col>
      <xdr:colOff>38100</xdr:colOff>
      <xdr:row>64</xdr:row>
      <xdr:rowOff>111199</xdr:rowOff>
    </xdr:to>
    <xdr:sp macro="" textlink="">
      <xdr:nvSpPr>
        <xdr:cNvPr id="252" name="楕円 251">
          <a:extLst>
            <a:ext uri="{FF2B5EF4-FFF2-40B4-BE49-F238E27FC236}">
              <a16:creationId xmlns:a16="http://schemas.microsoft.com/office/drawing/2014/main" id="{F470DBDF-2C28-4BFA-B2D1-35E3F115C8BA}"/>
            </a:ext>
          </a:extLst>
        </xdr:cNvPr>
        <xdr:cNvSpPr/>
      </xdr:nvSpPr>
      <xdr:spPr>
        <a:xfrm>
          <a:off x="7839075" y="10379149"/>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53863</xdr:rowOff>
    </xdr:from>
    <xdr:to>
      <xdr:col>50</xdr:col>
      <xdr:colOff>114300</xdr:colOff>
      <xdr:row>64</xdr:row>
      <xdr:rowOff>60399</xdr:rowOff>
    </xdr:to>
    <xdr:cxnSp macro="">
      <xdr:nvCxnSpPr>
        <xdr:cNvPr id="253" name="直線コネクタ 252">
          <a:extLst>
            <a:ext uri="{FF2B5EF4-FFF2-40B4-BE49-F238E27FC236}">
              <a16:creationId xmlns:a16="http://schemas.microsoft.com/office/drawing/2014/main" id="{7A25E425-11E8-40D8-A08C-14836D6FF63A}"/>
            </a:ext>
          </a:extLst>
        </xdr:cNvPr>
        <xdr:cNvCxnSpPr/>
      </xdr:nvCxnSpPr>
      <xdr:spPr>
        <a:xfrm flipV="1">
          <a:off x="7886700" y="10423413"/>
          <a:ext cx="800100" cy="12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16048</xdr:rowOff>
    </xdr:from>
    <xdr:to>
      <xdr:col>41</xdr:col>
      <xdr:colOff>101600</xdr:colOff>
      <xdr:row>64</xdr:row>
      <xdr:rowOff>117648</xdr:rowOff>
    </xdr:to>
    <xdr:sp macro="" textlink="">
      <xdr:nvSpPr>
        <xdr:cNvPr id="254" name="楕円 253">
          <a:extLst>
            <a:ext uri="{FF2B5EF4-FFF2-40B4-BE49-F238E27FC236}">
              <a16:creationId xmlns:a16="http://schemas.microsoft.com/office/drawing/2014/main" id="{FAD2F5F7-3A78-463E-9E3D-D2FF01D6A2B5}"/>
            </a:ext>
          </a:extLst>
        </xdr:cNvPr>
        <xdr:cNvSpPr/>
      </xdr:nvSpPr>
      <xdr:spPr>
        <a:xfrm>
          <a:off x="7029450" y="10388773"/>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60399</xdr:rowOff>
    </xdr:from>
    <xdr:to>
      <xdr:col>45</xdr:col>
      <xdr:colOff>177800</xdr:colOff>
      <xdr:row>64</xdr:row>
      <xdr:rowOff>66848</xdr:rowOff>
    </xdr:to>
    <xdr:cxnSp macro="">
      <xdr:nvCxnSpPr>
        <xdr:cNvPr id="255" name="直線コネクタ 254">
          <a:extLst>
            <a:ext uri="{FF2B5EF4-FFF2-40B4-BE49-F238E27FC236}">
              <a16:creationId xmlns:a16="http://schemas.microsoft.com/office/drawing/2014/main" id="{E19434A6-97BE-4EB1-A531-A3E1EA1B4CD6}"/>
            </a:ext>
          </a:extLst>
        </xdr:cNvPr>
        <xdr:cNvCxnSpPr/>
      </xdr:nvCxnSpPr>
      <xdr:spPr>
        <a:xfrm flipV="1">
          <a:off x="7077075" y="10436299"/>
          <a:ext cx="809625" cy="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24891</xdr:rowOff>
    </xdr:from>
    <xdr:to>
      <xdr:col>36</xdr:col>
      <xdr:colOff>165100</xdr:colOff>
      <xdr:row>64</xdr:row>
      <xdr:rowOff>126491</xdr:rowOff>
    </xdr:to>
    <xdr:sp macro="" textlink="">
      <xdr:nvSpPr>
        <xdr:cNvPr id="256" name="楕円 255">
          <a:extLst>
            <a:ext uri="{FF2B5EF4-FFF2-40B4-BE49-F238E27FC236}">
              <a16:creationId xmlns:a16="http://schemas.microsoft.com/office/drawing/2014/main" id="{92D5DBA1-6E0A-451A-9773-6423C3FFE223}"/>
            </a:ext>
          </a:extLst>
        </xdr:cNvPr>
        <xdr:cNvSpPr/>
      </xdr:nvSpPr>
      <xdr:spPr>
        <a:xfrm>
          <a:off x="6238875" y="1040079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66848</xdr:rowOff>
    </xdr:from>
    <xdr:to>
      <xdr:col>41</xdr:col>
      <xdr:colOff>50800</xdr:colOff>
      <xdr:row>64</xdr:row>
      <xdr:rowOff>75691</xdr:rowOff>
    </xdr:to>
    <xdr:cxnSp macro="">
      <xdr:nvCxnSpPr>
        <xdr:cNvPr id="257" name="直線コネクタ 256">
          <a:extLst>
            <a:ext uri="{FF2B5EF4-FFF2-40B4-BE49-F238E27FC236}">
              <a16:creationId xmlns:a16="http://schemas.microsoft.com/office/drawing/2014/main" id="{AD8C3BBB-84BB-4C76-983F-4969E23F4CD3}"/>
            </a:ext>
          </a:extLst>
        </xdr:cNvPr>
        <xdr:cNvCxnSpPr/>
      </xdr:nvCxnSpPr>
      <xdr:spPr>
        <a:xfrm flipV="1">
          <a:off x="6286500" y="10436398"/>
          <a:ext cx="790575" cy="12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8915</xdr:rowOff>
    </xdr:from>
    <xdr:ext cx="599010" cy="259045"/>
    <xdr:sp macro="" textlink="">
      <xdr:nvSpPr>
        <xdr:cNvPr id="258" name="n_1aveValue【橋りょう・トンネル】&#10;一人当たり有形固定資産（償却資産）額">
          <a:extLst>
            <a:ext uri="{FF2B5EF4-FFF2-40B4-BE49-F238E27FC236}">
              <a16:creationId xmlns:a16="http://schemas.microsoft.com/office/drawing/2014/main" id="{9F4A3F3C-79E9-4211-B3D4-4F3A2361C8F0}"/>
            </a:ext>
          </a:extLst>
        </xdr:cNvPr>
        <xdr:cNvSpPr txBox="1"/>
      </xdr:nvSpPr>
      <xdr:spPr>
        <a:xfrm>
          <a:off x="8399995" y="9737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13733</xdr:rowOff>
    </xdr:from>
    <xdr:ext cx="599010" cy="259045"/>
    <xdr:sp macro="" textlink="">
      <xdr:nvSpPr>
        <xdr:cNvPr id="259" name="n_2aveValue【橋りょう・トンネル】&#10;一人当たり有形固定資産（償却資産）額">
          <a:extLst>
            <a:ext uri="{FF2B5EF4-FFF2-40B4-BE49-F238E27FC236}">
              <a16:creationId xmlns:a16="http://schemas.microsoft.com/office/drawing/2014/main" id="{2E329A3D-8236-41D7-BB97-513739F0C209}"/>
            </a:ext>
          </a:extLst>
        </xdr:cNvPr>
        <xdr:cNvSpPr txBox="1"/>
      </xdr:nvSpPr>
      <xdr:spPr>
        <a:xfrm>
          <a:off x="7609420" y="9735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45661</xdr:rowOff>
    </xdr:from>
    <xdr:ext cx="599010" cy="259045"/>
    <xdr:sp macro="" textlink="">
      <xdr:nvSpPr>
        <xdr:cNvPr id="260" name="n_3aveValue【橋りょう・トンネル】&#10;一人当たり有形固定資産（償却資産）額">
          <a:extLst>
            <a:ext uri="{FF2B5EF4-FFF2-40B4-BE49-F238E27FC236}">
              <a16:creationId xmlns:a16="http://schemas.microsoft.com/office/drawing/2014/main" id="{548F9F9C-DCAE-442F-9A84-DC8B40B0D8F7}"/>
            </a:ext>
          </a:extLst>
        </xdr:cNvPr>
        <xdr:cNvSpPr txBox="1"/>
      </xdr:nvSpPr>
      <xdr:spPr>
        <a:xfrm>
          <a:off x="6818845" y="9773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70620</xdr:rowOff>
    </xdr:from>
    <xdr:ext cx="599010" cy="259045"/>
    <xdr:sp macro="" textlink="">
      <xdr:nvSpPr>
        <xdr:cNvPr id="261" name="n_4aveValue【橋りょう・トンネル】&#10;一人当たり有形固定資産（償却資産）額">
          <a:extLst>
            <a:ext uri="{FF2B5EF4-FFF2-40B4-BE49-F238E27FC236}">
              <a16:creationId xmlns:a16="http://schemas.microsoft.com/office/drawing/2014/main" id="{E0A3DB84-B46E-46C2-9706-B57D6D2D8167}"/>
            </a:ext>
          </a:extLst>
        </xdr:cNvPr>
        <xdr:cNvSpPr txBox="1"/>
      </xdr:nvSpPr>
      <xdr:spPr>
        <a:xfrm>
          <a:off x="6009220" y="9792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95790</xdr:rowOff>
    </xdr:from>
    <xdr:ext cx="534377" cy="259045"/>
    <xdr:sp macro="" textlink="">
      <xdr:nvSpPr>
        <xdr:cNvPr id="262" name="n_1mainValue【橋りょう・トンネル】&#10;一人当たり有形固定資産（償却資産）額">
          <a:extLst>
            <a:ext uri="{FF2B5EF4-FFF2-40B4-BE49-F238E27FC236}">
              <a16:creationId xmlns:a16="http://schemas.microsoft.com/office/drawing/2014/main" id="{11B379DD-742F-410E-B6C0-10BBFBEC542D}"/>
            </a:ext>
          </a:extLst>
        </xdr:cNvPr>
        <xdr:cNvSpPr txBox="1"/>
      </xdr:nvSpPr>
      <xdr:spPr>
        <a:xfrm>
          <a:off x="8429136" y="10468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102326</xdr:rowOff>
    </xdr:from>
    <xdr:ext cx="534377" cy="259045"/>
    <xdr:sp macro="" textlink="">
      <xdr:nvSpPr>
        <xdr:cNvPr id="263" name="n_2mainValue【橋りょう・トンネル】&#10;一人当たり有形固定資産（償却資産）額">
          <a:extLst>
            <a:ext uri="{FF2B5EF4-FFF2-40B4-BE49-F238E27FC236}">
              <a16:creationId xmlns:a16="http://schemas.microsoft.com/office/drawing/2014/main" id="{C3357BF7-6BA8-49DE-98CD-A60F14E8E8AD}"/>
            </a:ext>
          </a:extLst>
        </xdr:cNvPr>
        <xdr:cNvSpPr txBox="1"/>
      </xdr:nvSpPr>
      <xdr:spPr>
        <a:xfrm>
          <a:off x="7648086" y="10478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108775</xdr:rowOff>
    </xdr:from>
    <xdr:ext cx="534377" cy="259045"/>
    <xdr:sp macro="" textlink="">
      <xdr:nvSpPr>
        <xdr:cNvPr id="264" name="n_3mainValue【橋りょう・トンネル】&#10;一人当たり有形固定資産（償却資産）額">
          <a:extLst>
            <a:ext uri="{FF2B5EF4-FFF2-40B4-BE49-F238E27FC236}">
              <a16:creationId xmlns:a16="http://schemas.microsoft.com/office/drawing/2014/main" id="{990DF851-A6EB-41EC-B6C6-7F42E20C1643}"/>
            </a:ext>
          </a:extLst>
        </xdr:cNvPr>
        <xdr:cNvSpPr txBox="1"/>
      </xdr:nvSpPr>
      <xdr:spPr>
        <a:xfrm>
          <a:off x="6847986" y="10478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117618</xdr:rowOff>
    </xdr:from>
    <xdr:ext cx="534377" cy="259045"/>
    <xdr:sp macro="" textlink="">
      <xdr:nvSpPr>
        <xdr:cNvPr id="265" name="n_4mainValue【橋りょう・トンネル】&#10;一人当たり有形固定資産（償却資産）額">
          <a:extLst>
            <a:ext uri="{FF2B5EF4-FFF2-40B4-BE49-F238E27FC236}">
              <a16:creationId xmlns:a16="http://schemas.microsoft.com/office/drawing/2014/main" id="{3682AFF1-7682-4D21-9C7F-6453F53D83B2}"/>
            </a:ext>
          </a:extLst>
        </xdr:cNvPr>
        <xdr:cNvSpPr txBox="1"/>
      </xdr:nvSpPr>
      <xdr:spPr>
        <a:xfrm>
          <a:off x="6038361" y="10493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D086462F-76B3-4C8A-824D-8CB35DC53757}"/>
            </a:ext>
          </a:extLst>
        </xdr:cNvPr>
        <xdr:cNvSpPr/>
      </xdr:nvSpPr>
      <xdr:spPr>
        <a:xfrm>
          <a:off x="6858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86C17526-6922-4D26-8051-5A615F175390}"/>
            </a:ext>
          </a:extLst>
        </xdr:cNvPr>
        <xdr:cNvSpPr/>
      </xdr:nvSpPr>
      <xdr:spPr>
        <a:xfrm>
          <a:off x="80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C79EAFFD-6CCF-479F-88C2-E61AF9275FF5}"/>
            </a:ext>
          </a:extLst>
        </xdr:cNvPr>
        <xdr:cNvSpPr/>
      </xdr:nvSpPr>
      <xdr:spPr>
        <a:xfrm>
          <a:off x="80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EF78C526-EF32-46E8-A7F7-D37C7FBE4DF4}"/>
            </a:ext>
          </a:extLst>
        </xdr:cNvPr>
        <xdr:cNvSpPr/>
      </xdr:nvSpPr>
      <xdr:spPr>
        <a:xfrm>
          <a:off x="17145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1E83136B-1894-4010-8340-DBC9A03ECEB0}"/>
            </a:ext>
          </a:extLst>
        </xdr:cNvPr>
        <xdr:cNvSpPr/>
      </xdr:nvSpPr>
      <xdr:spPr>
        <a:xfrm>
          <a:off x="17145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379543DA-0433-410E-A689-CEF8B51543AD}"/>
            </a:ext>
          </a:extLst>
        </xdr:cNvPr>
        <xdr:cNvSpPr/>
      </xdr:nvSpPr>
      <xdr:spPr>
        <a:xfrm>
          <a:off x="27432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42480E6C-AAB6-4802-8E79-4178CAEEFF77}"/>
            </a:ext>
          </a:extLst>
        </xdr:cNvPr>
        <xdr:cNvSpPr/>
      </xdr:nvSpPr>
      <xdr:spPr>
        <a:xfrm>
          <a:off x="27432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D2B2C5E5-E410-45FB-B32F-B86A21A8553F}"/>
            </a:ext>
          </a:extLst>
        </xdr:cNvPr>
        <xdr:cNvSpPr/>
      </xdr:nvSpPr>
      <xdr:spPr>
        <a:xfrm>
          <a:off x="6858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668DA70E-8B09-4E89-9BDC-A69939CC5D4C}"/>
            </a:ext>
          </a:extLst>
        </xdr:cNvPr>
        <xdr:cNvSpPr txBox="1"/>
      </xdr:nvSpPr>
      <xdr:spPr>
        <a:xfrm>
          <a:off x="666750"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15BAC06A-775A-4DA2-A1FF-15FA5CC38599}"/>
            </a:ext>
          </a:extLst>
        </xdr:cNvPr>
        <xdr:cNvCxnSpPr/>
      </xdr:nvCxnSpPr>
      <xdr:spPr>
        <a:xfrm>
          <a:off x="6858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47BE5CF4-5BBC-4AAD-A40F-7E034234F4A9}"/>
            </a:ext>
          </a:extLst>
        </xdr:cNvPr>
        <xdr:cNvSpPr txBox="1"/>
      </xdr:nvSpPr>
      <xdr:spPr>
        <a:xfrm>
          <a:off x="2789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7" name="直線コネクタ 276">
          <a:extLst>
            <a:ext uri="{FF2B5EF4-FFF2-40B4-BE49-F238E27FC236}">
              <a16:creationId xmlns:a16="http://schemas.microsoft.com/office/drawing/2014/main" id="{7058A07B-A25D-49EB-BFE8-86FA044D96A6}"/>
            </a:ext>
          </a:extLst>
        </xdr:cNvPr>
        <xdr:cNvCxnSpPr/>
      </xdr:nvCxnSpPr>
      <xdr:spPr>
        <a:xfrm>
          <a:off x="685800" y="140493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8" name="テキスト ボックス 277">
          <a:extLst>
            <a:ext uri="{FF2B5EF4-FFF2-40B4-BE49-F238E27FC236}">
              <a16:creationId xmlns:a16="http://schemas.microsoft.com/office/drawing/2014/main" id="{C95541CB-F175-45E2-AA76-130D362C8FAF}"/>
            </a:ext>
          </a:extLst>
        </xdr:cNvPr>
        <xdr:cNvSpPr txBox="1"/>
      </xdr:nvSpPr>
      <xdr:spPr>
        <a:xfrm>
          <a:off x="278946"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9" name="直線コネクタ 278">
          <a:extLst>
            <a:ext uri="{FF2B5EF4-FFF2-40B4-BE49-F238E27FC236}">
              <a16:creationId xmlns:a16="http://schemas.microsoft.com/office/drawing/2014/main" id="{4CCA2891-EC08-4BBD-8CFD-D3E53DF369FB}"/>
            </a:ext>
          </a:extLst>
        </xdr:cNvPr>
        <xdr:cNvCxnSpPr/>
      </xdr:nvCxnSpPr>
      <xdr:spPr>
        <a:xfrm>
          <a:off x="685800" y="13687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0" name="テキスト ボックス 279">
          <a:extLst>
            <a:ext uri="{FF2B5EF4-FFF2-40B4-BE49-F238E27FC236}">
              <a16:creationId xmlns:a16="http://schemas.microsoft.com/office/drawing/2014/main" id="{B845787C-498C-4E94-B527-C1451B1F3047}"/>
            </a:ext>
          </a:extLst>
        </xdr:cNvPr>
        <xdr:cNvSpPr txBox="1"/>
      </xdr:nvSpPr>
      <xdr:spPr>
        <a:xfrm>
          <a:off x="339891" y="135515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1" name="直線コネクタ 280">
          <a:extLst>
            <a:ext uri="{FF2B5EF4-FFF2-40B4-BE49-F238E27FC236}">
              <a16:creationId xmlns:a16="http://schemas.microsoft.com/office/drawing/2014/main" id="{C9E75643-41FE-4E52-8DE4-B5EBA1ED56B5}"/>
            </a:ext>
          </a:extLst>
        </xdr:cNvPr>
        <xdr:cNvCxnSpPr/>
      </xdr:nvCxnSpPr>
      <xdr:spPr>
        <a:xfrm>
          <a:off x="685800" y="13325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2" name="テキスト ボックス 281">
          <a:extLst>
            <a:ext uri="{FF2B5EF4-FFF2-40B4-BE49-F238E27FC236}">
              <a16:creationId xmlns:a16="http://schemas.microsoft.com/office/drawing/2014/main" id="{2F404339-C90A-4C84-895F-0BCADE1E1049}"/>
            </a:ext>
          </a:extLst>
        </xdr:cNvPr>
        <xdr:cNvSpPr txBox="1"/>
      </xdr:nvSpPr>
      <xdr:spPr>
        <a:xfrm>
          <a:off x="339891" y="13189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3" name="直線コネクタ 282">
          <a:extLst>
            <a:ext uri="{FF2B5EF4-FFF2-40B4-BE49-F238E27FC236}">
              <a16:creationId xmlns:a16="http://schemas.microsoft.com/office/drawing/2014/main" id="{45FFB9CA-BBEE-49FC-9A98-6ECA91BFA365}"/>
            </a:ext>
          </a:extLst>
        </xdr:cNvPr>
        <xdr:cNvCxnSpPr/>
      </xdr:nvCxnSpPr>
      <xdr:spPr>
        <a:xfrm>
          <a:off x="685800" y="12963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4" name="テキスト ボックス 283">
          <a:extLst>
            <a:ext uri="{FF2B5EF4-FFF2-40B4-BE49-F238E27FC236}">
              <a16:creationId xmlns:a16="http://schemas.microsoft.com/office/drawing/2014/main" id="{9A04D9FE-793B-4BCA-BF2F-EDE394FBF228}"/>
            </a:ext>
          </a:extLst>
        </xdr:cNvPr>
        <xdr:cNvSpPr txBox="1"/>
      </xdr:nvSpPr>
      <xdr:spPr>
        <a:xfrm>
          <a:off x="339891" y="12827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5" name="直線コネクタ 284">
          <a:extLst>
            <a:ext uri="{FF2B5EF4-FFF2-40B4-BE49-F238E27FC236}">
              <a16:creationId xmlns:a16="http://schemas.microsoft.com/office/drawing/2014/main" id="{DCBCF459-2924-4D15-966B-D10AF27D87D2}"/>
            </a:ext>
          </a:extLst>
        </xdr:cNvPr>
        <xdr:cNvCxnSpPr/>
      </xdr:nvCxnSpPr>
      <xdr:spPr>
        <a:xfrm>
          <a:off x="685800" y="12611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6" name="テキスト ボックス 285">
          <a:extLst>
            <a:ext uri="{FF2B5EF4-FFF2-40B4-BE49-F238E27FC236}">
              <a16:creationId xmlns:a16="http://schemas.microsoft.com/office/drawing/2014/main" id="{10F69DFF-F294-4118-A80B-157EB57FA3B1}"/>
            </a:ext>
          </a:extLst>
        </xdr:cNvPr>
        <xdr:cNvSpPr txBox="1"/>
      </xdr:nvSpPr>
      <xdr:spPr>
        <a:xfrm>
          <a:off x="339891" y="12475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D9370E97-855D-4D07-AE05-A29B9BF344D6}"/>
            </a:ext>
          </a:extLst>
        </xdr:cNvPr>
        <xdr:cNvCxnSpPr/>
      </xdr:nvCxnSpPr>
      <xdr:spPr>
        <a:xfrm>
          <a:off x="6858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8" name="テキスト ボックス 287">
          <a:extLst>
            <a:ext uri="{FF2B5EF4-FFF2-40B4-BE49-F238E27FC236}">
              <a16:creationId xmlns:a16="http://schemas.microsoft.com/office/drawing/2014/main" id="{A0A78720-E370-4CBE-9C72-37C1379AF789}"/>
            </a:ext>
          </a:extLst>
        </xdr:cNvPr>
        <xdr:cNvSpPr txBox="1"/>
      </xdr:nvSpPr>
      <xdr:spPr>
        <a:xfrm>
          <a:off x="388136" y="12113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9" name="【公営住宅】&#10;有形固定資産減価償却率グラフ枠">
          <a:extLst>
            <a:ext uri="{FF2B5EF4-FFF2-40B4-BE49-F238E27FC236}">
              <a16:creationId xmlns:a16="http://schemas.microsoft.com/office/drawing/2014/main" id="{AEB33663-3F8D-43E3-8D47-0FF7532FDA0E}"/>
            </a:ext>
          </a:extLst>
        </xdr:cNvPr>
        <xdr:cNvSpPr/>
      </xdr:nvSpPr>
      <xdr:spPr>
        <a:xfrm>
          <a:off x="6858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125730</xdr:rowOff>
    </xdr:from>
    <xdr:to>
      <xdr:col>24</xdr:col>
      <xdr:colOff>62865</xdr:colOff>
      <xdr:row>86</xdr:row>
      <xdr:rowOff>47625</xdr:rowOff>
    </xdr:to>
    <xdr:cxnSp macro="">
      <xdr:nvCxnSpPr>
        <xdr:cNvPr id="290" name="直線コネクタ 289">
          <a:extLst>
            <a:ext uri="{FF2B5EF4-FFF2-40B4-BE49-F238E27FC236}">
              <a16:creationId xmlns:a16="http://schemas.microsoft.com/office/drawing/2014/main" id="{9BA84918-4C70-47BA-98F0-E00F1835B114}"/>
            </a:ext>
          </a:extLst>
        </xdr:cNvPr>
        <xdr:cNvCxnSpPr/>
      </xdr:nvCxnSpPr>
      <xdr:spPr>
        <a:xfrm flipV="1">
          <a:off x="4180840" y="12600305"/>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51452</xdr:rowOff>
    </xdr:from>
    <xdr:ext cx="405111" cy="259045"/>
    <xdr:sp macro="" textlink="">
      <xdr:nvSpPr>
        <xdr:cNvPr id="291" name="【公営住宅】&#10;有形固定資産減価償却率最小値テキスト">
          <a:extLst>
            <a:ext uri="{FF2B5EF4-FFF2-40B4-BE49-F238E27FC236}">
              <a16:creationId xmlns:a16="http://schemas.microsoft.com/office/drawing/2014/main" id="{89B597AF-66A1-4E7F-B556-0A421953FED5}"/>
            </a:ext>
          </a:extLst>
        </xdr:cNvPr>
        <xdr:cNvSpPr txBox="1"/>
      </xdr:nvSpPr>
      <xdr:spPr>
        <a:xfrm>
          <a:off x="4219575" y="13983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47625</xdr:rowOff>
    </xdr:from>
    <xdr:to>
      <xdr:col>24</xdr:col>
      <xdr:colOff>152400</xdr:colOff>
      <xdr:row>86</xdr:row>
      <xdr:rowOff>47625</xdr:rowOff>
    </xdr:to>
    <xdr:cxnSp macro="">
      <xdr:nvCxnSpPr>
        <xdr:cNvPr id="292" name="直線コネクタ 291">
          <a:extLst>
            <a:ext uri="{FF2B5EF4-FFF2-40B4-BE49-F238E27FC236}">
              <a16:creationId xmlns:a16="http://schemas.microsoft.com/office/drawing/2014/main" id="{3175B556-6DDC-4D37-A247-C8C640C7758D}"/>
            </a:ext>
          </a:extLst>
        </xdr:cNvPr>
        <xdr:cNvCxnSpPr/>
      </xdr:nvCxnSpPr>
      <xdr:spPr>
        <a:xfrm>
          <a:off x="4105275" y="139795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72407</xdr:rowOff>
    </xdr:from>
    <xdr:ext cx="405111" cy="259045"/>
    <xdr:sp macro="" textlink="">
      <xdr:nvSpPr>
        <xdr:cNvPr id="293" name="【公営住宅】&#10;有形固定資産減価償却率最大値テキスト">
          <a:extLst>
            <a:ext uri="{FF2B5EF4-FFF2-40B4-BE49-F238E27FC236}">
              <a16:creationId xmlns:a16="http://schemas.microsoft.com/office/drawing/2014/main" id="{B7AAE4A2-4141-4332-9069-6F9F8D4ECD5B}"/>
            </a:ext>
          </a:extLst>
        </xdr:cNvPr>
        <xdr:cNvSpPr txBox="1"/>
      </xdr:nvSpPr>
      <xdr:spPr>
        <a:xfrm>
          <a:off x="4219575" y="12385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125730</xdr:rowOff>
    </xdr:from>
    <xdr:to>
      <xdr:col>24</xdr:col>
      <xdr:colOff>152400</xdr:colOff>
      <xdr:row>77</xdr:row>
      <xdr:rowOff>125730</xdr:rowOff>
    </xdr:to>
    <xdr:cxnSp macro="">
      <xdr:nvCxnSpPr>
        <xdr:cNvPr id="294" name="直線コネクタ 293">
          <a:extLst>
            <a:ext uri="{FF2B5EF4-FFF2-40B4-BE49-F238E27FC236}">
              <a16:creationId xmlns:a16="http://schemas.microsoft.com/office/drawing/2014/main" id="{F769A0EA-ED91-4790-A7C5-BF241ADBF2D2}"/>
            </a:ext>
          </a:extLst>
        </xdr:cNvPr>
        <xdr:cNvCxnSpPr/>
      </xdr:nvCxnSpPr>
      <xdr:spPr>
        <a:xfrm>
          <a:off x="4105275" y="1260030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118763</xdr:rowOff>
    </xdr:from>
    <xdr:ext cx="405111" cy="259045"/>
    <xdr:sp macro="" textlink="">
      <xdr:nvSpPr>
        <xdr:cNvPr id="295" name="【公営住宅】&#10;有形固定資産減価償却率平均値テキスト">
          <a:extLst>
            <a:ext uri="{FF2B5EF4-FFF2-40B4-BE49-F238E27FC236}">
              <a16:creationId xmlns:a16="http://schemas.microsoft.com/office/drawing/2014/main" id="{1D852DF1-237D-4BE0-9514-AAA2B638B577}"/>
            </a:ext>
          </a:extLst>
        </xdr:cNvPr>
        <xdr:cNvSpPr txBox="1"/>
      </xdr:nvSpPr>
      <xdr:spPr>
        <a:xfrm>
          <a:off x="4219575" y="132473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95886</xdr:rowOff>
    </xdr:from>
    <xdr:to>
      <xdr:col>24</xdr:col>
      <xdr:colOff>114300</xdr:colOff>
      <xdr:row>83</xdr:row>
      <xdr:rowOff>26036</xdr:rowOff>
    </xdr:to>
    <xdr:sp macro="" textlink="">
      <xdr:nvSpPr>
        <xdr:cNvPr id="296" name="フローチャート: 判断 295">
          <a:extLst>
            <a:ext uri="{FF2B5EF4-FFF2-40B4-BE49-F238E27FC236}">
              <a16:creationId xmlns:a16="http://schemas.microsoft.com/office/drawing/2014/main" id="{21E24381-F43F-4082-923F-86592152B5C9}"/>
            </a:ext>
          </a:extLst>
        </xdr:cNvPr>
        <xdr:cNvSpPr/>
      </xdr:nvSpPr>
      <xdr:spPr>
        <a:xfrm>
          <a:off x="4124325" y="1338326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99695</xdr:rowOff>
    </xdr:from>
    <xdr:to>
      <xdr:col>20</xdr:col>
      <xdr:colOff>38100</xdr:colOff>
      <xdr:row>83</xdr:row>
      <xdr:rowOff>29845</xdr:rowOff>
    </xdr:to>
    <xdr:sp macro="" textlink="">
      <xdr:nvSpPr>
        <xdr:cNvPr id="297" name="フローチャート: 判断 296">
          <a:extLst>
            <a:ext uri="{FF2B5EF4-FFF2-40B4-BE49-F238E27FC236}">
              <a16:creationId xmlns:a16="http://schemas.microsoft.com/office/drawing/2014/main" id="{9DEF552A-BA93-4C4B-B067-FE87DD25598E}"/>
            </a:ext>
          </a:extLst>
        </xdr:cNvPr>
        <xdr:cNvSpPr/>
      </xdr:nvSpPr>
      <xdr:spPr>
        <a:xfrm>
          <a:off x="3381375" y="13390245"/>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78739</xdr:rowOff>
    </xdr:from>
    <xdr:to>
      <xdr:col>15</xdr:col>
      <xdr:colOff>101600</xdr:colOff>
      <xdr:row>83</xdr:row>
      <xdr:rowOff>8889</xdr:rowOff>
    </xdr:to>
    <xdr:sp macro="" textlink="">
      <xdr:nvSpPr>
        <xdr:cNvPr id="298" name="フローチャート: 判断 297">
          <a:extLst>
            <a:ext uri="{FF2B5EF4-FFF2-40B4-BE49-F238E27FC236}">
              <a16:creationId xmlns:a16="http://schemas.microsoft.com/office/drawing/2014/main" id="{EF0A3CD5-C9F3-4398-8C99-BDDDE8116FBF}"/>
            </a:ext>
          </a:extLst>
        </xdr:cNvPr>
        <xdr:cNvSpPr/>
      </xdr:nvSpPr>
      <xdr:spPr>
        <a:xfrm>
          <a:off x="2571750" y="1336611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23495</xdr:rowOff>
    </xdr:from>
    <xdr:to>
      <xdr:col>10</xdr:col>
      <xdr:colOff>165100</xdr:colOff>
      <xdr:row>82</xdr:row>
      <xdr:rowOff>125095</xdr:rowOff>
    </xdr:to>
    <xdr:sp macro="" textlink="">
      <xdr:nvSpPr>
        <xdr:cNvPr id="299" name="フローチャート: 判断 298">
          <a:extLst>
            <a:ext uri="{FF2B5EF4-FFF2-40B4-BE49-F238E27FC236}">
              <a16:creationId xmlns:a16="http://schemas.microsoft.com/office/drawing/2014/main" id="{650296C9-7FA5-4E01-8284-AA959E4F6471}"/>
            </a:ext>
          </a:extLst>
        </xdr:cNvPr>
        <xdr:cNvSpPr/>
      </xdr:nvSpPr>
      <xdr:spPr>
        <a:xfrm>
          <a:off x="1781175" y="1331404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65405</xdr:rowOff>
    </xdr:from>
    <xdr:to>
      <xdr:col>6</xdr:col>
      <xdr:colOff>38100</xdr:colOff>
      <xdr:row>82</xdr:row>
      <xdr:rowOff>167005</xdr:rowOff>
    </xdr:to>
    <xdr:sp macro="" textlink="">
      <xdr:nvSpPr>
        <xdr:cNvPr id="300" name="フローチャート: 判断 299">
          <a:extLst>
            <a:ext uri="{FF2B5EF4-FFF2-40B4-BE49-F238E27FC236}">
              <a16:creationId xmlns:a16="http://schemas.microsoft.com/office/drawing/2014/main" id="{F4A7F7CA-7A6A-4418-B4E4-F10A08678D57}"/>
            </a:ext>
          </a:extLst>
        </xdr:cNvPr>
        <xdr:cNvSpPr/>
      </xdr:nvSpPr>
      <xdr:spPr>
        <a:xfrm>
          <a:off x="981075" y="1335595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6F261A23-C8E0-4230-BE57-1ED01209AA8E}"/>
            </a:ext>
          </a:extLst>
        </xdr:cNvPr>
        <xdr:cNvSpPr txBox="1"/>
      </xdr:nvSpPr>
      <xdr:spPr>
        <a:xfrm>
          <a:off x="40100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2AD23504-25D5-4868-9310-D929302909D3}"/>
            </a:ext>
          </a:extLst>
        </xdr:cNvPr>
        <xdr:cNvSpPr txBox="1"/>
      </xdr:nvSpPr>
      <xdr:spPr>
        <a:xfrm>
          <a:off x="32575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F5403EB8-5C66-4228-AAFD-0DFCDF37739F}"/>
            </a:ext>
          </a:extLst>
        </xdr:cNvPr>
        <xdr:cNvSpPr txBox="1"/>
      </xdr:nvSpPr>
      <xdr:spPr>
        <a:xfrm>
          <a:off x="24479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8F094C54-B98C-43E9-80ED-59D928538FC7}"/>
            </a:ext>
          </a:extLst>
        </xdr:cNvPr>
        <xdr:cNvSpPr txBox="1"/>
      </xdr:nvSpPr>
      <xdr:spPr>
        <a:xfrm>
          <a:off x="1657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EB2EFE10-22F1-44A0-ADD0-B9B4ECA77168}"/>
            </a:ext>
          </a:extLst>
        </xdr:cNvPr>
        <xdr:cNvSpPr txBox="1"/>
      </xdr:nvSpPr>
      <xdr:spPr>
        <a:xfrm>
          <a:off x="857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78739</xdr:rowOff>
    </xdr:from>
    <xdr:to>
      <xdr:col>24</xdr:col>
      <xdr:colOff>114300</xdr:colOff>
      <xdr:row>86</xdr:row>
      <xdr:rowOff>8889</xdr:rowOff>
    </xdr:to>
    <xdr:sp macro="" textlink="">
      <xdr:nvSpPr>
        <xdr:cNvPr id="306" name="楕円 305">
          <a:extLst>
            <a:ext uri="{FF2B5EF4-FFF2-40B4-BE49-F238E27FC236}">
              <a16:creationId xmlns:a16="http://schemas.microsoft.com/office/drawing/2014/main" id="{28FDD216-FC0F-41E3-A6A9-4CCE98CA0D51}"/>
            </a:ext>
          </a:extLst>
        </xdr:cNvPr>
        <xdr:cNvSpPr/>
      </xdr:nvSpPr>
      <xdr:spPr>
        <a:xfrm>
          <a:off x="4124325" y="13851889"/>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165116</xdr:rowOff>
    </xdr:from>
    <xdr:ext cx="405111" cy="259045"/>
    <xdr:sp macro="" textlink="">
      <xdr:nvSpPr>
        <xdr:cNvPr id="307" name="【公営住宅】&#10;有形固定資産減価償却率該当値テキスト">
          <a:extLst>
            <a:ext uri="{FF2B5EF4-FFF2-40B4-BE49-F238E27FC236}">
              <a16:creationId xmlns:a16="http://schemas.microsoft.com/office/drawing/2014/main" id="{8E8B6DFC-DC52-4F80-A48B-4E027D6BD43E}"/>
            </a:ext>
          </a:extLst>
        </xdr:cNvPr>
        <xdr:cNvSpPr txBox="1"/>
      </xdr:nvSpPr>
      <xdr:spPr>
        <a:xfrm>
          <a:off x="4219575" y="13773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57786</xdr:rowOff>
    </xdr:from>
    <xdr:to>
      <xdr:col>20</xdr:col>
      <xdr:colOff>38100</xdr:colOff>
      <xdr:row>85</xdr:row>
      <xdr:rowOff>159386</xdr:rowOff>
    </xdr:to>
    <xdr:sp macro="" textlink="">
      <xdr:nvSpPr>
        <xdr:cNvPr id="308" name="楕円 307">
          <a:extLst>
            <a:ext uri="{FF2B5EF4-FFF2-40B4-BE49-F238E27FC236}">
              <a16:creationId xmlns:a16="http://schemas.microsoft.com/office/drawing/2014/main" id="{030814F0-7B3A-4156-83F5-A28AD6C20602}"/>
            </a:ext>
          </a:extLst>
        </xdr:cNvPr>
        <xdr:cNvSpPr/>
      </xdr:nvSpPr>
      <xdr:spPr>
        <a:xfrm>
          <a:off x="3381375" y="13830936"/>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108586</xdr:rowOff>
    </xdr:from>
    <xdr:to>
      <xdr:col>24</xdr:col>
      <xdr:colOff>63500</xdr:colOff>
      <xdr:row>85</xdr:row>
      <xdr:rowOff>129539</xdr:rowOff>
    </xdr:to>
    <xdr:cxnSp macro="">
      <xdr:nvCxnSpPr>
        <xdr:cNvPr id="309" name="直線コネクタ 308">
          <a:extLst>
            <a:ext uri="{FF2B5EF4-FFF2-40B4-BE49-F238E27FC236}">
              <a16:creationId xmlns:a16="http://schemas.microsoft.com/office/drawing/2014/main" id="{B22597AD-D7AA-4F9D-B10E-A9C98BD56091}"/>
            </a:ext>
          </a:extLst>
        </xdr:cNvPr>
        <xdr:cNvCxnSpPr/>
      </xdr:nvCxnSpPr>
      <xdr:spPr>
        <a:xfrm>
          <a:off x="3429000" y="13878561"/>
          <a:ext cx="752475" cy="20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33020</xdr:rowOff>
    </xdr:from>
    <xdr:to>
      <xdr:col>15</xdr:col>
      <xdr:colOff>101600</xdr:colOff>
      <xdr:row>85</xdr:row>
      <xdr:rowOff>134620</xdr:rowOff>
    </xdr:to>
    <xdr:sp macro="" textlink="">
      <xdr:nvSpPr>
        <xdr:cNvPr id="310" name="楕円 309">
          <a:extLst>
            <a:ext uri="{FF2B5EF4-FFF2-40B4-BE49-F238E27FC236}">
              <a16:creationId xmlns:a16="http://schemas.microsoft.com/office/drawing/2014/main" id="{C1ABDBBB-0B7B-4489-8449-B5BCB6FD4CC6}"/>
            </a:ext>
          </a:extLst>
        </xdr:cNvPr>
        <xdr:cNvSpPr/>
      </xdr:nvSpPr>
      <xdr:spPr>
        <a:xfrm>
          <a:off x="2571750" y="1380299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83820</xdr:rowOff>
    </xdr:from>
    <xdr:to>
      <xdr:col>19</xdr:col>
      <xdr:colOff>177800</xdr:colOff>
      <xdr:row>85</xdr:row>
      <xdr:rowOff>108586</xdr:rowOff>
    </xdr:to>
    <xdr:cxnSp macro="">
      <xdr:nvCxnSpPr>
        <xdr:cNvPr id="311" name="直線コネクタ 310">
          <a:extLst>
            <a:ext uri="{FF2B5EF4-FFF2-40B4-BE49-F238E27FC236}">
              <a16:creationId xmlns:a16="http://schemas.microsoft.com/office/drawing/2014/main" id="{D4FF4740-6FF1-481B-947F-5A26C9AEBDFF}"/>
            </a:ext>
          </a:extLst>
        </xdr:cNvPr>
        <xdr:cNvCxnSpPr/>
      </xdr:nvCxnSpPr>
      <xdr:spPr>
        <a:xfrm>
          <a:off x="2619375" y="13860145"/>
          <a:ext cx="809625" cy="18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23495</xdr:rowOff>
    </xdr:from>
    <xdr:to>
      <xdr:col>10</xdr:col>
      <xdr:colOff>165100</xdr:colOff>
      <xdr:row>85</xdr:row>
      <xdr:rowOff>125095</xdr:rowOff>
    </xdr:to>
    <xdr:sp macro="" textlink="">
      <xdr:nvSpPr>
        <xdr:cNvPr id="312" name="楕円 311">
          <a:extLst>
            <a:ext uri="{FF2B5EF4-FFF2-40B4-BE49-F238E27FC236}">
              <a16:creationId xmlns:a16="http://schemas.microsoft.com/office/drawing/2014/main" id="{C6E0C6E3-037F-4E77-835E-1296F9FF5EF1}"/>
            </a:ext>
          </a:extLst>
        </xdr:cNvPr>
        <xdr:cNvSpPr/>
      </xdr:nvSpPr>
      <xdr:spPr>
        <a:xfrm>
          <a:off x="1781175" y="1379982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74295</xdr:rowOff>
    </xdr:from>
    <xdr:to>
      <xdr:col>15</xdr:col>
      <xdr:colOff>50800</xdr:colOff>
      <xdr:row>85</xdr:row>
      <xdr:rowOff>83820</xdr:rowOff>
    </xdr:to>
    <xdr:cxnSp macro="">
      <xdr:nvCxnSpPr>
        <xdr:cNvPr id="313" name="直線コネクタ 312">
          <a:extLst>
            <a:ext uri="{FF2B5EF4-FFF2-40B4-BE49-F238E27FC236}">
              <a16:creationId xmlns:a16="http://schemas.microsoft.com/office/drawing/2014/main" id="{16D8FE83-C59B-4167-B271-3D345BF062DF}"/>
            </a:ext>
          </a:extLst>
        </xdr:cNvPr>
        <xdr:cNvCxnSpPr/>
      </xdr:nvCxnSpPr>
      <xdr:spPr>
        <a:xfrm>
          <a:off x="1828800" y="13847445"/>
          <a:ext cx="790575"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4445</xdr:rowOff>
    </xdr:from>
    <xdr:to>
      <xdr:col>6</xdr:col>
      <xdr:colOff>38100</xdr:colOff>
      <xdr:row>85</xdr:row>
      <xdr:rowOff>106045</xdr:rowOff>
    </xdr:to>
    <xdr:sp macro="" textlink="">
      <xdr:nvSpPr>
        <xdr:cNvPr id="314" name="楕円 313">
          <a:extLst>
            <a:ext uri="{FF2B5EF4-FFF2-40B4-BE49-F238E27FC236}">
              <a16:creationId xmlns:a16="http://schemas.microsoft.com/office/drawing/2014/main" id="{7E10ABF5-2924-409E-8D11-35F382EF4321}"/>
            </a:ext>
          </a:extLst>
        </xdr:cNvPr>
        <xdr:cNvSpPr/>
      </xdr:nvSpPr>
      <xdr:spPr>
        <a:xfrm>
          <a:off x="981075" y="1378077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55245</xdr:rowOff>
    </xdr:from>
    <xdr:to>
      <xdr:col>10</xdr:col>
      <xdr:colOff>114300</xdr:colOff>
      <xdr:row>85</xdr:row>
      <xdr:rowOff>74295</xdr:rowOff>
    </xdr:to>
    <xdr:cxnSp macro="">
      <xdr:nvCxnSpPr>
        <xdr:cNvPr id="315" name="直線コネクタ 314">
          <a:extLst>
            <a:ext uri="{FF2B5EF4-FFF2-40B4-BE49-F238E27FC236}">
              <a16:creationId xmlns:a16="http://schemas.microsoft.com/office/drawing/2014/main" id="{E9E0A9D4-F237-4892-900A-28486F50ACD3}"/>
            </a:ext>
          </a:extLst>
        </xdr:cNvPr>
        <xdr:cNvCxnSpPr/>
      </xdr:nvCxnSpPr>
      <xdr:spPr>
        <a:xfrm>
          <a:off x="1028700" y="13828395"/>
          <a:ext cx="8001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46372</xdr:rowOff>
    </xdr:from>
    <xdr:ext cx="405111" cy="259045"/>
    <xdr:sp macro="" textlink="">
      <xdr:nvSpPr>
        <xdr:cNvPr id="316" name="n_1aveValue【公営住宅】&#10;有形固定資産減価償却率">
          <a:extLst>
            <a:ext uri="{FF2B5EF4-FFF2-40B4-BE49-F238E27FC236}">
              <a16:creationId xmlns:a16="http://schemas.microsoft.com/office/drawing/2014/main" id="{9B73A056-F1B1-4AB5-96B9-2389EC96AEDF}"/>
            </a:ext>
          </a:extLst>
        </xdr:cNvPr>
        <xdr:cNvSpPr txBox="1"/>
      </xdr:nvSpPr>
      <xdr:spPr>
        <a:xfrm>
          <a:off x="3239144" y="13174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25416</xdr:rowOff>
    </xdr:from>
    <xdr:ext cx="405111" cy="259045"/>
    <xdr:sp macro="" textlink="">
      <xdr:nvSpPr>
        <xdr:cNvPr id="317" name="n_2aveValue【公営住宅】&#10;有形固定資産減価償却率">
          <a:extLst>
            <a:ext uri="{FF2B5EF4-FFF2-40B4-BE49-F238E27FC236}">
              <a16:creationId xmlns:a16="http://schemas.microsoft.com/office/drawing/2014/main" id="{E4882848-D94B-4B65-9799-D5177F410BFD}"/>
            </a:ext>
          </a:extLst>
        </xdr:cNvPr>
        <xdr:cNvSpPr txBox="1"/>
      </xdr:nvSpPr>
      <xdr:spPr>
        <a:xfrm>
          <a:off x="2439044" y="13154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141622</xdr:rowOff>
    </xdr:from>
    <xdr:ext cx="405111" cy="259045"/>
    <xdr:sp macro="" textlink="">
      <xdr:nvSpPr>
        <xdr:cNvPr id="318" name="n_3aveValue【公営住宅】&#10;有形固定資産減価償却率">
          <a:extLst>
            <a:ext uri="{FF2B5EF4-FFF2-40B4-BE49-F238E27FC236}">
              <a16:creationId xmlns:a16="http://schemas.microsoft.com/office/drawing/2014/main" id="{74E4BEF0-EFFA-4A12-9E66-E4E5BA55896D}"/>
            </a:ext>
          </a:extLst>
        </xdr:cNvPr>
        <xdr:cNvSpPr txBox="1"/>
      </xdr:nvSpPr>
      <xdr:spPr>
        <a:xfrm>
          <a:off x="1648469" y="13108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12082</xdr:rowOff>
    </xdr:from>
    <xdr:ext cx="405111" cy="259045"/>
    <xdr:sp macro="" textlink="">
      <xdr:nvSpPr>
        <xdr:cNvPr id="319" name="n_4aveValue【公営住宅】&#10;有形固定資産減価償却率">
          <a:extLst>
            <a:ext uri="{FF2B5EF4-FFF2-40B4-BE49-F238E27FC236}">
              <a16:creationId xmlns:a16="http://schemas.microsoft.com/office/drawing/2014/main" id="{A995CB85-65B1-40A4-9716-34D7E1C5FC77}"/>
            </a:ext>
          </a:extLst>
        </xdr:cNvPr>
        <xdr:cNvSpPr txBox="1"/>
      </xdr:nvSpPr>
      <xdr:spPr>
        <a:xfrm>
          <a:off x="848369" y="13134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150513</xdr:rowOff>
    </xdr:from>
    <xdr:ext cx="405111" cy="259045"/>
    <xdr:sp macro="" textlink="">
      <xdr:nvSpPr>
        <xdr:cNvPr id="320" name="n_1mainValue【公営住宅】&#10;有形固定資産減価償却率">
          <a:extLst>
            <a:ext uri="{FF2B5EF4-FFF2-40B4-BE49-F238E27FC236}">
              <a16:creationId xmlns:a16="http://schemas.microsoft.com/office/drawing/2014/main" id="{C86706EE-F1CE-4E1F-80BB-3EA7BB4BD4E0}"/>
            </a:ext>
          </a:extLst>
        </xdr:cNvPr>
        <xdr:cNvSpPr txBox="1"/>
      </xdr:nvSpPr>
      <xdr:spPr>
        <a:xfrm>
          <a:off x="3239144" y="13923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125747</xdr:rowOff>
    </xdr:from>
    <xdr:ext cx="405111" cy="259045"/>
    <xdr:sp macro="" textlink="">
      <xdr:nvSpPr>
        <xdr:cNvPr id="321" name="n_2mainValue【公営住宅】&#10;有形固定資産減価償却率">
          <a:extLst>
            <a:ext uri="{FF2B5EF4-FFF2-40B4-BE49-F238E27FC236}">
              <a16:creationId xmlns:a16="http://schemas.microsoft.com/office/drawing/2014/main" id="{E138C63D-CEA7-42C7-8EB6-21C3F48B8ECB}"/>
            </a:ext>
          </a:extLst>
        </xdr:cNvPr>
        <xdr:cNvSpPr txBox="1"/>
      </xdr:nvSpPr>
      <xdr:spPr>
        <a:xfrm>
          <a:off x="2439044" y="1389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116222</xdr:rowOff>
    </xdr:from>
    <xdr:ext cx="405111" cy="259045"/>
    <xdr:sp macro="" textlink="">
      <xdr:nvSpPr>
        <xdr:cNvPr id="322" name="n_3mainValue【公営住宅】&#10;有形固定資産減価償却率">
          <a:extLst>
            <a:ext uri="{FF2B5EF4-FFF2-40B4-BE49-F238E27FC236}">
              <a16:creationId xmlns:a16="http://schemas.microsoft.com/office/drawing/2014/main" id="{6BC975BC-F0B8-4008-8615-007ABC6B2BCA}"/>
            </a:ext>
          </a:extLst>
        </xdr:cNvPr>
        <xdr:cNvSpPr txBox="1"/>
      </xdr:nvSpPr>
      <xdr:spPr>
        <a:xfrm>
          <a:off x="1648469" y="13889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97172</xdr:rowOff>
    </xdr:from>
    <xdr:ext cx="405111" cy="259045"/>
    <xdr:sp macro="" textlink="">
      <xdr:nvSpPr>
        <xdr:cNvPr id="323" name="n_4mainValue【公営住宅】&#10;有形固定資産減価償却率">
          <a:extLst>
            <a:ext uri="{FF2B5EF4-FFF2-40B4-BE49-F238E27FC236}">
              <a16:creationId xmlns:a16="http://schemas.microsoft.com/office/drawing/2014/main" id="{0590A97E-E710-4497-A70F-B723D43CF068}"/>
            </a:ext>
          </a:extLst>
        </xdr:cNvPr>
        <xdr:cNvSpPr txBox="1"/>
      </xdr:nvSpPr>
      <xdr:spPr>
        <a:xfrm>
          <a:off x="848369" y="13870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a:extLst>
            <a:ext uri="{FF2B5EF4-FFF2-40B4-BE49-F238E27FC236}">
              <a16:creationId xmlns:a16="http://schemas.microsoft.com/office/drawing/2014/main" id="{655D444D-6CEF-4519-BAB2-C4B4B687B379}"/>
            </a:ext>
          </a:extLst>
        </xdr:cNvPr>
        <xdr:cNvSpPr/>
      </xdr:nvSpPr>
      <xdr:spPr>
        <a:xfrm>
          <a:off x="59531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a:extLst>
            <a:ext uri="{FF2B5EF4-FFF2-40B4-BE49-F238E27FC236}">
              <a16:creationId xmlns:a16="http://schemas.microsoft.com/office/drawing/2014/main" id="{704F7762-6F0E-4A13-922D-B85B2D168B6D}"/>
            </a:ext>
          </a:extLst>
        </xdr:cNvPr>
        <xdr:cNvSpPr/>
      </xdr:nvSpPr>
      <xdr:spPr>
        <a:xfrm>
          <a:off x="60674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a:extLst>
            <a:ext uri="{FF2B5EF4-FFF2-40B4-BE49-F238E27FC236}">
              <a16:creationId xmlns:a16="http://schemas.microsoft.com/office/drawing/2014/main" id="{F34BE348-E4EE-4058-8E62-9DF22EFB1327}"/>
            </a:ext>
          </a:extLst>
        </xdr:cNvPr>
        <xdr:cNvSpPr/>
      </xdr:nvSpPr>
      <xdr:spPr>
        <a:xfrm>
          <a:off x="60674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a:extLst>
            <a:ext uri="{FF2B5EF4-FFF2-40B4-BE49-F238E27FC236}">
              <a16:creationId xmlns:a16="http://schemas.microsoft.com/office/drawing/2014/main" id="{0AB38E41-45C5-42FA-90C1-402A236E7452}"/>
            </a:ext>
          </a:extLst>
        </xdr:cNvPr>
        <xdr:cNvSpPr/>
      </xdr:nvSpPr>
      <xdr:spPr>
        <a:xfrm>
          <a:off x="69818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a:extLst>
            <a:ext uri="{FF2B5EF4-FFF2-40B4-BE49-F238E27FC236}">
              <a16:creationId xmlns:a16="http://schemas.microsoft.com/office/drawing/2014/main" id="{1BA51837-3BC9-4905-92F2-B7918C817A54}"/>
            </a:ext>
          </a:extLst>
        </xdr:cNvPr>
        <xdr:cNvSpPr/>
      </xdr:nvSpPr>
      <xdr:spPr>
        <a:xfrm>
          <a:off x="69818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a:extLst>
            <a:ext uri="{FF2B5EF4-FFF2-40B4-BE49-F238E27FC236}">
              <a16:creationId xmlns:a16="http://schemas.microsoft.com/office/drawing/2014/main" id="{85F834D4-9E6A-4FA8-915B-E45EE3B3B473}"/>
            </a:ext>
          </a:extLst>
        </xdr:cNvPr>
        <xdr:cNvSpPr/>
      </xdr:nvSpPr>
      <xdr:spPr>
        <a:xfrm>
          <a:off x="80105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a:extLst>
            <a:ext uri="{FF2B5EF4-FFF2-40B4-BE49-F238E27FC236}">
              <a16:creationId xmlns:a16="http://schemas.microsoft.com/office/drawing/2014/main" id="{C22B0345-B144-4DB0-9E6F-099616E44E23}"/>
            </a:ext>
          </a:extLst>
        </xdr:cNvPr>
        <xdr:cNvSpPr/>
      </xdr:nvSpPr>
      <xdr:spPr>
        <a:xfrm>
          <a:off x="80105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a:extLst>
            <a:ext uri="{FF2B5EF4-FFF2-40B4-BE49-F238E27FC236}">
              <a16:creationId xmlns:a16="http://schemas.microsoft.com/office/drawing/2014/main" id="{3FE8EAFA-ADAC-4A20-8B9D-051AAAF7CDA7}"/>
            </a:ext>
          </a:extLst>
        </xdr:cNvPr>
        <xdr:cNvSpPr/>
      </xdr:nvSpPr>
      <xdr:spPr>
        <a:xfrm>
          <a:off x="59531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a:extLst>
            <a:ext uri="{FF2B5EF4-FFF2-40B4-BE49-F238E27FC236}">
              <a16:creationId xmlns:a16="http://schemas.microsoft.com/office/drawing/2014/main" id="{75803CCD-4D16-4796-8E6E-8CA262F0A004}"/>
            </a:ext>
          </a:extLst>
        </xdr:cNvPr>
        <xdr:cNvSpPr txBox="1"/>
      </xdr:nvSpPr>
      <xdr:spPr>
        <a:xfrm>
          <a:off x="5915025"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a:extLst>
            <a:ext uri="{FF2B5EF4-FFF2-40B4-BE49-F238E27FC236}">
              <a16:creationId xmlns:a16="http://schemas.microsoft.com/office/drawing/2014/main" id="{3E18FDC8-B526-4E5D-8980-EF63E64F9F0C}"/>
            </a:ext>
          </a:extLst>
        </xdr:cNvPr>
        <xdr:cNvCxnSpPr/>
      </xdr:nvCxnSpPr>
      <xdr:spPr>
        <a:xfrm>
          <a:off x="5953125" y="144113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4" name="直線コネクタ 333">
          <a:extLst>
            <a:ext uri="{FF2B5EF4-FFF2-40B4-BE49-F238E27FC236}">
              <a16:creationId xmlns:a16="http://schemas.microsoft.com/office/drawing/2014/main" id="{25B75C34-8C09-427F-BE10-03F9B8AC98CD}"/>
            </a:ext>
          </a:extLst>
        </xdr:cNvPr>
        <xdr:cNvCxnSpPr/>
      </xdr:nvCxnSpPr>
      <xdr:spPr>
        <a:xfrm>
          <a:off x="5953125" y="140493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5" name="テキスト ボックス 334">
          <a:extLst>
            <a:ext uri="{FF2B5EF4-FFF2-40B4-BE49-F238E27FC236}">
              <a16:creationId xmlns:a16="http://schemas.microsoft.com/office/drawing/2014/main" id="{0AF2D0D1-E95B-4218-BDC5-A74DA07595B7}"/>
            </a:ext>
          </a:extLst>
        </xdr:cNvPr>
        <xdr:cNvSpPr txBox="1"/>
      </xdr:nvSpPr>
      <xdr:spPr>
        <a:xfrm>
          <a:off x="5527221"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6" name="直線コネクタ 335">
          <a:extLst>
            <a:ext uri="{FF2B5EF4-FFF2-40B4-BE49-F238E27FC236}">
              <a16:creationId xmlns:a16="http://schemas.microsoft.com/office/drawing/2014/main" id="{D204244A-9FCA-42E3-9CCA-B8866FAFC6F7}"/>
            </a:ext>
          </a:extLst>
        </xdr:cNvPr>
        <xdr:cNvCxnSpPr/>
      </xdr:nvCxnSpPr>
      <xdr:spPr>
        <a:xfrm>
          <a:off x="5953125" y="136874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7" name="テキスト ボックス 336">
          <a:extLst>
            <a:ext uri="{FF2B5EF4-FFF2-40B4-BE49-F238E27FC236}">
              <a16:creationId xmlns:a16="http://schemas.microsoft.com/office/drawing/2014/main" id="{8336E281-9AC2-47F8-8353-3652CEAE61C2}"/>
            </a:ext>
          </a:extLst>
        </xdr:cNvPr>
        <xdr:cNvSpPr txBox="1"/>
      </xdr:nvSpPr>
      <xdr:spPr>
        <a:xfrm>
          <a:off x="5527221" y="13551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8" name="直線コネクタ 337">
          <a:extLst>
            <a:ext uri="{FF2B5EF4-FFF2-40B4-BE49-F238E27FC236}">
              <a16:creationId xmlns:a16="http://schemas.microsoft.com/office/drawing/2014/main" id="{664CA64B-4E7A-475E-ADE8-775CF2983AC4}"/>
            </a:ext>
          </a:extLst>
        </xdr:cNvPr>
        <xdr:cNvCxnSpPr/>
      </xdr:nvCxnSpPr>
      <xdr:spPr>
        <a:xfrm>
          <a:off x="5953125" y="133254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9" name="テキスト ボックス 338">
          <a:extLst>
            <a:ext uri="{FF2B5EF4-FFF2-40B4-BE49-F238E27FC236}">
              <a16:creationId xmlns:a16="http://schemas.microsoft.com/office/drawing/2014/main" id="{8EDC8D1D-1019-4F1F-B71F-B8309DCBA4C0}"/>
            </a:ext>
          </a:extLst>
        </xdr:cNvPr>
        <xdr:cNvSpPr txBox="1"/>
      </xdr:nvSpPr>
      <xdr:spPr>
        <a:xfrm>
          <a:off x="5527221" y="13189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0" name="直線コネクタ 339">
          <a:extLst>
            <a:ext uri="{FF2B5EF4-FFF2-40B4-BE49-F238E27FC236}">
              <a16:creationId xmlns:a16="http://schemas.microsoft.com/office/drawing/2014/main" id="{B714DEC5-A29E-4F9D-A5EF-4E2BBBEC601E}"/>
            </a:ext>
          </a:extLst>
        </xdr:cNvPr>
        <xdr:cNvCxnSpPr/>
      </xdr:nvCxnSpPr>
      <xdr:spPr>
        <a:xfrm>
          <a:off x="5953125" y="129635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1" name="テキスト ボックス 340">
          <a:extLst>
            <a:ext uri="{FF2B5EF4-FFF2-40B4-BE49-F238E27FC236}">
              <a16:creationId xmlns:a16="http://schemas.microsoft.com/office/drawing/2014/main" id="{810F17F9-9FA3-41F2-9114-1EE1AA11C850}"/>
            </a:ext>
          </a:extLst>
        </xdr:cNvPr>
        <xdr:cNvSpPr txBox="1"/>
      </xdr:nvSpPr>
      <xdr:spPr>
        <a:xfrm>
          <a:off x="5527221" y="128276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2" name="直線コネクタ 341">
          <a:extLst>
            <a:ext uri="{FF2B5EF4-FFF2-40B4-BE49-F238E27FC236}">
              <a16:creationId xmlns:a16="http://schemas.microsoft.com/office/drawing/2014/main" id="{B6EE80AB-9144-42FB-AA52-DA17BE052C7F}"/>
            </a:ext>
          </a:extLst>
        </xdr:cNvPr>
        <xdr:cNvCxnSpPr/>
      </xdr:nvCxnSpPr>
      <xdr:spPr>
        <a:xfrm>
          <a:off x="5953125" y="12611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43" name="テキスト ボックス 342">
          <a:extLst>
            <a:ext uri="{FF2B5EF4-FFF2-40B4-BE49-F238E27FC236}">
              <a16:creationId xmlns:a16="http://schemas.microsoft.com/office/drawing/2014/main" id="{E22E8929-3AC8-4F6A-98FB-B29A174654BF}"/>
            </a:ext>
          </a:extLst>
        </xdr:cNvPr>
        <xdr:cNvSpPr txBox="1"/>
      </xdr:nvSpPr>
      <xdr:spPr>
        <a:xfrm>
          <a:off x="5478976" y="12475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a:extLst>
            <a:ext uri="{FF2B5EF4-FFF2-40B4-BE49-F238E27FC236}">
              <a16:creationId xmlns:a16="http://schemas.microsoft.com/office/drawing/2014/main" id="{E8DDDA1B-5F06-487C-B209-5E4DDC1E3458}"/>
            </a:ext>
          </a:extLst>
        </xdr:cNvPr>
        <xdr:cNvCxnSpPr/>
      </xdr:nvCxnSpPr>
      <xdr:spPr>
        <a:xfrm>
          <a:off x="5953125" y="12249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5" name="テキスト ボックス 344">
          <a:extLst>
            <a:ext uri="{FF2B5EF4-FFF2-40B4-BE49-F238E27FC236}">
              <a16:creationId xmlns:a16="http://schemas.microsoft.com/office/drawing/2014/main" id="{8B22908A-F429-4316-9838-B0DFFCB37475}"/>
            </a:ext>
          </a:extLst>
        </xdr:cNvPr>
        <xdr:cNvSpPr txBox="1"/>
      </xdr:nvSpPr>
      <xdr:spPr>
        <a:xfrm>
          <a:off x="5478976"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a:extLst>
            <a:ext uri="{FF2B5EF4-FFF2-40B4-BE49-F238E27FC236}">
              <a16:creationId xmlns:a16="http://schemas.microsoft.com/office/drawing/2014/main" id="{6561F29D-6436-4553-B8DD-E35FD090E1FD}"/>
            </a:ext>
          </a:extLst>
        </xdr:cNvPr>
        <xdr:cNvSpPr/>
      </xdr:nvSpPr>
      <xdr:spPr>
        <a:xfrm>
          <a:off x="59531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104902</xdr:rowOff>
    </xdr:from>
    <xdr:to>
      <xdr:col>54</xdr:col>
      <xdr:colOff>189865</xdr:colOff>
      <xdr:row>86</xdr:row>
      <xdr:rowOff>88012</xdr:rowOff>
    </xdr:to>
    <xdr:cxnSp macro="">
      <xdr:nvCxnSpPr>
        <xdr:cNvPr id="347" name="直線コネクタ 346">
          <a:extLst>
            <a:ext uri="{FF2B5EF4-FFF2-40B4-BE49-F238E27FC236}">
              <a16:creationId xmlns:a16="http://schemas.microsoft.com/office/drawing/2014/main" id="{536F3885-400B-460E-944B-D0D43D7E6296}"/>
            </a:ext>
          </a:extLst>
        </xdr:cNvPr>
        <xdr:cNvCxnSpPr/>
      </xdr:nvCxnSpPr>
      <xdr:spPr>
        <a:xfrm flipV="1">
          <a:off x="9429115" y="12741402"/>
          <a:ext cx="0" cy="1278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91839</xdr:rowOff>
    </xdr:from>
    <xdr:ext cx="469744" cy="259045"/>
    <xdr:sp macro="" textlink="">
      <xdr:nvSpPr>
        <xdr:cNvPr id="348" name="【公営住宅】&#10;一人当たり面積最小値テキスト">
          <a:extLst>
            <a:ext uri="{FF2B5EF4-FFF2-40B4-BE49-F238E27FC236}">
              <a16:creationId xmlns:a16="http://schemas.microsoft.com/office/drawing/2014/main" id="{2FED7348-B1F6-41B6-BE09-92513EA0A575}"/>
            </a:ext>
          </a:extLst>
        </xdr:cNvPr>
        <xdr:cNvSpPr txBox="1"/>
      </xdr:nvSpPr>
      <xdr:spPr>
        <a:xfrm>
          <a:off x="9467850" y="14023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88012</xdr:rowOff>
    </xdr:from>
    <xdr:to>
      <xdr:col>55</xdr:col>
      <xdr:colOff>88900</xdr:colOff>
      <xdr:row>86</xdr:row>
      <xdr:rowOff>88012</xdr:rowOff>
    </xdr:to>
    <xdr:cxnSp macro="">
      <xdr:nvCxnSpPr>
        <xdr:cNvPr id="349" name="直線コネクタ 348">
          <a:extLst>
            <a:ext uri="{FF2B5EF4-FFF2-40B4-BE49-F238E27FC236}">
              <a16:creationId xmlns:a16="http://schemas.microsoft.com/office/drawing/2014/main" id="{554AE3BC-C794-4810-ABDB-894B7966B2C7}"/>
            </a:ext>
          </a:extLst>
        </xdr:cNvPr>
        <xdr:cNvCxnSpPr/>
      </xdr:nvCxnSpPr>
      <xdr:spPr>
        <a:xfrm>
          <a:off x="9363075" y="14019912"/>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51579</xdr:rowOff>
    </xdr:from>
    <xdr:ext cx="534377" cy="259045"/>
    <xdr:sp macro="" textlink="">
      <xdr:nvSpPr>
        <xdr:cNvPr id="350" name="【公営住宅】&#10;一人当たり面積最大値テキスト">
          <a:extLst>
            <a:ext uri="{FF2B5EF4-FFF2-40B4-BE49-F238E27FC236}">
              <a16:creationId xmlns:a16="http://schemas.microsoft.com/office/drawing/2014/main" id="{8787B3F4-A97E-4364-9D5F-0C1513E599D1}"/>
            </a:ext>
          </a:extLst>
        </xdr:cNvPr>
        <xdr:cNvSpPr txBox="1"/>
      </xdr:nvSpPr>
      <xdr:spPr>
        <a:xfrm>
          <a:off x="9467850" y="12526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104902</xdr:rowOff>
    </xdr:from>
    <xdr:to>
      <xdr:col>55</xdr:col>
      <xdr:colOff>88900</xdr:colOff>
      <xdr:row>78</xdr:row>
      <xdr:rowOff>104902</xdr:rowOff>
    </xdr:to>
    <xdr:cxnSp macro="">
      <xdr:nvCxnSpPr>
        <xdr:cNvPr id="351" name="直線コネクタ 350">
          <a:extLst>
            <a:ext uri="{FF2B5EF4-FFF2-40B4-BE49-F238E27FC236}">
              <a16:creationId xmlns:a16="http://schemas.microsoft.com/office/drawing/2014/main" id="{BDDBD88C-9CC3-4C05-8831-0CB6AFB205A1}"/>
            </a:ext>
          </a:extLst>
        </xdr:cNvPr>
        <xdr:cNvCxnSpPr/>
      </xdr:nvCxnSpPr>
      <xdr:spPr>
        <a:xfrm>
          <a:off x="9363075" y="12741402"/>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147210</xdr:rowOff>
    </xdr:from>
    <xdr:ext cx="469744" cy="259045"/>
    <xdr:sp macro="" textlink="">
      <xdr:nvSpPr>
        <xdr:cNvPr id="352" name="【公営住宅】&#10;一人当たり面積平均値テキスト">
          <a:extLst>
            <a:ext uri="{FF2B5EF4-FFF2-40B4-BE49-F238E27FC236}">
              <a16:creationId xmlns:a16="http://schemas.microsoft.com/office/drawing/2014/main" id="{33B20E6E-02EF-441E-9900-CEF48B8FBB23}"/>
            </a:ext>
          </a:extLst>
        </xdr:cNvPr>
        <xdr:cNvSpPr txBox="1"/>
      </xdr:nvSpPr>
      <xdr:spPr>
        <a:xfrm>
          <a:off x="9467850" y="135933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124333</xdr:rowOff>
    </xdr:from>
    <xdr:to>
      <xdr:col>55</xdr:col>
      <xdr:colOff>50800</xdr:colOff>
      <xdr:row>85</xdr:row>
      <xdr:rowOff>54483</xdr:rowOff>
    </xdr:to>
    <xdr:sp macro="" textlink="">
      <xdr:nvSpPr>
        <xdr:cNvPr id="353" name="フローチャート: 判断 352">
          <a:extLst>
            <a:ext uri="{FF2B5EF4-FFF2-40B4-BE49-F238E27FC236}">
              <a16:creationId xmlns:a16="http://schemas.microsoft.com/office/drawing/2014/main" id="{06A7F7E2-82A1-4157-8B26-0274F460AD56}"/>
            </a:ext>
          </a:extLst>
        </xdr:cNvPr>
        <xdr:cNvSpPr/>
      </xdr:nvSpPr>
      <xdr:spPr>
        <a:xfrm>
          <a:off x="9401175" y="13732383"/>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138430</xdr:rowOff>
    </xdr:from>
    <xdr:to>
      <xdr:col>50</xdr:col>
      <xdr:colOff>165100</xdr:colOff>
      <xdr:row>85</xdr:row>
      <xdr:rowOff>68580</xdr:rowOff>
    </xdr:to>
    <xdr:sp macro="" textlink="">
      <xdr:nvSpPr>
        <xdr:cNvPr id="354" name="フローチャート: 判断 353">
          <a:extLst>
            <a:ext uri="{FF2B5EF4-FFF2-40B4-BE49-F238E27FC236}">
              <a16:creationId xmlns:a16="http://schemas.microsoft.com/office/drawing/2014/main" id="{B3DBEEFE-E1AC-4489-9736-2B88E9146CC7}"/>
            </a:ext>
          </a:extLst>
        </xdr:cNvPr>
        <xdr:cNvSpPr/>
      </xdr:nvSpPr>
      <xdr:spPr>
        <a:xfrm>
          <a:off x="8639175" y="13752830"/>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162688</xdr:rowOff>
    </xdr:from>
    <xdr:to>
      <xdr:col>46</xdr:col>
      <xdr:colOff>38100</xdr:colOff>
      <xdr:row>85</xdr:row>
      <xdr:rowOff>92838</xdr:rowOff>
    </xdr:to>
    <xdr:sp macro="" textlink="">
      <xdr:nvSpPr>
        <xdr:cNvPr id="355" name="フローチャート: 判断 354">
          <a:extLst>
            <a:ext uri="{FF2B5EF4-FFF2-40B4-BE49-F238E27FC236}">
              <a16:creationId xmlns:a16="http://schemas.microsoft.com/office/drawing/2014/main" id="{864B651B-7D4C-4D02-99C9-A822F5D02B46}"/>
            </a:ext>
          </a:extLst>
        </xdr:cNvPr>
        <xdr:cNvSpPr/>
      </xdr:nvSpPr>
      <xdr:spPr>
        <a:xfrm>
          <a:off x="7839075" y="1377073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156718</xdr:rowOff>
    </xdr:from>
    <xdr:to>
      <xdr:col>41</xdr:col>
      <xdr:colOff>101600</xdr:colOff>
      <xdr:row>85</xdr:row>
      <xdr:rowOff>86868</xdr:rowOff>
    </xdr:to>
    <xdr:sp macro="" textlink="">
      <xdr:nvSpPr>
        <xdr:cNvPr id="356" name="フローチャート: 判断 355">
          <a:extLst>
            <a:ext uri="{FF2B5EF4-FFF2-40B4-BE49-F238E27FC236}">
              <a16:creationId xmlns:a16="http://schemas.microsoft.com/office/drawing/2014/main" id="{896CA22F-F229-4C67-AD4A-7A2D7D68225C}"/>
            </a:ext>
          </a:extLst>
        </xdr:cNvPr>
        <xdr:cNvSpPr/>
      </xdr:nvSpPr>
      <xdr:spPr>
        <a:xfrm>
          <a:off x="7029450" y="13771118"/>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6986</xdr:rowOff>
    </xdr:from>
    <xdr:to>
      <xdr:col>36</xdr:col>
      <xdr:colOff>165100</xdr:colOff>
      <xdr:row>85</xdr:row>
      <xdr:rowOff>108586</xdr:rowOff>
    </xdr:to>
    <xdr:sp macro="" textlink="">
      <xdr:nvSpPr>
        <xdr:cNvPr id="357" name="フローチャート: 判断 356">
          <a:extLst>
            <a:ext uri="{FF2B5EF4-FFF2-40B4-BE49-F238E27FC236}">
              <a16:creationId xmlns:a16="http://schemas.microsoft.com/office/drawing/2014/main" id="{4678CCCB-01B1-4301-8794-B9910EE15A8A}"/>
            </a:ext>
          </a:extLst>
        </xdr:cNvPr>
        <xdr:cNvSpPr/>
      </xdr:nvSpPr>
      <xdr:spPr>
        <a:xfrm>
          <a:off x="6238875" y="1378331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D4CE68B9-30D6-4593-BC07-61340121F5F9}"/>
            </a:ext>
          </a:extLst>
        </xdr:cNvPr>
        <xdr:cNvSpPr txBox="1"/>
      </xdr:nvSpPr>
      <xdr:spPr>
        <a:xfrm>
          <a:off x="925830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62558CC0-FD08-4994-A4E8-D5DE094E93CE}"/>
            </a:ext>
          </a:extLst>
        </xdr:cNvPr>
        <xdr:cNvSpPr txBox="1"/>
      </xdr:nvSpPr>
      <xdr:spPr>
        <a:xfrm>
          <a:off x="8515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EE8B0B1A-2907-45B2-8D30-EC7F09DFD242}"/>
            </a:ext>
          </a:extLst>
        </xdr:cNvPr>
        <xdr:cNvSpPr txBox="1"/>
      </xdr:nvSpPr>
      <xdr:spPr>
        <a:xfrm>
          <a:off x="7715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80A948C4-AAA8-49EB-B9FD-5A2B6E93F327}"/>
            </a:ext>
          </a:extLst>
        </xdr:cNvPr>
        <xdr:cNvSpPr txBox="1"/>
      </xdr:nvSpPr>
      <xdr:spPr>
        <a:xfrm>
          <a:off x="690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BC5B2C52-7665-4E1B-808E-776BD3C66C81}"/>
            </a:ext>
          </a:extLst>
        </xdr:cNvPr>
        <xdr:cNvSpPr txBox="1"/>
      </xdr:nvSpPr>
      <xdr:spPr>
        <a:xfrm>
          <a:off x="6115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110871</xdr:rowOff>
    </xdr:from>
    <xdr:to>
      <xdr:col>55</xdr:col>
      <xdr:colOff>50800</xdr:colOff>
      <xdr:row>86</xdr:row>
      <xdr:rowOff>41021</xdr:rowOff>
    </xdr:to>
    <xdr:sp macro="" textlink="">
      <xdr:nvSpPr>
        <xdr:cNvPr id="363" name="楕円 362">
          <a:extLst>
            <a:ext uri="{FF2B5EF4-FFF2-40B4-BE49-F238E27FC236}">
              <a16:creationId xmlns:a16="http://schemas.microsoft.com/office/drawing/2014/main" id="{2FB1C545-6696-4878-8EE2-70F4015BC7D1}"/>
            </a:ext>
          </a:extLst>
        </xdr:cNvPr>
        <xdr:cNvSpPr/>
      </xdr:nvSpPr>
      <xdr:spPr>
        <a:xfrm>
          <a:off x="9401175" y="13880846"/>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25798</xdr:rowOff>
    </xdr:from>
    <xdr:ext cx="469744" cy="259045"/>
    <xdr:sp macro="" textlink="">
      <xdr:nvSpPr>
        <xdr:cNvPr id="364" name="【公営住宅】&#10;一人当たり面積該当値テキスト">
          <a:extLst>
            <a:ext uri="{FF2B5EF4-FFF2-40B4-BE49-F238E27FC236}">
              <a16:creationId xmlns:a16="http://schemas.microsoft.com/office/drawing/2014/main" id="{D376DF8D-DDED-4631-A558-8E220865D76D}"/>
            </a:ext>
          </a:extLst>
        </xdr:cNvPr>
        <xdr:cNvSpPr txBox="1"/>
      </xdr:nvSpPr>
      <xdr:spPr>
        <a:xfrm>
          <a:off x="9467850" y="13802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109601</xdr:rowOff>
    </xdr:from>
    <xdr:to>
      <xdr:col>50</xdr:col>
      <xdr:colOff>165100</xdr:colOff>
      <xdr:row>86</xdr:row>
      <xdr:rowOff>39751</xdr:rowOff>
    </xdr:to>
    <xdr:sp macro="" textlink="">
      <xdr:nvSpPr>
        <xdr:cNvPr id="365" name="楕円 364">
          <a:extLst>
            <a:ext uri="{FF2B5EF4-FFF2-40B4-BE49-F238E27FC236}">
              <a16:creationId xmlns:a16="http://schemas.microsoft.com/office/drawing/2014/main" id="{2DB51FFF-31D7-4AD1-AFFD-F573522DD803}"/>
            </a:ext>
          </a:extLst>
        </xdr:cNvPr>
        <xdr:cNvSpPr/>
      </xdr:nvSpPr>
      <xdr:spPr>
        <a:xfrm>
          <a:off x="8639175" y="1387957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160401</xdr:rowOff>
    </xdr:from>
    <xdr:to>
      <xdr:col>55</xdr:col>
      <xdr:colOff>0</xdr:colOff>
      <xdr:row>85</xdr:row>
      <xdr:rowOff>161671</xdr:rowOff>
    </xdr:to>
    <xdr:cxnSp macro="">
      <xdr:nvCxnSpPr>
        <xdr:cNvPr id="366" name="直線コネクタ 365">
          <a:extLst>
            <a:ext uri="{FF2B5EF4-FFF2-40B4-BE49-F238E27FC236}">
              <a16:creationId xmlns:a16="http://schemas.microsoft.com/office/drawing/2014/main" id="{841ADFAE-31E7-42E1-BE9C-2878D25F2FE4}"/>
            </a:ext>
          </a:extLst>
        </xdr:cNvPr>
        <xdr:cNvCxnSpPr/>
      </xdr:nvCxnSpPr>
      <xdr:spPr>
        <a:xfrm>
          <a:off x="8686800" y="13936726"/>
          <a:ext cx="74295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112649</xdr:rowOff>
    </xdr:from>
    <xdr:to>
      <xdr:col>46</xdr:col>
      <xdr:colOff>38100</xdr:colOff>
      <xdr:row>86</xdr:row>
      <xdr:rowOff>42799</xdr:rowOff>
    </xdr:to>
    <xdr:sp macro="" textlink="">
      <xdr:nvSpPr>
        <xdr:cNvPr id="367" name="楕円 366">
          <a:extLst>
            <a:ext uri="{FF2B5EF4-FFF2-40B4-BE49-F238E27FC236}">
              <a16:creationId xmlns:a16="http://schemas.microsoft.com/office/drawing/2014/main" id="{1981B35C-30D4-4D56-AAEB-0921E0DBB6CF}"/>
            </a:ext>
          </a:extLst>
        </xdr:cNvPr>
        <xdr:cNvSpPr/>
      </xdr:nvSpPr>
      <xdr:spPr>
        <a:xfrm>
          <a:off x="7839075" y="1388579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160401</xdr:rowOff>
    </xdr:from>
    <xdr:to>
      <xdr:col>50</xdr:col>
      <xdr:colOff>114300</xdr:colOff>
      <xdr:row>85</xdr:row>
      <xdr:rowOff>163449</xdr:rowOff>
    </xdr:to>
    <xdr:cxnSp macro="">
      <xdr:nvCxnSpPr>
        <xdr:cNvPr id="368" name="直線コネクタ 367">
          <a:extLst>
            <a:ext uri="{FF2B5EF4-FFF2-40B4-BE49-F238E27FC236}">
              <a16:creationId xmlns:a16="http://schemas.microsoft.com/office/drawing/2014/main" id="{9516924C-4DFA-4302-8B4E-9FE68144ABBC}"/>
            </a:ext>
          </a:extLst>
        </xdr:cNvPr>
        <xdr:cNvCxnSpPr/>
      </xdr:nvCxnSpPr>
      <xdr:spPr>
        <a:xfrm flipV="1">
          <a:off x="7886700" y="13936726"/>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114300</xdr:rowOff>
    </xdr:from>
    <xdr:to>
      <xdr:col>41</xdr:col>
      <xdr:colOff>101600</xdr:colOff>
      <xdr:row>86</xdr:row>
      <xdr:rowOff>44450</xdr:rowOff>
    </xdr:to>
    <xdr:sp macro="" textlink="">
      <xdr:nvSpPr>
        <xdr:cNvPr id="369" name="楕円 368">
          <a:extLst>
            <a:ext uri="{FF2B5EF4-FFF2-40B4-BE49-F238E27FC236}">
              <a16:creationId xmlns:a16="http://schemas.microsoft.com/office/drawing/2014/main" id="{D24BAC37-3AEF-4BB6-9CA4-80FA2ABF2731}"/>
            </a:ext>
          </a:extLst>
        </xdr:cNvPr>
        <xdr:cNvSpPr/>
      </xdr:nvSpPr>
      <xdr:spPr>
        <a:xfrm>
          <a:off x="7029450" y="1388745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163449</xdr:rowOff>
    </xdr:from>
    <xdr:to>
      <xdr:col>45</xdr:col>
      <xdr:colOff>177800</xdr:colOff>
      <xdr:row>85</xdr:row>
      <xdr:rowOff>165100</xdr:rowOff>
    </xdr:to>
    <xdr:cxnSp macro="">
      <xdr:nvCxnSpPr>
        <xdr:cNvPr id="370" name="直線コネクタ 369">
          <a:extLst>
            <a:ext uri="{FF2B5EF4-FFF2-40B4-BE49-F238E27FC236}">
              <a16:creationId xmlns:a16="http://schemas.microsoft.com/office/drawing/2014/main" id="{B1503AA5-166E-4DDE-A1E4-4052BD3B2365}"/>
            </a:ext>
          </a:extLst>
        </xdr:cNvPr>
        <xdr:cNvCxnSpPr/>
      </xdr:nvCxnSpPr>
      <xdr:spPr>
        <a:xfrm flipV="1">
          <a:off x="7077075" y="13933424"/>
          <a:ext cx="809625" cy="1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116460</xdr:rowOff>
    </xdr:from>
    <xdr:to>
      <xdr:col>36</xdr:col>
      <xdr:colOff>165100</xdr:colOff>
      <xdr:row>86</xdr:row>
      <xdr:rowOff>46610</xdr:rowOff>
    </xdr:to>
    <xdr:sp macro="" textlink="">
      <xdr:nvSpPr>
        <xdr:cNvPr id="371" name="楕円 370">
          <a:extLst>
            <a:ext uri="{FF2B5EF4-FFF2-40B4-BE49-F238E27FC236}">
              <a16:creationId xmlns:a16="http://schemas.microsoft.com/office/drawing/2014/main" id="{D85F97E8-98BB-407E-8FB2-46AC84E882FB}"/>
            </a:ext>
          </a:extLst>
        </xdr:cNvPr>
        <xdr:cNvSpPr/>
      </xdr:nvSpPr>
      <xdr:spPr>
        <a:xfrm>
          <a:off x="6238875" y="1388961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165100</xdr:rowOff>
    </xdr:from>
    <xdr:to>
      <xdr:col>41</xdr:col>
      <xdr:colOff>50800</xdr:colOff>
      <xdr:row>85</xdr:row>
      <xdr:rowOff>167260</xdr:rowOff>
    </xdr:to>
    <xdr:cxnSp macro="">
      <xdr:nvCxnSpPr>
        <xdr:cNvPr id="372" name="直線コネクタ 371">
          <a:extLst>
            <a:ext uri="{FF2B5EF4-FFF2-40B4-BE49-F238E27FC236}">
              <a16:creationId xmlns:a16="http://schemas.microsoft.com/office/drawing/2014/main" id="{FBF9BDFF-2492-4F07-B5A4-4D6529AF8AF6}"/>
            </a:ext>
          </a:extLst>
        </xdr:cNvPr>
        <xdr:cNvCxnSpPr/>
      </xdr:nvCxnSpPr>
      <xdr:spPr>
        <a:xfrm flipV="1">
          <a:off x="6286500" y="13935075"/>
          <a:ext cx="790575" cy="2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85107</xdr:rowOff>
    </xdr:from>
    <xdr:ext cx="469744" cy="259045"/>
    <xdr:sp macro="" textlink="">
      <xdr:nvSpPr>
        <xdr:cNvPr id="373" name="n_1aveValue【公営住宅】&#10;一人当たり面積">
          <a:extLst>
            <a:ext uri="{FF2B5EF4-FFF2-40B4-BE49-F238E27FC236}">
              <a16:creationId xmlns:a16="http://schemas.microsoft.com/office/drawing/2014/main" id="{C05C6545-D49A-4449-853A-7857B26C1417}"/>
            </a:ext>
          </a:extLst>
        </xdr:cNvPr>
        <xdr:cNvSpPr txBox="1"/>
      </xdr:nvSpPr>
      <xdr:spPr>
        <a:xfrm>
          <a:off x="8458277" y="13537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109365</xdr:rowOff>
    </xdr:from>
    <xdr:ext cx="469744" cy="259045"/>
    <xdr:sp macro="" textlink="">
      <xdr:nvSpPr>
        <xdr:cNvPr id="374" name="n_2aveValue【公営住宅】&#10;一人当たり面積">
          <a:extLst>
            <a:ext uri="{FF2B5EF4-FFF2-40B4-BE49-F238E27FC236}">
              <a16:creationId xmlns:a16="http://schemas.microsoft.com/office/drawing/2014/main" id="{0EEC237B-69BA-444C-BD84-910893560613}"/>
            </a:ext>
          </a:extLst>
        </xdr:cNvPr>
        <xdr:cNvSpPr txBox="1"/>
      </xdr:nvSpPr>
      <xdr:spPr>
        <a:xfrm>
          <a:off x="7677227" y="13555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103395</xdr:rowOff>
    </xdr:from>
    <xdr:ext cx="469744" cy="259045"/>
    <xdr:sp macro="" textlink="">
      <xdr:nvSpPr>
        <xdr:cNvPr id="375" name="n_3aveValue【公営住宅】&#10;一人当たり面積">
          <a:extLst>
            <a:ext uri="{FF2B5EF4-FFF2-40B4-BE49-F238E27FC236}">
              <a16:creationId xmlns:a16="http://schemas.microsoft.com/office/drawing/2014/main" id="{E9728EFC-81BC-4361-B04C-FCC3B9BF8F32}"/>
            </a:ext>
          </a:extLst>
        </xdr:cNvPr>
        <xdr:cNvSpPr txBox="1"/>
      </xdr:nvSpPr>
      <xdr:spPr>
        <a:xfrm>
          <a:off x="6867602" y="13555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125113</xdr:rowOff>
    </xdr:from>
    <xdr:ext cx="469744" cy="259045"/>
    <xdr:sp macro="" textlink="">
      <xdr:nvSpPr>
        <xdr:cNvPr id="376" name="n_4aveValue【公営住宅】&#10;一人当たり面積">
          <a:extLst>
            <a:ext uri="{FF2B5EF4-FFF2-40B4-BE49-F238E27FC236}">
              <a16:creationId xmlns:a16="http://schemas.microsoft.com/office/drawing/2014/main" id="{3C181392-3D25-461F-828B-4547AAD74960}"/>
            </a:ext>
          </a:extLst>
        </xdr:cNvPr>
        <xdr:cNvSpPr txBox="1"/>
      </xdr:nvSpPr>
      <xdr:spPr>
        <a:xfrm>
          <a:off x="6067502" y="13571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30878</xdr:rowOff>
    </xdr:from>
    <xdr:ext cx="469744" cy="259045"/>
    <xdr:sp macro="" textlink="">
      <xdr:nvSpPr>
        <xdr:cNvPr id="377" name="n_1mainValue【公営住宅】&#10;一人当たり面積">
          <a:extLst>
            <a:ext uri="{FF2B5EF4-FFF2-40B4-BE49-F238E27FC236}">
              <a16:creationId xmlns:a16="http://schemas.microsoft.com/office/drawing/2014/main" id="{6F9ABA32-F2E2-4BC4-BCCB-E8C871EDA777}"/>
            </a:ext>
          </a:extLst>
        </xdr:cNvPr>
        <xdr:cNvSpPr txBox="1"/>
      </xdr:nvSpPr>
      <xdr:spPr>
        <a:xfrm>
          <a:off x="8458277" y="13962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33926</xdr:rowOff>
    </xdr:from>
    <xdr:ext cx="469744" cy="259045"/>
    <xdr:sp macro="" textlink="">
      <xdr:nvSpPr>
        <xdr:cNvPr id="378" name="n_2mainValue【公営住宅】&#10;一人当たり面積">
          <a:extLst>
            <a:ext uri="{FF2B5EF4-FFF2-40B4-BE49-F238E27FC236}">
              <a16:creationId xmlns:a16="http://schemas.microsoft.com/office/drawing/2014/main" id="{E24A9C86-B8C7-4C70-B69C-2EE74DEA6C1F}"/>
            </a:ext>
          </a:extLst>
        </xdr:cNvPr>
        <xdr:cNvSpPr txBox="1"/>
      </xdr:nvSpPr>
      <xdr:spPr>
        <a:xfrm>
          <a:off x="7677227" y="13965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35577</xdr:rowOff>
    </xdr:from>
    <xdr:ext cx="469744" cy="259045"/>
    <xdr:sp macro="" textlink="">
      <xdr:nvSpPr>
        <xdr:cNvPr id="379" name="n_3mainValue【公営住宅】&#10;一人当たり面積">
          <a:extLst>
            <a:ext uri="{FF2B5EF4-FFF2-40B4-BE49-F238E27FC236}">
              <a16:creationId xmlns:a16="http://schemas.microsoft.com/office/drawing/2014/main" id="{2DCCFDEE-8CA0-45A0-BE0A-1DB76388D857}"/>
            </a:ext>
          </a:extLst>
        </xdr:cNvPr>
        <xdr:cNvSpPr txBox="1"/>
      </xdr:nvSpPr>
      <xdr:spPr>
        <a:xfrm>
          <a:off x="6867602" y="13970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37737</xdr:rowOff>
    </xdr:from>
    <xdr:ext cx="469744" cy="259045"/>
    <xdr:sp macro="" textlink="">
      <xdr:nvSpPr>
        <xdr:cNvPr id="380" name="n_4mainValue【公営住宅】&#10;一人当たり面積">
          <a:extLst>
            <a:ext uri="{FF2B5EF4-FFF2-40B4-BE49-F238E27FC236}">
              <a16:creationId xmlns:a16="http://schemas.microsoft.com/office/drawing/2014/main" id="{7C07F096-8CB5-4F47-8448-A832BC167A0A}"/>
            </a:ext>
          </a:extLst>
        </xdr:cNvPr>
        <xdr:cNvSpPr txBox="1"/>
      </xdr:nvSpPr>
      <xdr:spPr>
        <a:xfrm>
          <a:off x="6067502" y="13972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a:extLst>
            <a:ext uri="{FF2B5EF4-FFF2-40B4-BE49-F238E27FC236}">
              <a16:creationId xmlns:a16="http://schemas.microsoft.com/office/drawing/2014/main" id="{CD6A710F-3E69-4C8A-BDE8-3EC7869A230D}"/>
            </a:ext>
          </a:extLst>
        </xdr:cNvPr>
        <xdr:cNvSpPr/>
      </xdr:nvSpPr>
      <xdr:spPr>
        <a:xfrm>
          <a:off x="6858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a:extLst>
            <a:ext uri="{FF2B5EF4-FFF2-40B4-BE49-F238E27FC236}">
              <a16:creationId xmlns:a16="http://schemas.microsoft.com/office/drawing/2014/main" id="{A05C2399-58FD-4EBE-B3AA-1444B84A6148}"/>
            </a:ext>
          </a:extLst>
        </xdr:cNvPr>
        <xdr:cNvSpPr/>
      </xdr:nvSpPr>
      <xdr:spPr>
        <a:xfrm>
          <a:off x="80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a:extLst>
            <a:ext uri="{FF2B5EF4-FFF2-40B4-BE49-F238E27FC236}">
              <a16:creationId xmlns:a16="http://schemas.microsoft.com/office/drawing/2014/main" id="{861840DA-30BF-491B-A35D-77702BFA3C05}"/>
            </a:ext>
          </a:extLst>
        </xdr:cNvPr>
        <xdr:cNvSpPr/>
      </xdr:nvSpPr>
      <xdr:spPr>
        <a:xfrm>
          <a:off x="80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a:extLst>
            <a:ext uri="{FF2B5EF4-FFF2-40B4-BE49-F238E27FC236}">
              <a16:creationId xmlns:a16="http://schemas.microsoft.com/office/drawing/2014/main" id="{EDFCA596-39B0-4414-A3E2-2BF8755D642E}"/>
            </a:ext>
          </a:extLst>
        </xdr:cNvPr>
        <xdr:cNvSpPr/>
      </xdr:nvSpPr>
      <xdr:spPr>
        <a:xfrm>
          <a:off x="17145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a:extLst>
            <a:ext uri="{FF2B5EF4-FFF2-40B4-BE49-F238E27FC236}">
              <a16:creationId xmlns:a16="http://schemas.microsoft.com/office/drawing/2014/main" id="{0C75BB6B-B114-43A4-99AC-916A98B31DE9}"/>
            </a:ext>
          </a:extLst>
        </xdr:cNvPr>
        <xdr:cNvSpPr/>
      </xdr:nvSpPr>
      <xdr:spPr>
        <a:xfrm>
          <a:off x="17145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a:extLst>
            <a:ext uri="{FF2B5EF4-FFF2-40B4-BE49-F238E27FC236}">
              <a16:creationId xmlns:a16="http://schemas.microsoft.com/office/drawing/2014/main" id="{B01E8348-0C68-4207-AFF3-060352C156DC}"/>
            </a:ext>
          </a:extLst>
        </xdr:cNvPr>
        <xdr:cNvSpPr/>
      </xdr:nvSpPr>
      <xdr:spPr>
        <a:xfrm>
          <a:off x="27432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a:extLst>
            <a:ext uri="{FF2B5EF4-FFF2-40B4-BE49-F238E27FC236}">
              <a16:creationId xmlns:a16="http://schemas.microsoft.com/office/drawing/2014/main" id="{42D6E48E-0E7C-4A76-B412-30A32C7D3C0D}"/>
            </a:ext>
          </a:extLst>
        </xdr:cNvPr>
        <xdr:cNvSpPr/>
      </xdr:nvSpPr>
      <xdr:spPr>
        <a:xfrm>
          <a:off x="27432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a:extLst>
            <a:ext uri="{FF2B5EF4-FFF2-40B4-BE49-F238E27FC236}">
              <a16:creationId xmlns:a16="http://schemas.microsoft.com/office/drawing/2014/main" id="{4F593E83-C90E-4DB0-B479-3175BC73F49F}"/>
            </a:ext>
          </a:extLst>
        </xdr:cNvPr>
        <xdr:cNvSpPr/>
      </xdr:nvSpPr>
      <xdr:spPr>
        <a:xfrm>
          <a:off x="685800" y="1590675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9" name="正方形/長方形 388">
          <a:extLst>
            <a:ext uri="{FF2B5EF4-FFF2-40B4-BE49-F238E27FC236}">
              <a16:creationId xmlns:a16="http://schemas.microsoft.com/office/drawing/2014/main" id="{C5D83548-2133-4A73-8386-F6491E656E17}"/>
            </a:ext>
          </a:extLst>
        </xdr:cNvPr>
        <xdr:cNvSpPr/>
      </xdr:nvSpPr>
      <xdr:spPr>
        <a:xfrm>
          <a:off x="59531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0" name="正方形/長方形 389">
          <a:extLst>
            <a:ext uri="{FF2B5EF4-FFF2-40B4-BE49-F238E27FC236}">
              <a16:creationId xmlns:a16="http://schemas.microsoft.com/office/drawing/2014/main" id="{11AE10EA-7857-4AB1-A0DB-D290177A8EAE}"/>
            </a:ext>
          </a:extLst>
        </xdr:cNvPr>
        <xdr:cNvSpPr/>
      </xdr:nvSpPr>
      <xdr:spPr>
        <a:xfrm>
          <a:off x="60674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1" name="正方形/長方形 390">
          <a:extLst>
            <a:ext uri="{FF2B5EF4-FFF2-40B4-BE49-F238E27FC236}">
              <a16:creationId xmlns:a16="http://schemas.microsoft.com/office/drawing/2014/main" id="{8F2AC296-D436-476E-B749-F9EA19FD8B6C}"/>
            </a:ext>
          </a:extLst>
        </xdr:cNvPr>
        <xdr:cNvSpPr/>
      </xdr:nvSpPr>
      <xdr:spPr>
        <a:xfrm>
          <a:off x="60674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2" name="正方形/長方形 391">
          <a:extLst>
            <a:ext uri="{FF2B5EF4-FFF2-40B4-BE49-F238E27FC236}">
              <a16:creationId xmlns:a16="http://schemas.microsoft.com/office/drawing/2014/main" id="{8DE843C4-6F88-4C8B-9F07-19D506ED07BB}"/>
            </a:ext>
          </a:extLst>
        </xdr:cNvPr>
        <xdr:cNvSpPr/>
      </xdr:nvSpPr>
      <xdr:spPr>
        <a:xfrm>
          <a:off x="69818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3" name="正方形/長方形 392">
          <a:extLst>
            <a:ext uri="{FF2B5EF4-FFF2-40B4-BE49-F238E27FC236}">
              <a16:creationId xmlns:a16="http://schemas.microsoft.com/office/drawing/2014/main" id="{EEE90C18-1A69-4464-89CF-92219539573D}"/>
            </a:ext>
          </a:extLst>
        </xdr:cNvPr>
        <xdr:cNvSpPr/>
      </xdr:nvSpPr>
      <xdr:spPr>
        <a:xfrm>
          <a:off x="69818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4" name="正方形/長方形 393">
          <a:extLst>
            <a:ext uri="{FF2B5EF4-FFF2-40B4-BE49-F238E27FC236}">
              <a16:creationId xmlns:a16="http://schemas.microsoft.com/office/drawing/2014/main" id="{CDF66B71-2AE5-420D-821C-FC0856AEF6F7}"/>
            </a:ext>
          </a:extLst>
        </xdr:cNvPr>
        <xdr:cNvSpPr/>
      </xdr:nvSpPr>
      <xdr:spPr>
        <a:xfrm>
          <a:off x="80105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5" name="正方形/長方形 394">
          <a:extLst>
            <a:ext uri="{FF2B5EF4-FFF2-40B4-BE49-F238E27FC236}">
              <a16:creationId xmlns:a16="http://schemas.microsoft.com/office/drawing/2014/main" id="{EF546415-B303-40A2-9530-D9AE2E5EE627}"/>
            </a:ext>
          </a:extLst>
        </xdr:cNvPr>
        <xdr:cNvSpPr/>
      </xdr:nvSpPr>
      <xdr:spPr>
        <a:xfrm>
          <a:off x="80105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6" name="正方形/長方形 395">
          <a:extLst>
            <a:ext uri="{FF2B5EF4-FFF2-40B4-BE49-F238E27FC236}">
              <a16:creationId xmlns:a16="http://schemas.microsoft.com/office/drawing/2014/main" id="{20C41601-29C3-4A7F-B791-BACF2A2D40F5}"/>
            </a:ext>
          </a:extLst>
        </xdr:cNvPr>
        <xdr:cNvSpPr/>
      </xdr:nvSpPr>
      <xdr:spPr>
        <a:xfrm>
          <a:off x="5953125" y="1590675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7" name="正方形/長方形 396">
          <a:extLst>
            <a:ext uri="{FF2B5EF4-FFF2-40B4-BE49-F238E27FC236}">
              <a16:creationId xmlns:a16="http://schemas.microsoft.com/office/drawing/2014/main" id="{B18E8C95-0E89-463E-9E77-6BC511453ADA}"/>
            </a:ext>
          </a:extLst>
        </xdr:cNvPr>
        <xdr:cNvSpPr/>
      </xdr:nvSpPr>
      <xdr:spPr>
        <a:xfrm>
          <a:off x="112109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8" name="正方形/長方形 397">
          <a:extLst>
            <a:ext uri="{FF2B5EF4-FFF2-40B4-BE49-F238E27FC236}">
              <a16:creationId xmlns:a16="http://schemas.microsoft.com/office/drawing/2014/main" id="{676B7F88-3461-43AD-B35A-A240D0995E79}"/>
            </a:ext>
          </a:extLst>
        </xdr:cNvPr>
        <xdr:cNvSpPr/>
      </xdr:nvSpPr>
      <xdr:spPr>
        <a:xfrm>
          <a:off x="113157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9" name="正方形/長方形 398">
          <a:extLst>
            <a:ext uri="{FF2B5EF4-FFF2-40B4-BE49-F238E27FC236}">
              <a16:creationId xmlns:a16="http://schemas.microsoft.com/office/drawing/2014/main" id="{381C3730-A868-4AEC-BCCC-1B5DD2621F12}"/>
            </a:ext>
          </a:extLst>
        </xdr:cNvPr>
        <xdr:cNvSpPr/>
      </xdr:nvSpPr>
      <xdr:spPr>
        <a:xfrm>
          <a:off x="113157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0" name="正方形/長方形 399">
          <a:extLst>
            <a:ext uri="{FF2B5EF4-FFF2-40B4-BE49-F238E27FC236}">
              <a16:creationId xmlns:a16="http://schemas.microsoft.com/office/drawing/2014/main" id="{E46B50DB-8211-4618-B3B8-150EA2FDE9A5}"/>
            </a:ext>
          </a:extLst>
        </xdr:cNvPr>
        <xdr:cNvSpPr/>
      </xdr:nvSpPr>
      <xdr:spPr>
        <a:xfrm>
          <a:off x="1223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1" name="正方形/長方形 400">
          <a:extLst>
            <a:ext uri="{FF2B5EF4-FFF2-40B4-BE49-F238E27FC236}">
              <a16:creationId xmlns:a16="http://schemas.microsoft.com/office/drawing/2014/main" id="{54FABE09-3219-4571-B34A-342D254836D9}"/>
            </a:ext>
          </a:extLst>
        </xdr:cNvPr>
        <xdr:cNvSpPr/>
      </xdr:nvSpPr>
      <xdr:spPr>
        <a:xfrm>
          <a:off x="1223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2" name="正方形/長方形 401">
          <a:extLst>
            <a:ext uri="{FF2B5EF4-FFF2-40B4-BE49-F238E27FC236}">
              <a16:creationId xmlns:a16="http://schemas.microsoft.com/office/drawing/2014/main" id="{4B999D44-DC06-4D6C-8D04-7C04AC203798}"/>
            </a:ext>
          </a:extLst>
        </xdr:cNvPr>
        <xdr:cNvSpPr/>
      </xdr:nvSpPr>
      <xdr:spPr>
        <a:xfrm>
          <a:off x="132683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3" name="正方形/長方形 402">
          <a:extLst>
            <a:ext uri="{FF2B5EF4-FFF2-40B4-BE49-F238E27FC236}">
              <a16:creationId xmlns:a16="http://schemas.microsoft.com/office/drawing/2014/main" id="{E9DB1643-83B9-4BDE-8C1C-82F28FAC261C}"/>
            </a:ext>
          </a:extLst>
        </xdr:cNvPr>
        <xdr:cNvSpPr/>
      </xdr:nvSpPr>
      <xdr:spPr>
        <a:xfrm>
          <a:off x="132683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4" name="正方形/長方形 403">
          <a:extLst>
            <a:ext uri="{FF2B5EF4-FFF2-40B4-BE49-F238E27FC236}">
              <a16:creationId xmlns:a16="http://schemas.microsoft.com/office/drawing/2014/main" id="{0ECEA292-19E4-4FAF-907F-2FAD93D834A0}"/>
            </a:ext>
          </a:extLst>
        </xdr:cNvPr>
        <xdr:cNvSpPr/>
      </xdr:nvSpPr>
      <xdr:spPr>
        <a:xfrm>
          <a:off x="112109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5" name="テキスト ボックス 404">
          <a:extLst>
            <a:ext uri="{FF2B5EF4-FFF2-40B4-BE49-F238E27FC236}">
              <a16:creationId xmlns:a16="http://schemas.microsoft.com/office/drawing/2014/main" id="{670076D3-56FF-4055-A28F-44B35CB5598B}"/>
            </a:ext>
          </a:extLst>
        </xdr:cNvPr>
        <xdr:cNvSpPr txBox="1"/>
      </xdr:nvSpPr>
      <xdr:spPr>
        <a:xfrm>
          <a:off x="11172825"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6" name="直線コネクタ 405">
          <a:extLst>
            <a:ext uri="{FF2B5EF4-FFF2-40B4-BE49-F238E27FC236}">
              <a16:creationId xmlns:a16="http://schemas.microsoft.com/office/drawing/2014/main" id="{596A6754-C4A2-4C7D-9C51-C24C0E1BAC11}"/>
            </a:ext>
          </a:extLst>
        </xdr:cNvPr>
        <xdr:cNvCxnSpPr/>
      </xdr:nvCxnSpPr>
      <xdr:spPr>
        <a:xfrm>
          <a:off x="11210925" y="72104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7" name="テキスト ボックス 406">
          <a:extLst>
            <a:ext uri="{FF2B5EF4-FFF2-40B4-BE49-F238E27FC236}">
              <a16:creationId xmlns:a16="http://schemas.microsoft.com/office/drawing/2014/main" id="{1D08E05B-B7E3-426C-BE39-161C9B94C3ED}"/>
            </a:ext>
          </a:extLst>
        </xdr:cNvPr>
        <xdr:cNvSpPr txBox="1"/>
      </xdr:nvSpPr>
      <xdr:spPr>
        <a:xfrm>
          <a:off x="107945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8" name="直線コネクタ 407">
          <a:extLst>
            <a:ext uri="{FF2B5EF4-FFF2-40B4-BE49-F238E27FC236}">
              <a16:creationId xmlns:a16="http://schemas.microsoft.com/office/drawing/2014/main" id="{2CF7437F-3A57-469F-8602-ACDC38519FDE}"/>
            </a:ext>
          </a:extLst>
        </xdr:cNvPr>
        <xdr:cNvCxnSpPr/>
      </xdr:nvCxnSpPr>
      <xdr:spPr>
        <a:xfrm>
          <a:off x="11210925" y="68484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9" name="テキスト ボックス 408">
          <a:extLst>
            <a:ext uri="{FF2B5EF4-FFF2-40B4-BE49-F238E27FC236}">
              <a16:creationId xmlns:a16="http://schemas.microsoft.com/office/drawing/2014/main" id="{B8FDD5AB-C828-4DE0-9F91-27B12A337191}"/>
            </a:ext>
          </a:extLst>
        </xdr:cNvPr>
        <xdr:cNvSpPr txBox="1"/>
      </xdr:nvSpPr>
      <xdr:spPr>
        <a:xfrm>
          <a:off x="10794546" y="6712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0" name="直線コネクタ 409">
          <a:extLst>
            <a:ext uri="{FF2B5EF4-FFF2-40B4-BE49-F238E27FC236}">
              <a16:creationId xmlns:a16="http://schemas.microsoft.com/office/drawing/2014/main" id="{5E83223F-E236-4AA1-9C08-15D50BBED073}"/>
            </a:ext>
          </a:extLst>
        </xdr:cNvPr>
        <xdr:cNvCxnSpPr/>
      </xdr:nvCxnSpPr>
      <xdr:spPr>
        <a:xfrm>
          <a:off x="11210925" y="64865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1" name="テキスト ボックス 410">
          <a:extLst>
            <a:ext uri="{FF2B5EF4-FFF2-40B4-BE49-F238E27FC236}">
              <a16:creationId xmlns:a16="http://schemas.microsoft.com/office/drawing/2014/main" id="{E04F9868-C228-40FE-B282-C98ECE008A0C}"/>
            </a:ext>
          </a:extLst>
        </xdr:cNvPr>
        <xdr:cNvSpPr txBox="1"/>
      </xdr:nvSpPr>
      <xdr:spPr>
        <a:xfrm>
          <a:off x="10845966" y="6350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2" name="直線コネクタ 411">
          <a:extLst>
            <a:ext uri="{FF2B5EF4-FFF2-40B4-BE49-F238E27FC236}">
              <a16:creationId xmlns:a16="http://schemas.microsoft.com/office/drawing/2014/main" id="{172BD9F6-5628-42D5-A106-C74E0C0B42CB}"/>
            </a:ext>
          </a:extLst>
        </xdr:cNvPr>
        <xdr:cNvCxnSpPr/>
      </xdr:nvCxnSpPr>
      <xdr:spPr>
        <a:xfrm>
          <a:off x="11210925" y="61341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3" name="テキスト ボックス 412">
          <a:extLst>
            <a:ext uri="{FF2B5EF4-FFF2-40B4-BE49-F238E27FC236}">
              <a16:creationId xmlns:a16="http://schemas.microsoft.com/office/drawing/2014/main" id="{65AFC8EE-A66D-4421-85EC-8DE04D85C86A}"/>
            </a:ext>
          </a:extLst>
        </xdr:cNvPr>
        <xdr:cNvSpPr txBox="1"/>
      </xdr:nvSpPr>
      <xdr:spPr>
        <a:xfrm>
          <a:off x="10845966" y="599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4" name="直線コネクタ 413">
          <a:extLst>
            <a:ext uri="{FF2B5EF4-FFF2-40B4-BE49-F238E27FC236}">
              <a16:creationId xmlns:a16="http://schemas.microsoft.com/office/drawing/2014/main" id="{A7CECF44-C2FE-4AEE-AD59-B6401329F0D4}"/>
            </a:ext>
          </a:extLst>
        </xdr:cNvPr>
        <xdr:cNvCxnSpPr/>
      </xdr:nvCxnSpPr>
      <xdr:spPr>
        <a:xfrm>
          <a:off x="11210925" y="5772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5" name="テキスト ボックス 414">
          <a:extLst>
            <a:ext uri="{FF2B5EF4-FFF2-40B4-BE49-F238E27FC236}">
              <a16:creationId xmlns:a16="http://schemas.microsoft.com/office/drawing/2014/main" id="{334A2E44-DA6E-43DC-84FA-115A2C7B32D0}"/>
            </a:ext>
          </a:extLst>
        </xdr:cNvPr>
        <xdr:cNvSpPr txBox="1"/>
      </xdr:nvSpPr>
      <xdr:spPr>
        <a:xfrm>
          <a:off x="10845966" y="563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6" name="直線コネクタ 415">
          <a:extLst>
            <a:ext uri="{FF2B5EF4-FFF2-40B4-BE49-F238E27FC236}">
              <a16:creationId xmlns:a16="http://schemas.microsoft.com/office/drawing/2014/main" id="{4B2A9E50-F2D7-4D53-B038-02844C5EC705}"/>
            </a:ext>
          </a:extLst>
        </xdr:cNvPr>
        <xdr:cNvCxnSpPr/>
      </xdr:nvCxnSpPr>
      <xdr:spPr>
        <a:xfrm>
          <a:off x="11210925" y="54102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7" name="テキスト ボックス 416">
          <a:extLst>
            <a:ext uri="{FF2B5EF4-FFF2-40B4-BE49-F238E27FC236}">
              <a16:creationId xmlns:a16="http://schemas.microsoft.com/office/drawing/2014/main" id="{5D2C17E1-C640-491F-A1CC-01A2301721F9}"/>
            </a:ext>
          </a:extLst>
        </xdr:cNvPr>
        <xdr:cNvSpPr txBox="1"/>
      </xdr:nvSpPr>
      <xdr:spPr>
        <a:xfrm>
          <a:off x="10845966" y="5274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a:extLst>
            <a:ext uri="{FF2B5EF4-FFF2-40B4-BE49-F238E27FC236}">
              <a16:creationId xmlns:a16="http://schemas.microsoft.com/office/drawing/2014/main" id="{487C9D41-50EE-4DD6-8CA9-608066C65997}"/>
            </a:ext>
          </a:extLst>
        </xdr:cNvPr>
        <xdr:cNvCxnSpPr/>
      </xdr:nvCxnSpPr>
      <xdr:spPr>
        <a:xfrm>
          <a:off x="11210925" y="50482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9" name="テキスト ボックス 418">
          <a:extLst>
            <a:ext uri="{FF2B5EF4-FFF2-40B4-BE49-F238E27FC236}">
              <a16:creationId xmlns:a16="http://schemas.microsoft.com/office/drawing/2014/main" id="{20328C6B-FDA3-40CA-AAF2-A76BD9AFC4DA}"/>
            </a:ext>
          </a:extLst>
        </xdr:cNvPr>
        <xdr:cNvSpPr txBox="1"/>
      </xdr:nvSpPr>
      <xdr:spPr>
        <a:xfrm>
          <a:off x="10903736" y="49123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0" name="【認定こども園・幼稚園・保育所】&#10;有形固定資産減価償却率グラフ枠">
          <a:extLst>
            <a:ext uri="{FF2B5EF4-FFF2-40B4-BE49-F238E27FC236}">
              <a16:creationId xmlns:a16="http://schemas.microsoft.com/office/drawing/2014/main" id="{203B45B7-0FA5-4703-B229-6439BB933775}"/>
            </a:ext>
          </a:extLst>
        </xdr:cNvPr>
        <xdr:cNvSpPr/>
      </xdr:nvSpPr>
      <xdr:spPr>
        <a:xfrm>
          <a:off x="112109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135255</xdr:rowOff>
    </xdr:from>
    <xdr:to>
      <xdr:col>85</xdr:col>
      <xdr:colOff>126364</xdr:colOff>
      <xdr:row>42</xdr:row>
      <xdr:rowOff>38100</xdr:rowOff>
    </xdr:to>
    <xdr:cxnSp macro="">
      <xdr:nvCxnSpPr>
        <xdr:cNvPr id="421" name="直線コネクタ 420">
          <a:extLst>
            <a:ext uri="{FF2B5EF4-FFF2-40B4-BE49-F238E27FC236}">
              <a16:creationId xmlns:a16="http://schemas.microsoft.com/office/drawing/2014/main" id="{2AC73F41-3F21-4067-870F-986376729E81}"/>
            </a:ext>
          </a:extLst>
        </xdr:cNvPr>
        <xdr:cNvCxnSpPr/>
      </xdr:nvCxnSpPr>
      <xdr:spPr>
        <a:xfrm flipV="1">
          <a:off x="14696439" y="5650230"/>
          <a:ext cx="0" cy="11982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2" name="【認定こども園・幼稚園・保育所】&#10;有形固定資産減価償却率最小値テキスト">
          <a:extLst>
            <a:ext uri="{FF2B5EF4-FFF2-40B4-BE49-F238E27FC236}">
              <a16:creationId xmlns:a16="http://schemas.microsoft.com/office/drawing/2014/main" id="{AEA6E95B-4E05-4B29-B3C9-03EB22999BCC}"/>
            </a:ext>
          </a:extLst>
        </xdr:cNvPr>
        <xdr:cNvSpPr txBox="1"/>
      </xdr:nvSpPr>
      <xdr:spPr>
        <a:xfrm>
          <a:off x="14735175" y="6855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3" name="直線コネクタ 422">
          <a:extLst>
            <a:ext uri="{FF2B5EF4-FFF2-40B4-BE49-F238E27FC236}">
              <a16:creationId xmlns:a16="http://schemas.microsoft.com/office/drawing/2014/main" id="{063BF510-B362-4840-AE02-9AE7F39F2A45}"/>
            </a:ext>
          </a:extLst>
        </xdr:cNvPr>
        <xdr:cNvCxnSpPr/>
      </xdr:nvCxnSpPr>
      <xdr:spPr>
        <a:xfrm>
          <a:off x="14611350" y="68484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81932</xdr:rowOff>
    </xdr:from>
    <xdr:ext cx="405111" cy="259045"/>
    <xdr:sp macro="" textlink="">
      <xdr:nvSpPr>
        <xdr:cNvPr id="424" name="【認定こども園・幼稚園・保育所】&#10;有形固定資産減価償却率最大値テキスト">
          <a:extLst>
            <a:ext uri="{FF2B5EF4-FFF2-40B4-BE49-F238E27FC236}">
              <a16:creationId xmlns:a16="http://schemas.microsoft.com/office/drawing/2014/main" id="{E3CE851E-CE3C-4CD6-8375-8543F42044CD}"/>
            </a:ext>
          </a:extLst>
        </xdr:cNvPr>
        <xdr:cNvSpPr txBox="1"/>
      </xdr:nvSpPr>
      <xdr:spPr>
        <a:xfrm>
          <a:off x="14735175" y="5438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135255</xdr:rowOff>
    </xdr:from>
    <xdr:to>
      <xdr:col>86</xdr:col>
      <xdr:colOff>25400</xdr:colOff>
      <xdr:row>34</xdr:row>
      <xdr:rowOff>135255</xdr:rowOff>
    </xdr:to>
    <xdr:cxnSp macro="">
      <xdr:nvCxnSpPr>
        <xdr:cNvPr id="425" name="直線コネクタ 424">
          <a:extLst>
            <a:ext uri="{FF2B5EF4-FFF2-40B4-BE49-F238E27FC236}">
              <a16:creationId xmlns:a16="http://schemas.microsoft.com/office/drawing/2014/main" id="{670E0A10-ABAA-47AD-BC63-C80B4246C1A2}"/>
            </a:ext>
          </a:extLst>
        </xdr:cNvPr>
        <xdr:cNvCxnSpPr/>
      </xdr:nvCxnSpPr>
      <xdr:spPr>
        <a:xfrm>
          <a:off x="14611350" y="565023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57802</xdr:rowOff>
    </xdr:from>
    <xdr:ext cx="405111" cy="259045"/>
    <xdr:sp macro="" textlink="">
      <xdr:nvSpPr>
        <xdr:cNvPr id="426" name="【認定こども園・幼稚園・保育所】&#10;有形固定資産減価償却率平均値テキスト">
          <a:extLst>
            <a:ext uri="{FF2B5EF4-FFF2-40B4-BE49-F238E27FC236}">
              <a16:creationId xmlns:a16="http://schemas.microsoft.com/office/drawing/2014/main" id="{84A896DD-1022-449F-BDCA-9B2DB7FAF0EC}"/>
            </a:ext>
          </a:extLst>
        </xdr:cNvPr>
        <xdr:cNvSpPr txBox="1"/>
      </xdr:nvSpPr>
      <xdr:spPr>
        <a:xfrm>
          <a:off x="14735175" y="5896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34925</xdr:rowOff>
    </xdr:from>
    <xdr:to>
      <xdr:col>85</xdr:col>
      <xdr:colOff>177800</xdr:colOff>
      <xdr:row>37</xdr:row>
      <xdr:rowOff>136525</xdr:rowOff>
    </xdr:to>
    <xdr:sp macro="" textlink="">
      <xdr:nvSpPr>
        <xdr:cNvPr id="427" name="フローチャート: 判断 426">
          <a:extLst>
            <a:ext uri="{FF2B5EF4-FFF2-40B4-BE49-F238E27FC236}">
              <a16:creationId xmlns:a16="http://schemas.microsoft.com/office/drawing/2014/main" id="{0698586E-46B3-4751-9CE1-A2E98B64B26E}"/>
            </a:ext>
          </a:extLst>
        </xdr:cNvPr>
        <xdr:cNvSpPr/>
      </xdr:nvSpPr>
      <xdr:spPr>
        <a:xfrm>
          <a:off x="14649450" y="603567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74930</xdr:rowOff>
    </xdr:from>
    <xdr:to>
      <xdr:col>81</xdr:col>
      <xdr:colOff>101600</xdr:colOff>
      <xdr:row>38</xdr:row>
      <xdr:rowOff>5080</xdr:rowOff>
    </xdr:to>
    <xdr:sp macro="" textlink="">
      <xdr:nvSpPr>
        <xdr:cNvPr id="428" name="フローチャート: 判断 427">
          <a:extLst>
            <a:ext uri="{FF2B5EF4-FFF2-40B4-BE49-F238E27FC236}">
              <a16:creationId xmlns:a16="http://schemas.microsoft.com/office/drawing/2014/main" id="{FD18B2F0-B0B7-453B-A9D8-75F7AD3D2CC5}"/>
            </a:ext>
          </a:extLst>
        </xdr:cNvPr>
        <xdr:cNvSpPr/>
      </xdr:nvSpPr>
      <xdr:spPr>
        <a:xfrm>
          <a:off x="13887450" y="607568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53975</xdr:rowOff>
    </xdr:from>
    <xdr:to>
      <xdr:col>76</xdr:col>
      <xdr:colOff>165100</xdr:colOff>
      <xdr:row>37</xdr:row>
      <xdr:rowOff>155575</xdr:rowOff>
    </xdr:to>
    <xdr:sp macro="" textlink="">
      <xdr:nvSpPr>
        <xdr:cNvPr id="429" name="フローチャート: 判断 428">
          <a:extLst>
            <a:ext uri="{FF2B5EF4-FFF2-40B4-BE49-F238E27FC236}">
              <a16:creationId xmlns:a16="http://schemas.microsoft.com/office/drawing/2014/main" id="{5E17BC1A-F8E4-44B4-A295-5961552734B1}"/>
            </a:ext>
          </a:extLst>
        </xdr:cNvPr>
        <xdr:cNvSpPr/>
      </xdr:nvSpPr>
      <xdr:spPr>
        <a:xfrm>
          <a:off x="13096875" y="605472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151130</xdr:rowOff>
    </xdr:from>
    <xdr:to>
      <xdr:col>72</xdr:col>
      <xdr:colOff>38100</xdr:colOff>
      <xdr:row>37</xdr:row>
      <xdr:rowOff>81280</xdr:rowOff>
    </xdr:to>
    <xdr:sp macro="" textlink="">
      <xdr:nvSpPr>
        <xdr:cNvPr id="430" name="フローチャート: 判断 429">
          <a:extLst>
            <a:ext uri="{FF2B5EF4-FFF2-40B4-BE49-F238E27FC236}">
              <a16:creationId xmlns:a16="http://schemas.microsoft.com/office/drawing/2014/main" id="{ACDA3621-22AF-4E7E-8C71-E3C86820A1A9}"/>
            </a:ext>
          </a:extLst>
        </xdr:cNvPr>
        <xdr:cNvSpPr/>
      </xdr:nvSpPr>
      <xdr:spPr>
        <a:xfrm>
          <a:off x="12296775" y="598995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111125</xdr:rowOff>
    </xdr:from>
    <xdr:to>
      <xdr:col>67</xdr:col>
      <xdr:colOff>101600</xdr:colOff>
      <xdr:row>37</xdr:row>
      <xdr:rowOff>41275</xdr:rowOff>
    </xdr:to>
    <xdr:sp macro="" textlink="">
      <xdr:nvSpPr>
        <xdr:cNvPr id="431" name="フローチャート: 判断 430">
          <a:extLst>
            <a:ext uri="{FF2B5EF4-FFF2-40B4-BE49-F238E27FC236}">
              <a16:creationId xmlns:a16="http://schemas.microsoft.com/office/drawing/2014/main" id="{5A4EBF22-0F53-4285-B2E2-5E0738D7E35F}"/>
            </a:ext>
          </a:extLst>
        </xdr:cNvPr>
        <xdr:cNvSpPr/>
      </xdr:nvSpPr>
      <xdr:spPr>
        <a:xfrm>
          <a:off x="11487150" y="594995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B511921E-6E6C-4704-9FAE-D592E4DB3266}"/>
            </a:ext>
          </a:extLst>
        </xdr:cNvPr>
        <xdr:cNvSpPr txBox="1"/>
      </xdr:nvSpPr>
      <xdr:spPr>
        <a:xfrm>
          <a:off x="1452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3047DCDF-B42A-416B-8BDA-0EF1BB3586A6}"/>
            </a:ext>
          </a:extLst>
        </xdr:cNvPr>
        <xdr:cNvSpPr txBox="1"/>
      </xdr:nvSpPr>
      <xdr:spPr>
        <a:xfrm>
          <a:off x="13763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C1BE5C9F-D1D3-4144-92AC-0B2FC11BE2A2}"/>
            </a:ext>
          </a:extLst>
        </xdr:cNvPr>
        <xdr:cNvSpPr txBox="1"/>
      </xdr:nvSpPr>
      <xdr:spPr>
        <a:xfrm>
          <a:off x="12973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13428AB9-E684-4D85-B36A-AFBC5D4DD317}"/>
            </a:ext>
          </a:extLst>
        </xdr:cNvPr>
        <xdr:cNvSpPr txBox="1"/>
      </xdr:nvSpPr>
      <xdr:spPr>
        <a:xfrm>
          <a:off x="12172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DC924AFD-A5D7-45E7-B476-50137BB6BD55}"/>
            </a:ext>
          </a:extLst>
        </xdr:cNvPr>
        <xdr:cNvSpPr txBox="1"/>
      </xdr:nvSpPr>
      <xdr:spPr>
        <a:xfrm>
          <a:off x="11363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36830</xdr:rowOff>
    </xdr:from>
    <xdr:to>
      <xdr:col>85</xdr:col>
      <xdr:colOff>177800</xdr:colOff>
      <xdr:row>40</xdr:row>
      <xdr:rowOff>138430</xdr:rowOff>
    </xdr:to>
    <xdr:sp macro="" textlink="">
      <xdr:nvSpPr>
        <xdr:cNvPr id="437" name="楕円 436">
          <a:extLst>
            <a:ext uri="{FF2B5EF4-FFF2-40B4-BE49-F238E27FC236}">
              <a16:creationId xmlns:a16="http://schemas.microsoft.com/office/drawing/2014/main" id="{D647C036-EC2C-4E4D-9539-12E6F3FD04E8}"/>
            </a:ext>
          </a:extLst>
        </xdr:cNvPr>
        <xdr:cNvSpPr/>
      </xdr:nvSpPr>
      <xdr:spPr>
        <a:xfrm>
          <a:off x="14649450" y="652335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15257</xdr:rowOff>
    </xdr:from>
    <xdr:ext cx="405111" cy="259045"/>
    <xdr:sp macro="" textlink="">
      <xdr:nvSpPr>
        <xdr:cNvPr id="438" name="【認定こども園・幼稚園・保育所】&#10;有形固定資産減価償却率該当値テキスト">
          <a:extLst>
            <a:ext uri="{FF2B5EF4-FFF2-40B4-BE49-F238E27FC236}">
              <a16:creationId xmlns:a16="http://schemas.microsoft.com/office/drawing/2014/main" id="{2647BE0B-2867-4E50-9179-9C538C7B104F}"/>
            </a:ext>
          </a:extLst>
        </xdr:cNvPr>
        <xdr:cNvSpPr txBox="1"/>
      </xdr:nvSpPr>
      <xdr:spPr>
        <a:xfrm>
          <a:off x="14735175" y="6498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149225</xdr:rowOff>
    </xdr:from>
    <xdr:to>
      <xdr:col>81</xdr:col>
      <xdr:colOff>101600</xdr:colOff>
      <xdr:row>40</xdr:row>
      <xdr:rowOff>79375</xdr:rowOff>
    </xdr:to>
    <xdr:sp macro="" textlink="">
      <xdr:nvSpPr>
        <xdr:cNvPr id="439" name="楕円 438">
          <a:extLst>
            <a:ext uri="{FF2B5EF4-FFF2-40B4-BE49-F238E27FC236}">
              <a16:creationId xmlns:a16="http://schemas.microsoft.com/office/drawing/2014/main" id="{2A66AF0A-5781-4E8D-A0B4-32EF1AF55ABC}"/>
            </a:ext>
          </a:extLst>
        </xdr:cNvPr>
        <xdr:cNvSpPr/>
      </xdr:nvSpPr>
      <xdr:spPr>
        <a:xfrm>
          <a:off x="13887450" y="647382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28575</xdr:rowOff>
    </xdr:from>
    <xdr:to>
      <xdr:col>85</xdr:col>
      <xdr:colOff>127000</xdr:colOff>
      <xdr:row>40</xdr:row>
      <xdr:rowOff>87630</xdr:rowOff>
    </xdr:to>
    <xdr:cxnSp macro="">
      <xdr:nvCxnSpPr>
        <xdr:cNvPr id="440" name="直線コネクタ 439">
          <a:extLst>
            <a:ext uri="{FF2B5EF4-FFF2-40B4-BE49-F238E27FC236}">
              <a16:creationId xmlns:a16="http://schemas.microsoft.com/office/drawing/2014/main" id="{1E25CF39-32A0-41E4-9AAB-9010974928A2}"/>
            </a:ext>
          </a:extLst>
        </xdr:cNvPr>
        <xdr:cNvCxnSpPr/>
      </xdr:nvCxnSpPr>
      <xdr:spPr>
        <a:xfrm>
          <a:off x="13935075" y="6511925"/>
          <a:ext cx="762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90170</xdr:rowOff>
    </xdr:from>
    <xdr:to>
      <xdr:col>76</xdr:col>
      <xdr:colOff>165100</xdr:colOff>
      <xdr:row>40</xdr:row>
      <xdr:rowOff>20320</xdr:rowOff>
    </xdr:to>
    <xdr:sp macro="" textlink="">
      <xdr:nvSpPr>
        <xdr:cNvPr id="441" name="楕円 440">
          <a:extLst>
            <a:ext uri="{FF2B5EF4-FFF2-40B4-BE49-F238E27FC236}">
              <a16:creationId xmlns:a16="http://schemas.microsoft.com/office/drawing/2014/main" id="{45B5F1FD-1FDA-44EA-8016-48E0F412D3B8}"/>
            </a:ext>
          </a:extLst>
        </xdr:cNvPr>
        <xdr:cNvSpPr/>
      </xdr:nvSpPr>
      <xdr:spPr>
        <a:xfrm>
          <a:off x="13096875" y="641159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140970</xdr:rowOff>
    </xdr:from>
    <xdr:to>
      <xdr:col>81</xdr:col>
      <xdr:colOff>50800</xdr:colOff>
      <xdr:row>40</xdr:row>
      <xdr:rowOff>28575</xdr:rowOff>
    </xdr:to>
    <xdr:cxnSp macro="">
      <xdr:nvCxnSpPr>
        <xdr:cNvPr id="442" name="直線コネクタ 441">
          <a:extLst>
            <a:ext uri="{FF2B5EF4-FFF2-40B4-BE49-F238E27FC236}">
              <a16:creationId xmlns:a16="http://schemas.microsoft.com/office/drawing/2014/main" id="{96E22336-7E34-4B6D-B256-06F54D5959CE}"/>
            </a:ext>
          </a:extLst>
        </xdr:cNvPr>
        <xdr:cNvCxnSpPr/>
      </xdr:nvCxnSpPr>
      <xdr:spPr>
        <a:xfrm>
          <a:off x="13144500" y="6468745"/>
          <a:ext cx="790575"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34925</xdr:rowOff>
    </xdr:from>
    <xdr:to>
      <xdr:col>72</xdr:col>
      <xdr:colOff>38100</xdr:colOff>
      <xdr:row>39</xdr:row>
      <xdr:rowOff>136525</xdr:rowOff>
    </xdr:to>
    <xdr:sp macro="" textlink="">
      <xdr:nvSpPr>
        <xdr:cNvPr id="443" name="楕円 442">
          <a:extLst>
            <a:ext uri="{FF2B5EF4-FFF2-40B4-BE49-F238E27FC236}">
              <a16:creationId xmlns:a16="http://schemas.microsoft.com/office/drawing/2014/main" id="{C1CD9531-B578-45BE-80E2-B8B6F8FA0BF4}"/>
            </a:ext>
          </a:extLst>
        </xdr:cNvPr>
        <xdr:cNvSpPr/>
      </xdr:nvSpPr>
      <xdr:spPr>
        <a:xfrm>
          <a:off x="12296775" y="635952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85725</xdr:rowOff>
    </xdr:from>
    <xdr:to>
      <xdr:col>76</xdr:col>
      <xdr:colOff>114300</xdr:colOff>
      <xdr:row>39</xdr:row>
      <xdr:rowOff>140970</xdr:rowOff>
    </xdr:to>
    <xdr:cxnSp macro="">
      <xdr:nvCxnSpPr>
        <xdr:cNvPr id="444" name="直線コネクタ 443">
          <a:extLst>
            <a:ext uri="{FF2B5EF4-FFF2-40B4-BE49-F238E27FC236}">
              <a16:creationId xmlns:a16="http://schemas.microsoft.com/office/drawing/2014/main" id="{F9847BB7-058B-4232-9406-0B15B50D2B48}"/>
            </a:ext>
          </a:extLst>
        </xdr:cNvPr>
        <xdr:cNvCxnSpPr/>
      </xdr:nvCxnSpPr>
      <xdr:spPr>
        <a:xfrm>
          <a:off x="12344400" y="6407150"/>
          <a:ext cx="800100" cy="61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147320</xdr:rowOff>
    </xdr:from>
    <xdr:to>
      <xdr:col>67</xdr:col>
      <xdr:colOff>101600</xdr:colOff>
      <xdr:row>39</xdr:row>
      <xdr:rowOff>77470</xdr:rowOff>
    </xdr:to>
    <xdr:sp macro="" textlink="">
      <xdr:nvSpPr>
        <xdr:cNvPr id="445" name="楕円 444">
          <a:extLst>
            <a:ext uri="{FF2B5EF4-FFF2-40B4-BE49-F238E27FC236}">
              <a16:creationId xmlns:a16="http://schemas.microsoft.com/office/drawing/2014/main" id="{55A5AF00-21C4-475B-B907-84464D3043DB}"/>
            </a:ext>
          </a:extLst>
        </xdr:cNvPr>
        <xdr:cNvSpPr/>
      </xdr:nvSpPr>
      <xdr:spPr>
        <a:xfrm>
          <a:off x="11487150" y="630682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26670</xdr:rowOff>
    </xdr:from>
    <xdr:to>
      <xdr:col>71</xdr:col>
      <xdr:colOff>177800</xdr:colOff>
      <xdr:row>39</xdr:row>
      <xdr:rowOff>85725</xdr:rowOff>
    </xdr:to>
    <xdr:cxnSp macro="">
      <xdr:nvCxnSpPr>
        <xdr:cNvPr id="446" name="直線コネクタ 445">
          <a:extLst>
            <a:ext uri="{FF2B5EF4-FFF2-40B4-BE49-F238E27FC236}">
              <a16:creationId xmlns:a16="http://schemas.microsoft.com/office/drawing/2014/main" id="{47991B15-5863-4965-B1C0-ACA487A14E47}"/>
            </a:ext>
          </a:extLst>
        </xdr:cNvPr>
        <xdr:cNvCxnSpPr/>
      </xdr:nvCxnSpPr>
      <xdr:spPr>
        <a:xfrm>
          <a:off x="11534775" y="6354445"/>
          <a:ext cx="809625" cy="52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21607</xdr:rowOff>
    </xdr:from>
    <xdr:ext cx="405111" cy="259045"/>
    <xdr:sp macro="" textlink="">
      <xdr:nvSpPr>
        <xdr:cNvPr id="447" name="n_1aveValue【認定こども園・幼稚園・保育所】&#10;有形固定資産減価償却率">
          <a:extLst>
            <a:ext uri="{FF2B5EF4-FFF2-40B4-BE49-F238E27FC236}">
              <a16:creationId xmlns:a16="http://schemas.microsoft.com/office/drawing/2014/main" id="{32138114-BD9E-433D-8897-E62CBC4A553D}"/>
            </a:ext>
          </a:extLst>
        </xdr:cNvPr>
        <xdr:cNvSpPr txBox="1"/>
      </xdr:nvSpPr>
      <xdr:spPr>
        <a:xfrm>
          <a:off x="13745219" y="5860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652</xdr:rowOff>
    </xdr:from>
    <xdr:ext cx="405111" cy="259045"/>
    <xdr:sp macro="" textlink="">
      <xdr:nvSpPr>
        <xdr:cNvPr id="448" name="n_2aveValue【認定こども園・幼稚園・保育所】&#10;有形固定資産減価償却率">
          <a:extLst>
            <a:ext uri="{FF2B5EF4-FFF2-40B4-BE49-F238E27FC236}">
              <a16:creationId xmlns:a16="http://schemas.microsoft.com/office/drawing/2014/main" id="{27425B6A-170D-401F-8AB8-639CF543451D}"/>
            </a:ext>
          </a:extLst>
        </xdr:cNvPr>
        <xdr:cNvSpPr txBox="1"/>
      </xdr:nvSpPr>
      <xdr:spPr>
        <a:xfrm>
          <a:off x="12964169" y="583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97807</xdr:rowOff>
    </xdr:from>
    <xdr:ext cx="405111" cy="259045"/>
    <xdr:sp macro="" textlink="">
      <xdr:nvSpPr>
        <xdr:cNvPr id="449" name="n_3aveValue【認定こども園・幼稚園・保育所】&#10;有形固定資産減価償却率">
          <a:extLst>
            <a:ext uri="{FF2B5EF4-FFF2-40B4-BE49-F238E27FC236}">
              <a16:creationId xmlns:a16="http://schemas.microsoft.com/office/drawing/2014/main" id="{99DDB300-2AAF-4856-95BB-61E1EBA78F96}"/>
            </a:ext>
          </a:extLst>
        </xdr:cNvPr>
        <xdr:cNvSpPr txBox="1"/>
      </xdr:nvSpPr>
      <xdr:spPr>
        <a:xfrm>
          <a:off x="12164069" y="577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57802</xdr:rowOff>
    </xdr:from>
    <xdr:ext cx="405111" cy="259045"/>
    <xdr:sp macro="" textlink="">
      <xdr:nvSpPr>
        <xdr:cNvPr id="450" name="n_4aveValue【認定こども園・幼稚園・保育所】&#10;有形固定資産減価償却率">
          <a:extLst>
            <a:ext uri="{FF2B5EF4-FFF2-40B4-BE49-F238E27FC236}">
              <a16:creationId xmlns:a16="http://schemas.microsoft.com/office/drawing/2014/main" id="{307CE39C-B8CB-49B0-9C90-69A02E5AD2E2}"/>
            </a:ext>
          </a:extLst>
        </xdr:cNvPr>
        <xdr:cNvSpPr txBox="1"/>
      </xdr:nvSpPr>
      <xdr:spPr>
        <a:xfrm>
          <a:off x="11354444" y="5734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70502</xdr:rowOff>
    </xdr:from>
    <xdr:ext cx="405111" cy="259045"/>
    <xdr:sp macro="" textlink="">
      <xdr:nvSpPr>
        <xdr:cNvPr id="451" name="n_1mainValue【認定こども園・幼稚園・保育所】&#10;有形固定資産減価償却率">
          <a:extLst>
            <a:ext uri="{FF2B5EF4-FFF2-40B4-BE49-F238E27FC236}">
              <a16:creationId xmlns:a16="http://schemas.microsoft.com/office/drawing/2014/main" id="{9CEE2733-651E-474B-AAB6-DCA89F53581E}"/>
            </a:ext>
          </a:extLst>
        </xdr:cNvPr>
        <xdr:cNvSpPr txBox="1"/>
      </xdr:nvSpPr>
      <xdr:spPr>
        <a:xfrm>
          <a:off x="13745219" y="6553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11447</xdr:rowOff>
    </xdr:from>
    <xdr:ext cx="405111" cy="259045"/>
    <xdr:sp macro="" textlink="">
      <xdr:nvSpPr>
        <xdr:cNvPr id="452" name="n_2mainValue【認定こども園・幼稚園・保育所】&#10;有形固定資産減価償却率">
          <a:extLst>
            <a:ext uri="{FF2B5EF4-FFF2-40B4-BE49-F238E27FC236}">
              <a16:creationId xmlns:a16="http://schemas.microsoft.com/office/drawing/2014/main" id="{F8B1588D-8C27-4AA4-BDF3-4CB7EA4460AE}"/>
            </a:ext>
          </a:extLst>
        </xdr:cNvPr>
        <xdr:cNvSpPr txBox="1"/>
      </xdr:nvSpPr>
      <xdr:spPr>
        <a:xfrm>
          <a:off x="12964169" y="6494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127652</xdr:rowOff>
    </xdr:from>
    <xdr:ext cx="405111" cy="259045"/>
    <xdr:sp macro="" textlink="">
      <xdr:nvSpPr>
        <xdr:cNvPr id="453" name="n_3mainValue【認定こども園・幼稚園・保育所】&#10;有形固定資産減価償却率">
          <a:extLst>
            <a:ext uri="{FF2B5EF4-FFF2-40B4-BE49-F238E27FC236}">
              <a16:creationId xmlns:a16="http://schemas.microsoft.com/office/drawing/2014/main" id="{B31304AE-5096-4EE0-B309-E12765CAD3A8}"/>
            </a:ext>
          </a:extLst>
        </xdr:cNvPr>
        <xdr:cNvSpPr txBox="1"/>
      </xdr:nvSpPr>
      <xdr:spPr>
        <a:xfrm>
          <a:off x="12164069" y="6449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68597</xdr:rowOff>
    </xdr:from>
    <xdr:ext cx="405111" cy="259045"/>
    <xdr:sp macro="" textlink="">
      <xdr:nvSpPr>
        <xdr:cNvPr id="454" name="n_4mainValue【認定こども園・幼稚園・保育所】&#10;有形固定資産減価償却率">
          <a:extLst>
            <a:ext uri="{FF2B5EF4-FFF2-40B4-BE49-F238E27FC236}">
              <a16:creationId xmlns:a16="http://schemas.microsoft.com/office/drawing/2014/main" id="{38B8EC79-2127-422C-8136-11159809E261}"/>
            </a:ext>
          </a:extLst>
        </xdr:cNvPr>
        <xdr:cNvSpPr txBox="1"/>
      </xdr:nvSpPr>
      <xdr:spPr>
        <a:xfrm>
          <a:off x="11354444" y="6390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5" name="正方形/長方形 454">
          <a:extLst>
            <a:ext uri="{FF2B5EF4-FFF2-40B4-BE49-F238E27FC236}">
              <a16:creationId xmlns:a16="http://schemas.microsoft.com/office/drawing/2014/main" id="{258F7915-4ED2-469D-B7F7-507963C44A25}"/>
            </a:ext>
          </a:extLst>
        </xdr:cNvPr>
        <xdr:cNvSpPr/>
      </xdr:nvSpPr>
      <xdr:spPr>
        <a:xfrm>
          <a:off x="164592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6" name="正方形/長方形 455">
          <a:extLst>
            <a:ext uri="{FF2B5EF4-FFF2-40B4-BE49-F238E27FC236}">
              <a16:creationId xmlns:a16="http://schemas.microsoft.com/office/drawing/2014/main" id="{02BC6320-F5AC-4ECD-94E5-5E0D852EC783}"/>
            </a:ext>
          </a:extLst>
        </xdr:cNvPr>
        <xdr:cNvSpPr/>
      </xdr:nvSpPr>
      <xdr:spPr>
        <a:xfrm>
          <a:off x="165830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7" name="正方形/長方形 456">
          <a:extLst>
            <a:ext uri="{FF2B5EF4-FFF2-40B4-BE49-F238E27FC236}">
              <a16:creationId xmlns:a16="http://schemas.microsoft.com/office/drawing/2014/main" id="{4245C973-7344-442C-8AF0-CFB2D78F1EB6}"/>
            </a:ext>
          </a:extLst>
        </xdr:cNvPr>
        <xdr:cNvSpPr/>
      </xdr:nvSpPr>
      <xdr:spPr>
        <a:xfrm>
          <a:off x="165830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8" name="正方形/長方形 457">
          <a:extLst>
            <a:ext uri="{FF2B5EF4-FFF2-40B4-BE49-F238E27FC236}">
              <a16:creationId xmlns:a16="http://schemas.microsoft.com/office/drawing/2014/main" id="{396D896F-116A-45B6-823E-29ACA819E9EB}"/>
            </a:ext>
          </a:extLst>
        </xdr:cNvPr>
        <xdr:cNvSpPr/>
      </xdr:nvSpPr>
      <xdr:spPr>
        <a:xfrm>
          <a:off x="174879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9" name="正方形/長方形 458">
          <a:extLst>
            <a:ext uri="{FF2B5EF4-FFF2-40B4-BE49-F238E27FC236}">
              <a16:creationId xmlns:a16="http://schemas.microsoft.com/office/drawing/2014/main" id="{9934F14E-D98A-4DA8-81B2-D87C50CF9F9B}"/>
            </a:ext>
          </a:extLst>
        </xdr:cNvPr>
        <xdr:cNvSpPr/>
      </xdr:nvSpPr>
      <xdr:spPr>
        <a:xfrm>
          <a:off x="174879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0" name="正方形/長方形 459">
          <a:extLst>
            <a:ext uri="{FF2B5EF4-FFF2-40B4-BE49-F238E27FC236}">
              <a16:creationId xmlns:a16="http://schemas.microsoft.com/office/drawing/2014/main" id="{B83E92D3-E50D-4007-8603-A57440E42F9C}"/>
            </a:ext>
          </a:extLst>
        </xdr:cNvPr>
        <xdr:cNvSpPr/>
      </xdr:nvSpPr>
      <xdr:spPr>
        <a:xfrm>
          <a:off x="185166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1" name="正方形/長方形 460">
          <a:extLst>
            <a:ext uri="{FF2B5EF4-FFF2-40B4-BE49-F238E27FC236}">
              <a16:creationId xmlns:a16="http://schemas.microsoft.com/office/drawing/2014/main" id="{8D50D7D7-3D90-4ABF-B781-8B2E2D8E8DFA}"/>
            </a:ext>
          </a:extLst>
        </xdr:cNvPr>
        <xdr:cNvSpPr/>
      </xdr:nvSpPr>
      <xdr:spPr>
        <a:xfrm>
          <a:off x="185166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2" name="正方形/長方形 461">
          <a:extLst>
            <a:ext uri="{FF2B5EF4-FFF2-40B4-BE49-F238E27FC236}">
              <a16:creationId xmlns:a16="http://schemas.microsoft.com/office/drawing/2014/main" id="{B367D439-BC83-441E-8150-F06216BB867B}"/>
            </a:ext>
          </a:extLst>
        </xdr:cNvPr>
        <xdr:cNvSpPr/>
      </xdr:nvSpPr>
      <xdr:spPr>
        <a:xfrm>
          <a:off x="164592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3" name="テキスト ボックス 462">
          <a:extLst>
            <a:ext uri="{FF2B5EF4-FFF2-40B4-BE49-F238E27FC236}">
              <a16:creationId xmlns:a16="http://schemas.microsoft.com/office/drawing/2014/main" id="{A02C248F-A1EF-43BB-9BA2-B1FB15997146}"/>
            </a:ext>
          </a:extLst>
        </xdr:cNvPr>
        <xdr:cNvSpPr txBox="1"/>
      </xdr:nvSpPr>
      <xdr:spPr>
        <a:xfrm>
          <a:off x="16440150"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4" name="直線コネクタ 463">
          <a:extLst>
            <a:ext uri="{FF2B5EF4-FFF2-40B4-BE49-F238E27FC236}">
              <a16:creationId xmlns:a16="http://schemas.microsoft.com/office/drawing/2014/main" id="{F1A2E2E6-CA1C-4D05-81EA-4690354523D1}"/>
            </a:ext>
          </a:extLst>
        </xdr:cNvPr>
        <xdr:cNvCxnSpPr/>
      </xdr:nvCxnSpPr>
      <xdr:spPr>
        <a:xfrm>
          <a:off x="164592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5" name="直線コネクタ 464">
          <a:extLst>
            <a:ext uri="{FF2B5EF4-FFF2-40B4-BE49-F238E27FC236}">
              <a16:creationId xmlns:a16="http://schemas.microsoft.com/office/drawing/2014/main" id="{7A6DF450-589B-49A2-AAD9-7130064809C3}"/>
            </a:ext>
          </a:extLst>
        </xdr:cNvPr>
        <xdr:cNvCxnSpPr/>
      </xdr:nvCxnSpPr>
      <xdr:spPr>
        <a:xfrm>
          <a:off x="16459200" y="6848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6" name="テキスト ボックス 465">
          <a:extLst>
            <a:ext uri="{FF2B5EF4-FFF2-40B4-BE49-F238E27FC236}">
              <a16:creationId xmlns:a16="http://schemas.microsoft.com/office/drawing/2014/main" id="{4C8BAE4C-1A4C-40A0-8B6B-ED6C62C98920}"/>
            </a:ext>
          </a:extLst>
        </xdr:cNvPr>
        <xdr:cNvSpPr txBox="1"/>
      </xdr:nvSpPr>
      <xdr:spPr>
        <a:xfrm>
          <a:off x="16052346" y="6712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7" name="直線コネクタ 466">
          <a:extLst>
            <a:ext uri="{FF2B5EF4-FFF2-40B4-BE49-F238E27FC236}">
              <a16:creationId xmlns:a16="http://schemas.microsoft.com/office/drawing/2014/main" id="{3AF71B69-CE7B-4779-803F-95E25181EB02}"/>
            </a:ext>
          </a:extLst>
        </xdr:cNvPr>
        <xdr:cNvCxnSpPr/>
      </xdr:nvCxnSpPr>
      <xdr:spPr>
        <a:xfrm>
          <a:off x="16459200" y="6486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8" name="テキスト ボックス 467">
          <a:extLst>
            <a:ext uri="{FF2B5EF4-FFF2-40B4-BE49-F238E27FC236}">
              <a16:creationId xmlns:a16="http://schemas.microsoft.com/office/drawing/2014/main" id="{47CD2E95-017F-4070-85CD-9BA9EDE7B6C7}"/>
            </a:ext>
          </a:extLst>
        </xdr:cNvPr>
        <xdr:cNvSpPr txBox="1"/>
      </xdr:nvSpPr>
      <xdr:spPr>
        <a:xfrm>
          <a:off x="16052346" y="63506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9" name="直線コネクタ 468">
          <a:extLst>
            <a:ext uri="{FF2B5EF4-FFF2-40B4-BE49-F238E27FC236}">
              <a16:creationId xmlns:a16="http://schemas.microsoft.com/office/drawing/2014/main" id="{7BBA2815-405C-4549-A34A-15AC2A7AECC2}"/>
            </a:ext>
          </a:extLst>
        </xdr:cNvPr>
        <xdr:cNvCxnSpPr/>
      </xdr:nvCxnSpPr>
      <xdr:spPr>
        <a:xfrm>
          <a:off x="16459200" y="613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70" name="テキスト ボックス 469">
          <a:extLst>
            <a:ext uri="{FF2B5EF4-FFF2-40B4-BE49-F238E27FC236}">
              <a16:creationId xmlns:a16="http://schemas.microsoft.com/office/drawing/2014/main" id="{972066C5-FE05-435A-8A61-EC53472D439F}"/>
            </a:ext>
          </a:extLst>
        </xdr:cNvPr>
        <xdr:cNvSpPr txBox="1"/>
      </xdr:nvSpPr>
      <xdr:spPr>
        <a:xfrm>
          <a:off x="16052346" y="599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1" name="直線コネクタ 470">
          <a:extLst>
            <a:ext uri="{FF2B5EF4-FFF2-40B4-BE49-F238E27FC236}">
              <a16:creationId xmlns:a16="http://schemas.microsoft.com/office/drawing/2014/main" id="{66215EEF-FF41-46AC-B9DC-FF0E658C9F6F}"/>
            </a:ext>
          </a:extLst>
        </xdr:cNvPr>
        <xdr:cNvCxnSpPr/>
      </xdr:nvCxnSpPr>
      <xdr:spPr>
        <a:xfrm>
          <a:off x="16459200" y="5772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2" name="テキスト ボックス 471">
          <a:extLst>
            <a:ext uri="{FF2B5EF4-FFF2-40B4-BE49-F238E27FC236}">
              <a16:creationId xmlns:a16="http://schemas.microsoft.com/office/drawing/2014/main" id="{D5B1349F-F89E-4452-BD23-EE4B20C897D3}"/>
            </a:ext>
          </a:extLst>
        </xdr:cNvPr>
        <xdr:cNvSpPr txBox="1"/>
      </xdr:nvSpPr>
      <xdr:spPr>
        <a:xfrm>
          <a:off x="16052346" y="56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3" name="直線コネクタ 472">
          <a:extLst>
            <a:ext uri="{FF2B5EF4-FFF2-40B4-BE49-F238E27FC236}">
              <a16:creationId xmlns:a16="http://schemas.microsoft.com/office/drawing/2014/main" id="{44E09681-1F5C-46A2-B7A0-6DA275CC3EAA}"/>
            </a:ext>
          </a:extLst>
        </xdr:cNvPr>
        <xdr:cNvCxnSpPr/>
      </xdr:nvCxnSpPr>
      <xdr:spPr>
        <a:xfrm>
          <a:off x="16459200" y="5410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4" name="テキスト ボックス 473">
          <a:extLst>
            <a:ext uri="{FF2B5EF4-FFF2-40B4-BE49-F238E27FC236}">
              <a16:creationId xmlns:a16="http://schemas.microsoft.com/office/drawing/2014/main" id="{FF5C53DF-7668-4E8B-8DB5-65A21492B437}"/>
            </a:ext>
          </a:extLst>
        </xdr:cNvPr>
        <xdr:cNvSpPr txBox="1"/>
      </xdr:nvSpPr>
      <xdr:spPr>
        <a:xfrm>
          <a:off x="16052346" y="5274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5" name="直線コネクタ 474">
          <a:extLst>
            <a:ext uri="{FF2B5EF4-FFF2-40B4-BE49-F238E27FC236}">
              <a16:creationId xmlns:a16="http://schemas.microsoft.com/office/drawing/2014/main" id="{3F216F71-8A37-484C-9D4A-4F63F4D07237}"/>
            </a:ext>
          </a:extLst>
        </xdr:cNvPr>
        <xdr:cNvCxnSpPr/>
      </xdr:nvCxnSpPr>
      <xdr:spPr>
        <a:xfrm>
          <a:off x="164592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6" name="テキスト ボックス 475">
          <a:extLst>
            <a:ext uri="{FF2B5EF4-FFF2-40B4-BE49-F238E27FC236}">
              <a16:creationId xmlns:a16="http://schemas.microsoft.com/office/drawing/2014/main" id="{6482FC12-F3C8-4A54-B44E-D3675D6335EB}"/>
            </a:ext>
          </a:extLst>
        </xdr:cNvPr>
        <xdr:cNvSpPr txBox="1"/>
      </xdr:nvSpPr>
      <xdr:spPr>
        <a:xfrm>
          <a:off x="16052346" y="4912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7" name="【認定こども園・幼稚園・保育所】&#10;一人当たり面積グラフ枠">
          <a:extLst>
            <a:ext uri="{FF2B5EF4-FFF2-40B4-BE49-F238E27FC236}">
              <a16:creationId xmlns:a16="http://schemas.microsoft.com/office/drawing/2014/main" id="{5C3194B7-EF43-4829-BB15-15DE674D99F2}"/>
            </a:ext>
          </a:extLst>
        </xdr:cNvPr>
        <xdr:cNvSpPr/>
      </xdr:nvSpPr>
      <xdr:spPr>
        <a:xfrm>
          <a:off x="164592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89535</xdr:rowOff>
    </xdr:from>
    <xdr:to>
      <xdr:col>116</xdr:col>
      <xdr:colOff>62864</xdr:colOff>
      <xdr:row>41</xdr:row>
      <xdr:rowOff>158115</xdr:rowOff>
    </xdr:to>
    <xdr:cxnSp macro="">
      <xdr:nvCxnSpPr>
        <xdr:cNvPr id="478" name="直線コネクタ 477">
          <a:extLst>
            <a:ext uri="{FF2B5EF4-FFF2-40B4-BE49-F238E27FC236}">
              <a16:creationId xmlns:a16="http://schemas.microsoft.com/office/drawing/2014/main" id="{EFF72D11-4E4F-495A-BC4D-AD8BE2DDA8C0}"/>
            </a:ext>
          </a:extLst>
        </xdr:cNvPr>
        <xdr:cNvCxnSpPr/>
      </xdr:nvCxnSpPr>
      <xdr:spPr>
        <a:xfrm flipV="1">
          <a:off x="19954239" y="5601335"/>
          <a:ext cx="0" cy="1208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161942</xdr:rowOff>
    </xdr:from>
    <xdr:ext cx="469744" cy="259045"/>
    <xdr:sp macro="" textlink="">
      <xdr:nvSpPr>
        <xdr:cNvPr id="479" name="【認定こども園・幼稚園・保育所】&#10;一人当たり面積最小値テキスト">
          <a:extLst>
            <a:ext uri="{FF2B5EF4-FFF2-40B4-BE49-F238E27FC236}">
              <a16:creationId xmlns:a16="http://schemas.microsoft.com/office/drawing/2014/main" id="{A6A4A4AF-DCA7-4405-B976-FB48B8123EEA}"/>
            </a:ext>
          </a:extLst>
        </xdr:cNvPr>
        <xdr:cNvSpPr txBox="1"/>
      </xdr:nvSpPr>
      <xdr:spPr>
        <a:xfrm>
          <a:off x="19992975" y="6807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158115</xdr:rowOff>
    </xdr:from>
    <xdr:to>
      <xdr:col>116</xdr:col>
      <xdr:colOff>152400</xdr:colOff>
      <xdr:row>41</xdr:row>
      <xdr:rowOff>158115</xdr:rowOff>
    </xdr:to>
    <xdr:cxnSp macro="">
      <xdr:nvCxnSpPr>
        <xdr:cNvPr id="480" name="直線コネクタ 479">
          <a:extLst>
            <a:ext uri="{FF2B5EF4-FFF2-40B4-BE49-F238E27FC236}">
              <a16:creationId xmlns:a16="http://schemas.microsoft.com/office/drawing/2014/main" id="{A3E47647-E82B-43DD-B43D-7D4C059D5748}"/>
            </a:ext>
          </a:extLst>
        </xdr:cNvPr>
        <xdr:cNvCxnSpPr/>
      </xdr:nvCxnSpPr>
      <xdr:spPr>
        <a:xfrm>
          <a:off x="19878675" y="680974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36212</xdr:rowOff>
    </xdr:from>
    <xdr:ext cx="469744" cy="259045"/>
    <xdr:sp macro="" textlink="">
      <xdr:nvSpPr>
        <xdr:cNvPr id="481" name="【認定こども園・幼稚園・保育所】&#10;一人当たり面積最大値テキスト">
          <a:extLst>
            <a:ext uri="{FF2B5EF4-FFF2-40B4-BE49-F238E27FC236}">
              <a16:creationId xmlns:a16="http://schemas.microsoft.com/office/drawing/2014/main" id="{FFB30C95-F81D-4657-870A-9A560205C86D}"/>
            </a:ext>
          </a:extLst>
        </xdr:cNvPr>
        <xdr:cNvSpPr txBox="1"/>
      </xdr:nvSpPr>
      <xdr:spPr>
        <a:xfrm>
          <a:off x="19992975" y="5389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89535</xdr:rowOff>
    </xdr:from>
    <xdr:to>
      <xdr:col>116</xdr:col>
      <xdr:colOff>152400</xdr:colOff>
      <xdr:row>34</xdr:row>
      <xdr:rowOff>89535</xdr:rowOff>
    </xdr:to>
    <xdr:cxnSp macro="">
      <xdr:nvCxnSpPr>
        <xdr:cNvPr id="482" name="直線コネクタ 481">
          <a:extLst>
            <a:ext uri="{FF2B5EF4-FFF2-40B4-BE49-F238E27FC236}">
              <a16:creationId xmlns:a16="http://schemas.microsoft.com/office/drawing/2014/main" id="{C785A8A9-1C33-4880-9A2D-467B1533EC0C}"/>
            </a:ext>
          </a:extLst>
        </xdr:cNvPr>
        <xdr:cNvCxnSpPr/>
      </xdr:nvCxnSpPr>
      <xdr:spPr>
        <a:xfrm>
          <a:off x="19878675" y="560133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135907</xdr:rowOff>
    </xdr:from>
    <xdr:ext cx="469744" cy="259045"/>
    <xdr:sp macro="" textlink="">
      <xdr:nvSpPr>
        <xdr:cNvPr id="483" name="【認定こども園・幼稚園・保育所】&#10;一人当たり面積平均値テキスト">
          <a:extLst>
            <a:ext uri="{FF2B5EF4-FFF2-40B4-BE49-F238E27FC236}">
              <a16:creationId xmlns:a16="http://schemas.microsoft.com/office/drawing/2014/main" id="{A2C2CFFC-E527-499F-8840-90536083E214}"/>
            </a:ext>
          </a:extLst>
        </xdr:cNvPr>
        <xdr:cNvSpPr txBox="1"/>
      </xdr:nvSpPr>
      <xdr:spPr>
        <a:xfrm>
          <a:off x="19992975" y="61366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113030</xdr:rowOff>
    </xdr:from>
    <xdr:to>
      <xdr:col>116</xdr:col>
      <xdr:colOff>114300</xdr:colOff>
      <xdr:row>39</xdr:row>
      <xdr:rowOff>43180</xdr:rowOff>
    </xdr:to>
    <xdr:sp macro="" textlink="">
      <xdr:nvSpPr>
        <xdr:cNvPr id="484" name="フローチャート: 判断 483">
          <a:extLst>
            <a:ext uri="{FF2B5EF4-FFF2-40B4-BE49-F238E27FC236}">
              <a16:creationId xmlns:a16="http://schemas.microsoft.com/office/drawing/2014/main" id="{583FC6CE-E09D-4A28-B6D8-6E125C14CC69}"/>
            </a:ext>
          </a:extLst>
        </xdr:cNvPr>
        <xdr:cNvSpPr/>
      </xdr:nvSpPr>
      <xdr:spPr>
        <a:xfrm>
          <a:off x="19897725" y="627570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153035</xdr:rowOff>
    </xdr:from>
    <xdr:to>
      <xdr:col>112</xdr:col>
      <xdr:colOff>38100</xdr:colOff>
      <xdr:row>39</xdr:row>
      <xdr:rowOff>83185</xdr:rowOff>
    </xdr:to>
    <xdr:sp macro="" textlink="">
      <xdr:nvSpPr>
        <xdr:cNvPr id="485" name="フローチャート: 判断 484">
          <a:extLst>
            <a:ext uri="{FF2B5EF4-FFF2-40B4-BE49-F238E27FC236}">
              <a16:creationId xmlns:a16="http://schemas.microsoft.com/office/drawing/2014/main" id="{98D199A5-FCBD-4CA1-83AA-455051107D5C}"/>
            </a:ext>
          </a:extLst>
        </xdr:cNvPr>
        <xdr:cNvSpPr/>
      </xdr:nvSpPr>
      <xdr:spPr>
        <a:xfrm>
          <a:off x="19154775" y="631571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12065</xdr:rowOff>
    </xdr:from>
    <xdr:to>
      <xdr:col>107</xdr:col>
      <xdr:colOff>101600</xdr:colOff>
      <xdr:row>39</xdr:row>
      <xdr:rowOff>113665</xdr:rowOff>
    </xdr:to>
    <xdr:sp macro="" textlink="">
      <xdr:nvSpPr>
        <xdr:cNvPr id="486" name="フローチャート: 判断 485">
          <a:extLst>
            <a:ext uri="{FF2B5EF4-FFF2-40B4-BE49-F238E27FC236}">
              <a16:creationId xmlns:a16="http://schemas.microsoft.com/office/drawing/2014/main" id="{03744E56-7D5C-4D3D-B308-3416CA2EAD4B}"/>
            </a:ext>
          </a:extLst>
        </xdr:cNvPr>
        <xdr:cNvSpPr/>
      </xdr:nvSpPr>
      <xdr:spPr>
        <a:xfrm>
          <a:off x="18345150" y="633349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164465</xdr:rowOff>
    </xdr:from>
    <xdr:to>
      <xdr:col>102</xdr:col>
      <xdr:colOff>165100</xdr:colOff>
      <xdr:row>39</xdr:row>
      <xdr:rowOff>94615</xdr:rowOff>
    </xdr:to>
    <xdr:sp macro="" textlink="">
      <xdr:nvSpPr>
        <xdr:cNvPr id="487" name="フローチャート: 判断 486">
          <a:extLst>
            <a:ext uri="{FF2B5EF4-FFF2-40B4-BE49-F238E27FC236}">
              <a16:creationId xmlns:a16="http://schemas.microsoft.com/office/drawing/2014/main" id="{9525A5C5-1D24-46BC-9904-7E875C962A96}"/>
            </a:ext>
          </a:extLst>
        </xdr:cNvPr>
        <xdr:cNvSpPr/>
      </xdr:nvSpPr>
      <xdr:spPr>
        <a:xfrm>
          <a:off x="17554575" y="632396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170180</xdr:rowOff>
    </xdr:from>
    <xdr:to>
      <xdr:col>98</xdr:col>
      <xdr:colOff>38100</xdr:colOff>
      <xdr:row>39</xdr:row>
      <xdr:rowOff>100330</xdr:rowOff>
    </xdr:to>
    <xdr:sp macro="" textlink="">
      <xdr:nvSpPr>
        <xdr:cNvPr id="488" name="フローチャート: 判断 487">
          <a:extLst>
            <a:ext uri="{FF2B5EF4-FFF2-40B4-BE49-F238E27FC236}">
              <a16:creationId xmlns:a16="http://schemas.microsoft.com/office/drawing/2014/main" id="{352771DA-D791-48A0-B573-251ADBCDEA39}"/>
            </a:ext>
          </a:extLst>
        </xdr:cNvPr>
        <xdr:cNvSpPr/>
      </xdr:nvSpPr>
      <xdr:spPr>
        <a:xfrm>
          <a:off x="16754475" y="632333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F51003EB-BC0E-47FE-8CFB-9D769DD519EC}"/>
            </a:ext>
          </a:extLst>
        </xdr:cNvPr>
        <xdr:cNvSpPr txBox="1"/>
      </xdr:nvSpPr>
      <xdr:spPr>
        <a:xfrm>
          <a:off x="197834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8BBD7E32-9DAD-4E37-A93E-A759A154A38C}"/>
            </a:ext>
          </a:extLst>
        </xdr:cNvPr>
        <xdr:cNvSpPr txBox="1"/>
      </xdr:nvSpPr>
      <xdr:spPr>
        <a:xfrm>
          <a:off x="19030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52E53669-8DC0-46AF-A594-CE463ADEC5F9}"/>
            </a:ext>
          </a:extLst>
        </xdr:cNvPr>
        <xdr:cNvSpPr txBox="1"/>
      </xdr:nvSpPr>
      <xdr:spPr>
        <a:xfrm>
          <a:off x="18221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A1E06061-9FA0-466F-9D45-0403556ED1A0}"/>
            </a:ext>
          </a:extLst>
        </xdr:cNvPr>
        <xdr:cNvSpPr txBox="1"/>
      </xdr:nvSpPr>
      <xdr:spPr>
        <a:xfrm>
          <a:off x="174307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58454FDA-FF92-421C-85F9-BCB9A34A33BB}"/>
            </a:ext>
          </a:extLst>
        </xdr:cNvPr>
        <xdr:cNvSpPr txBox="1"/>
      </xdr:nvSpPr>
      <xdr:spPr>
        <a:xfrm>
          <a:off x="166306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128270</xdr:rowOff>
    </xdr:from>
    <xdr:to>
      <xdr:col>116</xdr:col>
      <xdr:colOff>114300</xdr:colOff>
      <xdr:row>41</xdr:row>
      <xdr:rowOff>58420</xdr:rowOff>
    </xdr:to>
    <xdr:sp macro="" textlink="">
      <xdr:nvSpPr>
        <xdr:cNvPr id="494" name="楕円 493">
          <a:extLst>
            <a:ext uri="{FF2B5EF4-FFF2-40B4-BE49-F238E27FC236}">
              <a16:creationId xmlns:a16="http://schemas.microsoft.com/office/drawing/2014/main" id="{8BCB2B04-CEFA-431C-BFDE-26CAD3F76837}"/>
            </a:ext>
          </a:extLst>
        </xdr:cNvPr>
        <xdr:cNvSpPr/>
      </xdr:nvSpPr>
      <xdr:spPr>
        <a:xfrm>
          <a:off x="19897725" y="661162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106697</xdr:rowOff>
    </xdr:from>
    <xdr:ext cx="469744" cy="259045"/>
    <xdr:sp macro="" textlink="">
      <xdr:nvSpPr>
        <xdr:cNvPr id="495" name="【認定こども園・幼稚園・保育所】&#10;一人当たり面積該当値テキスト">
          <a:extLst>
            <a:ext uri="{FF2B5EF4-FFF2-40B4-BE49-F238E27FC236}">
              <a16:creationId xmlns:a16="http://schemas.microsoft.com/office/drawing/2014/main" id="{F225D2DD-19DB-42A8-9038-43148D916794}"/>
            </a:ext>
          </a:extLst>
        </xdr:cNvPr>
        <xdr:cNvSpPr txBox="1"/>
      </xdr:nvSpPr>
      <xdr:spPr>
        <a:xfrm>
          <a:off x="19992975" y="659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130175</xdr:rowOff>
    </xdr:from>
    <xdr:to>
      <xdr:col>112</xdr:col>
      <xdr:colOff>38100</xdr:colOff>
      <xdr:row>41</xdr:row>
      <xdr:rowOff>60325</xdr:rowOff>
    </xdr:to>
    <xdr:sp macro="" textlink="">
      <xdr:nvSpPr>
        <xdr:cNvPr id="496" name="楕円 495">
          <a:extLst>
            <a:ext uri="{FF2B5EF4-FFF2-40B4-BE49-F238E27FC236}">
              <a16:creationId xmlns:a16="http://schemas.microsoft.com/office/drawing/2014/main" id="{69A69B3E-654B-4B8F-A685-FF48E4EC6657}"/>
            </a:ext>
          </a:extLst>
        </xdr:cNvPr>
        <xdr:cNvSpPr/>
      </xdr:nvSpPr>
      <xdr:spPr>
        <a:xfrm>
          <a:off x="19154775" y="66167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7620</xdr:rowOff>
    </xdr:from>
    <xdr:to>
      <xdr:col>116</xdr:col>
      <xdr:colOff>63500</xdr:colOff>
      <xdr:row>41</xdr:row>
      <xdr:rowOff>9525</xdr:rowOff>
    </xdr:to>
    <xdr:cxnSp macro="">
      <xdr:nvCxnSpPr>
        <xdr:cNvPr id="497" name="直線コネクタ 496">
          <a:extLst>
            <a:ext uri="{FF2B5EF4-FFF2-40B4-BE49-F238E27FC236}">
              <a16:creationId xmlns:a16="http://schemas.microsoft.com/office/drawing/2014/main" id="{43A5D301-A69A-485B-9010-D5F40F15FA05}"/>
            </a:ext>
          </a:extLst>
        </xdr:cNvPr>
        <xdr:cNvCxnSpPr/>
      </xdr:nvCxnSpPr>
      <xdr:spPr>
        <a:xfrm flipV="1">
          <a:off x="19202400" y="6659245"/>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133985</xdr:rowOff>
    </xdr:from>
    <xdr:to>
      <xdr:col>107</xdr:col>
      <xdr:colOff>101600</xdr:colOff>
      <xdr:row>41</xdr:row>
      <xdr:rowOff>64135</xdr:rowOff>
    </xdr:to>
    <xdr:sp macro="" textlink="">
      <xdr:nvSpPr>
        <xdr:cNvPr id="498" name="楕円 497">
          <a:extLst>
            <a:ext uri="{FF2B5EF4-FFF2-40B4-BE49-F238E27FC236}">
              <a16:creationId xmlns:a16="http://schemas.microsoft.com/office/drawing/2014/main" id="{FD9D9F49-1000-446E-8575-CB10FB1475A4}"/>
            </a:ext>
          </a:extLst>
        </xdr:cNvPr>
        <xdr:cNvSpPr/>
      </xdr:nvSpPr>
      <xdr:spPr>
        <a:xfrm>
          <a:off x="18345150" y="662051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9525</xdr:rowOff>
    </xdr:from>
    <xdr:to>
      <xdr:col>111</xdr:col>
      <xdr:colOff>177800</xdr:colOff>
      <xdr:row>41</xdr:row>
      <xdr:rowOff>13335</xdr:rowOff>
    </xdr:to>
    <xdr:cxnSp macro="">
      <xdr:nvCxnSpPr>
        <xdr:cNvPr id="499" name="直線コネクタ 498">
          <a:extLst>
            <a:ext uri="{FF2B5EF4-FFF2-40B4-BE49-F238E27FC236}">
              <a16:creationId xmlns:a16="http://schemas.microsoft.com/office/drawing/2014/main" id="{ADA51F07-6EC3-4064-9413-F4FEBF69988E}"/>
            </a:ext>
          </a:extLst>
        </xdr:cNvPr>
        <xdr:cNvCxnSpPr/>
      </xdr:nvCxnSpPr>
      <xdr:spPr>
        <a:xfrm flipV="1">
          <a:off x="18392775" y="6654800"/>
          <a:ext cx="809625"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137795</xdr:rowOff>
    </xdr:from>
    <xdr:to>
      <xdr:col>102</xdr:col>
      <xdr:colOff>165100</xdr:colOff>
      <xdr:row>41</xdr:row>
      <xdr:rowOff>67945</xdr:rowOff>
    </xdr:to>
    <xdr:sp macro="" textlink="">
      <xdr:nvSpPr>
        <xdr:cNvPr id="500" name="楕円 499">
          <a:extLst>
            <a:ext uri="{FF2B5EF4-FFF2-40B4-BE49-F238E27FC236}">
              <a16:creationId xmlns:a16="http://schemas.microsoft.com/office/drawing/2014/main" id="{2C2D4B5B-7BF3-4D9B-8BA6-7391F655758A}"/>
            </a:ext>
          </a:extLst>
        </xdr:cNvPr>
        <xdr:cNvSpPr/>
      </xdr:nvSpPr>
      <xdr:spPr>
        <a:xfrm>
          <a:off x="17554575" y="6627495"/>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13335</xdr:rowOff>
    </xdr:from>
    <xdr:to>
      <xdr:col>107</xdr:col>
      <xdr:colOff>50800</xdr:colOff>
      <xdr:row>41</xdr:row>
      <xdr:rowOff>17145</xdr:rowOff>
    </xdr:to>
    <xdr:cxnSp macro="">
      <xdr:nvCxnSpPr>
        <xdr:cNvPr id="501" name="直線コネクタ 500">
          <a:extLst>
            <a:ext uri="{FF2B5EF4-FFF2-40B4-BE49-F238E27FC236}">
              <a16:creationId xmlns:a16="http://schemas.microsoft.com/office/drawing/2014/main" id="{6EDFCEF1-8718-41FE-87E4-477FE72BF146}"/>
            </a:ext>
          </a:extLst>
        </xdr:cNvPr>
        <xdr:cNvCxnSpPr/>
      </xdr:nvCxnSpPr>
      <xdr:spPr>
        <a:xfrm flipV="1">
          <a:off x="17602200" y="6658610"/>
          <a:ext cx="790575" cy="6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139700</xdr:rowOff>
    </xdr:from>
    <xdr:to>
      <xdr:col>98</xdr:col>
      <xdr:colOff>38100</xdr:colOff>
      <xdr:row>41</xdr:row>
      <xdr:rowOff>69850</xdr:rowOff>
    </xdr:to>
    <xdr:sp macro="" textlink="">
      <xdr:nvSpPr>
        <xdr:cNvPr id="502" name="楕円 501">
          <a:extLst>
            <a:ext uri="{FF2B5EF4-FFF2-40B4-BE49-F238E27FC236}">
              <a16:creationId xmlns:a16="http://schemas.microsoft.com/office/drawing/2014/main" id="{E0E81509-25E3-4768-8A34-4C1E326B29EA}"/>
            </a:ext>
          </a:extLst>
        </xdr:cNvPr>
        <xdr:cNvSpPr/>
      </xdr:nvSpPr>
      <xdr:spPr>
        <a:xfrm>
          <a:off x="16754475" y="6629400"/>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17145</xdr:rowOff>
    </xdr:from>
    <xdr:to>
      <xdr:col>102</xdr:col>
      <xdr:colOff>114300</xdr:colOff>
      <xdr:row>41</xdr:row>
      <xdr:rowOff>19050</xdr:rowOff>
    </xdr:to>
    <xdr:cxnSp macro="">
      <xdr:nvCxnSpPr>
        <xdr:cNvPr id="503" name="直線コネクタ 502">
          <a:extLst>
            <a:ext uri="{FF2B5EF4-FFF2-40B4-BE49-F238E27FC236}">
              <a16:creationId xmlns:a16="http://schemas.microsoft.com/office/drawing/2014/main" id="{B8316BD3-1F61-478F-BC8E-359C65AFE6B2}"/>
            </a:ext>
          </a:extLst>
        </xdr:cNvPr>
        <xdr:cNvCxnSpPr/>
      </xdr:nvCxnSpPr>
      <xdr:spPr>
        <a:xfrm flipV="1">
          <a:off x="16802100" y="6665595"/>
          <a:ext cx="8001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99712</xdr:rowOff>
    </xdr:from>
    <xdr:ext cx="469744" cy="259045"/>
    <xdr:sp macro="" textlink="">
      <xdr:nvSpPr>
        <xdr:cNvPr id="504" name="n_1aveValue【認定こども園・幼稚園・保育所】&#10;一人当たり面積">
          <a:extLst>
            <a:ext uri="{FF2B5EF4-FFF2-40B4-BE49-F238E27FC236}">
              <a16:creationId xmlns:a16="http://schemas.microsoft.com/office/drawing/2014/main" id="{97F19F5E-5703-43DE-88DB-8DEC773552B4}"/>
            </a:ext>
          </a:extLst>
        </xdr:cNvPr>
        <xdr:cNvSpPr txBox="1"/>
      </xdr:nvSpPr>
      <xdr:spPr>
        <a:xfrm>
          <a:off x="18983402" y="6103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130192</xdr:rowOff>
    </xdr:from>
    <xdr:ext cx="469744" cy="259045"/>
    <xdr:sp macro="" textlink="">
      <xdr:nvSpPr>
        <xdr:cNvPr id="505" name="n_2aveValue【認定こども園・幼稚園・保育所】&#10;一人当たり面積">
          <a:extLst>
            <a:ext uri="{FF2B5EF4-FFF2-40B4-BE49-F238E27FC236}">
              <a16:creationId xmlns:a16="http://schemas.microsoft.com/office/drawing/2014/main" id="{6C2825ED-5399-4962-9143-0EDB2B492D50}"/>
            </a:ext>
          </a:extLst>
        </xdr:cNvPr>
        <xdr:cNvSpPr txBox="1"/>
      </xdr:nvSpPr>
      <xdr:spPr>
        <a:xfrm>
          <a:off x="18183302" y="6130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111142</xdr:rowOff>
    </xdr:from>
    <xdr:ext cx="469744" cy="259045"/>
    <xdr:sp macro="" textlink="">
      <xdr:nvSpPr>
        <xdr:cNvPr id="506" name="n_3aveValue【認定こども園・幼稚園・保育所】&#10;一人当たり面積">
          <a:extLst>
            <a:ext uri="{FF2B5EF4-FFF2-40B4-BE49-F238E27FC236}">
              <a16:creationId xmlns:a16="http://schemas.microsoft.com/office/drawing/2014/main" id="{5F7B5966-7E8F-4B54-83A4-E37C0649E109}"/>
            </a:ext>
          </a:extLst>
        </xdr:cNvPr>
        <xdr:cNvSpPr txBox="1"/>
      </xdr:nvSpPr>
      <xdr:spPr>
        <a:xfrm>
          <a:off x="17383202" y="6111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116857</xdr:rowOff>
    </xdr:from>
    <xdr:ext cx="469744" cy="259045"/>
    <xdr:sp macro="" textlink="">
      <xdr:nvSpPr>
        <xdr:cNvPr id="507" name="n_4aveValue【認定こども園・幼稚園・保育所】&#10;一人当たり面積">
          <a:extLst>
            <a:ext uri="{FF2B5EF4-FFF2-40B4-BE49-F238E27FC236}">
              <a16:creationId xmlns:a16="http://schemas.microsoft.com/office/drawing/2014/main" id="{885C5F84-3974-4748-B264-1C01CB15F293}"/>
            </a:ext>
          </a:extLst>
        </xdr:cNvPr>
        <xdr:cNvSpPr txBox="1"/>
      </xdr:nvSpPr>
      <xdr:spPr>
        <a:xfrm>
          <a:off x="16592627" y="6117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51452</xdr:rowOff>
    </xdr:from>
    <xdr:ext cx="469744" cy="259045"/>
    <xdr:sp macro="" textlink="">
      <xdr:nvSpPr>
        <xdr:cNvPr id="508" name="n_1mainValue【認定こども園・幼稚園・保育所】&#10;一人当たり面積">
          <a:extLst>
            <a:ext uri="{FF2B5EF4-FFF2-40B4-BE49-F238E27FC236}">
              <a16:creationId xmlns:a16="http://schemas.microsoft.com/office/drawing/2014/main" id="{29A6BF39-6E1A-459C-AF13-DFFDBA671178}"/>
            </a:ext>
          </a:extLst>
        </xdr:cNvPr>
        <xdr:cNvSpPr txBox="1"/>
      </xdr:nvSpPr>
      <xdr:spPr>
        <a:xfrm>
          <a:off x="18983402" y="669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55262</xdr:rowOff>
    </xdr:from>
    <xdr:ext cx="469744" cy="259045"/>
    <xdr:sp macro="" textlink="">
      <xdr:nvSpPr>
        <xdr:cNvPr id="509" name="n_2mainValue【認定こども園・幼稚園・保育所】&#10;一人当たり面積">
          <a:extLst>
            <a:ext uri="{FF2B5EF4-FFF2-40B4-BE49-F238E27FC236}">
              <a16:creationId xmlns:a16="http://schemas.microsoft.com/office/drawing/2014/main" id="{6650E578-3FAA-44CD-8F66-4D003A5862AB}"/>
            </a:ext>
          </a:extLst>
        </xdr:cNvPr>
        <xdr:cNvSpPr txBox="1"/>
      </xdr:nvSpPr>
      <xdr:spPr>
        <a:xfrm>
          <a:off x="18183302" y="6703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59072</xdr:rowOff>
    </xdr:from>
    <xdr:ext cx="469744" cy="259045"/>
    <xdr:sp macro="" textlink="">
      <xdr:nvSpPr>
        <xdr:cNvPr id="510" name="n_3mainValue【認定こども園・幼稚園・保育所】&#10;一人当たり面積">
          <a:extLst>
            <a:ext uri="{FF2B5EF4-FFF2-40B4-BE49-F238E27FC236}">
              <a16:creationId xmlns:a16="http://schemas.microsoft.com/office/drawing/2014/main" id="{7B289EBD-C92D-4606-B404-E3699ED46961}"/>
            </a:ext>
          </a:extLst>
        </xdr:cNvPr>
        <xdr:cNvSpPr txBox="1"/>
      </xdr:nvSpPr>
      <xdr:spPr>
        <a:xfrm>
          <a:off x="17383202" y="6707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60977</xdr:rowOff>
    </xdr:from>
    <xdr:ext cx="469744" cy="259045"/>
    <xdr:sp macro="" textlink="">
      <xdr:nvSpPr>
        <xdr:cNvPr id="511" name="n_4mainValue【認定こども園・幼稚園・保育所】&#10;一人当たり面積">
          <a:extLst>
            <a:ext uri="{FF2B5EF4-FFF2-40B4-BE49-F238E27FC236}">
              <a16:creationId xmlns:a16="http://schemas.microsoft.com/office/drawing/2014/main" id="{7DACAFBA-C567-45EC-92E9-30DD2BEDFA1A}"/>
            </a:ext>
          </a:extLst>
        </xdr:cNvPr>
        <xdr:cNvSpPr txBox="1"/>
      </xdr:nvSpPr>
      <xdr:spPr>
        <a:xfrm>
          <a:off x="16592627" y="6712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2" name="正方形/長方形 511">
          <a:extLst>
            <a:ext uri="{FF2B5EF4-FFF2-40B4-BE49-F238E27FC236}">
              <a16:creationId xmlns:a16="http://schemas.microsoft.com/office/drawing/2014/main" id="{58630E96-A17C-4821-BD5B-E470AB89F831}"/>
            </a:ext>
          </a:extLst>
        </xdr:cNvPr>
        <xdr:cNvSpPr/>
      </xdr:nvSpPr>
      <xdr:spPr>
        <a:xfrm>
          <a:off x="112109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3" name="正方形/長方形 512">
          <a:extLst>
            <a:ext uri="{FF2B5EF4-FFF2-40B4-BE49-F238E27FC236}">
              <a16:creationId xmlns:a16="http://schemas.microsoft.com/office/drawing/2014/main" id="{D912AB1E-F477-40D0-AC10-E7C654115BED}"/>
            </a:ext>
          </a:extLst>
        </xdr:cNvPr>
        <xdr:cNvSpPr/>
      </xdr:nvSpPr>
      <xdr:spPr>
        <a:xfrm>
          <a:off x="113157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4" name="正方形/長方形 513">
          <a:extLst>
            <a:ext uri="{FF2B5EF4-FFF2-40B4-BE49-F238E27FC236}">
              <a16:creationId xmlns:a16="http://schemas.microsoft.com/office/drawing/2014/main" id="{2662D6B8-A266-4186-BA33-A4064B84168C}"/>
            </a:ext>
          </a:extLst>
        </xdr:cNvPr>
        <xdr:cNvSpPr/>
      </xdr:nvSpPr>
      <xdr:spPr>
        <a:xfrm>
          <a:off x="113157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5" name="正方形/長方形 514">
          <a:extLst>
            <a:ext uri="{FF2B5EF4-FFF2-40B4-BE49-F238E27FC236}">
              <a16:creationId xmlns:a16="http://schemas.microsoft.com/office/drawing/2014/main" id="{4EBE7CA5-67A5-4F73-AB1F-3F1AAE9884F1}"/>
            </a:ext>
          </a:extLst>
        </xdr:cNvPr>
        <xdr:cNvSpPr/>
      </xdr:nvSpPr>
      <xdr:spPr>
        <a:xfrm>
          <a:off x="1223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6" name="正方形/長方形 515">
          <a:extLst>
            <a:ext uri="{FF2B5EF4-FFF2-40B4-BE49-F238E27FC236}">
              <a16:creationId xmlns:a16="http://schemas.microsoft.com/office/drawing/2014/main" id="{FA978E3D-BC9F-43A4-A986-FD01390D030C}"/>
            </a:ext>
          </a:extLst>
        </xdr:cNvPr>
        <xdr:cNvSpPr/>
      </xdr:nvSpPr>
      <xdr:spPr>
        <a:xfrm>
          <a:off x="1223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7" name="正方形/長方形 516">
          <a:extLst>
            <a:ext uri="{FF2B5EF4-FFF2-40B4-BE49-F238E27FC236}">
              <a16:creationId xmlns:a16="http://schemas.microsoft.com/office/drawing/2014/main" id="{279D933C-3420-460F-B05B-1CCCD6AA5715}"/>
            </a:ext>
          </a:extLst>
        </xdr:cNvPr>
        <xdr:cNvSpPr/>
      </xdr:nvSpPr>
      <xdr:spPr>
        <a:xfrm>
          <a:off x="132683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8" name="正方形/長方形 517">
          <a:extLst>
            <a:ext uri="{FF2B5EF4-FFF2-40B4-BE49-F238E27FC236}">
              <a16:creationId xmlns:a16="http://schemas.microsoft.com/office/drawing/2014/main" id="{E4E58A0A-9339-4865-9D95-505F0FA7608C}"/>
            </a:ext>
          </a:extLst>
        </xdr:cNvPr>
        <xdr:cNvSpPr/>
      </xdr:nvSpPr>
      <xdr:spPr>
        <a:xfrm>
          <a:off x="132683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9" name="正方形/長方形 518">
          <a:extLst>
            <a:ext uri="{FF2B5EF4-FFF2-40B4-BE49-F238E27FC236}">
              <a16:creationId xmlns:a16="http://schemas.microsoft.com/office/drawing/2014/main" id="{C6622FA4-0F1D-468B-8774-2B39ECBD1670}"/>
            </a:ext>
          </a:extLst>
        </xdr:cNvPr>
        <xdr:cNvSpPr/>
      </xdr:nvSpPr>
      <xdr:spPr>
        <a:xfrm>
          <a:off x="112109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0" name="テキスト ボックス 519">
          <a:extLst>
            <a:ext uri="{FF2B5EF4-FFF2-40B4-BE49-F238E27FC236}">
              <a16:creationId xmlns:a16="http://schemas.microsoft.com/office/drawing/2014/main" id="{CBE1A867-EB18-40A2-8CD5-E69B340889CD}"/>
            </a:ext>
          </a:extLst>
        </xdr:cNvPr>
        <xdr:cNvSpPr txBox="1"/>
      </xdr:nvSpPr>
      <xdr:spPr>
        <a:xfrm>
          <a:off x="11172825"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1" name="直線コネクタ 520">
          <a:extLst>
            <a:ext uri="{FF2B5EF4-FFF2-40B4-BE49-F238E27FC236}">
              <a16:creationId xmlns:a16="http://schemas.microsoft.com/office/drawing/2014/main" id="{DE60647F-2A54-47D4-AEAB-97B55A937D8E}"/>
            </a:ext>
          </a:extLst>
        </xdr:cNvPr>
        <xdr:cNvCxnSpPr/>
      </xdr:nvCxnSpPr>
      <xdr:spPr>
        <a:xfrm>
          <a:off x="11210925" y="108108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2" name="テキスト ボックス 521">
          <a:extLst>
            <a:ext uri="{FF2B5EF4-FFF2-40B4-BE49-F238E27FC236}">
              <a16:creationId xmlns:a16="http://schemas.microsoft.com/office/drawing/2014/main" id="{B9385358-D597-4935-8CBD-C96C2CD616B6}"/>
            </a:ext>
          </a:extLst>
        </xdr:cNvPr>
        <xdr:cNvSpPr txBox="1"/>
      </xdr:nvSpPr>
      <xdr:spPr>
        <a:xfrm>
          <a:off x="107945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3" name="直線コネクタ 522">
          <a:extLst>
            <a:ext uri="{FF2B5EF4-FFF2-40B4-BE49-F238E27FC236}">
              <a16:creationId xmlns:a16="http://schemas.microsoft.com/office/drawing/2014/main" id="{592849A3-F655-47E9-B5D4-C09FA440C415}"/>
            </a:ext>
          </a:extLst>
        </xdr:cNvPr>
        <xdr:cNvCxnSpPr/>
      </xdr:nvCxnSpPr>
      <xdr:spPr>
        <a:xfrm>
          <a:off x="11210925" y="1050335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24" name="テキスト ボックス 523">
          <a:extLst>
            <a:ext uri="{FF2B5EF4-FFF2-40B4-BE49-F238E27FC236}">
              <a16:creationId xmlns:a16="http://schemas.microsoft.com/office/drawing/2014/main" id="{C779FEE1-E018-43E4-8FF6-2EF1DC6C51EF}"/>
            </a:ext>
          </a:extLst>
        </xdr:cNvPr>
        <xdr:cNvSpPr txBox="1"/>
      </xdr:nvSpPr>
      <xdr:spPr>
        <a:xfrm>
          <a:off x="10845966" y="103738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5" name="直線コネクタ 524">
          <a:extLst>
            <a:ext uri="{FF2B5EF4-FFF2-40B4-BE49-F238E27FC236}">
              <a16:creationId xmlns:a16="http://schemas.microsoft.com/office/drawing/2014/main" id="{2D1041FD-24F6-42CB-B763-3AE63DAE4C94}"/>
            </a:ext>
          </a:extLst>
        </xdr:cNvPr>
        <xdr:cNvCxnSpPr/>
      </xdr:nvCxnSpPr>
      <xdr:spPr>
        <a:xfrm>
          <a:off x="11210925" y="1019265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6" name="テキスト ボックス 525">
          <a:extLst>
            <a:ext uri="{FF2B5EF4-FFF2-40B4-BE49-F238E27FC236}">
              <a16:creationId xmlns:a16="http://schemas.microsoft.com/office/drawing/2014/main" id="{87EE243E-4766-4733-861E-C131FB84D7EE}"/>
            </a:ext>
          </a:extLst>
        </xdr:cNvPr>
        <xdr:cNvSpPr txBox="1"/>
      </xdr:nvSpPr>
      <xdr:spPr>
        <a:xfrm>
          <a:off x="10845966" y="100567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7" name="直線コネクタ 526">
          <a:extLst>
            <a:ext uri="{FF2B5EF4-FFF2-40B4-BE49-F238E27FC236}">
              <a16:creationId xmlns:a16="http://schemas.microsoft.com/office/drawing/2014/main" id="{B5C9B801-A2C3-4F1C-A130-2FE24E6E38FA}"/>
            </a:ext>
          </a:extLst>
        </xdr:cNvPr>
        <xdr:cNvCxnSpPr/>
      </xdr:nvCxnSpPr>
      <xdr:spPr>
        <a:xfrm>
          <a:off x="11210925" y="988513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8" name="テキスト ボックス 527">
          <a:extLst>
            <a:ext uri="{FF2B5EF4-FFF2-40B4-BE49-F238E27FC236}">
              <a16:creationId xmlns:a16="http://schemas.microsoft.com/office/drawing/2014/main" id="{28705AFC-3676-4871-A3EC-4345FCAAEED2}"/>
            </a:ext>
          </a:extLst>
        </xdr:cNvPr>
        <xdr:cNvSpPr txBox="1"/>
      </xdr:nvSpPr>
      <xdr:spPr>
        <a:xfrm>
          <a:off x="10845966" y="97460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9" name="直線コネクタ 528">
          <a:extLst>
            <a:ext uri="{FF2B5EF4-FFF2-40B4-BE49-F238E27FC236}">
              <a16:creationId xmlns:a16="http://schemas.microsoft.com/office/drawing/2014/main" id="{39F257C5-3E16-479F-A18B-A6A197EBB3C1}"/>
            </a:ext>
          </a:extLst>
        </xdr:cNvPr>
        <xdr:cNvCxnSpPr/>
      </xdr:nvCxnSpPr>
      <xdr:spPr>
        <a:xfrm>
          <a:off x="11210925" y="957444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30" name="テキスト ボックス 529">
          <a:extLst>
            <a:ext uri="{FF2B5EF4-FFF2-40B4-BE49-F238E27FC236}">
              <a16:creationId xmlns:a16="http://schemas.microsoft.com/office/drawing/2014/main" id="{702F9A3C-D218-4AAA-A91E-4AE048DAFC3D}"/>
            </a:ext>
          </a:extLst>
        </xdr:cNvPr>
        <xdr:cNvSpPr txBox="1"/>
      </xdr:nvSpPr>
      <xdr:spPr>
        <a:xfrm>
          <a:off x="10845966" y="9438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31" name="直線コネクタ 530">
          <a:extLst>
            <a:ext uri="{FF2B5EF4-FFF2-40B4-BE49-F238E27FC236}">
              <a16:creationId xmlns:a16="http://schemas.microsoft.com/office/drawing/2014/main" id="{232A1EB3-1E95-44A3-A4B8-5E5DC88B7ADB}"/>
            </a:ext>
          </a:extLst>
        </xdr:cNvPr>
        <xdr:cNvCxnSpPr/>
      </xdr:nvCxnSpPr>
      <xdr:spPr>
        <a:xfrm>
          <a:off x="11210925" y="926691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2" name="テキスト ボックス 531">
          <a:extLst>
            <a:ext uri="{FF2B5EF4-FFF2-40B4-BE49-F238E27FC236}">
              <a16:creationId xmlns:a16="http://schemas.microsoft.com/office/drawing/2014/main" id="{29C4389B-F744-41CE-9A23-FA3CD56D70A7}"/>
            </a:ext>
          </a:extLst>
        </xdr:cNvPr>
        <xdr:cNvSpPr txBox="1"/>
      </xdr:nvSpPr>
      <xdr:spPr>
        <a:xfrm>
          <a:off x="10845966" y="91278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3" name="直線コネクタ 532">
          <a:extLst>
            <a:ext uri="{FF2B5EF4-FFF2-40B4-BE49-F238E27FC236}">
              <a16:creationId xmlns:a16="http://schemas.microsoft.com/office/drawing/2014/main" id="{2824A03B-6B92-4CC0-9A3D-56748E6BCD78}"/>
            </a:ext>
          </a:extLst>
        </xdr:cNvPr>
        <xdr:cNvCxnSpPr/>
      </xdr:nvCxnSpPr>
      <xdr:spPr>
        <a:xfrm>
          <a:off x="11210925" y="895622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34" name="テキスト ボックス 533">
          <a:extLst>
            <a:ext uri="{FF2B5EF4-FFF2-40B4-BE49-F238E27FC236}">
              <a16:creationId xmlns:a16="http://schemas.microsoft.com/office/drawing/2014/main" id="{1CA0FB17-49A3-49C9-AFC1-2891D86853DF}"/>
            </a:ext>
          </a:extLst>
        </xdr:cNvPr>
        <xdr:cNvSpPr txBox="1"/>
      </xdr:nvSpPr>
      <xdr:spPr>
        <a:xfrm>
          <a:off x="10845966" y="8820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5" name="直線コネクタ 534">
          <a:extLst>
            <a:ext uri="{FF2B5EF4-FFF2-40B4-BE49-F238E27FC236}">
              <a16:creationId xmlns:a16="http://schemas.microsoft.com/office/drawing/2014/main" id="{3872BB74-02C2-4A0A-80D2-6F63EA0088DD}"/>
            </a:ext>
          </a:extLst>
        </xdr:cNvPr>
        <xdr:cNvCxnSpPr/>
      </xdr:nvCxnSpPr>
      <xdr:spPr>
        <a:xfrm>
          <a:off x="11210925" y="86487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6" name="テキスト ボックス 535">
          <a:extLst>
            <a:ext uri="{FF2B5EF4-FFF2-40B4-BE49-F238E27FC236}">
              <a16:creationId xmlns:a16="http://schemas.microsoft.com/office/drawing/2014/main" id="{A6690E03-C3DE-46B0-85A9-020B80B63C6D}"/>
            </a:ext>
          </a:extLst>
        </xdr:cNvPr>
        <xdr:cNvSpPr txBox="1"/>
      </xdr:nvSpPr>
      <xdr:spPr>
        <a:xfrm>
          <a:off x="10845966" y="851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7" name="【学校施設】&#10;有形固定資産減価償却率グラフ枠">
          <a:extLst>
            <a:ext uri="{FF2B5EF4-FFF2-40B4-BE49-F238E27FC236}">
              <a16:creationId xmlns:a16="http://schemas.microsoft.com/office/drawing/2014/main" id="{97780AA0-092A-4602-B8C0-249C4D8CADAE}"/>
            </a:ext>
          </a:extLst>
        </xdr:cNvPr>
        <xdr:cNvSpPr/>
      </xdr:nvSpPr>
      <xdr:spPr>
        <a:xfrm>
          <a:off x="112109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89807</xdr:rowOff>
    </xdr:from>
    <xdr:to>
      <xdr:col>85</xdr:col>
      <xdr:colOff>126364</xdr:colOff>
      <xdr:row>64</xdr:row>
      <xdr:rowOff>107769</xdr:rowOff>
    </xdr:to>
    <xdr:cxnSp macro="">
      <xdr:nvCxnSpPr>
        <xdr:cNvPr id="538" name="直線コネクタ 537">
          <a:extLst>
            <a:ext uri="{FF2B5EF4-FFF2-40B4-BE49-F238E27FC236}">
              <a16:creationId xmlns:a16="http://schemas.microsoft.com/office/drawing/2014/main" id="{B19C549C-84F0-46BF-A6BD-C793CA0BE086}"/>
            </a:ext>
          </a:extLst>
        </xdr:cNvPr>
        <xdr:cNvCxnSpPr/>
      </xdr:nvCxnSpPr>
      <xdr:spPr>
        <a:xfrm flipV="1">
          <a:off x="14696439" y="9002032"/>
          <a:ext cx="0" cy="14752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111596</xdr:rowOff>
    </xdr:from>
    <xdr:ext cx="405111" cy="259045"/>
    <xdr:sp macro="" textlink="">
      <xdr:nvSpPr>
        <xdr:cNvPr id="539" name="【学校施設】&#10;有形固定資産減価償却率最小値テキスト">
          <a:extLst>
            <a:ext uri="{FF2B5EF4-FFF2-40B4-BE49-F238E27FC236}">
              <a16:creationId xmlns:a16="http://schemas.microsoft.com/office/drawing/2014/main" id="{3BA139A9-6959-4EA8-A335-0E1E945DFA30}"/>
            </a:ext>
          </a:extLst>
        </xdr:cNvPr>
        <xdr:cNvSpPr txBox="1"/>
      </xdr:nvSpPr>
      <xdr:spPr>
        <a:xfrm>
          <a:off x="14735175" y="10484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107769</xdr:rowOff>
    </xdr:from>
    <xdr:to>
      <xdr:col>86</xdr:col>
      <xdr:colOff>25400</xdr:colOff>
      <xdr:row>64</xdr:row>
      <xdr:rowOff>107769</xdr:rowOff>
    </xdr:to>
    <xdr:cxnSp macro="">
      <xdr:nvCxnSpPr>
        <xdr:cNvPr id="540" name="直線コネクタ 539">
          <a:extLst>
            <a:ext uri="{FF2B5EF4-FFF2-40B4-BE49-F238E27FC236}">
              <a16:creationId xmlns:a16="http://schemas.microsoft.com/office/drawing/2014/main" id="{5EB077E2-3D99-4318-98D7-CEB5A6706E41}"/>
            </a:ext>
          </a:extLst>
        </xdr:cNvPr>
        <xdr:cNvCxnSpPr/>
      </xdr:nvCxnSpPr>
      <xdr:spPr>
        <a:xfrm>
          <a:off x="14611350" y="1047731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36484</xdr:rowOff>
    </xdr:from>
    <xdr:ext cx="405111" cy="259045"/>
    <xdr:sp macro="" textlink="">
      <xdr:nvSpPr>
        <xdr:cNvPr id="541" name="【学校施設】&#10;有形固定資産減価償却率最大値テキスト">
          <a:extLst>
            <a:ext uri="{FF2B5EF4-FFF2-40B4-BE49-F238E27FC236}">
              <a16:creationId xmlns:a16="http://schemas.microsoft.com/office/drawing/2014/main" id="{17183E3C-0851-4CE5-B0D3-6D85F88C8553}"/>
            </a:ext>
          </a:extLst>
        </xdr:cNvPr>
        <xdr:cNvSpPr txBox="1"/>
      </xdr:nvSpPr>
      <xdr:spPr>
        <a:xfrm>
          <a:off x="14735175" y="8789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89807</xdr:rowOff>
    </xdr:from>
    <xdr:to>
      <xdr:col>86</xdr:col>
      <xdr:colOff>25400</xdr:colOff>
      <xdr:row>55</xdr:row>
      <xdr:rowOff>89807</xdr:rowOff>
    </xdr:to>
    <xdr:cxnSp macro="">
      <xdr:nvCxnSpPr>
        <xdr:cNvPr id="542" name="直線コネクタ 541">
          <a:extLst>
            <a:ext uri="{FF2B5EF4-FFF2-40B4-BE49-F238E27FC236}">
              <a16:creationId xmlns:a16="http://schemas.microsoft.com/office/drawing/2014/main" id="{96C8C972-A2DD-42C9-A30D-6ECA0803837D}"/>
            </a:ext>
          </a:extLst>
        </xdr:cNvPr>
        <xdr:cNvCxnSpPr/>
      </xdr:nvCxnSpPr>
      <xdr:spPr>
        <a:xfrm>
          <a:off x="14611350" y="900203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66783</xdr:rowOff>
    </xdr:from>
    <xdr:ext cx="405111" cy="259045"/>
    <xdr:sp macro="" textlink="">
      <xdr:nvSpPr>
        <xdr:cNvPr id="543" name="【学校施設】&#10;有形固定資産減価償却率平均値テキスト">
          <a:extLst>
            <a:ext uri="{FF2B5EF4-FFF2-40B4-BE49-F238E27FC236}">
              <a16:creationId xmlns:a16="http://schemas.microsoft.com/office/drawing/2014/main" id="{829103B8-B924-489B-84AA-0217776E486F}"/>
            </a:ext>
          </a:extLst>
        </xdr:cNvPr>
        <xdr:cNvSpPr txBox="1"/>
      </xdr:nvSpPr>
      <xdr:spPr>
        <a:xfrm>
          <a:off x="14735175" y="96267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43906</xdr:rowOff>
    </xdr:from>
    <xdr:to>
      <xdr:col>85</xdr:col>
      <xdr:colOff>177800</xdr:colOff>
      <xdr:row>60</xdr:row>
      <xdr:rowOff>145506</xdr:rowOff>
    </xdr:to>
    <xdr:sp macro="" textlink="">
      <xdr:nvSpPr>
        <xdr:cNvPr id="544" name="フローチャート: 判断 543">
          <a:extLst>
            <a:ext uri="{FF2B5EF4-FFF2-40B4-BE49-F238E27FC236}">
              <a16:creationId xmlns:a16="http://schemas.microsoft.com/office/drawing/2014/main" id="{1AEB0E01-95F3-4B04-A2E2-C2024CFDA8DC}"/>
            </a:ext>
          </a:extLst>
        </xdr:cNvPr>
        <xdr:cNvSpPr/>
      </xdr:nvSpPr>
      <xdr:spPr>
        <a:xfrm>
          <a:off x="14649450" y="977210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169635</xdr:rowOff>
    </xdr:from>
    <xdr:to>
      <xdr:col>81</xdr:col>
      <xdr:colOff>101600</xdr:colOff>
      <xdr:row>60</xdr:row>
      <xdr:rowOff>99785</xdr:rowOff>
    </xdr:to>
    <xdr:sp macro="" textlink="">
      <xdr:nvSpPr>
        <xdr:cNvPr id="545" name="フローチャート: 判断 544">
          <a:extLst>
            <a:ext uri="{FF2B5EF4-FFF2-40B4-BE49-F238E27FC236}">
              <a16:creationId xmlns:a16="http://schemas.microsoft.com/office/drawing/2014/main" id="{C9781E56-07C7-4175-9848-F80EB5587A9D}"/>
            </a:ext>
          </a:extLst>
        </xdr:cNvPr>
        <xdr:cNvSpPr/>
      </xdr:nvSpPr>
      <xdr:spPr>
        <a:xfrm>
          <a:off x="13887450" y="972321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169635</xdr:rowOff>
    </xdr:from>
    <xdr:to>
      <xdr:col>76</xdr:col>
      <xdr:colOff>165100</xdr:colOff>
      <xdr:row>60</xdr:row>
      <xdr:rowOff>99785</xdr:rowOff>
    </xdr:to>
    <xdr:sp macro="" textlink="">
      <xdr:nvSpPr>
        <xdr:cNvPr id="546" name="フローチャート: 判断 545">
          <a:extLst>
            <a:ext uri="{FF2B5EF4-FFF2-40B4-BE49-F238E27FC236}">
              <a16:creationId xmlns:a16="http://schemas.microsoft.com/office/drawing/2014/main" id="{C7052A46-AE41-4EC5-8BD6-CD7C978C7747}"/>
            </a:ext>
          </a:extLst>
        </xdr:cNvPr>
        <xdr:cNvSpPr/>
      </xdr:nvSpPr>
      <xdr:spPr>
        <a:xfrm>
          <a:off x="13096875" y="972321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101056</xdr:rowOff>
    </xdr:from>
    <xdr:to>
      <xdr:col>72</xdr:col>
      <xdr:colOff>38100</xdr:colOff>
      <xdr:row>60</xdr:row>
      <xdr:rowOff>31206</xdr:rowOff>
    </xdr:to>
    <xdr:sp macro="" textlink="">
      <xdr:nvSpPr>
        <xdr:cNvPr id="547" name="フローチャート: 判断 546">
          <a:extLst>
            <a:ext uri="{FF2B5EF4-FFF2-40B4-BE49-F238E27FC236}">
              <a16:creationId xmlns:a16="http://schemas.microsoft.com/office/drawing/2014/main" id="{D5A05ED8-1142-40E4-9C6C-B85C7C440252}"/>
            </a:ext>
          </a:extLst>
        </xdr:cNvPr>
        <xdr:cNvSpPr/>
      </xdr:nvSpPr>
      <xdr:spPr>
        <a:xfrm>
          <a:off x="12296775" y="9667331"/>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127181</xdr:rowOff>
    </xdr:from>
    <xdr:to>
      <xdr:col>67</xdr:col>
      <xdr:colOff>101600</xdr:colOff>
      <xdr:row>60</xdr:row>
      <xdr:rowOff>57331</xdr:rowOff>
    </xdr:to>
    <xdr:sp macro="" textlink="">
      <xdr:nvSpPr>
        <xdr:cNvPr id="548" name="フローチャート: 判断 547">
          <a:extLst>
            <a:ext uri="{FF2B5EF4-FFF2-40B4-BE49-F238E27FC236}">
              <a16:creationId xmlns:a16="http://schemas.microsoft.com/office/drawing/2014/main" id="{6B1BC91C-16F3-40C2-9725-1553BBF03A8F}"/>
            </a:ext>
          </a:extLst>
        </xdr:cNvPr>
        <xdr:cNvSpPr/>
      </xdr:nvSpPr>
      <xdr:spPr>
        <a:xfrm>
          <a:off x="11487150" y="968710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63B56DCF-262F-4CC4-9CCB-96727A4B70E2}"/>
            </a:ext>
          </a:extLst>
        </xdr:cNvPr>
        <xdr:cNvSpPr txBox="1"/>
      </xdr:nvSpPr>
      <xdr:spPr>
        <a:xfrm>
          <a:off x="1452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89237E07-6FAF-45BE-86B6-2CC3E08C7A06}"/>
            </a:ext>
          </a:extLst>
        </xdr:cNvPr>
        <xdr:cNvSpPr txBox="1"/>
      </xdr:nvSpPr>
      <xdr:spPr>
        <a:xfrm>
          <a:off x="13763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3D78C145-C8BD-4198-93C2-FC997EF82F77}"/>
            </a:ext>
          </a:extLst>
        </xdr:cNvPr>
        <xdr:cNvSpPr txBox="1"/>
      </xdr:nvSpPr>
      <xdr:spPr>
        <a:xfrm>
          <a:off x="12973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id="{6DA6E26E-6B02-42D9-998D-FE597C6D9A33}"/>
            </a:ext>
          </a:extLst>
        </xdr:cNvPr>
        <xdr:cNvSpPr txBox="1"/>
      </xdr:nvSpPr>
      <xdr:spPr>
        <a:xfrm>
          <a:off x="12172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3" name="テキスト ボックス 552">
          <a:extLst>
            <a:ext uri="{FF2B5EF4-FFF2-40B4-BE49-F238E27FC236}">
              <a16:creationId xmlns:a16="http://schemas.microsoft.com/office/drawing/2014/main" id="{573C9E03-D3F2-433A-A7E2-75C921F5C80C}"/>
            </a:ext>
          </a:extLst>
        </xdr:cNvPr>
        <xdr:cNvSpPr txBox="1"/>
      </xdr:nvSpPr>
      <xdr:spPr>
        <a:xfrm>
          <a:off x="11363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43906</xdr:rowOff>
    </xdr:from>
    <xdr:to>
      <xdr:col>85</xdr:col>
      <xdr:colOff>177800</xdr:colOff>
      <xdr:row>60</xdr:row>
      <xdr:rowOff>145506</xdr:rowOff>
    </xdr:to>
    <xdr:sp macro="" textlink="">
      <xdr:nvSpPr>
        <xdr:cNvPr id="554" name="楕円 553">
          <a:extLst>
            <a:ext uri="{FF2B5EF4-FFF2-40B4-BE49-F238E27FC236}">
              <a16:creationId xmlns:a16="http://schemas.microsoft.com/office/drawing/2014/main" id="{409585FC-0978-4035-A02A-1E2884EF7500}"/>
            </a:ext>
          </a:extLst>
        </xdr:cNvPr>
        <xdr:cNvSpPr/>
      </xdr:nvSpPr>
      <xdr:spPr>
        <a:xfrm>
          <a:off x="14649450" y="977210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22333</xdr:rowOff>
    </xdr:from>
    <xdr:ext cx="405111" cy="259045"/>
    <xdr:sp macro="" textlink="">
      <xdr:nvSpPr>
        <xdr:cNvPr id="555" name="【学校施設】&#10;有形固定資産減価償却率該当値テキスト">
          <a:extLst>
            <a:ext uri="{FF2B5EF4-FFF2-40B4-BE49-F238E27FC236}">
              <a16:creationId xmlns:a16="http://schemas.microsoft.com/office/drawing/2014/main" id="{02F97C3F-882A-4DC0-8CC2-0F50A7EEA115}"/>
            </a:ext>
          </a:extLst>
        </xdr:cNvPr>
        <xdr:cNvSpPr txBox="1"/>
      </xdr:nvSpPr>
      <xdr:spPr>
        <a:xfrm>
          <a:off x="14735175" y="9750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1451</xdr:rowOff>
    </xdr:from>
    <xdr:to>
      <xdr:col>81</xdr:col>
      <xdr:colOff>101600</xdr:colOff>
      <xdr:row>60</xdr:row>
      <xdr:rowOff>103051</xdr:rowOff>
    </xdr:to>
    <xdr:sp macro="" textlink="">
      <xdr:nvSpPr>
        <xdr:cNvPr id="556" name="楕円 555">
          <a:extLst>
            <a:ext uri="{FF2B5EF4-FFF2-40B4-BE49-F238E27FC236}">
              <a16:creationId xmlns:a16="http://schemas.microsoft.com/office/drawing/2014/main" id="{25D4FC54-29B0-4B67-A688-2AA8DAD276F8}"/>
            </a:ext>
          </a:extLst>
        </xdr:cNvPr>
        <xdr:cNvSpPr/>
      </xdr:nvSpPr>
      <xdr:spPr>
        <a:xfrm>
          <a:off x="13887450" y="9726476"/>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52251</xdr:rowOff>
    </xdr:from>
    <xdr:to>
      <xdr:col>85</xdr:col>
      <xdr:colOff>127000</xdr:colOff>
      <xdr:row>60</xdr:row>
      <xdr:rowOff>94706</xdr:rowOff>
    </xdr:to>
    <xdr:cxnSp macro="">
      <xdr:nvCxnSpPr>
        <xdr:cNvPr id="557" name="直線コネクタ 556">
          <a:extLst>
            <a:ext uri="{FF2B5EF4-FFF2-40B4-BE49-F238E27FC236}">
              <a16:creationId xmlns:a16="http://schemas.microsoft.com/office/drawing/2014/main" id="{214226FC-24BF-4CA1-A3A4-2F127E7B9A3E}"/>
            </a:ext>
          </a:extLst>
        </xdr:cNvPr>
        <xdr:cNvCxnSpPr/>
      </xdr:nvCxnSpPr>
      <xdr:spPr>
        <a:xfrm>
          <a:off x="13935075" y="9774101"/>
          <a:ext cx="762000" cy="45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114119</xdr:rowOff>
    </xdr:from>
    <xdr:to>
      <xdr:col>76</xdr:col>
      <xdr:colOff>165100</xdr:colOff>
      <xdr:row>60</xdr:row>
      <xdr:rowOff>44269</xdr:rowOff>
    </xdr:to>
    <xdr:sp macro="" textlink="">
      <xdr:nvSpPr>
        <xdr:cNvPr id="558" name="楕円 557">
          <a:extLst>
            <a:ext uri="{FF2B5EF4-FFF2-40B4-BE49-F238E27FC236}">
              <a16:creationId xmlns:a16="http://schemas.microsoft.com/office/drawing/2014/main" id="{C84C488C-7740-4A91-BE43-A1C7DC7E5FA0}"/>
            </a:ext>
          </a:extLst>
        </xdr:cNvPr>
        <xdr:cNvSpPr/>
      </xdr:nvSpPr>
      <xdr:spPr>
        <a:xfrm>
          <a:off x="13096875" y="967721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164919</xdr:rowOff>
    </xdr:from>
    <xdr:to>
      <xdr:col>81</xdr:col>
      <xdr:colOff>50800</xdr:colOff>
      <xdr:row>60</xdr:row>
      <xdr:rowOff>52251</xdr:rowOff>
    </xdr:to>
    <xdr:cxnSp macro="">
      <xdr:nvCxnSpPr>
        <xdr:cNvPr id="559" name="直線コネクタ 558">
          <a:extLst>
            <a:ext uri="{FF2B5EF4-FFF2-40B4-BE49-F238E27FC236}">
              <a16:creationId xmlns:a16="http://schemas.microsoft.com/office/drawing/2014/main" id="{C409EE5A-6C5D-487A-AB26-16124787677D}"/>
            </a:ext>
          </a:extLst>
        </xdr:cNvPr>
        <xdr:cNvCxnSpPr/>
      </xdr:nvCxnSpPr>
      <xdr:spPr>
        <a:xfrm>
          <a:off x="13144500" y="9724844"/>
          <a:ext cx="790575" cy="49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50437</xdr:rowOff>
    </xdr:from>
    <xdr:to>
      <xdr:col>72</xdr:col>
      <xdr:colOff>38100</xdr:colOff>
      <xdr:row>60</xdr:row>
      <xdr:rowOff>152037</xdr:rowOff>
    </xdr:to>
    <xdr:sp macro="" textlink="">
      <xdr:nvSpPr>
        <xdr:cNvPr id="560" name="楕円 559">
          <a:extLst>
            <a:ext uri="{FF2B5EF4-FFF2-40B4-BE49-F238E27FC236}">
              <a16:creationId xmlns:a16="http://schemas.microsoft.com/office/drawing/2014/main" id="{E74475F1-19FD-4451-94C9-ABA48BF7835D}"/>
            </a:ext>
          </a:extLst>
        </xdr:cNvPr>
        <xdr:cNvSpPr/>
      </xdr:nvSpPr>
      <xdr:spPr>
        <a:xfrm>
          <a:off x="12296775" y="9772287"/>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164919</xdr:rowOff>
    </xdr:from>
    <xdr:to>
      <xdr:col>76</xdr:col>
      <xdr:colOff>114300</xdr:colOff>
      <xdr:row>60</xdr:row>
      <xdr:rowOff>101237</xdr:rowOff>
    </xdr:to>
    <xdr:cxnSp macro="">
      <xdr:nvCxnSpPr>
        <xdr:cNvPr id="561" name="直線コネクタ 560">
          <a:extLst>
            <a:ext uri="{FF2B5EF4-FFF2-40B4-BE49-F238E27FC236}">
              <a16:creationId xmlns:a16="http://schemas.microsoft.com/office/drawing/2014/main" id="{D79DAE93-A351-434F-A939-2BFF11EEDA1A}"/>
            </a:ext>
          </a:extLst>
        </xdr:cNvPr>
        <xdr:cNvCxnSpPr/>
      </xdr:nvCxnSpPr>
      <xdr:spPr>
        <a:xfrm flipV="1">
          <a:off x="12344400" y="9724844"/>
          <a:ext cx="800100" cy="104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1451</xdr:rowOff>
    </xdr:from>
    <xdr:to>
      <xdr:col>67</xdr:col>
      <xdr:colOff>101600</xdr:colOff>
      <xdr:row>60</xdr:row>
      <xdr:rowOff>103051</xdr:rowOff>
    </xdr:to>
    <xdr:sp macro="" textlink="">
      <xdr:nvSpPr>
        <xdr:cNvPr id="562" name="楕円 561">
          <a:extLst>
            <a:ext uri="{FF2B5EF4-FFF2-40B4-BE49-F238E27FC236}">
              <a16:creationId xmlns:a16="http://schemas.microsoft.com/office/drawing/2014/main" id="{F50D5B80-1BB8-4AD6-BFB2-50F779833D0F}"/>
            </a:ext>
          </a:extLst>
        </xdr:cNvPr>
        <xdr:cNvSpPr/>
      </xdr:nvSpPr>
      <xdr:spPr>
        <a:xfrm>
          <a:off x="11487150" y="9726476"/>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52251</xdr:rowOff>
    </xdr:from>
    <xdr:to>
      <xdr:col>71</xdr:col>
      <xdr:colOff>177800</xdr:colOff>
      <xdr:row>60</xdr:row>
      <xdr:rowOff>101237</xdr:rowOff>
    </xdr:to>
    <xdr:cxnSp macro="">
      <xdr:nvCxnSpPr>
        <xdr:cNvPr id="563" name="直線コネクタ 562">
          <a:extLst>
            <a:ext uri="{FF2B5EF4-FFF2-40B4-BE49-F238E27FC236}">
              <a16:creationId xmlns:a16="http://schemas.microsoft.com/office/drawing/2014/main" id="{5F04EFAF-5FF3-47A0-AF53-E08E3C2BF884}"/>
            </a:ext>
          </a:extLst>
        </xdr:cNvPr>
        <xdr:cNvCxnSpPr/>
      </xdr:nvCxnSpPr>
      <xdr:spPr>
        <a:xfrm>
          <a:off x="11534775" y="9774101"/>
          <a:ext cx="809625" cy="55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116312</xdr:rowOff>
    </xdr:from>
    <xdr:ext cx="405111" cy="259045"/>
    <xdr:sp macro="" textlink="">
      <xdr:nvSpPr>
        <xdr:cNvPr id="564" name="n_1aveValue【学校施設】&#10;有形固定資産減価償却率">
          <a:extLst>
            <a:ext uri="{FF2B5EF4-FFF2-40B4-BE49-F238E27FC236}">
              <a16:creationId xmlns:a16="http://schemas.microsoft.com/office/drawing/2014/main" id="{EF29C1B2-EE6E-434F-8E29-4CD687B3A924}"/>
            </a:ext>
          </a:extLst>
        </xdr:cNvPr>
        <xdr:cNvSpPr txBox="1"/>
      </xdr:nvSpPr>
      <xdr:spPr>
        <a:xfrm>
          <a:off x="13745219" y="951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90912</xdr:rowOff>
    </xdr:from>
    <xdr:ext cx="405111" cy="259045"/>
    <xdr:sp macro="" textlink="">
      <xdr:nvSpPr>
        <xdr:cNvPr id="565" name="n_2aveValue【学校施設】&#10;有形固定資産減価償却率">
          <a:extLst>
            <a:ext uri="{FF2B5EF4-FFF2-40B4-BE49-F238E27FC236}">
              <a16:creationId xmlns:a16="http://schemas.microsoft.com/office/drawing/2014/main" id="{9ABA0A95-D1E3-4A26-AF18-9EBBA3CDBC09}"/>
            </a:ext>
          </a:extLst>
        </xdr:cNvPr>
        <xdr:cNvSpPr txBox="1"/>
      </xdr:nvSpPr>
      <xdr:spPr>
        <a:xfrm>
          <a:off x="12964169" y="9812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47733</xdr:rowOff>
    </xdr:from>
    <xdr:ext cx="405111" cy="259045"/>
    <xdr:sp macro="" textlink="">
      <xdr:nvSpPr>
        <xdr:cNvPr id="566" name="n_3aveValue【学校施設】&#10;有形固定資産減価償却率">
          <a:extLst>
            <a:ext uri="{FF2B5EF4-FFF2-40B4-BE49-F238E27FC236}">
              <a16:creationId xmlns:a16="http://schemas.microsoft.com/office/drawing/2014/main" id="{74DEFEFE-FA8E-4003-8C47-3C4A1D18A1E9}"/>
            </a:ext>
          </a:extLst>
        </xdr:cNvPr>
        <xdr:cNvSpPr txBox="1"/>
      </xdr:nvSpPr>
      <xdr:spPr>
        <a:xfrm>
          <a:off x="12164069" y="94457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73858</xdr:rowOff>
    </xdr:from>
    <xdr:ext cx="405111" cy="259045"/>
    <xdr:sp macro="" textlink="">
      <xdr:nvSpPr>
        <xdr:cNvPr id="567" name="n_4aveValue【学校施設】&#10;有形固定資産減価償却率">
          <a:extLst>
            <a:ext uri="{FF2B5EF4-FFF2-40B4-BE49-F238E27FC236}">
              <a16:creationId xmlns:a16="http://schemas.microsoft.com/office/drawing/2014/main" id="{D70B83F3-1E2D-4FEB-99A6-F48F8B1DFF60}"/>
            </a:ext>
          </a:extLst>
        </xdr:cNvPr>
        <xdr:cNvSpPr txBox="1"/>
      </xdr:nvSpPr>
      <xdr:spPr>
        <a:xfrm>
          <a:off x="11354444" y="9475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94178</xdr:rowOff>
    </xdr:from>
    <xdr:ext cx="405111" cy="259045"/>
    <xdr:sp macro="" textlink="">
      <xdr:nvSpPr>
        <xdr:cNvPr id="568" name="n_1mainValue【学校施設】&#10;有形固定資産減価償却率">
          <a:extLst>
            <a:ext uri="{FF2B5EF4-FFF2-40B4-BE49-F238E27FC236}">
              <a16:creationId xmlns:a16="http://schemas.microsoft.com/office/drawing/2014/main" id="{F00B046A-0F2F-4132-8607-677EB281D2AC}"/>
            </a:ext>
          </a:extLst>
        </xdr:cNvPr>
        <xdr:cNvSpPr txBox="1"/>
      </xdr:nvSpPr>
      <xdr:spPr>
        <a:xfrm>
          <a:off x="13745219" y="9819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60796</xdr:rowOff>
    </xdr:from>
    <xdr:ext cx="405111" cy="259045"/>
    <xdr:sp macro="" textlink="">
      <xdr:nvSpPr>
        <xdr:cNvPr id="569" name="n_2mainValue【学校施設】&#10;有形固定資産減価償却率">
          <a:extLst>
            <a:ext uri="{FF2B5EF4-FFF2-40B4-BE49-F238E27FC236}">
              <a16:creationId xmlns:a16="http://schemas.microsoft.com/office/drawing/2014/main" id="{641180AB-3F54-4681-8E53-64DAA7D53E46}"/>
            </a:ext>
          </a:extLst>
        </xdr:cNvPr>
        <xdr:cNvSpPr txBox="1"/>
      </xdr:nvSpPr>
      <xdr:spPr>
        <a:xfrm>
          <a:off x="12964169" y="94651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143164</xdr:rowOff>
    </xdr:from>
    <xdr:ext cx="405111" cy="259045"/>
    <xdr:sp macro="" textlink="">
      <xdr:nvSpPr>
        <xdr:cNvPr id="570" name="n_3mainValue【学校施設】&#10;有形固定資産減価償却率">
          <a:extLst>
            <a:ext uri="{FF2B5EF4-FFF2-40B4-BE49-F238E27FC236}">
              <a16:creationId xmlns:a16="http://schemas.microsoft.com/office/drawing/2014/main" id="{B831FD28-32E5-4307-B588-ADEC54F3E2BC}"/>
            </a:ext>
          </a:extLst>
        </xdr:cNvPr>
        <xdr:cNvSpPr txBox="1"/>
      </xdr:nvSpPr>
      <xdr:spPr>
        <a:xfrm>
          <a:off x="12164069" y="9865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94178</xdr:rowOff>
    </xdr:from>
    <xdr:ext cx="405111" cy="259045"/>
    <xdr:sp macro="" textlink="">
      <xdr:nvSpPr>
        <xdr:cNvPr id="571" name="n_4mainValue【学校施設】&#10;有形固定資産減価償却率">
          <a:extLst>
            <a:ext uri="{FF2B5EF4-FFF2-40B4-BE49-F238E27FC236}">
              <a16:creationId xmlns:a16="http://schemas.microsoft.com/office/drawing/2014/main" id="{CD600080-3ACA-4738-836F-52AFFC86A899}"/>
            </a:ext>
          </a:extLst>
        </xdr:cNvPr>
        <xdr:cNvSpPr txBox="1"/>
      </xdr:nvSpPr>
      <xdr:spPr>
        <a:xfrm>
          <a:off x="11354444" y="9819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2" name="正方形/長方形 571">
          <a:extLst>
            <a:ext uri="{FF2B5EF4-FFF2-40B4-BE49-F238E27FC236}">
              <a16:creationId xmlns:a16="http://schemas.microsoft.com/office/drawing/2014/main" id="{CA1C927B-5978-460A-87A3-140E55306C74}"/>
            </a:ext>
          </a:extLst>
        </xdr:cNvPr>
        <xdr:cNvSpPr/>
      </xdr:nvSpPr>
      <xdr:spPr>
        <a:xfrm>
          <a:off x="164592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3" name="正方形/長方形 572">
          <a:extLst>
            <a:ext uri="{FF2B5EF4-FFF2-40B4-BE49-F238E27FC236}">
              <a16:creationId xmlns:a16="http://schemas.microsoft.com/office/drawing/2014/main" id="{DBE1F6F9-B723-4D2F-82A2-C6DC87AFF730}"/>
            </a:ext>
          </a:extLst>
        </xdr:cNvPr>
        <xdr:cNvSpPr/>
      </xdr:nvSpPr>
      <xdr:spPr>
        <a:xfrm>
          <a:off x="165830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4" name="正方形/長方形 573">
          <a:extLst>
            <a:ext uri="{FF2B5EF4-FFF2-40B4-BE49-F238E27FC236}">
              <a16:creationId xmlns:a16="http://schemas.microsoft.com/office/drawing/2014/main" id="{B33731CD-650D-42FD-86EC-ACA680F8A9D0}"/>
            </a:ext>
          </a:extLst>
        </xdr:cNvPr>
        <xdr:cNvSpPr/>
      </xdr:nvSpPr>
      <xdr:spPr>
        <a:xfrm>
          <a:off x="165830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5" name="正方形/長方形 574">
          <a:extLst>
            <a:ext uri="{FF2B5EF4-FFF2-40B4-BE49-F238E27FC236}">
              <a16:creationId xmlns:a16="http://schemas.microsoft.com/office/drawing/2014/main" id="{349BFF03-8BD4-4C1A-8552-854F404557DE}"/>
            </a:ext>
          </a:extLst>
        </xdr:cNvPr>
        <xdr:cNvSpPr/>
      </xdr:nvSpPr>
      <xdr:spPr>
        <a:xfrm>
          <a:off x="174879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6" name="正方形/長方形 575">
          <a:extLst>
            <a:ext uri="{FF2B5EF4-FFF2-40B4-BE49-F238E27FC236}">
              <a16:creationId xmlns:a16="http://schemas.microsoft.com/office/drawing/2014/main" id="{42643805-01C5-49B0-8107-C35CCF238B36}"/>
            </a:ext>
          </a:extLst>
        </xdr:cNvPr>
        <xdr:cNvSpPr/>
      </xdr:nvSpPr>
      <xdr:spPr>
        <a:xfrm>
          <a:off x="174879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7" name="正方形/長方形 576">
          <a:extLst>
            <a:ext uri="{FF2B5EF4-FFF2-40B4-BE49-F238E27FC236}">
              <a16:creationId xmlns:a16="http://schemas.microsoft.com/office/drawing/2014/main" id="{5A92CAC9-7424-46D3-8ED2-1D5F740A7EA6}"/>
            </a:ext>
          </a:extLst>
        </xdr:cNvPr>
        <xdr:cNvSpPr/>
      </xdr:nvSpPr>
      <xdr:spPr>
        <a:xfrm>
          <a:off x="185166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8" name="正方形/長方形 577">
          <a:extLst>
            <a:ext uri="{FF2B5EF4-FFF2-40B4-BE49-F238E27FC236}">
              <a16:creationId xmlns:a16="http://schemas.microsoft.com/office/drawing/2014/main" id="{52BC4A82-B899-49DB-ACA1-2A706C7E00E2}"/>
            </a:ext>
          </a:extLst>
        </xdr:cNvPr>
        <xdr:cNvSpPr/>
      </xdr:nvSpPr>
      <xdr:spPr>
        <a:xfrm>
          <a:off x="185166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9" name="正方形/長方形 578">
          <a:extLst>
            <a:ext uri="{FF2B5EF4-FFF2-40B4-BE49-F238E27FC236}">
              <a16:creationId xmlns:a16="http://schemas.microsoft.com/office/drawing/2014/main" id="{7EC9E64F-DC3C-42EC-B33B-CF274E718A62}"/>
            </a:ext>
          </a:extLst>
        </xdr:cNvPr>
        <xdr:cNvSpPr/>
      </xdr:nvSpPr>
      <xdr:spPr>
        <a:xfrm>
          <a:off x="164592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0" name="テキスト ボックス 579">
          <a:extLst>
            <a:ext uri="{FF2B5EF4-FFF2-40B4-BE49-F238E27FC236}">
              <a16:creationId xmlns:a16="http://schemas.microsoft.com/office/drawing/2014/main" id="{5E26DE35-161B-448A-9BF8-F980F7CCF524}"/>
            </a:ext>
          </a:extLst>
        </xdr:cNvPr>
        <xdr:cNvSpPr txBox="1"/>
      </xdr:nvSpPr>
      <xdr:spPr>
        <a:xfrm>
          <a:off x="16440150"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1" name="直線コネクタ 580">
          <a:extLst>
            <a:ext uri="{FF2B5EF4-FFF2-40B4-BE49-F238E27FC236}">
              <a16:creationId xmlns:a16="http://schemas.microsoft.com/office/drawing/2014/main" id="{73483894-21DE-4B2A-9795-2FBDBDB7C414}"/>
            </a:ext>
          </a:extLst>
        </xdr:cNvPr>
        <xdr:cNvCxnSpPr/>
      </xdr:nvCxnSpPr>
      <xdr:spPr>
        <a:xfrm>
          <a:off x="164592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82" name="テキスト ボックス 581">
          <a:extLst>
            <a:ext uri="{FF2B5EF4-FFF2-40B4-BE49-F238E27FC236}">
              <a16:creationId xmlns:a16="http://schemas.microsoft.com/office/drawing/2014/main" id="{30FD18BB-64C2-49CC-A195-926A3775FD9B}"/>
            </a:ext>
          </a:extLst>
        </xdr:cNvPr>
        <xdr:cNvSpPr txBox="1"/>
      </xdr:nvSpPr>
      <xdr:spPr>
        <a:xfrm>
          <a:off x="160523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83" name="直線コネクタ 582">
          <a:extLst>
            <a:ext uri="{FF2B5EF4-FFF2-40B4-BE49-F238E27FC236}">
              <a16:creationId xmlns:a16="http://schemas.microsoft.com/office/drawing/2014/main" id="{D77409EF-9918-4DC8-8A06-1F710543AEA4}"/>
            </a:ext>
          </a:extLst>
        </xdr:cNvPr>
        <xdr:cNvCxnSpPr/>
      </xdr:nvCxnSpPr>
      <xdr:spPr>
        <a:xfrm>
          <a:off x="16459200" y="1050335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84" name="テキスト ボックス 583">
          <a:extLst>
            <a:ext uri="{FF2B5EF4-FFF2-40B4-BE49-F238E27FC236}">
              <a16:creationId xmlns:a16="http://schemas.microsoft.com/office/drawing/2014/main" id="{9961F83F-1AE1-4039-9971-265E9C7BE3E5}"/>
            </a:ext>
          </a:extLst>
        </xdr:cNvPr>
        <xdr:cNvSpPr txBox="1"/>
      </xdr:nvSpPr>
      <xdr:spPr>
        <a:xfrm>
          <a:off x="16052346" y="103738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85" name="直線コネクタ 584">
          <a:extLst>
            <a:ext uri="{FF2B5EF4-FFF2-40B4-BE49-F238E27FC236}">
              <a16:creationId xmlns:a16="http://schemas.microsoft.com/office/drawing/2014/main" id="{F8FE0A8A-A1DF-45F0-8619-D0EBEE627116}"/>
            </a:ext>
          </a:extLst>
        </xdr:cNvPr>
        <xdr:cNvCxnSpPr/>
      </xdr:nvCxnSpPr>
      <xdr:spPr>
        <a:xfrm>
          <a:off x="16459200" y="101926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6" name="テキスト ボックス 585">
          <a:extLst>
            <a:ext uri="{FF2B5EF4-FFF2-40B4-BE49-F238E27FC236}">
              <a16:creationId xmlns:a16="http://schemas.microsoft.com/office/drawing/2014/main" id="{D2D5A9F7-6F95-42F8-AD67-1E03CE374EC1}"/>
            </a:ext>
          </a:extLst>
        </xdr:cNvPr>
        <xdr:cNvSpPr txBox="1"/>
      </xdr:nvSpPr>
      <xdr:spPr>
        <a:xfrm>
          <a:off x="16052346" y="100567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7" name="直線コネクタ 586">
          <a:extLst>
            <a:ext uri="{FF2B5EF4-FFF2-40B4-BE49-F238E27FC236}">
              <a16:creationId xmlns:a16="http://schemas.microsoft.com/office/drawing/2014/main" id="{A32DFCEA-1521-436B-A094-6815D1B5380F}"/>
            </a:ext>
          </a:extLst>
        </xdr:cNvPr>
        <xdr:cNvCxnSpPr/>
      </xdr:nvCxnSpPr>
      <xdr:spPr>
        <a:xfrm>
          <a:off x="16459200" y="98851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8" name="テキスト ボックス 587">
          <a:extLst>
            <a:ext uri="{FF2B5EF4-FFF2-40B4-BE49-F238E27FC236}">
              <a16:creationId xmlns:a16="http://schemas.microsoft.com/office/drawing/2014/main" id="{33AB4D6A-6EB5-4FD5-994B-DBE8DA2B1964}"/>
            </a:ext>
          </a:extLst>
        </xdr:cNvPr>
        <xdr:cNvSpPr txBox="1"/>
      </xdr:nvSpPr>
      <xdr:spPr>
        <a:xfrm>
          <a:off x="16052346" y="97460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9" name="直線コネクタ 588">
          <a:extLst>
            <a:ext uri="{FF2B5EF4-FFF2-40B4-BE49-F238E27FC236}">
              <a16:creationId xmlns:a16="http://schemas.microsoft.com/office/drawing/2014/main" id="{142BF104-A718-4A51-9C37-C43A630D7FBD}"/>
            </a:ext>
          </a:extLst>
        </xdr:cNvPr>
        <xdr:cNvCxnSpPr/>
      </xdr:nvCxnSpPr>
      <xdr:spPr>
        <a:xfrm>
          <a:off x="16459200" y="957444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90" name="テキスト ボックス 589">
          <a:extLst>
            <a:ext uri="{FF2B5EF4-FFF2-40B4-BE49-F238E27FC236}">
              <a16:creationId xmlns:a16="http://schemas.microsoft.com/office/drawing/2014/main" id="{B9C700B5-6BDB-4A8C-9220-885ED150307B}"/>
            </a:ext>
          </a:extLst>
        </xdr:cNvPr>
        <xdr:cNvSpPr txBox="1"/>
      </xdr:nvSpPr>
      <xdr:spPr>
        <a:xfrm>
          <a:off x="16052346" y="9438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91" name="直線コネクタ 590">
          <a:extLst>
            <a:ext uri="{FF2B5EF4-FFF2-40B4-BE49-F238E27FC236}">
              <a16:creationId xmlns:a16="http://schemas.microsoft.com/office/drawing/2014/main" id="{D0219383-6294-4FC1-AFD7-924AF7804A64}"/>
            </a:ext>
          </a:extLst>
        </xdr:cNvPr>
        <xdr:cNvCxnSpPr/>
      </xdr:nvCxnSpPr>
      <xdr:spPr>
        <a:xfrm>
          <a:off x="16459200" y="926691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92" name="テキスト ボックス 591">
          <a:extLst>
            <a:ext uri="{FF2B5EF4-FFF2-40B4-BE49-F238E27FC236}">
              <a16:creationId xmlns:a16="http://schemas.microsoft.com/office/drawing/2014/main" id="{D38A8239-8405-42C6-A170-74443C52B194}"/>
            </a:ext>
          </a:extLst>
        </xdr:cNvPr>
        <xdr:cNvSpPr txBox="1"/>
      </xdr:nvSpPr>
      <xdr:spPr>
        <a:xfrm>
          <a:off x="16052346" y="91278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93" name="直線コネクタ 592">
          <a:extLst>
            <a:ext uri="{FF2B5EF4-FFF2-40B4-BE49-F238E27FC236}">
              <a16:creationId xmlns:a16="http://schemas.microsoft.com/office/drawing/2014/main" id="{49C84B48-F68F-4D9F-9218-DA35617BBEEE}"/>
            </a:ext>
          </a:extLst>
        </xdr:cNvPr>
        <xdr:cNvCxnSpPr/>
      </xdr:nvCxnSpPr>
      <xdr:spPr>
        <a:xfrm>
          <a:off x="16459200" y="89562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94" name="テキスト ボックス 593">
          <a:extLst>
            <a:ext uri="{FF2B5EF4-FFF2-40B4-BE49-F238E27FC236}">
              <a16:creationId xmlns:a16="http://schemas.microsoft.com/office/drawing/2014/main" id="{5A406E8F-9BD8-4741-9710-480C40A4D593}"/>
            </a:ext>
          </a:extLst>
        </xdr:cNvPr>
        <xdr:cNvSpPr txBox="1"/>
      </xdr:nvSpPr>
      <xdr:spPr>
        <a:xfrm>
          <a:off x="16052346" y="882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5" name="直線コネクタ 594">
          <a:extLst>
            <a:ext uri="{FF2B5EF4-FFF2-40B4-BE49-F238E27FC236}">
              <a16:creationId xmlns:a16="http://schemas.microsoft.com/office/drawing/2014/main" id="{7D2246E7-1E28-40C0-AC73-87683ABBA61B}"/>
            </a:ext>
          </a:extLst>
        </xdr:cNvPr>
        <xdr:cNvCxnSpPr/>
      </xdr:nvCxnSpPr>
      <xdr:spPr>
        <a:xfrm>
          <a:off x="164592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6" name="テキスト ボックス 595">
          <a:extLst>
            <a:ext uri="{FF2B5EF4-FFF2-40B4-BE49-F238E27FC236}">
              <a16:creationId xmlns:a16="http://schemas.microsoft.com/office/drawing/2014/main" id="{199C8376-990E-4827-A0CB-05F609B445CA}"/>
            </a:ext>
          </a:extLst>
        </xdr:cNvPr>
        <xdr:cNvSpPr txBox="1"/>
      </xdr:nvSpPr>
      <xdr:spPr>
        <a:xfrm>
          <a:off x="16052346" y="851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7" name="【学校施設】&#10;一人当たり面積グラフ枠">
          <a:extLst>
            <a:ext uri="{FF2B5EF4-FFF2-40B4-BE49-F238E27FC236}">
              <a16:creationId xmlns:a16="http://schemas.microsoft.com/office/drawing/2014/main" id="{E8FB2681-9FC2-4430-9A8E-38D269E4CA87}"/>
            </a:ext>
          </a:extLst>
        </xdr:cNvPr>
        <xdr:cNvSpPr/>
      </xdr:nvSpPr>
      <xdr:spPr>
        <a:xfrm>
          <a:off x="164592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155448</xdr:rowOff>
    </xdr:from>
    <xdr:to>
      <xdr:col>116</xdr:col>
      <xdr:colOff>62864</xdr:colOff>
      <xdr:row>64</xdr:row>
      <xdr:rowOff>102543</xdr:rowOff>
    </xdr:to>
    <xdr:cxnSp macro="">
      <xdr:nvCxnSpPr>
        <xdr:cNvPr id="598" name="直線コネクタ 597">
          <a:extLst>
            <a:ext uri="{FF2B5EF4-FFF2-40B4-BE49-F238E27FC236}">
              <a16:creationId xmlns:a16="http://schemas.microsoft.com/office/drawing/2014/main" id="{8F1EC607-AF8E-4A72-BACA-BEA830AAADF1}"/>
            </a:ext>
          </a:extLst>
        </xdr:cNvPr>
        <xdr:cNvCxnSpPr/>
      </xdr:nvCxnSpPr>
      <xdr:spPr>
        <a:xfrm flipV="1">
          <a:off x="19954239" y="9070848"/>
          <a:ext cx="0" cy="1407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106370</xdr:rowOff>
    </xdr:from>
    <xdr:ext cx="469744" cy="259045"/>
    <xdr:sp macro="" textlink="">
      <xdr:nvSpPr>
        <xdr:cNvPr id="599" name="【学校施設】&#10;一人当たり面積最小値テキスト">
          <a:extLst>
            <a:ext uri="{FF2B5EF4-FFF2-40B4-BE49-F238E27FC236}">
              <a16:creationId xmlns:a16="http://schemas.microsoft.com/office/drawing/2014/main" id="{D8B0957E-C1AA-4F03-A486-E3CC2FD164CB}"/>
            </a:ext>
          </a:extLst>
        </xdr:cNvPr>
        <xdr:cNvSpPr txBox="1"/>
      </xdr:nvSpPr>
      <xdr:spPr>
        <a:xfrm>
          <a:off x="19992975" y="10475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102543</xdr:rowOff>
    </xdr:from>
    <xdr:to>
      <xdr:col>116</xdr:col>
      <xdr:colOff>152400</xdr:colOff>
      <xdr:row>64</xdr:row>
      <xdr:rowOff>102543</xdr:rowOff>
    </xdr:to>
    <xdr:cxnSp macro="">
      <xdr:nvCxnSpPr>
        <xdr:cNvPr id="600" name="直線コネクタ 599">
          <a:extLst>
            <a:ext uri="{FF2B5EF4-FFF2-40B4-BE49-F238E27FC236}">
              <a16:creationId xmlns:a16="http://schemas.microsoft.com/office/drawing/2014/main" id="{D9BC0F5F-23AA-4256-B634-743E08F944F5}"/>
            </a:ext>
          </a:extLst>
        </xdr:cNvPr>
        <xdr:cNvCxnSpPr/>
      </xdr:nvCxnSpPr>
      <xdr:spPr>
        <a:xfrm>
          <a:off x="19878675" y="1047844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102125</xdr:rowOff>
    </xdr:from>
    <xdr:ext cx="469744" cy="259045"/>
    <xdr:sp macro="" textlink="">
      <xdr:nvSpPr>
        <xdr:cNvPr id="601" name="【学校施設】&#10;一人当たり面積最大値テキスト">
          <a:extLst>
            <a:ext uri="{FF2B5EF4-FFF2-40B4-BE49-F238E27FC236}">
              <a16:creationId xmlns:a16="http://schemas.microsoft.com/office/drawing/2014/main" id="{AE9642CD-668E-43E2-9396-9A60E1FB06E3}"/>
            </a:ext>
          </a:extLst>
        </xdr:cNvPr>
        <xdr:cNvSpPr txBox="1"/>
      </xdr:nvSpPr>
      <xdr:spPr>
        <a:xfrm>
          <a:off x="19992975" y="8858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155448</xdr:rowOff>
    </xdr:from>
    <xdr:to>
      <xdr:col>116</xdr:col>
      <xdr:colOff>152400</xdr:colOff>
      <xdr:row>55</xdr:row>
      <xdr:rowOff>155448</xdr:rowOff>
    </xdr:to>
    <xdr:cxnSp macro="">
      <xdr:nvCxnSpPr>
        <xdr:cNvPr id="602" name="直線コネクタ 601">
          <a:extLst>
            <a:ext uri="{FF2B5EF4-FFF2-40B4-BE49-F238E27FC236}">
              <a16:creationId xmlns:a16="http://schemas.microsoft.com/office/drawing/2014/main" id="{61AC998D-9C31-4894-8769-1491AAABF219}"/>
            </a:ext>
          </a:extLst>
        </xdr:cNvPr>
        <xdr:cNvCxnSpPr/>
      </xdr:nvCxnSpPr>
      <xdr:spPr>
        <a:xfrm>
          <a:off x="19878675" y="907084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71355</xdr:rowOff>
    </xdr:from>
    <xdr:ext cx="469744" cy="259045"/>
    <xdr:sp macro="" textlink="">
      <xdr:nvSpPr>
        <xdr:cNvPr id="603" name="【学校施設】&#10;一人当たり面積平均値テキスト">
          <a:extLst>
            <a:ext uri="{FF2B5EF4-FFF2-40B4-BE49-F238E27FC236}">
              <a16:creationId xmlns:a16="http://schemas.microsoft.com/office/drawing/2014/main" id="{3F0A6BF8-BF6E-4BDE-BDD3-2824FD88D3C2}"/>
            </a:ext>
          </a:extLst>
        </xdr:cNvPr>
        <xdr:cNvSpPr txBox="1"/>
      </xdr:nvSpPr>
      <xdr:spPr>
        <a:xfrm>
          <a:off x="19992975" y="97932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48478</xdr:rowOff>
    </xdr:from>
    <xdr:to>
      <xdr:col>116</xdr:col>
      <xdr:colOff>114300</xdr:colOff>
      <xdr:row>61</xdr:row>
      <xdr:rowOff>150078</xdr:rowOff>
    </xdr:to>
    <xdr:sp macro="" textlink="">
      <xdr:nvSpPr>
        <xdr:cNvPr id="604" name="フローチャート: 判断 603">
          <a:extLst>
            <a:ext uri="{FF2B5EF4-FFF2-40B4-BE49-F238E27FC236}">
              <a16:creationId xmlns:a16="http://schemas.microsoft.com/office/drawing/2014/main" id="{98EBC0DA-C90A-492D-971C-ACD4D2636F3C}"/>
            </a:ext>
          </a:extLst>
        </xdr:cNvPr>
        <xdr:cNvSpPr/>
      </xdr:nvSpPr>
      <xdr:spPr>
        <a:xfrm>
          <a:off x="19897725" y="9932253"/>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55009</xdr:rowOff>
    </xdr:from>
    <xdr:to>
      <xdr:col>112</xdr:col>
      <xdr:colOff>38100</xdr:colOff>
      <xdr:row>61</xdr:row>
      <xdr:rowOff>156609</xdr:rowOff>
    </xdr:to>
    <xdr:sp macro="" textlink="">
      <xdr:nvSpPr>
        <xdr:cNvPr id="605" name="フローチャート: 判断 604">
          <a:extLst>
            <a:ext uri="{FF2B5EF4-FFF2-40B4-BE49-F238E27FC236}">
              <a16:creationId xmlns:a16="http://schemas.microsoft.com/office/drawing/2014/main" id="{BDE8C13F-A6A2-4357-BFD1-9DC7EEA0D22F}"/>
            </a:ext>
          </a:extLst>
        </xdr:cNvPr>
        <xdr:cNvSpPr/>
      </xdr:nvSpPr>
      <xdr:spPr>
        <a:xfrm>
          <a:off x="19154775" y="9941959"/>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7656</xdr:rowOff>
    </xdr:from>
    <xdr:to>
      <xdr:col>107</xdr:col>
      <xdr:colOff>101600</xdr:colOff>
      <xdr:row>61</xdr:row>
      <xdr:rowOff>109256</xdr:rowOff>
    </xdr:to>
    <xdr:sp macro="" textlink="">
      <xdr:nvSpPr>
        <xdr:cNvPr id="606" name="フローチャート: 判断 605">
          <a:extLst>
            <a:ext uri="{FF2B5EF4-FFF2-40B4-BE49-F238E27FC236}">
              <a16:creationId xmlns:a16="http://schemas.microsoft.com/office/drawing/2014/main" id="{2DEB2D3F-F988-45F3-A642-25BE552A9923}"/>
            </a:ext>
          </a:extLst>
        </xdr:cNvPr>
        <xdr:cNvSpPr/>
      </xdr:nvSpPr>
      <xdr:spPr>
        <a:xfrm>
          <a:off x="18345150" y="989778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151347</xdr:rowOff>
    </xdr:from>
    <xdr:to>
      <xdr:col>102</xdr:col>
      <xdr:colOff>165100</xdr:colOff>
      <xdr:row>61</xdr:row>
      <xdr:rowOff>81497</xdr:rowOff>
    </xdr:to>
    <xdr:sp macro="" textlink="">
      <xdr:nvSpPr>
        <xdr:cNvPr id="607" name="フローチャート: 判断 606">
          <a:extLst>
            <a:ext uri="{FF2B5EF4-FFF2-40B4-BE49-F238E27FC236}">
              <a16:creationId xmlns:a16="http://schemas.microsoft.com/office/drawing/2014/main" id="{88C34B36-A148-4167-91BB-D2DCE28D0D1A}"/>
            </a:ext>
          </a:extLst>
        </xdr:cNvPr>
        <xdr:cNvSpPr/>
      </xdr:nvSpPr>
      <xdr:spPr>
        <a:xfrm>
          <a:off x="17554575" y="987637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1451</xdr:rowOff>
    </xdr:from>
    <xdr:to>
      <xdr:col>98</xdr:col>
      <xdr:colOff>38100</xdr:colOff>
      <xdr:row>61</xdr:row>
      <xdr:rowOff>103051</xdr:rowOff>
    </xdr:to>
    <xdr:sp macro="" textlink="">
      <xdr:nvSpPr>
        <xdr:cNvPr id="608" name="フローチャート: 判断 607">
          <a:extLst>
            <a:ext uri="{FF2B5EF4-FFF2-40B4-BE49-F238E27FC236}">
              <a16:creationId xmlns:a16="http://schemas.microsoft.com/office/drawing/2014/main" id="{B12E5F3A-D8C4-4379-9501-A1AF65677770}"/>
            </a:ext>
          </a:extLst>
        </xdr:cNvPr>
        <xdr:cNvSpPr/>
      </xdr:nvSpPr>
      <xdr:spPr>
        <a:xfrm>
          <a:off x="16754475" y="9888401"/>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73E9DA4C-2430-4D56-8A39-C444F6C3FFDC}"/>
            </a:ext>
          </a:extLst>
        </xdr:cNvPr>
        <xdr:cNvSpPr txBox="1"/>
      </xdr:nvSpPr>
      <xdr:spPr>
        <a:xfrm>
          <a:off x="197834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id="{36FC949D-68BD-406E-BA0F-F5C00862BB15}"/>
            </a:ext>
          </a:extLst>
        </xdr:cNvPr>
        <xdr:cNvSpPr txBox="1"/>
      </xdr:nvSpPr>
      <xdr:spPr>
        <a:xfrm>
          <a:off x="19030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11" name="テキスト ボックス 610">
          <a:extLst>
            <a:ext uri="{FF2B5EF4-FFF2-40B4-BE49-F238E27FC236}">
              <a16:creationId xmlns:a16="http://schemas.microsoft.com/office/drawing/2014/main" id="{7C5DB411-AF93-4F9B-B15E-3DAD5632AB78}"/>
            </a:ext>
          </a:extLst>
        </xdr:cNvPr>
        <xdr:cNvSpPr txBox="1"/>
      </xdr:nvSpPr>
      <xdr:spPr>
        <a:xfrm>
          <a:off x="18221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2" name="テキスト ボックス 611">
          <a:extLst>
            <a:ext uri="{FF2B5EF4-FFF2-40B4-BE49-F238E27FC236}">
              <a16:creationId xmlns:a16="http://schemas.microsoft.com/office/drawing/2014/main" id="{EBA8301F-52D2-4B78-9031-F3605102A83D}"/>
            </a:ext>
          </a:extLst>
        </xdr:cNvPr>
        <xdr:cNvSpPr txBox="1"/>
      </xdr:nvSpPr>
      <xdr:spPr>
        <a:xfrm>
          <a:off x="174307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3" name="テキスト ボックス 612">
          <a:extLst>
            <a:ext uri="{FF2B5EF4-FFF2-40B4-BE49-F238E27FC236}">
              <a16:creationId xmlns:a16="http://schemas.microsoft.com/office/drawing/2014/main" id="{275FB758-8DB1-47BB-B288-1636A163F671}"/>
            </a:ext>
          </a:extLst>
        </xdr:cNvPr>
        <xdr:cNvSpPr txBox="1"/>
      </xdr:nvSpPr>
      <xdr:spPr>
        <a:xfrm>
          <a:off x="166306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168003</xdr:rowOff>
    </xdr:from>
    <xdr:to>
      <xdr:col>116</xdr:col>
      <xdr:colOff>114300</xdr:colOff>
      <xdr:row>62</xdr:row>
      <xdr:rowOff>98153</xdr:rowOff>
    </xdr:to>
    <xdr:sp macro="" textlink="">
      <xdr:nvSpPr>
        <xdr:cNvPr id="614" name="楕円 613">
          <a:extLst>
            <a:ext uri="{FF2B5EF4-FFF2-40B4-BE49-F238E27FC236}">
              <a16:creationId xmlns:a16="http://schemas.microsoft.com/office/drawing/2014/main" id="{CCC1E4DA-B41D-49EC-905D-A4791F6F3882}"/>
            </a:ext>
          </a:extLst>
        </xdr:cNvPr>
        <xdr:cNvSpPr/>
      </xdr:nvSpPr>
      <xdr:spPr>
        <a:xfrm>
          <a:off x="19897725" y="10051778"/>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146430</xdr:rowOff>
    </xdr:from>
    <xdr:ext cx="469744" cy="259045"/>
    <xdr:sp macro="" textlink="">
      <xdr:nvSpPr>
        <xdr:cNvPr id="615" name="【学校施設】&#10;一人当たり面積該当値テキスト">
          <a:extLst>
            <a:ext uri="{FF2B5EF4-FFF2-40B4-BE49-F238E27FC236}">
              <a16:creationId xmlns:a16="http://schemas.microsoft.com/office/drawing/2014/main" id="{B520BBDF-C473-4A16-B778-FE9997644D30}"/>
            </a:ext>
          </a:extLst>
        </xdr:cNvPr>
        <xdr:cNvSpPr txBox="1"/>
      </xdr:nvSpPr>
      <xdr:spPr>
        <a:xfrm>
          <a:off x="19992975" y="10030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171269</xdr:rowOff>
    </xdr:from>
    <xdr:to>
      <xdr:col>112</xdr:col>
      <xdr:colOff>38100</xdr:colOff>
      <xdr:row>62</xdr:row>
      <xdr:rowOff>101419</xdr:rowOff>
    </xdr:to>
    <xdr:sp macro="" textlink="">
      <xdr:nvSpPr>
        <xdr:cNvPr id="616" name="楕円 615">
          <a:extLst>
            <a:ext uri="{FF2B5EF4-FFF2-40B4-BE49-F238E27FC236}">
              <a16:creationId xmlns:a16="http://schemas.microsoft.com/office/drawing/2014/main" id="{8694E95A-6535-4EFE-8C8A-075910C21DD7}"/>
            </a:ext>
          </a:extLst>
        </xdr:cNvPr>
        <xdr:cNvSpPr/>
      </xdr:nvSpPr>
      <xdr:spPr>
        <a:xfrm>
          <a:off x="19154775" y="10048694"/>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47353</xdr:rowOff>
    </xdr:from>
    <xdr:to>
      <xdr:col>116</xdr:col>
      <xdr:colOff>63500</xdr:colOff>
      <xdr:row>62</xdr:row>
      <xdr:rowOff>50619</xdr:rowOff>
    </xdr:to>
    <xdr:cxnSp macro="">
      <xdr:nvCxnSpPr>
        <xdr:cNvPr id="617" name="直線コネクタ 616">
          <a:extLst>
            <a:ext uri="{FF2B5EF4-FFF2-40B4-BE49-F238E27FC236}">
              <a16:creationId xmlns:a16="http://schemas.microsoft.com/office/drawing/2014/main" id="{7059F679-EDBB-4940-8E49-EF7FCACFC3E6}"/>
            </a:ext>
          </a:extLst>
        </xdr:cNvPr>
        <xdr:cNvCxnSpPr/>
      </xdr:nvCxnSpPr>
      <xdr:spPr>
        <a:xfrm flipV="1">
          <a:off x="19202400" y="10099403"/>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17127</xdr:rowOff>
    </xdr:from>
    <xdr:to>
      <xdr:col>107</xdr:col>
      <xdr:colOff>101600</xdr:colOff>
      <xdr:row>62</xdr:row>
      <xdr:rowOff>118727</xdr:rowOff>
    </xdr:to>
    <xdr:sp macro="" textlink="">
      <xdr:nvSpPr>
        <xdr:cNvPr id="618" name="楕円 617">
          <a:extLst>
            <a:ext uri="{FF2B5EF4-FFF2-40B4-BE49-F238E27FC236}">
              <a16:creationId xmlns:a16="http://schemas.microsoft.com/office/drawing/2014/main" id="{C10EE77F-269C-450B-AF09-012F4BCC1B79}"/>
            </a:ext>
          </a:extLst>
        </xdr:cNvPr>
        <xdr:cNvSpPr/>
      </xdr:nvSpPr>
      <xdr:spPr>
        <a:xfrm>
          <a:off x="18345150" y="10066002"/>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50619</xdr:rowOff>
    </xdr:from>
    <xdr:to>
      <xdr:col>111</xdr:col>
      <xdr:colOff>177800</xdr:colOff>
      <xdr:row>62</xdr:row>
      <xdr:rowOff>67927</xdr:rowOff>
    </xdr:to>
    <xdr:cxnSp macro="">
      <xdr:nvCxnSpPr>
        <xdr:cNvPr id="619" name="直線コネクタ 618">
          <a:extLst>
            <a:ext uri="{FF2B5EF4-FFF2-40B4-BE49-F238E27FC236}">
              <a16:creationId xmlns:a16="http://schemas.microsoft.com/office/drawing/2014/main" id="{A36A4CD1-021E-436A-8EA5-FEF8B455DC3E}"/>
            </a:ext>
          </a:extLst>
        </xdr:cNvPr>
        <xdr:cNvCxnSpPr/>
      </xdr:nvCxnSpPr>
      <xdr:spPr>
        <a:xfrm flipV="1">
          <a:off x="18392775" y="10096319"/>
          <a:ext cx="809625" cy="17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27250</xdr:rowOff>
    </xdr:from>
    <xdr:to>
      <xdr:col>102</xdr:col>
      <xdr:colOff>165100</xdr:colOff>
      <xdr:row>62</xdr:row>
      <xdr:rowOff>128850</xdr:rowOff>
    </xdr:to>
    <xdr:sp macro="" textlink="">
      <xdr:nvSpPr>
        <xdr:cNvPr id="620" name="楕円 619">
          <a:extLst>
            <a:ext uri="{FF2B5EF4-FFF2-40B4-BE49-F238E27FC236}">
              <a16:creationId xmlns:a16="http://schemas.microsoft.com/office/drawing/2014/main" id="{7929568D-561E-4A34-B395-6C2390E866A0}"/>
            </a:ext>
          </a:extLst>
        </xdr:cNvPr>
        <xdr:cNvSpPr/>
      </xdr:nvSpPr>
      <xdr:spPr>
        <a:xfrm>
          <a:off x="17554575" y="1007930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67927</xdr:rowOff>
    </xdr:from>
    <xdr:to>
      <xdr:col>107</xdr:col>
      <xdr:colOff>50800</xdr:colOff>
      <xdr:row>62</xdr:row>
      <xdr:rowOff>78050</xdr:rowOff>
    </xdr:to>
    <xdr:cxnSp macro="">
      <xdr:nvCxnSpPr>
        <xdr:cNvPr id="621" name="直線コネクタ 620">
          <a:extLst>
            <a:ext uri="{FF2B5EF4-FFF2-40B4-BE49-F238E27FC236}">
              <a16:creationId xmlns:a16="http://schemas.microsoft.com/office/drawing/2014/main" id="{7E5F1DE3-4CAA-417E-936E-42E54C885DE2}"/>
            </a:ext>
          </a:extLst>
        </xdr:cNvPr>
        <xdr:cNvCxnSpPr/>
      </xdr:nvCxnSpPr>
      <xdr:spPr>
        <a:xfrm flipV="1">
          <a:off x="17602200" y="10113627"/>
          <a:ext cx="790575" cy="13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35741</xdr:rowOff>
    </xdr:from>
    <xdr:to>
      <xdr:col>98</xdr:col>
      <xdr:colOff>38100</xdr:colOff>
      <xdr:row>62</xdr:row>
      <xdr:rowOff>137341</xdr:rowOff>
    </xdr:to>
    <xdr:sp macro="" textlink="">
      <xdr:nvSpPr>
        <xdr:cNvPr id="622" name="楕円 621">
          <a:extLst>
            <a:ext uri="{FF2B5EF4-FFF2-40B4-BE49-F238E27FC236}">
              <a16:creationId xmlns:a16="http://schemas.microsoft.com/office/drawing/2014/main" id="{E88C1527-B339-4EF0-A36A-D64C0D1D5DC5}"/>
            </a:ext>
          </a:extLst>
        </xdr:cNvPr>
        <xdr:cNvSpPr/>
      </xdr:nvSpPr>
      <xdr:spPr>
        <a:xfrm>
          <a:off x="16754475" y="10084616"/>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78050</xdr:rowOff>
    </xdr:from>
    <xdr:to>
      <xdr:col>102</xdr:col>
      <xdr:colOff>114300</xdr:colOff>
      <xdr:row>62</xdr:row>
      <xdr:rowOff>86541</xdr:rowOff>
    </xdr:to>
    <xdr:cxnSp macro="">
      <xdr:nvCxnSpPr>
        <xdr:cNvPr id="623" name="直線コネクタ 622">
          <a:extLst>
            <a:ext uri="{FF2B5EF4-FFF2-40B4-BE49-F238E27FC236}">
              <a16:creationId xmlns:a16="http://schemas.microsoft.com/office/drawing/2014/main" id="{48CC9C8E-5867-4706-ADC4-30575786B3A8}"/>
            </a:ext>
          </a:extLst>
        </xdr:cNvPr>
        <xdr:cNvCxnSpPr/>
      </xdr:nvCxnSpPr>
      <xdr:spPr>
        <a:xfrm flipV="1">
          <a:off x="16802100" y="10126925"/>
          <a:ext cx="800100" cy="5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1686</xdr:rowOff>
    </xdr:from>
    <xdr:ext cx="469744" cy="259045"/>
    <xdr:sp macro="" textlink="">
      <xdr:nvSpPr>
        <xdr:cNvPr id="624" name="n_1aveValue【学校施設】&#10;一人当たり面積">
          <a:extLst>
            <a:ext uri="{FF2B5EF4-FFF2-40B4-BE49-F238E27FC236}">
              <a16:creationId xmlns:a16="http://schemas.microsoft.com/office/drawing/2014/main" id="{45D535FF-E844-4CC1-8149-9D955FEF89FF}"/>
            </a:ext>
          </a:extLst>
        </xdr:cNvPr>
        <xdr:cNvSpPr txBox="1"/>
      </xdr:nvSpPr>
      <xdr:spPr>
        <a:xfrm>
          <a:off x="18983402" y="9726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125783</xdr:rowOff>
    </xdr:from>
    <xdr:ext cx="469744" cy="259045"/>
    <xdr:sp macro="" textlink="">
      <xdr:nvSpPr>
        <xdr:cNvPr id="625" name="n_2aveValue【学校施設】&#10;一人当たり面積">
          <a:extLst>
            <a:ext uri="{FF2B5EF4-FFF2-40B4-BE49-F238E27FC236}">
              <a16:creationId xmlns:a16="http://schemas.microsoft.com/office/drawing/2014/main" id="{B5C8AEED-DCC3-4CB3-B41E-D16CD5DEC8B0}"/>
            </a:ext>
          </a:extLst>
        </xdr:cNvPr>
        <xdr:cNvSpPr txBox="1"/>
      </xdr:nvSpPr>
      <xdr:spPr>
        <a:xfrm>
          <a:off x="18183302" y="9685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98024</xdr:rowOff>
    </xdr:from>
    <xdr:ext cx="469744" cy="259045"/>
    <xdr:sp macro="" textlink="">
      <xdr:nvSpPr>
        <xdr:cNvPr id="626" name="n_3aveValue【学校施設】&#10;一人当たり面積">
          <a:extLst>
            <a:ext uri="{FF2B5EF4-FFF2-40B4-BE49-F238E27FC236}">
              <a16:creationId xmlns:a16="http://schemas.microsoft.com/office/drawing/2014/main" id="{3C537490-E37E-4184-9775-20D73F48422D}"/>
            </a:ext>
          </a:extLst>
        </xdr:cNvPr>
        <xdr:cNvSpPr txBox="1"/>
      </xdr:nvSpPr>
      <xdr:spPr>
        <a:xfrm>
          <a:off x="17383202" y="9661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119578</xdr:rowOff>
    </xdr:from>
    <xdr:ext cx="469744" cy="259045"/>
    <xdr:sp macro="" textlink="">
      <xdr:nvSpPr>
        <xdr:cNvPr id="627" name="n_4aveValue【学校施設】&#10;一人当たり面積">
          <a:extLst>
            <a:ext uri="{FF2B5EF4-FFF2-40B4-BE49-F238E27FC236}">
              <a16:creationId xmlns:a16="http://schemas.microsoft.com/office/drawing/2014/main" id="{70FB4851-474E-4A20-9F52-EBF2B2458EF7}"/>
            </a:ext>
          </a:extLst>
        </xdr:cNvPr>
        <xdr:cNvSpPr txBox="1"/>
      </xdr:nvSpPr>
      <xdr:spPr>
        <a:xfrm>
          <a:off x="16592627" y="9685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92546</xdr:rowOff>
    </xdr:from>
    <xdr:ext cx="469744" cy="259045"/>
    <xdr:sp macro="" textlink="">
      <xdr:nvSpPr>
        <xdr:cNvPr id="628" name="n_1mainValue【学校施設】&#10;一人当たり面積">
          <a:extLst>
            <a:ext uri="{FF2B5EF4-FFF2-40B4-BE49-F238E27FC236}">
              <a16:creationId xmlns:a16="http://schemas.microsoft.com/office/drawing/2014/main" id="{590DA136-FDF4-4738-BB7C-2C8F789D79AC}"/>
            </a:ext>
          </a:extLst>
        </xdr:cNvPr>
        <xdr:cNvSpPr txBox="1"/>
      </xdr:nvSpPr>
      <xdr:spPr>
        <a:xfrm>
          <a:off x="18983402" y="10141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109854</xdr:rowOff>
    </xdr:from>
    <xdr:ext cx="469744" cy="259045"/>
    <xdr:sp macro="" textlink="">
      <xdr:nvSpPr>
        <xdr:cNvPr id="629" name="n_2mainValue【学校施設】&#10;一人当たり面積">
          <a:extLst>
            <a:ext uri="{FF2B5EF4-FFF2-40B4-BE49-F238E27FC236}">
              <a16:creationId xmlns:a16="http://schemas.microsoft.com/office/drawing/2014/main" id="{FBE31195-B79E-428B-8A4E-F839B181F342}"/>
            </a:ext>
          </a:extLst>
        </xdr:cNvPr>
        <xdr:cNvSpPr txBox="1"/>
      </xdr:nvSpPr>
      <xdr:spPr>
        <a:xfrm>
          <a:off x="18183302" y="10155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119977</xdr:rowOff>
    </xdr:from>
    <xdr:ext cx="469744" cy="259045"/>
    <xdr:sp macro="" textlink="">
      <xdr:nvSpPr>
        <xdr:cNvPr id="630" name="n_3mainValue【学校施設】&#10;一人当たり面積">
          <a:extLst>
            <a:ext uri="{FF2B5EF4-FFF2-40B4-BE49-F238E27FC236}">
              <a16:creationId xmlns:a16="http://schemas.microsoft.com/office/drawing/2014/main" id="{B71538B4-BA94-4901-8993-BBA21E1C1C5F}"/>
            </a:ext>
          </a:extLst>
        </xdr:cNvPr>
        <xdr:cNvSpPr txBox="1"/>
      </xdr:nvSpPr>
      <xdr:spPr>
        <a:xfrm>
          <a:off x="17383202" y="1017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128468</xdr:rowOff>
    </xdr:from>
    <xdr:ext cx="469744" cy="259045"/>
    <xdr:sp macro="" textlink="">
      <xdr:nvSpPr>
        <xdr:cNvPr id="631" name="n_4mainValue【学校施設】&#10;一人当たり面積">
          <a:extLst>
            <a:ext uri="{FF2B5EF4-FFF2-40B4-BE49-F238E27FC236}">
              <a16:creationId xmlns:a16="http://schemas.microsoft.com/office/drawing/2014/main" id="{57C70082-D691-41B8-8C81-63AF8CA2619A}"/>
            </a:ext>
          </a:extLst>
        </xdr:cNvPr>
        <xdr:cNvSpPr txBox="1"/>
      </xdr:nvSpPr>
      <xdr:spPr>
        <a:xfrm>
          <a:off x="16592627" y="10174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32" name="正方形/長方形 631">
          <a:extLst>
            <a:ext uri="{FF2B5EF4-FFF2-40B4-BE49-F238E27FC236}">
              <a16:creationId xmlns:a16="http://schemas.microsoft.com/office/drawing/2014/main" id="{A0413C25-7B41-4BC1-ADD3-3ACA60CA829A}"/>
            </a:ext>
          </a:extLst>
        </xdr:cNvPr>
        <xdr:cNvSpPr/>
      </xdr:nvSpPr>
      <xdr:spPr>
        <a:xfrm>
          <a:off x="112109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3" name="正方形/長方形 632">
          <a:extLst>
            <a:ext uri="{FF2B5EF4-FFF2-40B4-BE49-F238E27FC236}">
              <a16:creationId xmlns:a16="http://schemas.microsoft.com/office/drawing/2014/main" id="{89BE76B2-C651-462E-962F-9176DF0C8D23}"/>
            </a:ext>
          </a:extLst>
        </xdr:cNvPr>
        <xdr:cNvSpPr/>
      </xdr:nvSpPr>
      <xdr:spPr>
        <a:xfrm>
          <a:off x="113157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4" name="正方形/長方形 633">
          <a:extLst>
            <a:ext uri="{FF2B5EF4-FFF2-40B4-BE49-F238E27FC236}">
              <a16:creationId xmlns:a16="http://schemas.microsoft.com/office/drawing/2014/main" id="{DDE8DA36-8C63-4320-ADD2-9448B29A9E2F}"/>
            </a:ext>
          </a:extLst>
        </xdr:cNvPr>
        <xdr:cNvSpPr/>
      </xdr:nvSpPr>
      <xdr:spPr>
        <a:xfrm>
          <a:off x="113157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5" name="正方形/長方形 634">
          <a:extLst>
            <a:ext uri="{FF2B5EF4-FFF2-40B4-BE49-F238E27FC236}">
              <a16:creationId xmlns:a16="http://schemas.microsoft.com/office/drawing/2014/main" id="{9B279848-345A-4341-8499-4B5C5A3D8175}"/>
            </a:ext>
          </a:extLst>
        </xdr:cNvPr>
        <xdr:cNvSpPr/>
      </xdr:nvSpPr>
      <xdr:spPr>
        <a:xfrm>
          <a:off x="1223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6" name="正方形/長方形 635">
          <a:extLst>
            <a:ext uri="{FF2B5EF4-FFF2-40B4-BE49-F238E27FC236}">
              <a16:creationId xmlns:a16="http://schemas.microsoft.com/office/drawing/2014/main" id="{13F7202B-2EFB-412C-B9D0-992DFED44BA2}"/>
            </a:ext>
          </a:extLst>
        </xdr:cNvPr>
        <xdr:cNvSpPr/>
      </xdr:nvSpPr>
      <xdr:spPr>
        <a:xfrm>
          <a:off x="1223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7" name="正方形/長方形 636">
          <a:extLst>
            <a:ext uri="{FF2B5EF4-FFF2-40B4-BE49-F238E27FC236}">
              <a16:creationId xmlns:a16="http://schemas.microsoft.com/office/drawing/2014/main" id="{5A28FD34-C7BA-4C0B-B560-6EE55842E791}"/>
            </a:ext>
          </a:extLst>
        </xdr:cNvPr>
        <xdr:cNvSpPr/>
      </xdr:nvSpPr>
      <xdr:spPr>
        <a:xfrm>
          <a:off x="132683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8" name="正方形/長方形 637">
          <a:extLst>
            <a:ext uri="{FF2B5EF4-FFF2-40B4-BE49-F238E27FC236}">
              <a16:creationId xmlns:a16="http://schemas.microsoft.com/office/drawing/2014/main" id="{397E475A-5EF2-4F03-9DCB-C9E87F4D1E89}"/>
            </a:ext>
          </a:extLst>
        </xdr:cNvPr>
        <xdr:cNvSpPr/>
      </xdr:nvSpPr>
      <xdr:spPr>
        <a:xfrm>
          <a:off x="132683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9" name="正方形/長方形 638">
          <a:extLst>
            <a:ext uri="{FF2B5EF4-FFF2-40B4-BE49-F238E27FC236}">
              <a16:creationId xmlns:a16="http://schemas.microsoft.com/office/drawing/2014/main" id="{F22297BB-922D-4704-A736-3D1C81EAE883}"/>
            </a:ext>
          </a:extLst>
        </xdr:cNvPr>
        <xdr:cNvSpPr/>
      </xdr:nvSpPr>
      <xdr:spPr>
        <a:xfrm>
          <a:off x="11210925" y="12249150"/>
          <a:ext cx="424815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40" name="正方形/長方形 639">
          <a:extLst>
            <a:ext uri="{FF2B5EF4-FFF2-40B4-BE49-F238E27FC236}">
              <a16:creationId xmlns:a16="http://schemas.microsoft.com/office/drawing/2014/main" id="{4C8E421F-A631-4FE1-A18E-30AE5EC66DBD}"/>
            </a:ext>
          </a:extLst>
        </xdr:cNvPr>
        <xdr:cNvSpPr/>
      </xdr:nvSpPr>
      <xdr:spPr>
        <a:xfrm>
          <a:off x="164592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41" name="正方形/長方形 640">
          <a:extLst>
            <a:ext uri="{FF2B5EF4-FFF2-40B4-BE49-F238E27FC236}">
              <a16:creationId xmlns:a16="http://schemas.microsoft.com/office/drawing/2014/main" id="{7D835D11-83FA-4EAF-92F2-6F667E3E1DFB}"/>
            </a:ext>
          </a:extLst>
        </xdr:cNvPr>
        <xdr:cNvSpPr/>
      </xdr:nvSpPr>
      <xdr:spPr>
        <a:xfrm>
          <a:off x="165830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2" name="正方形/長方形 641">
          <a:extLst>
            <a:ext uri="{FF2B5EF4-FFF2-40B4-BE49-F238E27FC236}">
              <a16:creationId xmlns:a16="http://schemas.microsoft.com/office/drawing/2014/main" id="{6E323FE0-EB1D-4C5B-AF7B-766C0FA346D9}"/>
            </a:ext>
          </a:extLst>
        </xdr:cNvPr>
        <xdr:cNvSpPr/>
      </xdr:nvSpPr>
      <xdr:spPr>
        <a:xfrm>
          <a:off x="165830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3" name="正方形/長方形 642">
          <a:extLst>
            <a:ext uri="{FF2B5EF4-FFF2-40B4-BE49-F238E27FC236}">
              <a16:creationId xmlns:a16="http://schemas.microsoft.com/office/drawing/2014/main" id="{4EAC5717-C03A-49EC-8F70-2311BE409541}"/>
            </a:ext>
          </a:extLst>
        </xdr:cNvPr>
        <xdr:cNvSpPr/>
      </xdr:nvSpPr>
      <xdr:spPr>
        <a:xfrm>
          <a:off x="174879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4" name="正方形/長方形 643">
          <a:extLst>
            <a:ext uri="{FF2B5EF4-FFF2-40B4-BE49-F238E27FC236}">
              <a16:creationId xmlns:a16="http://schemas.microsoft.com/office/drawing/2014/main" id="{31C3ACCD-7723-44D1-BD5F-1A7611C470D4}"/>
            </a:ext>
          </a:extLst>
        </xdr:cNvPr>
        <xdr:cNvSpPr/>
      </xdr:nvSpPr>
      <xdr:spPr>
        <a:xfrm>
          <a:off x="174879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5" name="正方形/長方形 644">
          <a:extLst>
            <a:ext uri="{FF2B5EF4-FFF2-40B4-BE49-F238E27FC236}">
              <a16:creationId xmlns:a16="http://schemas.microsoft.com/office/drawing/2014/main" id="{5ABAEA62-636B-4920-9AEC-AC0F652379E1}"/>
            </a:ext>
          </a:extLst>
        </xdr:cNvPr>
        <xdr:cNvSpPr/>
      </xdr:nvSpPr>
      <xdr:spPr>
        <a:xfrm>
          <a:off x="185166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6" name="正方形/長方形 645">
          <a:extLst>
            <a:ext uri="{FF2B5EF4-FFF2-40B4-BE49-F238E27FC236}">
              <a16:creationId xmlns:a16="http://schemas.microsoft.com/office/drawing/2014/main" id="{0387AF97-EBF0-4783-8DF2-4A73FF3E60B3}"/>
            </a:ext>
          </a:extLst>
        </xdr:cNvPr>
        <xdr:cNvSpPr/>
      </xdr:nvSpPr>
      <xdr:spPr>
        <a:xfrm>
          <a:off x="185166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7" name="正方形/長方形 646">
          <a:extLst>
            <a:ext uri="{FF2B5EF4-FFF2-40B4-BE49-F238E27FC236}">
              <a16:creationId xmlns:a16="http://schemas.microsoft.com/office/drawing/2014/main" id="{552F508E-B29C-49E3-B17A-D0CE15F85A2D}"/>
            </a:ext>
          </a:extLst>
        </xdr:cNvPr>
        <xdr:cNvSpPr/>
      </xdr:nvSpPr>
      <xdr:spPr>
        <a:xfrm>
          <a:off x="16459200" y="12249150"/>
          <a:ext cx="426720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8" name="正方形/長方形 647">
          <a:extLst>
            <a:ext uri="{FF2B5EF4-FFF2-40B4-BE49-F238E27FC236}">
              <a16:creationId xmlns:a16="http://schemas.microsoft.com/office/drawing/2014/main" id="{CAFD2302-64BF-4BD9-96E2-CEF73327AAE0}"/>
            </a:ext>
          </a:extLst>
        </xdr:cNvPr>
        <xdr:cNvSpPr/>
      </xdr:nvSpPr>
      <xdr:spPr>
        <a:xfrm>
          <a:off x="112109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9" name="正方形/長方形 648">
          <a:extLst>
            <a:ext uri="{FF2B5EF4-FFF2-40B4-BE49-F238E27FC236}">
              <a16:creationId xmlns:a16="http://schemas.microsoft.com/office/drawing/2014/main" id="{98DCAB9C-FEE5-4379-A9C7-C7F851174A5A}"/>
            </a:ext>
          </a:extLst>
        </xdr:cNvPr>
        <xdr:cNvSpPr/>
      </xdr:nvSpPr>
      <xdr:spPr>
        <a:xfrm>
          <a:off x="113157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50" name="正方形/長方形 649">
          <a:extLst>
            <a:ext uri="{FF2B5EF4-FFF2-40B4-BE49-F238E27FC236}">
              <a16:creationId xmlns:a16="http://schemas.microsoft.com/office/drawing/2014/main" id="{37BB682C-8160-44B3-8E68-0A80D0E881A4}"/>
            </a:ext>
          </a:extLst>
        </xdr:cNvPr>
        <xdr:cNvSpPr/>
      </xdr:nvSpPr>
      <xdr:spPr>
        <a:xfrm>
          <a:off x="113157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51" name="正方形/長方形 650">
          <a:extLst>
            <a:ext uri="{FF2B5EF4-FFF2-40B4-BE49-F238E27FC236}">
              <a16:creationId xmlns:a16="http://schemas.microsoft.com/office/drawing/2014/main" id="{A03E704B-80E9-4D5B-A148-824064DF5C8B}"/>
            </a:ext>
          </a:extLst>
        </xdr:cNvPr>
        <xdr:cNvSpPr/>
      </xdr:nvSpPr>
      <xdr:spPr>
        <a:xfrm>
          <a:off x="1223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52" name="正方形/長方形 651">
          <a:extLst>
            <a:ext uri="{FF2B5EF4-FFF2-40B4-BE49-F238E27FC236}">
              <a16:creationId xmlns:a16="http://schemas.microsoft.com/office/drawing/2014/main" id="{F335F459-C295-45DB-BE04-FA8D99E0ACD1}"/>
            </a:ext>
          </a:extLst>
        </xdr:cNvPr>
        <xdr:cNvSpPr/>
      </xdr:nvSpPr>
      <xdr:spPr>
        <a:xfrm>
          <a:off x="1223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3" name="正方形/長方形 652">
          <a:extLst>
            <a:ext uri="{FF2B5EF4-FFF2-40B4-BE49-F238E27FC236}">
              <a16:creationId xmlns:a16="http://schemas.microsoft.com/office/drawing/2014/main" id="{D1EA696B-EB19-49C7-A345-823EF8A96CBA}"/>
            </a:ext>
          </a:extLst>
        </xdr:cNvPr>
        <xdr:cNvSpPr/>
      </xdr:nvSpPr>
      <xdr:spPr>
        <a:xfrm>
          <a:off x="132683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4" name="正方形/長方形 653">
          <a:extLst>
            <a:ext uri="{FF2B5EF4-FFF2-40B4-BE49-F238E27FC236}">
              <a16:creationId xmlns:a16="http://schemas.microsoft.com/office/drawing/2014/main" id="{7DEBBF4F-14F6-47D5-B3A9-BFE5B8631679}"/>
            </a:ext>
          </a:extLst>
        </xdr:cNvPr>
        <xdr:cNvSpPr/>
      </xdr:nvSpPr>
      <xdr:spPr>
        <a:xfrm>
          <a:off x="132683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5" name="正方形/長方形 654">
          <a:extLst>
            <a:ext uri="{FF2B5EF4-FFF2-40B4-BE49-F238E27FC236}">
              <a16:creationId xmlns:a16="http://schemas.microsoft.com/office/drawing/2014/main" id="{D491275D-04B1-48B4-827A-F9733E27D26D}"/>
            </a:ext>
          </a:extLst>
        </xdr:cNvPr>
        <xdr:cNvSpPr/>
      </xdr:nvSpPr>
      <xdr:spPr>
        <a:xfrm>
          <a:off x="112109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6" name="テキスト ボックス 655">
          <a:extLst>
            <a:ext uri="{FF2B5EF4-FFF2-40B4-BE49-F238E27FC236}">
              <a16:creationId xmlns:a16="http://schemas.microsoft.com/office/drawing/2014/main" id="{C6CAFB7F-5AAE-4E06-8656-B80F48481DE1}"/>
            </a:ext>
          </a:extLst>
        </xdr:cNvPr>
        <xdr:cNvSpPr txBox="1"/>
      </xdr:nvSpPr>
      <xdr:spPr>
        <a:xfrm>
          <a:off x="11172825"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7" name="直線コネクタ 656">
          <a:extLst>
            <a:ext uri="{FF2B5EF4-FFF2-40B4-BE49-F238E27FC236}">
              <a16:creationId xmlns:a16="http://schemas.microsoft.com/office/drawing/2014/main" id="{EB158F75-7D2D-4D4C-8A48-6ACC1F70879B}"/>
            </a:ext>
          </a:extLst>
        </xdr:cNvPr>
        <xdr:cNvCxnSpPr/>
      </xdr:nvCxnSpPr>
      <xdr:spPr>
        <a:xfrm>
          <a:off x="11210925" y="18192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8" name="テキスト ボックス 657">
          <a:extLst>
            <a:ext uri="{FF2B5EF4-FFF2-40B4-BE49-F238E27FC236}">
              <a16:creationId xmlns:a16="http://schemas.microsoft.com/office/drawing/2014/main" id="{297A36D3-9216-407C-9700-67608CF4BDAD}"/>
            </a:ext>
          </a:extLst>
        </xdr:cNvPr>
        <xdr:cNvSpPr txBox="1"/>
      </xdr:nvSpPr>
      <xdr:spPr>
        <a:xfrm>
          <a:off x="107945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9" name="直線コネクタ 658">
          <a:extLst>
            <a:ext uri="{FF2B5EF4-FFF2-40B4-BE49-F238E27FC236}">
              <a16:creationId xmlns:a16="http://schemas.microsoft.com/office/drawing/2014/main" id="{372F196F-08C6-48E3-832A-D2D2D85A6D4E}"/>
            </a:ext>
          </a:extLst>
        </xdr:cNvPr>
        <xdr:cNvCxnSpPr/>
      </xdr:nvCxnSpPr>
      <xdr:spPr>
        <a:xfrm>
          <a:off x="11210925" y="17811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60" name="テキスト ボックス 659">
          <a:extLst>
            <a:ext uri="{FF2B5EF4-FFF2-40B4-BE49-F238E27FC236}">
              <a16:creationId xmlns:a16="http://schemas.microsoft.com/office/drawing/2014/main" id="{B24BF980-DDB1-44C5-91FB-598FA2621A89}"/>
            </a:ext>
          </a:extLst>
        </xdr:cNvPr>
        <xdr:cNvSpPr txBox="1"/>
      </xdr:nvSpPr>
      <xdr:spPr>
        <a:xfrm>
          <a:off x="10794546" y="17666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61" name="直線コネクタ 660">
          <a:extLst>
            <a:ext uri="{FF2B5EF4-FFF2-40B4-BE49-F238E27FC236}">
              <a16:creationId xmlns:a16="http://schemas.microsoft.com/office/drawing/2014/main" id="{2348BB18-A6EA-4ED1-890B-D831D007088A}"/>
            </a:ext>
          </a:extLst>
        </xdr:cNvPr>
        <xdr:cNvCxnSpPr/>
      </xdr:nvCxnSpPr>
      <xdr:spPr>
        <a:xfrm>
          <a:off x="11210925" y="17430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62" name="テキスト ボックス 661">
          <a:extLst>
            <a:ext uri="{FF2B5EF4-FFF2-40B4-BE49-F238E27FC236}">
              <a16:creationId xmlns:a16="http://schemas.microsoft.com/office/drawing/2014/main" id="{D7608565-5596-42C0-A9DF-C8E3714D5169}"/>
            </a:ext>
          </a:extLst>
        </xdr:cNvPr>
        <xdr:cNvSpPr txBox="1"/>
      </xdr:nvSpPr>
      <xdr:spPr>
        <a:xfrm>
          <a:off x="10845966" y="17285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63" name="直線コネクタ 662">
          <a:extLst>
            <a:ext uri="{FF2B5EF4-FFF2-40B4-BE49-F238E27FC236}">
              <a16:creationId xmlns:a16="http://schemas.microsoft.com/office/drawing/2014/main" id="{B2313E7F-E12E-4C14-9A81-71377E938A4C}"/>
            </a:ext>
          </a:extLst>
        </xdr:cNvPr>
        <xdr:cNvCxnSpPr/>
      </xdr:nvCxnSpPr>
      <xdr:spPr>
        <a:xfrm>
          <a:off x="11210925" y="17049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64" name="テキスト ボックス 663">
          <a:extLst>
            <a:ext uri="{FF2B5EF4-FFF2-40B4-BE49-F238E27FC236}">
              <a16:creationId xmlns:a16="http://schemas.microsoft.com/office/drawing/2014/main" id="{4FA44CD0-864B-4C6A-8E9C-D2FA2EF4B957}"/>
            </a:ext>
          </a:extLst>
        </xdr:cNvPr>
        <xdr:cNvSpPr txBox="1"/>
      </xdr:nvSpPr>
      <xdr:spPr>
        <a:xfrm>
          <a:off x="10845966" y="16904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65" name="直線コネクタ 664">
          <a:extLst>
            <a:ext uri="{FF2B5EF4-FFF2-40B4-BE49-F238E27FC236}">
              <a16:creationId xmlns:a16="http://schemas.microsoft.com/office/drawing/2014/main" id="{BFAE118F-26BF-484A-A1D0-2868551850A3}"/>
            </a:ext>
          </a:extLst>
        </xdr:cNvPr>
        <xdr:cNvCxnSpPr/>
      </xdr:nvCxnSpPr>
      <xdr:spPr>
        <a:xfrm>
          <a:off x="11210925" y="16668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66" name="テキスト ボックス 665">
          <a:extLst>
            <a:ext uri="{FF2B5EF4-FFF2-40B4-BE49-F238E27FC236}">
              <a16:creationId xmlns:a16="http://schemas.microsoft.com/office/drawing/2014/main" id="{50AD4C92-5E1E-40C2-81C9-217810E46B83}"/>
            </a:ext>
          </a:extLst>
        </xdr:cNvPr>
        <xdr:cNvSpPr txBox="1"/>
      </xdr:nvSpPr>
      <xdr:spPr>
        <a:xfrm>
          <a:off x="10845966" y="16523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67" name="直線コネクタ 666">
          <a:extLst>
            <a:ext uri="{FF2B5EF4-FFF2-40B4-BE49-F238E27FC236}">
              <a16:creationId xmlns:a16="http://schemas.microsoft.com/office/drawing/2014/main" id="{D3AF3A80-2378-46F6-B913-F684FF0D056A}"/>
            </a:ext>
          </a:extLst>
        </xdr:cNvPr>
        <xdr:cNvCxnSpPr/>
      </xdr:nvCxnSpPr>
      <xdr:spPr>
        <a:xfrm>
          <a:off x="11210925" y="16287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68" name="テキスト ボックス 667">
          <a:extLst>
            <a:ext uri="{FF2B5EF4-FFF2-40B4-BE49-F238E27FC236}">
              <a16:creationId xmlns:a16="http://schemas.microsoft.com/office/drawing/2014/main" id="{3133A3BA-706E-4016-A538-BDAB098AABE7}"/>
            </a:ext>
          </a:extLst>
        </xdr:cNvPr>
        <xdr:cNvSpPr txBox="1"/>
      </xdr:nvSpPr>
      <xdr:spPr>
        <a:xfrm>
          <a:off x="10845966" y="16142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9" name="直線コネクタ 668">
          <a:extLst>
            <a:ext uri="{FF2B5EF4-FFF2-40B4-BE49-F238E27FC236}">
              <a16:creationId xmlns:a16="http://schemas.microsoft.com/office/drawing/2014/main" id="{515A6A21-80A9-4877-8A3D-354F96957D1E}"/>
            </a:ext>
          </a:extLst>
        </xdr:cNvPr>
        <xdr:cNvCxnSpPr/>
      </xdr:nvCxnSpPr>
      <xdr:spPr>
        <a:xfrm>
          <a:off x="11210925" y="15906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70" name="テキスト ボックス 669">
          <a:extLst>
            <a:ext uri="{FF2B5EF4-FFF2-40B4-BE49-F238E27FC236}">
              <a16:creationId xmlns:a16="http://schemas.microsoft.com/office/drawing/2014/main" id="{7BBDB3FC-D186-4C26-8C0C-3B2ECA6BA40B}"/>
            </a:ext>
          </a:extLst>
        </xdr:cNvPr>
        <xdr:cNvSpPr txBox="1"/>
      </xdr:nvSpPr>
      <xdr:spPr>
        <a:xfrm>
          <a:off x="10903736" y="157613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71" name="【公民館】&#10;有形固定資産減価償却率グラフ枠">
          <a:extLst>
            <a:ext uri="{FF2B5EF4-FFF2-40B4-BE49-F238E27FC236}">
              <a16:creationId xmlns:a16="http://schemas.microsoft.com/office/drawing/2014/main" id="{4F6430BF-B450-4AE6-AE38-498EE3F7A98B}"/>
            </a:ext>
          </a:extLst>
        </xdr:cNvPr>
        <xdr:cNvSpPr/>
      </xdr:nvSpPr>
      <xdr:spPr>
        <a:xfrm>
          <a:off x="112109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167639</xdr:rowOff>
    </xdr:from>
    <xdr:to>
      <xdr:col>85</xdr:col>
      <xdr:colOff>126364</xdr:colOff>
      <xdr:row>108</xdr:row>
      <xdr:rowOff>81914</xdr:rowOff>
    </xdr:to>
    <xdr:cxnSp macro="">
      <xdr:nvCxnSpPr>
        <xdr:cNvPr id="672" name="直線コネクタ 671">
          <a:extLst>
            <a:ext uri="{FF2B5EF4-FFF2-40B4-BE49-F238E27FC236}">
              <a16:creationId xmlns:a16="http://schemas.microsoft.com/office/drawing/2014/main" id="{BDCEBC24-CF54-4D14-898E-72222501CC77}"/>
            </a:ext>
          </a:extLst>
        </xdr:cNvPr>
        <xdr:cNvCxnSpPr/>
      </xdr:nvCxnSpPr>
      <xdr:spPr>
        <a:xfrm flipV="1">
          <a:off x="14696439" y="16280764"/>
          <a:ext cx="0" cy="14636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85741</xdr:rowOff>
    </xdr:from>
    <xdr:ext cx="405111" cy="259045"/>
    <xdr:sp macro="" textlink="">
      <xdr:nvSpPr>
        <xdr:cNvPr id="673" name="【公民館】&#10;有形固定資産減価償却率最小値テキスト">
          <a:extLst>
            <a:ext uri="{FF2B5EF4-FFF2-40B4-BE49-F238E27FC236}">
              <a16:creationId xmlns:a16="http://schemas.microsoft.com/office/drawing/2014/main" id="{C76A3B55-08A7-4AAB-A10C-45E7C13F2C4E}"/>
            </a:ext>
          </a:extLst>
        </xdr:cNvPr>
        <xdr:cNvSpPr txBox="1"/>
      </xdr:nvSpPr>
      <xdr:spPr>
        <a:xfrm>
          <a:off x="14735175" y="17741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81914</xdr:rowOff>
    </xdr:from>
    <xdr:to>
      <xdr:col>86</xdr:col>
      <xdr:colOff>25400</xdr:colOff>
      <xdr:row>108</xdr:row>
      <xdr:rowOff>81914</xdr:rowOff>
    </xdr:to>
    <xdr:cxnSp macro="">
      <xdr:nvCxnSpPr>
        <xdr:cNvPr id="674" name="直線コネクタ 673">
          <a:extLst>
            <a:ext uri="{FF2B5EF4-FFF2-40B4-BE49-F238E27FC236}">
              <a16:creationId xmlns:a16="http://schemas.microsoft.com/office/drawing/2014/main" id="{48A3A12D-834E-4BEB-BE31-C9514D523D2F}"/>
            </a:ext>
          </a:extLst>
        </xdr:cNvPr>
        <xdr:cNvCxnSpPr/>
      </xdr:nvCxnSpPr>
      <xdr:spPr>
        <a:xfrm>
          <a:off x="14611350" y="1774443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114316</xdr:rowOff>
    </xdr:from>
    <xdr:ext cx="405111" cy="259045"/>
    <xdr:sp macro="" textlink="">
      <xdr:nvSpPr>
        <xdr:cNvPr id="675" name="【公民館】&#10;有形固定資産減価償却率最大値テキスト">
          <a:extLst>
            <a:ext uri="{FF2B5EF4-FFF2-40B4-BE49-F238E27FC236}">
              <a16:creationId xmlns:a16="http://schemas.microsoft.com/office/drawing/2014/main" id="{544F06A4-075B-4ABC-9CCF-39F49CE03CFD}"/>
            </a:ext>
          </a:extLst>
        </xdr:cNvPr>
        <xdr:cNvSpPr txBox="1"/>
      </xdr:nvSpPr>
      <xdr:spPr>
        <a:xfrm>
          <a:off x="14735175" y="16059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167639</xdr:rowOff>
    </xdr:from>
    <xdr:to>
      <xdr:col>86</xdr:col>
      <xdr:colOff>25400</xdr:colOff>
      <xdr:row>99</xdr:row>
      <xdr:rowOff>167639</xdr:rowOff>
    </xdr:to>
    <xdr:cxnSp macro="">
      <xdr:nvCxnSpPr>
        <xdr:cNvPr id="676" name="直線コネクタ 675">
          <a:extLst>
            <a:ext uri="{FF2B5EF4-FFF2-40B4-BE49-F238E27FC236}">
              <a16:creationId xmlns:a16="http://schemas.microsoft.com/office/drawing/2014/main" id="{822D2040-B002-4134-B87A-CEF2B7F207D2}"/>
            </a:ext>
          </a:extLst>
        </xdr:cNvPr>
        <xdr:cNvCxnSpPr/>
      </xdr:nvCxnSpPr>
      <xdr:spPr>
        <a:xfrm>
          <a:off x="14611350" y="1628076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132097</xdr:rowOff>
    </xdr:from>
    <xdr:ext cx="405111" cy="259045"/>
    <xdr:sp macro="" textlink="">
      <xdr:nvSpPr>
        <xdr:cNvPr id="677" name="【公民館】&#10;有形固定資産減価償却率平均値テキスト">
          <a:extLst>
            <a:ext uri="{FF2B5EF4-FFF2-40B4-BE49-F238E27FC236}">
              <a16:creationId xmlns:a16="http://schemas.microsoft.com/office/drawing/2014/main" id="{85688B6D-100E-4157-8FB0-E8F4509CE584}"/>
            </a:ext>
          </a:extLst>
        </xdr:cNvPr>
        <xdr:cNvSpPr txBox="1"/>
      </xdr:nvSpPr>
      <xdr:spPr>
        <a:xfrm>
          <a:off x="14735175" y="16934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109220</xdr:rowOff>
    </xdr:from>
    <xdr:to>
      <xdr:col>85</xdr:col>
      <xdr:colOff>177800</xdr:colOff>
      <xdr:row>105</xdr:row>
      <xdr:rowOff>39370</xdr:rowOff>
    </xdr:to>
    <xdr:sp macro="" textlink="">
      <xdr:nvSpPr>
        <xdr:cNvPr id="678" name="フローチャート: 判断 677">
          <a:extLst>
            <a:ext uri="{FF2B5EF4-FFF2-40B4-BE49-F238E27FC236}">
              <a16:creationId xmlns:a16="http://schemas.microsoft.com/office/drawing/2014/main" id="{4442FEAB-444A-4C1D-BFB3-69A5A46DB33A}"/>
            </a:ext>
          </a:extLst>
        </xdr:cNvPr>
        <xdr:cNvSpPr/>
      </xdr:nvSpPr>
      <xdr:spPr>
        <a:xfrm>
          <a:off x="14649450" y="1707959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99695</xdr:rowOff>
    </xdr:from>
    <xdr:to>
      <xdr:col>81</xdr:col>
      <xdr:colOff>101600</xdr:colOff>
      <xdr:row>106</xdr:row>
      <xdr:rowOff>29845</xdr:rowOff>
    </xdr:to>
    <xdr:sp macro="" textlink="">
      <xdr:nvSpPr>
        <xdr:cNvPr id="679" name="フローチャート: 判断 678">
          <a:extLst>
            <a:ext uri="{FF2B5EF4-FFF2-40B4-BE49-F238E27FC236}">
              <a16:creationId xmlns:a16="http://schemas.microsoft.com/office/drawing/2014/main" id="{378B66E7-DEEC-425E-8AE7-50CF715AC94C}"/>
            </a:ext>
          </a:extLst>
        </xdr:cNvPr>
        <xdr:cNvSpPr/>
      </xdr:nvSpPr>
      <xdr:spPr>
        <a:xfrm>
          <a:off x="13887450" y="1724787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40639</xdr:rowOff>
    </xdr:from>
    <xdr:to>
      <xdr:col>76</xdr:col>
      <xdr:colOff>165100</xdr:colOff>
      <xdr:row>105</xdr:row>
      <xdr:rowOff>142239</xdr:rowOff>
    </xdr:to>
    <xdr:sp macro="" textlink="">
      <xdr:nvSpPr>
        <xdr:cNvPr id="680" name="フローチャート: 判断 679">
          <a:extLst>
            <a:ext uri="{FF2B5EF4-FFF2-40B4-BE49-F238E27FC236}">
              <a16:creationId xmlns:a16="http://schemas.microsoft.com/office/drawing/2014/main" id="{A8C4848F-851F-45E2-95D6-3E58B0309409}"/>
            </a:ext>
          </a:extLst>
        </xdr:cNvPr>
        <xdr:cNvSpPr/>
      </xdr:nvSpPr>
      <xdr:spPr>
        <a:xfrm>
          <a:off x="13096875" y="17185639"/>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133986</xdr:rowOff>
    </xdr:from>
    <xdr:to>
      <xdr:col>72</xdr:col>
      <xdr:colOff>38100</xdr:colOff>
      <xdr:row>105</xdr:row>
      <xdr:rowOff>64136</xdr:rowOff>
    </xdr:to>
    <xdr:sp macro="" textlink="">
      <xdr:nvSpPr>
        <xdr:cNvPr id="681" name="フローチャート: 判断 680">
          <a:extLst>
            <a:ext uri="{FF2B5EF4-FFF2-40B4-BE49-F238E27FC236}">
              <a16:creationId xmlns:a16="http://schemas.microsoft.com/office/drawing/2014/main" id="{E754F860-C9D0-4A18-9C28-675ED29DA0F9}"/>
            </a:ext>
          </a:extLst>
        </xdr:cNvPr>
        <xdr:cNvSpPr/>
      </xdr:nvSpPr>
      <xdr:spPr>
        <a:xfrm>
          <a:off x="12296775" y="17107536"/>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107314</xdr:rowOff>
    </xdr:from>
    <xdr:to>
      <xdr:col>67</xdr:col>
      <xdr:colOff>101600</xdr:colOff>
      <xdr:row>105</xdr:row>
      <xdr:rowOff>37464</xdr:rowOff>
    </xdr:to>
    <xdr:sp macro="" textlink="">
      <xdr:nvSpPr>
        <xdr:cNvPr id="682" name="フローチャート: 判断 681">
          <a:extLst>
            <a:ext uri="{FF2B5EF4-FFF2-40B4-BE49-F238E27FC236}">
              <a16:creationId xmlns:a16="http://schemas.microsoft.com/office/drawing/2014/main" id="{7907C64E-8FA2-4957-A778-E0DDF4E7D19E}"/>
            </a:ext>
          </a:extLst>
        </xdr:cNvPr>
        <xdr:cNvSpPr/>
      </xdr:nvSpPr>
      <xdr:spPr>
        <a:xfrm>
          <a:off x="11487150" y="1707768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83" name="テキスト ボックス 682">
          <a:extLst>
            <a:ext uri="{FF2B5EF4-FFF2-40B4-BE49-F238E27FC236}">
              <a16:creationId xmlns:a16="http://schemas.microsoft.com/office/drawing/2014/main" id="{EE211FE9-40A5-4BD6-AA83-D2E6F452F8A4}"/>
            </a:ext>
          </a:extLst>
        </xdr:cNvPr>
        <xdr:cNvSpPr txBox="1"/>
      </xdr:nvSpPr>
      <xdr:spPr>
        <a:xfrm>
          <a:off x="1452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4" name="テキスト ボックス 683">
          <a:extLst>
            <a:ext uri="{FF2B5EF4-FFF2-40B4-BE49-F238E27FC236}">
              <a16:creationId xmlns:a16="http://schemas.microsoft.com/office/drawing/2014/main" id="{1A75E4D2-72B6-41AA-BADF-C8F9752CEFCE}"/>
            </a:ext>
          </a:extLst>
        </xdr:cNvPr>
        <xdr:cNvSpPr txBox="1"/>
      </xdr:nvSpPr>
      <xdr:spPr>
        <a:xfrm>
          <a:off x="13763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5" name="テキスト ボックス 684">
          <a:extLst>
            <a:ext uri="{FF2B5EF4-FFF2-40B4-BE49-F238E27FC236}">
              <a16:creationId xmlns:a16="http://schemas.microsoft.com/office/drawing/2014/main" id="{EFA5546E-4B1B-4D98-BE89-7733B5486013}"/>
            </a:ext>
          </a:extLst>
        </xdr:cNvPr>
        <xdr:cNvSpPr txBox="1"/>
      </xdr:nvSpPr>
      <xdr:spPr>
        <a:xfrm>
          <a:off x="12973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6" name="テキスト ボックス 685">
          <a:extLst>
            <a:ext uri="{FF2B5EF4-FFF2-40B4-BE49-F238E27FC236}">
              <a16:creationId xmlns:a16="http://schemas.microsoft.com/office/drawing/2014/main" id="{28590DC6-C4DF-4E30-B687-0D240EA77E0A}"/>
            </a:ext>
          </a:extLst>
        </xdr:cNvPr>
        <xdr:cNvSpPr txBox="1"/>
      </xdr:nvSpPr>
      <xdr:spPr>
        <a:xfrm>
          <a:off x="12172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7" name="テキスト ボックス 686">
          <a:extLst>
            <a:ext uri="{FF2B5EF4-FFF2-40B4-BE49-F238E27FC236}">
              <a16:creationId xmlns:a16="http://schemas.microsoft.com/office/drawing/2014/main" id="{40600AB5-BFE3-4FBB-BFA2-E50C95BA919D}"/>
            </a:ext>
          </a:extLst>
        </xdr:cNvPr>
        <xdr:cNvSpPr txBox="1"/>
      </xdr:nvSpPr>
      <xdr:spPr>
        <a:xfrm>
          <a:off x="11363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126364</xdr:rowOff>
    </xdr:from>
    <xdr:to>
      <xdr:col>85</xdr:col>
      <xdr:colOff>177800</xdr:colOff>
      <xdr:row>108</xdr:row>
      <xdr:rowOff>56514</xdr:rowOff>
    </xdr:to>
    <xdr:sp macro="" textlink="">
      <xdr:nvSpPr>
        <xdr:cNvPr id="688" name="楕円 687">
          <a:extLst>
            <a:ext uri="{FF2B5EF4-FFF2-40B4-BE49-F238E27FC236}">
              <a16:creationId xmlns:a16="http://schemas.microsoft.com/office/drawing/2014/main" id="{4D68B44E-C5FD-4EDB-BCED-FC8301FA9A47}"/>
            </a:ext>
          </a:extLst>
        </xdr:cNvPr>
        <xdr:cNvSpPr/>
      </xdr:nvSpPr>
      <xdr:spPr>
        <a:xfrm>
          <a:off x="14649450" y="17611089"/>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41291</xdr:rowOff>
    </xdr:from>
    <xdr:ext cx="405111" cy="259045"/>
    <xdr:sp macro="" textlink="">
      <xdr:nvSpPr>
        <xdr:cNvPr id="689" name="【公民館】&#10;有形固定資産減価償却率該当値テキスト">
          <a:extLst>
            <a:ext uri="{FF2B5EF4-FFF2-40B4-BE49-F238E27FC236}">
              <a16:creationId xmlns:a16="http://schemas.microsoft.com/office/drawing/2014/main" id="{4C8862D8-BDEA-4ADE-B785-1BEC02139E70}"/>
            </a:ext>
          </a:extLst>
        </xdr:cNvPr>
        <xdr:cNvSpPr txBox="1"/>
      </xdr:nvSpPr>
      <xdr:spPr>
        <a:xfrm>
          <a:off x="14735175" y="17532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88264</xdr:rowOff>
    </xdr:from>
    <xdr:to>
      <xdr:col>81</xdr:col>
      <xdr:colOff>101600</xdr:colOff>
      <xdr:row>108</xdr:row>
      <xdr:rowOff>18414</xdr:rowOff>
    </xdr:to>
    <xdr:sp macro="" textlink="">
      <xdr:nvSpPr>
        <xdr:cNvPr id="690" name="楕円 689">
          <a:extLst>
            <a:ext uri="{FF2B5EF4-FFF2-40B4-BE49-F238E27FC236}">
              <a16:creationId xmlns:a16="http://schemas.microsoft.com/office/drawing/2014/main" id="{4C6AD2D9-0D9C-4FC6-8829-9A0E45F82F3F}"/>
            </a:ext>
          </a:extLst>
        </xdr:cNvPr>
        <xdr:cNvSpPr/>
      </xdr:nvSpPr>
      <xdr:spPr>
        <a:xfrm>
          <a:off x="13887450" y="1757298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139064</xdr:rowOff>
    </xdr:from>
    <xdr:to>
      <xdr:col>85</xdr:col>
      <xdr:colOff>127000</xdr:colOff>
      <xdr:row>108</xdr:row>
      <xdr:rowOff>5714</xdr:rowOff>
    </xdr:to>
    <xdr:cxnSp macro="">
      <xdr:nvCxnSpPr>
        <xdr:cNvPr id="691" name="直線コネクタ 690">
          <a:extLst>
            <a:ext uri="{FF2B5EF4-FFF2-40B4-BE49-F238E27FC236}">
              <a16:creationId xmlns:a16="http://schemas.microsoft.com/office/drawing/2014/main" id="{D3B017C3-7410-43DF-AE4E-56FFBE326CA6}"/>
            </a:ext>
          </a:extLst>
        </xdr:cNvPr>
        <xdr:cNvCxnSpPr/>
      </xdr:nvCxnSpPr>
      <xdr:spPr>
        <a:xfrm>
          <a:off x="13935075" y="17630139"/>
          <a:ext cx="762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52070</xdr:rowOff>
    </xdr:from>
    <xdr:to>
      <xdr:col>76</xdr:col>
      <xdr:colOff>165100</xdr:colOff>
      <xdr:row>107</xdr:row>
      <xdr:rowOff>153670</xdr:rowOff>
    </xdr:to>
    <xdr:sp macro="" textlink="">
      <xdr:nvSpPr>
        <xdr:cNvPr id="692" name="楕円 691">
          <a:extLst>
            <a:ext uri="{FF2B5EF4-FFF2-40B4-BE49-F238E27FC236}">
              <a16:creationId xmlns:a16="http://schemas.microsoft.com/office/drawing/2014/main" id="{D94B4D0F-E229-4AFA-960E-8174156A76FE}"/>
            </a:ext>
          </a:extLst>
        </xdr:cNvPr>
        <xdr:cNvSpPr/>
      </xdr:nvSpPr>
      <xdr:spPr>
        <a:xfrm>
          <a:off x="13096875" y="1753679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102870</xdr:rowOff>
    </xdr:from>
    <xdr:to>
      <xdr:col>81</xdr:col>
      <xdr:colOff>50800</xdr:colOff>
      <xdr:row>107</xdr:row>
      <xdr:rowOff>139064</xdr:rowOff>
    </xdr:to>
    <xdr:cxnSp macro="">
      <xdr:nvCxnSpPr>
        <xdr:cNvPr id="693" name="直線コネクタ 692">
          <a:extLst>
            <a:ext uri="{FF2B5EF4-FFF2-40B4-BE49-F238E27FC236}">
              <a16:creationId xmlns:a16="http://schemas.microsoft.com/office/drawing/2014/main" id="{696BF4B2-A3D2-4494-AD07-4993CD1F44E1}"/>
            </a:ext>
          </a:extLst>
        </xdr:cNvPr>
        <xdr:cNvCxnSpPr/>
      </xdr:nvCxnSpPr>
      <xdr:spPr>
        <a:xfrm>
          <a:off x="13144500" y="17593945"/>
          <a:ext cx="790575"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13970</xdr:rowOff>
    </xdr:from>
    <xdr:to>
      <xdr:col>72</xdr:col>
      <xdr:colOff>38100</xdr:colOff>
      <xdr:row>107</xdr:row>
      <xdr:rowOff>115570</xdr:rowOff>
    </xdr:to>
    <xdr:sp macro="" textlink="">
      <xdr:nvSpPr>
        <xdr:cNvPr id="694" name="楕円 693">
          <a:extLst>
            <a:ext uri="{FF2B5EF4-FFF2-40B4-BE49-F238E27FC236}">
              <a16:creationId xmlns:a16="http://schemas.microsoft.com/office/drawing/2014/main" id="{993A9DB3-97F5-4912-9FC8-672B8EA74FB2}"/>
            </a:ext>
          </a:extLst>
        </xdr:cNvPr>
        <xdr:cNvSpPr/>
      </xdr:nvSpPr>
      <xdr:spPr>
        <a:xfrm>
          <a:off x="12296775" y="1749869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64770</xdr:rowOff>
    </xdr:from>
    <xdr:to>
      <xdr:col>76</xdr:col>
      <xdr:colOff>114300</xdr:colOff>
      <xdr:row>107</xdr:row>
      <xdr:rowOff>102870</xdr:rowOff>
    </xdr:to>
    <xdr:cxnSp macro="">
      <xdr:nvCxnSpPr>
        <xdr:cNvPr id="695" name="直線コネクタ 694">
          <a:extLst>
            <a:ext uri="{FF2B5EF4-FFF2-40B4-BE49-F238E27FC236}">
              <a16:creationId xmlns:a16="http://schemas.microsoft.com/office/drawing/2014/main" id="{B040C61F-0B06-4517-A0CA-6935B2ACB5E1}"/>
            </a:ext>
          </a:extLst>
        </xdr:cNvPr>
        <xdr:cNvCxnSpPr/>
      </xdr:nvCxnSpPr>
      <xdr:spPr>
        <a:xfrm>
          <a:off x="12344400" y="17555845"/>
          <a:ext cx="8001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160655</xdr:rowOff>
    </xdr:from>
    <xdr:to>
      <xdr:col>67</xdr:col>
      <xdr:colOff>101600</xdr:colOff>
      <xdr:row>107</xdr:row>
      <xdr:rowOff>90805</xdr:rowOff>
    </xdr:to>
    <xdr:sp macro="" textlink="">
      <xdr:nvSpPr>
        <xdr:cNvPr id="696" name="楕円 695">
          <a:extLst>
            <a:ext uri="{FF2B5EF4-FFF2-40B4-BE49-F238E27FC236}">
              <a16:creationId xmlns:a16="http://schemas.microsoft.com/office/drawing/2014/main" id="{181F4703-0FA0-4226-ABE8-FF1768A0D5F9}"/>
            </a:ext>
          </a:extLst>
        </xdr:cNvPr>
        <xdr:cNvSpPr/>
      </xdr:nvSpPr>
      <xdr:spPr>
        <a:xfrm>
          <a:off x="11487150" y="1748028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40005</xdr:rowOff>
    </xdr:from>
    <xdr:to>
      <xdr:col>71</xdr:col>
      <xdr:colOff>177800</xdr:colOff>
      <xdr:row>107</xdr:row>
      <xdr:rowOff>64770</xdr:rowOff>
    </xdr:to>
    <xdr:cxnSp macro="">
      <xdr:nvCxnSpPr>
        <xdr:cNvPr id="697" name="直線コネクタ 696">
          <a:extLst>
            <a:ext uri="{FF2B5EF4-FFF2-40B4-BE49-F238E27FC236}">
              <a16:creationId xmlns:a16="http://schemas.microsoft.com/office/drawing/2014/main" id="{BCFCB4EE-4BFD-4003-883D-E0F54CAEFB1B}"/>
            </a:ext>
          </a:extLst>
        </xdr:cNvPr>
        <xdr:cNvCxnSpPr/>
      </xdr:nvCxnSpPr>
      <xdr:spPr>
        <a:xfrm>
          <a:off x="11534775" y="17527905"/>
          <a:ext cx="809625"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46372</xdr:rowOff>
    </xdr:from>
    <xdr:ext cx="405111" cy="259045"/>
    <xdr:sp macro="" textlink="">
      <xdr:nvSpPr>
        <xdr:cNvPr id="698" name="n_1aveValue【公民館】&#10;有形固定資産減価償却率">
          <a:extLst>
            <a:ext uri="{FF2B5EF4-FFF2-40B4-BE49-F238E27FC236}">
              <a16:creationId xmlns:a16="http://schemas.microsoft.com/office/drawing/2014/main" id="{47B281B5-A2C4-4249-B550-A2F0C86ACD21}"/>
            </a:ext>
          </a:extLst>
        </xdr:cNvPr>
        <xdr:cNvSpPr txBox="1"/>
      </xdr:nvSpPr>
      <xdr:spPr>
        <a:xfrm>
          <a:off x="13745219" y="17023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158766</xdr:rowOff>
    </xdr:from>
    <xdr:ext cx="405111" cy="259045"/>
    <xdr:sp macro="" textlink="">
      <xdr:nvSpPr>
        <xdr:cNvPr id="699" name="n_2aveValue【公民館】&#10;有形固定資産減価償却率">
          <a:extLst>
            <a:ext uri="{FF2B5EF4-FFF2-40B4-BE49-F238E27FC236}">
              <a16:creationId xmlns:a16="http://schemas.microsoft.com/office/drawing/2014/main" id="{A7BC654E-983F-4705-A769-70318BAA1D82}"/>
            </a:ext>
          </a:extLst>
        </xdr:cNvPr>
        <xdr:cNvSpPr txBox="1"/>
      </xdr:nvSpPr>
      <xdr:spPr>
        <a:xfrm>
          <a:off x="12964169" y="16964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80663</xdr:rowOff>
    </xdr:from>
    <xdr:ext cx="405111" cy="259045"/>
    <xdr:sp macro="" textlink="">
      <xdr:nvSpPr>
        <xdr:cNvPr id="700" name="n_3aveValue【公民館】&#10;有形固定資産減価償却率">
          <a:extLst>
            <a:ext uri="{FF2B5EF4-FFF2-40B4-BE49-F238E27FC236}">
              <a16:creationId xmlns:a16="http://schemas.microsoft.com/office/drawing/2014/main" id="{EF5F6165-8030-440F-B006-1CCB859C8708}"/>
            </a:ext>
          </a:extLst>
        </xdr:cNvPr>
        <xdr:cNvSpPr txBox="1"/>
      </xdr:nvSpPr>
      <xdr:spPr>
        <a:xfrm>
          <a:off x="12164069" y="16885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53991</xdr:rowOff>
    </xdr:from>
    <xdr:ext cx="405111" cy="259045"/>
    <xdr:sp macro="" textlink="">
      <xdr:nvSpPr>
        <xdr:cNvPr id="701" name="n_4aveValue【公民館】&#10;有形固定資産減価償却率">
          <a:extLst>
            <a:ext uri="{FF2B5EF4-FFF2-40B4-BE49-F238E27FC236}">
              <a16:creationId xmlns:a16="http://schemas.microsoft.com/office/drawing/2014/main" id="{9A743DFC-82CE-49B1-ACD7-87763B2E15FC}"/>
            </a:ext>
          </a:extLst>
        </xdr:cNvPr>
        <xdr:cNvSpPr txBox="1"/>
      </xdr:nvSpPr>
      <xdr:spPr>
        <a:xfrm>
          <a:off x="11354444" y="16856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9541</xdr:rowOff>
    </xdr:from>
    <xdr:ext cx="405111" cy="259045"/>
    <xdr:sp macro="" textlink="">
      <xdr:nvSpPr>
        <xdr:cNvPr id="702" name="n_1mainValue【公民館】&#10;有形固定資産減価償却率">
          <a:extLst>
            <a:ext uri="{FF2B5EF4-FFF2-40B4-BE49-F238E27FC236}">
              <a16:creationId xmlns:a16="http://schemas.microsoft.com/office/drawing/2014/main" id="{675217B0-4C8C-452E-A187-C8B3EF7B301D}"/>
            </a:ext>
          </a:extLst>
        </xdr:cNvPr>
        <xdr:cNvSpPr txBox="1"/>
      </xdr:nvSpPr>
      <xdr:spPr>
        <a:xfrm>
          <a:off x="13745219" y="1766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144797</xdr:rowOff>
    </xdr:from>
    <xdr:ext cx="405111" cy="259045"/>
    <xdr:sp macro="" textlink="">
      <xdr:nvSpPr>
        <xdr:cNvPr id="703" name="n_2mainValue【公民館】&#10;有形固定資産減価償却率">
          <a:extLst>
            <a:ext uri="{FF2B5EF4-FFF2-40B4-BE49-F238E27FC236}">
              <a16:creationId xmlns:a16="http://schemas.microsoft.com/office/drawing/2014/main" id="{45DEED53-E097-43EB-90F6-7029891D0F69}"/>
            </a:ext>
          </a:extLst>
        </xdr:cNvPr>
        <xdr:cNvSpPr txBox="1"/>
      </xdr:nvSpPr>
      <xdr:spPr>
        <a:xfrm>
          <a:off x="12964169" y="1762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106697</xdr:rowOff>
    </xdr:from>
    <xdr:ext cx="405111" cy="259045"/>
    <xdr:sp macro="" textlink="">
      <xdr:nvSpPr>
        <xdr:cNvPr id="704" name="n_3mainValue【公民館】&#10;有形固定資産減価償却率">
          <a:extLst>
            <a:ext uri="{FF2B5EF4-FFF2-40B4-BE49-F238E27FC236}">
              <a16:creationId xmlns:a16="http://schemas.microsoft.com/office/drawing/2014/main" id="{30D7C24F-330A-46BC-A5E3-8281411E41F0}"/>
            </a:ext>
          </a:extLst>
        </xdr:cNvPr>
        <xdr:cNvSpPr txBox="1"/>
      </xdr:nvSpPr>
      <xdr:spPr>
        <a:xfrm>
          <a:off x="12164069" y="1759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81932</xdr:rowOff>
    </xdr:from>
    <xdr:ext cx="405111" cy="259045"/>
    <xdr:sp macro="" textlink="">
      <xdr:nvSpPr>
        <xdr:cNvPr id="705" name="n_4mainValue【公民館】&#10;有形固定資産減価償却率">
          <a:extLst>
            <a:ext uri="{FF2B5EF4-FFF2-40B4-BE49-F238E27FC236}">
              <a16:creationId xmlns:a16="http://schemas.microsoft.com/office/drawing/2014/main" id="{AB5245DF-48D8-4FB7-BCD5-12AAD8EC7300}"/>
            </a:ext>
          </a:extLst>
        </xdr:cNvPr>
        <xdr:cNvSpPr txBox="1"/>
      </xdr:nvSpPr>
      <xdr:spPr>
        <a:xfrm>
          <a:off x="11354444" y="17573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6" name="正方形/長方形 705">
          <a:extLst>
            <a:ext uri="{FF2B5EF4-FFF2-40B4-BE49-F238E27FC236}">
              <a16:creationId xmlns:a16="http://schemas.microsoft.com/office/drawing/2014/main" id="{A0582141-5BD6-4292-BC7F-B8164E30302B}"/>
            </a:ext>
          </a:extLst>
        </xdr:cNvPr>
        <xdr:cNvSpPr/>
      </xdr:nvSpPr>
      <xdr:spPr>
        <a:xfrm>
          <a:off x="164592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7" name="正方形/長方形 706">
          <a:extLst>
            <a:ext uri="{FF2B5EF4-FFF2-40B4-BE49-F238E27FC236}">
              <a16:creationId xmlns:a16="http://schemas.microsoft.com/office/drawing/2014/main" id="{0D8E2FD1-5B8E-4035-8E38-D99B7AD6CB4D}"/>
            </a:ext>
          </a:extLst>
        </xdr:cNvPr>
        <xdr:cNvSpPr/>
      </xdr:nvSpPr>
      <xdr:spPr>
        <a:xfrm>
          <a:off x="165830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8" name="正方形/長方形 707">
          <a:extLst>
            <a:ext uri="{FF2B5EF4-FFF2-40B4-BE49-F238E27FC236}">
              <a16:creationId xmlns:a16="http://schemas.microsoft.com/office/drawing/2014/main" id="{47101A0F-905B-44A0-B8DF-1AD9FFFAEC97}"/>
            </a:ext>
          </a:extLst>
        </xdr:cNvPr>
        <xdr:cNvSpPr/>
      </xdr:nvSpPr>
      <xdr:spPr>
        <a:xfrm>
          <a:off x="165830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9" name="正方形/長方形 708">
          <a:extLst>
            <a:ext uri="{FF2B5EF4-FFF2-40B4-BE49-F238E27FC236}">
              <a16:creationId xmlns:a16="http://schemas.microsoft.com/office/drawing/2014/main" id="{88337658-0109-454D-83DF-93D1EAEE4BB2}"/>
            </a:ext>
          </a:extLst>
        </xdr:cNvPr>
        <xdr:cNvSpPr/>
      </xdr:nvSpPr>
      <xdr:spPr>
        <a:xfrm>
          <a:off x="174879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10" name="正方形/長方形 709">
          <a:extLst>
            <a:ext uri="{FF2B5EF4-FFF2-40B4-BE49-F238E27FC236}">
              <a16:creationId xmlns:a16="http://schemas.microsoft.com/office/drawing/2014/main" id="{130B85DF-F3CB-4B5F-91C3-9141FBDA3A0A}"/>
            </a:ext>
          </a:extLst>
        </xdr:cNvPr>
        <xdr:cNvSpPr/>
      </xdr:nvSpPr>
      <xdr:spPr>
        <a:xfrm>
          <a:off x="174879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11" name="正方形/長方形 710">
          <a:extLst>
            <a:ext uri="{FF2B5EF4-FFF2-40B4-BE49-F238E27FC236}">
              <a16:creationId xmlns:a16="http://schemas.microsoft.com/office/drawing/2014/main" id="{AB9124D0-2F3E-4022-AF04-BFCFDA5E27EA}"/>
            </a:ext>
          </a:extLst>
        </xdr:cNvPr>
        <xdr:cNvSpPr/>
      </xdr:nvSpPr>
      <xdr:spPr>
        <a:xfrm>
          <a:off x="185166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12" name="正方形/長方形 711">
          <a:extLst>
            <a:ext uri="{FF2B5EF4-FFF2-40B4-BE49-F238E27FC236}">
              <a16:creationId xmlns:a16="http://schemas.microsoft.com/office/drawing/2014/main" id="{B8403C81-6833-4AFD-92B5-7CF5321F9031}"/>
            </a:ext>
          </a:extLst>
        </xdr:cNvPr>
        <xdr:cNvSpPr/>
      </xdr:nvSpPr>
      <xdr:spPr>
        <a:xfrm>
          <a:off x="185166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13" name="正方形/長方形 712">
          <a:extLst>
            <a:ext uri="{FF2B5EF4-FFF2-40B4-BE49-F238E27FC236}">
              <a16:creationId xmlns:a16="http://schemas.microsoft.com/office/drawing/2014/main" id="{BF1AFE54-1715-4F88-B66F-08A5FF9CB5E9}"/>
            </a:ext>
          </a:extLst>
        </xdr:cNvPr>
        <xdr:cNvSpPr/>
      </xdr:nvSpPr>
      <xdr:spPr>
        <a:xfrm>
          <a:off x="164592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4" name="テキスト ボックス 713">
          <a:extLst>
            <a:ext uri="{FF2B5EF4-FFF2-40B4-BE49-F238E27FC236}">
              <a16:creationId xmlns:a16="http://schemas.microsoft.com/office/drawing/2014/main" id="{0849E6AD-88FD-4097-8401-3055AFA3CB06}"/>
            </a:ext>
          </a:extLst>
        </xdr:cNvPr>
        <xdr:cNvSpPr txBox="1"/>
      </xdr:nvSpPr>
      <xdr:spPr>
        <a:xfrm>
          <a:off x="16440150"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5" name="直線コネクタ 714">
          <a:extLst>
            <a:ext uri="{FF2B5EF4-FFF2-40B4-BE49-F238E27FC236}">
              <a16:creationId xmlns:a16="http://schemas.microsoft.com/office/drawing/2014/main" id="{A58E212B-9D23-400B-98F7-E492B6356E7E}"/>
            </a:ext>
          </a:extLst>
        </xdr:cNvPr>
        <xdr:cNvCxnSpPr/>
      </xdr:nvCxnSpPr>
      <xdr:spPr>
        <a:xfrm>
          <a:off x="164592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16" name="直線コネクタ 715">
          <a:extLst>
            <a:ext uri="{FF2B5EF4-FFF2-40B4-BE49-F238E27FC236}">
              <a16:creationId xmlns:a16="http://schemas.microsoft.com/office/drawing/2014/main" id="{B1577B02-A28C-4DEA-A0A0-00DBAC95207F}"/>
            </a:ext>
          </a:extLst>
        </xdr:cNvPr>
        <xdr:cNvCxnSpPr/>
      </xdr:nvCxnSpPr>
      <xdr:spPr>
        <a:xfrm>
          <a:off x="16459200" y="17811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17" name="テキスト ボックス 716">
          <a:extLst>
            <a:ext uri="{FF2B5EF4-FFF2-40B4-BE49-F238E27FC236}">
              <a16:creationId xmlns:a16="http://schemas.microsoft.com/office/drawing/2014/main" id="{B4FC151B-E4DE-4BE3-8A9D-8A861BD013C8}"/>
            </a:ext>
          </a:extLst>
        </xdr:cNvPr>
        <xdr:cNvSpPr txBox="1"/>
      </xdr:nvSpPr>
      <xdr:spPr>
        <a:xfrm>
          <a:off x="16052346" y="17666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18" name="直線コネクタ 717">
          <a:extLst>
            <a:ext uri="{FF2B5EF4-FFF2-40B4-BE49-F238E27FC236}">
              <a16:creationId xmlns:a16="http://schemas.microsoft.com/office/drawing/2014/main" id="{6640336C-EB23-43BD-B95A-9EBA8D297743}"/>
            </a:ext>
          </a:extLst>
        </xdr:cNvPr>
        <xdr:cNvCxnSpPr/>
      </xdr:nvCxnSpPr>
      <xdr:spPr>
        <a:xfrm>
          <a:off x="16459200" y="17430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9" name="テキスト ボックス 718">
          <a:extLst>
            <a:ext uri="{FF2B5EF4-FFF2-40B4-BE49-F238E27FC236}">
              <a16:creationId xmlns:a16="http://schemas.microsoft.com/office/drawing/2014/main" id="{A090BB5C-D8AF-483C-A66E-85698907D04B}"/>
            </a:ext>
          </a:extLst>
        </xdr:cNvPr>
        <xdr:cNvSpPr txBox="1"/>
      </xdr:nvSpPr>
      <xdr:spPr>
        <a:xfrm>
          <a:off x="16052346" y="17285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20" name="直線コネクタ 719">
          <a:extLst>
            <a:ext uri="{FF2B5EF4-FFF2-40B4-BE49-F238E27FC236}">
              <a16:creationId xmlns:a16="http://schemas.microsoft.com/office/drawing/2014/main" id="{760A56D6-1730-4CFE-8E21-F0B0AD34BEA0}"/>
            </a:ext>
          </a:extLst>
        </xdr:cNvPr>
        <xdr:cNvCxnSpPr/>
      </xdr:nvCxnSpPr>
      <xdr:spPr>
        <a:xfrm>
          <a:off x="16459200" y="17049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21" name="テキスト ボックス 720">
          <a:extLst>
            <a:ext uri="{FF2B5EF4-FFF2-40B4-BE49-F238E27FC236}">
              <a16:creationId xmlns:a16="http://schemas.microsoft.com/office/drawing/2014/main" id="{F4244128-EB74-4D50-B3AD-6A85824F9A4E}"/>
            </a:ext>
          </a:extLst>
        </xdr:cNvPr>
        <xdr:cNvSpPr txBox="1"/>
      </xdr:nvSpPr>
      <xdr:spPr>
        <a:xfrm>
          <a:off x="16052346" y="16904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22" name="直線コネクタ 721">
          <a:extLst>
            <a:ext uri="{FF2B5EF4-FFF2-40B4-BE49-F238E27FC236}">
              <a16:creationId xmlns:a16="http://schemas.microsoft.com/office/drawing/2014/main" id="{D90304EA-64BB-4A4A-ADEB-866B85236DCE}"/>
            </a:ext>
          </a:extLst>
        </xdr:cNvPr>
        <xdr:cNvCxnSpPr/>
      </xdr:nvCxnSpPr>
      <xdr:spPr>
        <a:xfrm>
          <a:off x="16459200" y="16668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23" name="テキスト ボックス 722">
          <a:extLst>
            <a:ext uri="{FF2B5EF4-FFF2-40B4-BE49-F238E27FC236}">
              <a16:creationId xmlns:a16="http://schemas.microsoft.com/office/drawing/2014/main" id="{19CE5E6B-064E-4147-9985-9BB829F95537}"/>
            </a:ext>
          </a:extLst>
        </xdr:cNvPr>
        <xdr:cNvSpPr txBox="1"/>
      </xdr:nvSpPr>
      <xdr:spPr>
        <a:xfrm>
          <a:off x="16052346" y="16523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24" name="直線コネクタ 723">
          <a:extLst>
            <a:ext uri="{FF2B5EF4-FFF2-40B4-BE49-F238E27FC236}">
              <a16:creationId xmlns:a16="http://schemas.microsoft.com/office/drawing/2014/main" id="{DEF184AB-05DF-4501-9DDA-DA9FA9C22241}"/>
            </a:ext>
          </a:extLst>
        </xdr:cNvPr>
        <xdr:cNvCxnSpPr/>
      </xdr:nvCxnSpPr>
      <xdr:spPr>
        <a:xfrm>
          <a:off x="16459200" y="16287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25" name="テキスト ボックス 724">
          <a:extLst>
            <a:ext uri="{FF2B5EF4-FFF2-40B4-BE49-F238E27FC236}">
              <a16:creationId xmlns:a16="http://schemas.microsoft.com/office/drawing/2014/main" id="{6CBE0E2D-1EE2-4DF6-B9D3-D693ED694C8E}"/>
            </a:ext>
          </a:extLst>
        </xdr:cNvPr>
        <xdr:cNvSpPr txBox="1"/>
      </xdr:nvSpPr>
      <xdr:spPr>
        <a:xfrm>
          <a:off x="16052346" y="16142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6" name="直線コネクタ 725">
          <a:extLst>
            <a:ext uri="{FF2B5EF4-FFF2-40B4-BE49-F238E27FC236}">
              <a16:creationId xmlns:a16="http://schemas.microsoft.com/office/drawing/2014/main" id="{D056189F-D907-4B2C-AE36-871E41B90E81}"/>
            </a:ext>
          </a:extLst>
        </xdr:cNvPr>
        <xdr:cNvCxnSpPr/>
      </xdr:nvCxnSpPr>
      <xdr:spPr>
        <a:xfrm>
          <a:off x="164592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7" name="テキスト ボックス 726">
          <a:extLst>
            <a:ext uri="{FF2B5EF4-FFF2-40B4-BE49-F238E27FC236}">
              <a16:creationId xmlns:a16="http://schemas.microsoft.com/office/drawing/2014/main" id="{C1ECD968-2EC0-4C37-B513-BD7D21B98877}"/>
            </a:ext>
          </a:extLst>
        </xdr:cNvPr>
        <xdr:cNvSpPr txBox="1"/>
      </xdr:nvSpPr>
      <xdr:spPr>
        <a:xfrm>
          <a:off x="16052346" y="15761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8" name="【公民館】&#10;一人当たり面積グラフ枠">
          <a:extLst>
            <a:ext uri="{FF2B5EF4-FFF2-40B4-BE49-F238E27FC236}">
              <a16:creationId xmlns:a16="http://schemas.microsoft.com/office/drawing/2014/main" id="{CA4A00FD-80E7-471E-8885-49200AB57636}"/>
            </a:ext>
          </a:extLst>
        </xdr:cNvPr>
        <xdr:cNvSpPr/>
      </xdr:nvSpPr>
      <xdr:spPr>
        <a:xfrm>
          <a:off x="164592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2287</xdr:rowOff>
    </xdr:from>
    <xdr:to>
      <xdr:col>116</xdr:col>
      <xdr:colOff>62864</xdr:colOff>
      <xdr:row>108</xdr:row>
      <xdr:rowOff>78487</xdr:rowOff>
    </xdr:to>
    <xdr:cxnSp macro="">
      <xdr:nvCxnSpPr>
        <xdr:cNvPr id="729" name="直線コネクタ 728">
          <a:extLst>
            <a:ext uri="{FF2B5EF4-FFF2-40B4-BE49-F238E27FC236}">
              <a16:creationId xmlns:a16="http://schemas.microsoft.com/office/drawing/2014/main" id="{6C0C3356-8750-4EE6-A16E-115DEB6F533C}"/>
            </a:ext>
          </a:extLst>
        </xdr:cNvPr>
        <xdr:cNvCxnSpPr/>
      </xdr:nvCxnSpPr>
      <xdr:spPr>
        <a:xfrm flipV="1">
          <a:off x="19954239" y="16461487"/>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82314</xdr:rowOff>
    </xdr:from>
    <xdr:ext cx="469744" cy="259045"/>
    <xdr:sp macro="" textlink="">
      <xdr:nvSpPr>
        <xdr:cNvPr id="730" name="【公民館】&#10;一人当たり面積最小値テキスト">
          <a:extLst>
            <a:ext uri="{FF2B5EF4-FFF2-40B4-BE49-F238E27FC236}">
              <a16:creationId xmlns:a16="http://schemas.microsoft.com/office/drawing/2014/main" id="{6E6D6860-2817-4476-997A-FAC6D34FB0AF}"/>
            </a:ext>
          </a:extLst>
        </xdr:cNvPr>
        <xdr:cNvSpPr txBox="1"/>
      </xdr:nvSpPr>
      <xdr:spPr>
        <a:xfrm>
          <a:off x="19992975" y="17744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78487</xdr:rowOff>
    </xdr:from>
    <xdr:to>
      <xdr:col>116</xdr:col>
      <xdr:colOff>152400</xdr:colOff>
      <xdr:row>108</xdr:row>
      <xdr:rowOff>78487</xdr:rowOff>
    </xdr:to>
    <xdr:cxnSp macro="">
      <xdr:nvCxnSpPr>
        <xdr:cNvPr id="731" name="直線コネクタ 730">
          <a:extLst>
            <a:ext uri="{FF2B5EF4-FFF2-40B4-BE49-F238E27FC236}">
              <a16:creationId xmlns:a16="http://schemas.microsoft.com/office/drawing/2014/main" id="{32FBCF25-B725-4A6F-A926-912F389FE770}"/>
            </a:ext>
          </a:extLst>
        </xdr:cNvPr>
        <xdr:cNvCxnSpPr/>
      </xdr:nvCxnSpPr>
      <xdr:spPr>
        <a:xfrm>
          <a:off x="19878675" y="1773783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120414</xdr:rowOff>
    </xdr:from>
    <xdr:ext cx="469744" cy="259045"/>
    <xdr:sp macro="" textlink="">
      <xdr:nvSpPr>
        <xdr:cNvPr id="732" name="【公民館】&#10;一人当たり面積最大値テキスト">
          <a:extLst>
            <a:ext uri="{FF2B5EF4-FFF2-40B4-BE49-F238E27FC236}">
              <a16:creationId xmlns:a16="http://schemas.microsoft.com/office/drawing/2014/main" id="{47DF167D-51E4-45E7-A6D4-0C698067F598}"/>
            </a:ext>
          </a:extLst>
        </xdr:cNvPr>
        <xdr:cNvSpPr txBox="1"/>
      </xdr:nvSpPr>
      <xdr:spPr>
        <a:xfrm>
          <a:off x="19992975" y="16239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2287</xdr:rowOff>
    </xdr:from>
    <xdr:to>
      <xdr:col>116</xdr:col>
      <xdr:colOff>152400</xdr:colOff>
      <xdr:row>101</xdr:row>
      <xdr:rowOff>2287</xdr:rowOff>
    </xdr:to>
    <xdr:cxnSp macro="">
      <xdr:nvCxnSpPr>
        <xdr:cNvPr id="733" name="直線コネクタ 732">
          <a:extLst>
            <a:ext uri="{FF2B5EF4-FFF2-40B4-BE49-F238E27FC236}">
              <a16:creationId xmlns:a16="http://schemas.microsoft.com/office/drawing/2014/main" id="{6428CB15-CB10-4AE1-AC66-1E4D025C8FC1}"/>
            </a:ext>
          </a:extLst>
        </xdr:cNvPr>
        <xdr:cNvCxnSpPr/>
      </xdr:nvCxnSpPr>
      <xdr:spPr>
        <a:xfrm>
          <a:off x="19878675" y="1646148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20845</xdr:rowOff>
    </xdr:from>
    <xdr:ext cx="469744" cy="259045"/>
    <xdr:sp macro="" textlink="">
      <xdr:nvSpPr>
        <xdr:cNvPr id="734" name="【公民館】&#10;一人当たり面積平均値テキスト">
          <a:extLst>
            <a:ext uri="{FF2B5EF4-FFF2-40B4-BE49-F238E27FC236}">
              <a16:creationId xmlns:a16="http://schemas.microsoft.com/office/drawing/2014/main" id="{19F4DCE6-F779-4A89-91B0-C12A620CF62A}"/>
            </a:ext>
          </a:extLst>
        </xdr:cNvPr>
        <xdr:cNvSpPr txBox="1"/>
      </xdr:nvSpPr>
      <xdr:spPr>
        <a:xfrm>
          <a:off x="19992975" y="173372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169418</xdr:rowOff>
    </xdr:from>
    <xdr:to>
      <xdr:col>116</xdr:col>
      <xdr:colOff>114300</xdr:colOff>
      <xdr:row>107</xdr:row>
      <xdr:rowOff>99568</xdr:rowOff>
    </xdr:to>
    <xdr:sp macro="" textlink="">
      <xdr:nvSpPr>
        <xdr:cNvPr id="735" name="フローチャート: 判断 734">
          <a:extLst>
            <a:ext uri="{FF2B5EF4-FFF2-40B4-BE49-F238E27FC236}">
              <a16:creationId xmlns:a16="http://schemas.microsoft.com/office/drawing/2014/main" id="{47388BEE-6D60-43FB-AEAE-92D68E50FAAA}"/>
            </a:ext>
          </a:extLst>
        </xdr:cNvPr>
        <xdr:cNvSpPr/>
      </xdr:nvSpPr>
      <xdr:spPr>
        <a:xfrm>
          <a:off x="19897725" y="17485868"/>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7874</xdr:rowOff>
    </xdr:from>
    <xdr:to>
      <xdr:col>112</xdr:col>
      <xdr:colOff>38100</xdr:colOff>
      <xdr:row>107</xdr:row>
      <xdr:rowOff>109474</xdr:rowOff>
    </xdr:to>
    <xdr:sp macro="" textlink="">
      <xdr:nvSpPr>
        <xdr:cNvPr id="736" name="フローチャート: 判断 735">
          <a:extLst>
            <a:ext uri="{FF2B5EF4-FFF2-40B4-BE49-F238E27FC236}">
              <a16:creationId xmlns:a16="http://schemas.microsoft.com/office/drawing/2014/main" id="{F70A22DF-811A-44CA-9FD7-C8CA6C5E4274}"/>
            </a:ext>
          </a:extLst>
        </xdr:cNvPr>
        <xdr:cNvSpPr/>
      </xdr:nvSpPr>
      <xdr:spPr>
        <a:xfrm>
          <a:off x="19154775" y="1749894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9398</xdr:rowOff>
    </xdr:from>
    <xdr:to>
      <xdr:col>107</xdr:col>
      <xdr:colOff>101600</xdr:colOff>
      <xdr:row>107</xdr:row>
      <xdr:rowOff>110998</xdr:rowOff>
    </xdr:to>
    <xdr:sp macro="" textlink="">
      <xdr:nvSpPr>
        <xdr:cNvPr id="737" name="フローチャート: 判断 736">
          <a:extLst>
            <a:ext uri="{FF2B5EF4-FFF2-40B4-BE49-F238E27FC236}">
              <a16:creationId xmlns:a16="http://schemas.microsoft.com/office/drawing/2014/main" id="{2D3E4D08-3B60-4DEC-A725-EE80725FF1A9}"/>
            </a:ext>
          </a:extLst>
        </xdr:cNvPr>
        <xdr:cNvSpPr/>
      </xdr:nvSpPr>
      <xdr:spPr>
        <a:xfrm>
          <a:off x="18345150" y="17500473"/>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12446</xdr:rowOff>
    </xdr:from>
    <xdr:to>
      <xdr:col>102</xdr:col>
      <xdr:colOff>165100</xdr:colOff>
      <xdr:row>107</xdr:row>
      <xdr:rowOff>114046</xdr:rowOff>
    </xdr:to>
    <xdr:sp macro="" textlink="">
      <xdr:nvSpPr>
        <xdr:cNvPr id="738" name="フローチャート: 判断 737">
          <a:extLst>
            <a:ext uri="{FF2B5EF4-FFF2-40B4-BE49-F238E27FC236}">
              <a16:creationId xmlns:a16="http://schemas.microsoft.com/office/drawing/2014/main" id="{65410773-B774-446B-B1F2-C3BE0F256B6D}"/>
            </a:ext>
          </a:extLst>
        </xdr:cNvPr>
        <xdr:cNvSpPr/>
      </xdr:nvSpPr>
      <xdr:spPr>
        <a:xfrm>
          <a:off x="17554575" y="17497171"/>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15494</xdr:rowOff>
    </xdr:from>
    <xdr:to>
      <xdr:col>98</xdr:col>
      <xdr:colOff>38100</xdr:colOff>
      <xdr:row>107</xdr:row>
      <xdr:rowOff>117094</xdr:rowOff>
    </xdr:to>
    <xdr:sp macro="" textlink="">
      <xdr:nvSpPr>
        <xdr:cNvPr id="739" name="フローチャート: 判断 738">
          <a:extLst>
            <a:ext uri="{FF2B5EF4-FFF2-40B4-BE49-F238E27FC236}">
              <a16:creationId xmlns:a16="http://schemas.microsoft.com/office/drawing/2014/main" id="{61BA421E-F707-4D15-9346-BE8E1D852CD5}"/>
            </a:ext>
          </a:extLst>
        </xdr:cNvPr>
        <xdr:cNvSpPr/>
      </xdr:nvSpPr>
      <xdr:spPr>
        <a:xfrm>
          <a:off x="16754475" y="17500219"/>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40" name="テキスト ボックス 739">
          <a:extLst>
            <a:ext uri="{FF2B5EF4-FFF2-40B4-BE49-F238E27FC236}">
              <a16:creationId xmlns:a16="http://schemas.microsoft.com/office/drawing/2014/main" id="{15FE72B9-7E6A-41A9-87A7-1BFCFAB54012}"/>
            </a:ext>
          </a:extLst>
        </xdr:cNvPr>
        <xdr:cNvSpPr txBox="1"/>
      </xdr:nvSpPr>
      <xdr:spPr>
        <a:xfrm>
          <a:off x="197834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41" name="テキスト ボックス 740">
          <a:extLst>
            <a:ext uri="{FF2B5EF4-FFF2-40B4-BE49-F238E27FC236}">
              <a16:creationId xmlns:a16="http://schemas.microsoft.com/office/drawing/2014/main" id="{D5525C92-93EE-4734-9115-5D42D9151788}"/>
            </a:ext>
          </a:extLst>
        </xdr:cNvPr>
        <xdr:cNvSpPr txBox="1"/>
      </xdr:nvSpPr>
      <xdr:spPr>
        <a:xfrm>
          <a:off x="19030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42" name="テキスト ボックス 741">
          <a:extLst>
            <a:ext uri="{FF2B5EF4-FFF2-40B4-BE49-F238E27FC236}">
              <a16:creationId xmlns:a16="http://schemas.microsoft.com/office/drawing/2014/main" id="{77117B50-AE54-4068-90AC-7B8FD2CEDD8B}"/>
            </a:ext>
          </a:extLst>
        </xdr:cNvPr>
        <xdr:cNvSpPr txBox="1"/>
      </xdr:nvSpPr>
      <xdr:spPr>
        <a:xfrm>
          <a:off x="18221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3" name="テキスト ボックス 742">
          <a:extLst>
            <a:ext uri="{FF2B5EF4-FFF2-40B4-BE49-F238E27FC236}">
              <a16:creationId xmlns:a16="http://schemas.microsoft.com/office/drawing/2014/main" id="{FED3C823-38CE-454D-A569-6DFA621A3AAB}"/>
            </a:ext>
          </a:extLst>
        </xdr:cNvPr>
        <xdr:cNvSpPr txBox="1"/>
      </xdr:nvSpPr>
      <xdr:spPr>
        <a:xfrm>
          <a:off x="174307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4" name="テキスト ボックス 743">
          <a:extLst>
            <a:ext uri="{FF2B5EF4-FFF2-40B4-BE49-F238E27FC236}">
              <a16:creationId xmlns:a16="http://schemas.microsoft.com/office/drawing/2014/main" id="{ABE6D28F-8C3C-462D-A727-78D65DFDBB63}"/>
            </a:ext>
          </a:extLst>
        </xdr:cNvPr>
        <xdr:cNvSpPr txBox="1"/>
      </xdr:nvSpPr>
      <xdr:spPr>
        <a:xfrm>
          <a:off x="166306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89408</xdr:rowOff>
    </xdr:from>
    <xdr:to>
      <xdr:col>116</xdr:col>
      <xdr:colOff>114300</xdr:colOff>
      <xdr:row>108</xdr:row>
      <xdr:rowOff>19558</xdr:rowOff>
    </xdr:to>
    <xdr:sp macro="" textlink="">
      <xdr:nvSpPr>
        <xdr:cNvPr id="745" name="楕円 744">
          <a:extLst>
            <a:ext uri="{FF2B5EF4-FFF2-40B4-BE49-F238E27FC236}">
              <a16:creationId xmlns:a16="http://schemas.microsoft.com/office/drawing/2014/main" id="{2F5FDC52-A9AE-4151-9458-D2749DE688C5}"/>
            </a:ext>
          </a:extLst>
        </xdr:cNvPr>
        <xdr:cNvSpPr/>
      </xdr:nvSpPr>
      <xdr:spPr>
        <a:xfrm>
          <a:off x="19897725" y="17574133"/>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4335</xdr:rowOff>
    </xdr:from>
    <xdr:ext cx="469744" cy="259045"/>
    <xdr:sp macro="" textlink="">
      <xdr:nvSpPr>
        <xdr:cNvPr id="746" name="【公民館】&#10;一人当たり面積該当値テキスト">
          <a:extLst>
            <a:ext uri="{FF2B5EF4-FFF2-40B4-BE49-F238E27FC236}">
              <a16:creationId xmlns:a16="http://schemas.microsoft.com/office/drawing/2014/main" id="{3CA3B38D-4C52-4D64-B9A1-01C9402232E7}"/>
            </a:ext>
          </a:extLst>
        </xdr:cNvPr>
        <xdr:cNvSpPr txBox="1"/>
      </xdr:nvSpPr>
      <xdr:spPr>
        <a:xfrm>
          <a:off x="19992975" y="17495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90170</xdr:rowOff>
    </xdr:from>
    <xdr:to>
      <xdr:col>112</xdr:col>
      <xdr:colOff>38100</xdr:colOff>
      <xdr:row>108</xdr:row>
      <xdr:rowOff>20320</xdr:rowOff>
    </xdr:to>
    <xdr:sp macro="" textlink="">
      <xdr:nvSpPr>
        <xdr:cNvPr id="747" name="楕円 746">
          <a:extLst>
            <a:ext uri="{FF2B5EF4-FFF2-40B4-BE49-F238E27FC236}">
              <a16:creationId xmlns:a16="http://schemas.microsoft.com/office/drawing/2014/main" id="{F9004248-2BFC-482C-A5EE-523C69477114}"/>
            </a:ext>
          </a:extLst>
        </xdr:cNvPr>
        <xdr:cNvSpPr/>
      </xdr:nvSpPr>
      <xdr:spPr>
        <a:xfrm>
          <a:off x="19154775" y="1757489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140208</xdr:rowOff>
    </xdr:from>
    <xdr:to>
      <xdr:col>116</xdr:col>
      <xdr:colOff>63500</xdr:colOff>
      <xdr:row>107</xdr:row>
      <xdr:rowOff>140970</xdr:rowOff>
    </xdr:to>
    <xdr:cxnSp macro="">
      <xdr:nvCxnSpPr>
        <xdr:cNvPr id="748" name="直線コネクタ 747">
          <a:extLst>
            <a:ext uri="{FF2B5EF4-FFF2-40B4-BE49-F238E27FC236}">
              <a16:creationId xmlns:a16="http://schemas.microsoft.com/office/drawing/2014/main" id="{6B89331B-ED40-4BE2-B6ED-5F5DCB157F00}"/>
            </a:ext>
          </a:extLst>
        </xdr:cNvPr>
        <xdr:cNvCxnSpPr/>
      </xdr:nvCxnSpPr>
      <xdr:spPr>
        <a:xfrm flipV="1">
          <a:off x="19202400" y="17631283"/>
          <a:ext cx="752475"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94742</xdr:rowOff>
    </xdr:from>
    <xdr:to>
      <xdr:col>107</xdr:col>
      <xdr:colOff>101600</xdr:colOff>
      <xdr:row>108</xdr:row>
      <xdr:rowOff>24892</xdr:rowOff>
    </xdr:to>
    <xdr:sp macro="" textlink="">
      <xdr:nvSpPr>
        <xdr:cNvPr id="749" name="楕円 748">
          <a:extLst>
            <a:ext uri="{FF2B5EF4-FFF2-40B4-BE49-F238E27FC236}">
              <a16:creationId xmlns:a16="http://schemas.microsoft.com/office/drawing/2014/main" id="{1C1D2BD2-0FD6-4445-8091-51B3F1BA6DD9}"/>
            </a:ext>
          </a:extLst>
        </xdr:cNvPr>
        <xdr:cNvSpPr/>
      </xdr:nvSpPr>
      <xdr:spPr>
        <a:xfrm>
          <a:off x="18345150" y="17582642"/>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140970</xdr:rowOff>
    </xdr:from>
    <xdr:to>
      <xdr:col>111</xdr:col>
      <xdr:colOff>177800</xdr:colOff>
      <xdr:row>107</xdr:row>
      <xdr:rowOff>145542</xdr:rowOff>
    </xdr:to>
    <xdr:cxnSp macro="">
      <xdr:nvCxnSpPr>
        <xdr:cNvPr id="750" name="直線コネクタ 749">
          <a:extLst>
            <a:ext uri="{FF2B5EF4-FFF2-40B4-BE49-F238E27FC236}">
              <a16:creationId xmlns:a16="http://schemas.microsoft.com/office/drawing/2014/main" id="{05E3D968-6FC0-460C-A31E-41FB152AFABB}"/>
            </a:ext>
          </a:extLst>
        </xdr:cNvPr>
        <xdr:cNvCxnSpPr/>
      </xdr:nvCxnSpPr>
      <xdr:spPr>
        <a:xfrm flipV="1">
          <a:off x="18392775" y="17632045"/>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97028</xdr:rowOff>
    </xdr:from>
    <xdr:to>
      <xdr:col>102</xdr:col>
      <xdr:colOff>165100</xdr:colOff>
      <xdr:row>108</xdr:row>
      <xdr:rowOff>27178</xdr:rowOff>
    </xdr:to>
    <xdr:sp macro="" textlink="">
      <xdr:nvSpPr>
        <xdr:cNvPr id="751" name="楕円 750">
          <a:extLst>
            <a:ext uri="{FF2B5EF4-FFF2-40B4-BE49-F238E27FC236}">
              <a16:creationId xmlns:a16="http://schemas.microsoft.com/office/drawing/2014/main" id="{EC876A86-AB55-45E1-BA8C-A377BB8B893E}"/>
            </a:ext>
          </a:extLst>
        </xdr:cNvPr>
        <xdr:cNvSpPr/>
      </xdr:nvSpPr>
      <xdr:spPr>
        <a:xfrm>
          <a:off x="17554575" y="17584928"/>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145542</xdr:rowOff>
    </xdr:from>
    <xdr:to>
      <xdr:col>107</xdr:col>
      <xdr:colOff>50800</xdr:colOff>
      <xdr:row>107</xdr:row>
      <xdr:rowOff>147828</xdr:rowOff>
    </xdr:to>
    <xdr:cxnSp macro="">
      <xdr:nvCxnSpPr>
        <xdr:cNvPr id="752" name="直線コネクタ 751">
          <a:extLst>
            <a:ext uri="{FF2B5EF4-FFF2-40B4-BE49-F238E27FC236}">
              <a16:creationId xmlns:a16="http://schemas.microsoft.com/office/drawing/2014/main" id="{EBBB4C25-CBAD-4B26-B791-E21F9E18DCCE}"/>
            </a:ext>
          </a:extLst>
        </xdr:cNvPr>
        <xdr:cNvCxnSpPr/>
      </xdr:nvCxnSpPr>
      <xdr:spPr>
        <a:xfrm flipV="1">
          <a:off x="17602200" y="17630267"/>
          <a:ext cx="790575"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100076</xdr:rowOff>
    </xdr:from>
    <xdr:to>
      <xdr:col>98</xdr:col>
      <xdr:colOff>38100</xdr:colOff>
      <xdr:row>108</xdr:row>
      <xdr:rowOff>30226</xdr:rowOff>
    </xdr:to>
    <xdr:sp macro="" textlink="">
      <xdr:nvSpPr>
        <xdr:cNvPr id="753" name="楕円 752">
          <a:extLst>
            <a:ext uri="{FF2B5EF4-FFF2-40B4-BE49-F238E27FC236}">
              <a16:creationId xmlns:a16="http://schemas.microsoft.com/office/drawing/2014/main" id="{B68D74BF-0605-4CAA-B947-1296E83EED67}"/>
            </a:ext>
          </a:extLst>
        </xdr:cNvPr>
        <xdr:cNvSpPr/>
      </xdr:nvSpPr>
      <xdr:spPr>
        <a:xfrm>
          <a:off x="16754475" y="17591151"/>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147828</xdr:rowOff>
    </xdr:from>
    <xdr:to>
      <xdr:col>102</xdr:col>
      <xdr:colOff>114300</xdr:colOff>
      <xdr:row>107</xdr:row>
      <xdr:rowOff>150876</xdr:rowOff>
    </xdr:to>
    <xdr:cxnSp macro="">
      <xdr:nvCxnSpPr>
        <xdr:cNvPr id="754" name="直線コネクタ 753">
          <a:extLst>
            <a:ext uri="{FF2B5EF4-FFF2-40B4-BE49-F238E27FC236}">
              <a16:creationId xmlns:a16="http://schemas.microsoft.com/office/drawing/2014/main" id="{0A5418B6-968C-4865-B632-0B6942AD970D}"/>
            </a:ext>
          </a:extLst>
        </xdr:cNvPr>
        <xdr:cNvCxnSpPr/>
      </xdr:nvCxnSpPr>
      <xdr:spPr>
        <a:xfrm flipV="1">
          <a:off x="16802100" y="17632553"/>
          <a:ext cx="800100" cy="6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126001</xdr:rowOff>
    </xdr:from>
    <xdr:ext cx="469744" cy="259045"/>
    <xdr:sp macro="" textlink="">
      <xdr:nvSpPr>
        <xdr:cNvPr id="755" name="n_1aveValue【公民館】&#10;一人当たり面積">
          <a:extLst>
            <a:ext uri="{FF2B5EF4-FFF2-40B4-BE49-F238E27FC236}">
              <a16:creationId xmlns:a16="http://schemas.microsoft.com/office/drawing/2014/main" id="{2A1FDD12-385D-45C6-BB43-3B1D31FB2964}"/>
            </a:ext>
          </a:extLst>
        </xdr:cNvPr>
        <xdr:cNvSpPr txBox="1"/>
      </xdr:nvSpPr>
      <xdr:spPr>
        <a:xfrm>
          <a:off x="18983402" y="17267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127525</xdr:rowOff>
    </xdr:from>
    <xdr:ext cx="469744" cy="259045"/>
    <xdr:sp macro="" textlink="">
      <xdr:nvSpPr>
        <xdr:cNvPr id="756" name="n_2aveValue【公民館】&#10;一人当たり面積">
          <a:extLst>
            <a:ext uri="{FF2B5EF4-FFF2-40B4-BE49-F238E27FC236}">
              <a16:creationId xmlns:a16="http://schemas.microsoft.com/office/drawing/2014/main" id="{0B7CAB2D-BB94-42DE-84A7-A4E04CEC829A}"/>
            </a:ext>
          </a:extLst>
        </xdr:cNvPr>
        <xdr:cNvSpPr txBox="1"/>
      </xdr:nvSpPr>
      <xdr:spPr>
        <a:xfrm>
          <a:off x="18183302" y="17269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130573</xdr:rowOff>
    </xdr:from>
    <xdr:ext cx="469744" cy="259045"/>
    <xdr:sp macro="" textlink="">
      <xdr:nvSpPr>
        <xdr:cNvPr id="757" name="n_3aveValue【公民館】&#10;一人当たり面積">
          <a:extLst>
            <a:ext uri="{FF2B5EF4-FFF2-40B4-BE49-F238E27FC236}">
              <a16:creationId xmlns:a16="http://schemas.microsoft.com/office/drawing/2014/main" id="{4F214480-5910-40DA-81E3-87FA69E86C48}"/>
            </a:ext>
          </a:extLst>
        </xdr:cNvPr>
        <xdr:cNvSpPr txBox="1"/>
      </xdr:nvSpPr>
      <xdr:spPr>
        <a:xfrm>
          <a:off x="17383202" y="17275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133621</xdr:rowOff>
    </xdr:from>
    <xdr:ext cx="469744" cy="259045"/>
    <xdr:sp macro="" textlink="">
      <xdr:nvSpPr>
        <xdr:cNvPr id="758" name="n_4aveValue【公民館】&#10;一人当たり面積">
          <a:extLst>
            <a:ext uri="{FF2B5EF4-FFF2-40B4-BE49-F238E27FC236}">
              <a16:creationId xmlns:a16="http://schemas.microsoft.com/office/drawing/2014/main" id="{1A672867-76AF-4455-8F35-5AD3D23AC48A}"/>
            </a:ext>
          </a:extLst>
        </xdr:cNvPr>
        <xdr:cNvSpPr txBox="1"/>
      </xdr:nvSpPr>
      <xdr:spPr>
        <a:xfrm>
          <a:off x="16592627" y="17278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11447</xdr:rowOff>
    </xdr:from>
    <xdr:ext cx="469744" cy="259045"/>
    <xdr:sp macro="" textlink="">
      <xdr:nvSpPr>
        <xdr:cNvPr id="759" name="n_1mainValue【公民館】&#10;一人当たり面積">
          <a:extLst>
            <a:ext uri="{FF2B5EF4-FFF2-40B4-BE49-F238E27FC236}">
              <a16:creationId xmlns:a16="http://schemas.microsoft.com/office/drawing/2014/main" id="{3E2A59A7-7196-4A6D-93CC-660C2E4360E6}"/>
            </a:ext>
          </a:extLst>
        </xdr:cNvPr>
        <xdr:cNvSpPr txBox="1"/>
      </xdr:nvSpPr>
      <xdr:spPr>
        <a:xfrm>
          <a:off x="18983402" y="17667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16019</xdr:rowOff>
    </xdr:from>
    <xdr:ext cx="469744" cy="259045"/>
    <xdr:sp macro="" textlink="">
      <xdr:nvSpPr>
        <xdr:cNvPr id="760" name="n_2mainValue【公民館】&#10;一人当たり面積">
          <a:extLst>
            <a:ext uri="{FF2B5EF4-FFF2-40B4-BE49-F238E27FC236}">
              <a16:creationId xmlns:a16="http://schemas.microsoft.com/office/drawing/2014/main" id="{6BD0DCC6-2DCA-4B5F-8128-E9AE8B8397E6}"/>
            </a:ext>
          </a:extLst>
        </xdr:cNvPr>
        <xdr:cNvSpPr txBox="1"/>
      </xdr:nvSpPr>
      <xdr:spPr>
        <a:xfrm>
          <a:off x="18183302" y="17675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18305</xdr:rowOff>
    </xdr:from>
    <xdr:ext cx="469744" cy="259045"/>
    <xdr:sp macro="" textlink="">
      <xdr:nvSpPr>
        <xdr:cNvPr id="761" name="n_3mainValue【公民館】&#10;一人当たり面積">
          <a:extLst>
            <a:ext uri="{FF2B5EF4-FFF2-40B4-BE49-F238E27FC236}">
              <a16:creationId xmlns:a16="http://schemas.microsoft.com/office/drawing/2014/main" id="{A235BC8C-5F18-4A6E-B860-C531F54D22EE}"/>
            </a:ext>
          </a:extLst>
        </xdr:cNvPr>
        <xdr:cNvSpPr txBox="1"/>
      </xdr:nvSpPr>
      <xdr:spPr>
        <a:xfrm>
          <a:off x="17383202" y="17677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21353</xdr:rowOff>
    </xdr:from>
    <xdr:ext cx="469744" cy="259045"/>
    <xdr:sp macro="" textlink="">
      <xdr:nvSpPr>
        <xdr:cNvPr id="762" name="n_4mainValue【公民館】&#10;一人当たり面積">
          <a:extLst>
            <a:ext uri="{FF2B5EF4-FFF2-40B4-BE49-F238E27FC236}">
              <a16:creationId xmlns:a16="http://schemas.microsoft.com/office/drawing/2014/main" id="{6E8E7E45-D649-4EAB-9773-9EF39CFA6A64}"/>
            </a:ext>
          </a:extLst>
        </xdr:cNvPr>
        <xdr:cNvSpPr txBox="1"/>
      </xdr:nvSpPr>
      <xdr:spPr>
        <a:xfrm>
          <a:off x="16592627" y="17680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3" name="正方形/長方形 762">
          <a:extLst>
            <a:ext uri="{FF2B5EF4-FFF2-40B4-BE49-F238E27FC236}">
              <a16:creationId xmlns:a16="http://schemas.microsoft.com/office/drawing/2014/main" id="{0044A58B-684A-42C9-A4AE-6C536966A14B}"/>
            </a:ext>
          </a:extLst>
        </xdr:cNvPr>
        <xdr:cNvSpPr/>
      </xdr:nvSpPr>
      <xdr:spPr>
        <a:xfrm>
          <a:off x="685800" y="1857375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4" name="正方形/長方形 763">
          <a:extLst>
            <a:ext uri="{FF2B5EF4-FFF2-40B4-BE49-F238E27FC236}">
              <a16:creationId xmlns:a16="http://schemas.microsoft.com/office/drawing/2014/main" id="{EB6F28F6-4AFF-4E91-A536-4AFD9B872613}"/>
            </a:ext>
          </a:extLst>
        </xdr:cNvPr>
        <xdr:cNvSpPr/>
      </xdr:nvSpPr>
      <xdr:spPr>
        <a:xfrm>
          <a:off x="685800" y="18640425"/>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5" name="テキスト ボックス 764">
          <a:extLst>
            <a:ext uri="{FF2B5EF4-FFF2-40B4-BE49-F238E27FC236}">
              <a16:creationId xmlns:a16="http://schemas.microsoft.com/office/drawing/2014/main" id="{05A0E455-25EF-451D-B822-5828C0E6F8E1}"/>
            </a:ext>
          </a:extLst>
        </xdr:cNvPr>
        <xdr:cNvSpPr txBox="1"/>
      </xdr:nvSpPr>
      <xdr:spPr>
        <a:xfrm>
          <a:off x="762000" y="18888075"/>
          <a:ext cx="19878675"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類似団体と比較して有形固定資産減価償却率が特に高くなっている施設は、道路、公営住宅、認定こども園等、公民館である。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道路に関しては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関係各課と連携を図りながら</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維持管理を検討していく。</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公営住宅については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ほとんどの施設が耐用年数を過ぎている。今後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関係各課と連携を図りながら</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公営住宅等の在り方の検討を行う。</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認定こども園・幼稚園・保育所については、民間移管前に行った改築等から年数が経過していることから、減価償却率が高まってきている。今後、老朽化対策についても検討していく。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公民館についてもほとんどの施設が建設から</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年以上経過しており、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今後の運営</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管理について関係各課と連携を図り検討していく。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9234642-21FA-46BB-A069-6605D34F91B6}"/>
            </a:ext>
          </a:extLst>
        </xdr:cNvPr>
        <xdr:cNvSpPr/>
      </xdr:nvSpPr>
      <xdr:spPr>
        <a:xfrm>
          <a:off x="581025" y="123825"/>
          <a:ext cx="114204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9DFC5E48-AF9F-49CD-B3F0-6B446A530378}"/>
            </a:ext>
          </a:extLst>
        </xdr:cNvPr>
        <xdr:cNvSpPr/>
      </xdr:nvSpPr>
      <xdr:spPr>
        <a:xfrm>
          <a:off x="17145000" y="190500"/>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AE0372F9-8454-48B3-A6AE-70CF2FC1357A}"/>
            </a:ext>
          </a:extLst>
        </xdr:cNvPr>
        <xdr:cNvSpPr/>
      </xdr:nvSpPr>
      <xdr:spPr>
        <a:xfrm>
          <a:off x="17164050" y="219075"/>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B0BEDC9A-D5DA-46F8-A61C-6F7246DFEAE7}"/>
            </a:ext>
          </a:extLst>
        </xdr:cNvPr>
        <xdr:cNvSpPr/>
      </xdr:nvSpPr>
      <xdr:spPr>
        <a:xfrm>
          <a:off x="17192625" y="238125"/>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鹿児島県大崎町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95F23A9-E323-4E01-AC69-3BD86603BDBC}"/>
            </a:ext>
          </a:extLst>
        </xdr:cNvPr>
        <xdr:cNvSpPr/>
      </xdr:nvSpPr>
      <xdr:spPr>
        <a:xfrm>
          <a:off x="14639925" y="190500"/>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A494090-A040-473E-ADCE-C1B57FFBF33F}"/>
            </a:ext>
          </a:extLst>
        </xdr:cNvPr>
        <xdr:cNvSpPr/>
      </xdr:nvSpPr>
      <xdr:spPr>
        <a:xfrm>
          <a:off x="14658975" y="219075"/>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F5511C7-6268-4A47-A25F-74D4C6705AA7}"/>
            </a:ext>
          </a:extLst>
        </xdr:cNvPr>
        <xdr:cNvSpPr/>
      </xdr:nvSpPr>
      <xdr:spPr>
        <a:xfrm>
          <a:off x="14687550" y="238125"/>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171310E-9F46-45F0-89B2-09877F65B061}"/>
            </a:ext>
          </a:extLst>
        </xdr:cNvPr>
        <xdr:cNvSpPr/>
      </xdr:nvSpPr>
      <xdr:spPr>
        <a:xfrm>
          <a:off x="685800" y="847725"/>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C6CB2466-9884-4F94-89A4-D58368334576}"/>
            </a:ext>
          </a:extLst>
        </xdr:cNvPr>
        <xdr:cNvSpPr/>
      </xdr:nvSpPr>
      <xdr:spPr>
        <a:xfrm>
          <a:off x="809625" y="885825"/>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588DA4E7-1B02-4EC3-83D5-5DCA6D8E60AF}"/>
            </a:ext>
          </a:extLst>
        </xdr:cNvPr>
        <xdr:cNvSpPr/>
      </xdr:nvSpPr>
      <xdr:spPr>
        <a:xfrm>
          <a:off x="2009775" y="885825"/>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12,398
11,945
100.64
13,243,497
12,743,584
490,249
4,685,051
5,415,398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9066C73-D88C-48B5-83C3-E80C7AB91E2B}"/>
            </a:ext>
          </a:extLst>
        </xdr:cNvPr>
        <xdr:cNvSpPr/>
      </xdr:nvSpPr>
      <xdr:spPr>
        <a:xfrm>
          <a:off x="3209925" y="885825"/>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578131DE-3896-4B5F-90BE-FCA9225E5410}"/>
            </a:ext>
          </a:extLst>
        </xdr:cNvPr>
        <xdr:cNvSpPr/>
      </xdr:nvSpPr>
      <xdr:spPr>
        <a:xfrm>
          <a:off x="4581525" y="904875"/>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D53B122-8403-46AF-B8BC-B1AA6381A54C}"/>
            </a:ext>
          </a:extLst>
        </xdr:cNvPr>
        <xdr:cNvSpPr/>
      </xdr:nvSpPr>
      <xdr:spPr>
        <a:xfrm>
          <a:off x="6410325" y="904875"/>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853B3A96-5C0F-4062-9D41-70A890F9C02B}"/>
            </a:ext>
          </a:extLst>
        </xdr:cNvPr>
        <xdr:cNvSpPr/>
      </xdr:nvSpPr>
      <xdr:spPr>
        <a:xfrm>
          <a:off x="7610475" y="914400"/>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63526F1C-4662-4C8B-8D77-1E4FE7FCF299}"/>
            </a:ext>
          </a:extLst>
        </xdr:cNvPr>
        <xdr:cNvSpPr/>
      </xdr:nvSpPr>
      <xdr:spPr>
        <a:xfrm>
          <a:off x="4581525" y="1628775"/>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CA20193D-FF62-4ABD-A215-CF7D53353188}"/>
            </a:ext>
          </a:extLst>
        </xdr:cNvPr>
        <xdr:cNvSpPr/>
      </xdr:nvSpPr>
      <xdr:spPr>
        <a:xfrm>
          <a:off x="6467475" y="1628775"/>
          <a:ext cx="30861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F4BB59B4-32D7-4166-82E7-99B7341041B7}"/>
            </a:ext>
          </a:extLst>
        </xdr:cNvPr>
        <xdr:cNvSpPr/>
      </xdr:nvSpPr>
      <xdr:spPr>
        <a:xfrm>
          <a:off x="9972675" y="847725"/>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2C043932-8448-48C6-A720-8DA7B12C6FE1}"/>
            </a:ext>
          </a:extLst>
        </xdr:cNvPr>
        <xdr:cNvSpPr/>
      </xdr:nvSpPr>
      <xdr:spPr>
        <a:xfrm>
          <a:off x="10210800" y="914400"/>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C4EB3696-98CB-4700-B393-485D618C5C6C}"/>
            </a:ext>
          </a:extLst>
        </xdr:cNvPr>
        <xdr:cNvSpPr/>
      </xdr:nvSpPr>
      <xdr:spPr>
        <a:xfrm>
          <a:off x="10210800" y="116205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BF935DDB-E8CE-4A7C-8C72-D81C67FB82FD}"/>
            </a:ext>
          </a:extLst>
        </xdr:cNvPr>
        <xdr:cNvSpPr/>
      </xdr:nvSpPr>
      <xdr:spPr>
        <a:xfrm>
          <a:off x="10210800" y="1476375"/>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71B086BA-4F7E-43D1-9BD1-35D018F2CD5A}"/>
            </a:ext>
          </a:extLst>
        </xdr:cNvPr>
        <xdr:cNvCxnSpPr/>
      </xdr:nvCxnSpPr>
      <xdr:spPr>
        <a:xfrm flipH="1">
          <a:off x="10048875" y="9906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E1145639-55E3-4181-935D-BDA01E156880}"/>
            </a:ext>
          </a:extLst>
        </xdr:cNvPr>
        <xdr:cNvSpPr/>
      </xdr:nvSpPr>
      <xdr:spPr>
        <a:xfrm>
          <a:off x="10102850" y="9525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737E23E8-CDD9-4834-AFE1-362D1685BDC7}"/>
            </a:ext>
          </a:extLst>
        </xdr:cNvPr>
        <xdr:cNvSpPr/>
      </xdr:nvSpPr>
      <xdr:spPr>
        <a:xfrm>
          <a:off x="10102850" y="120015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D7E7E3DF-F209-4B78-9C4B-F733FF2B2131}"/>
            </a:ext>
          </a:extLst>
        </xdr:cNvPr>
        <xdr:cNvCxnSpPr/>
      </xdr:nvCxnSpPr>
      <xdr:spPr>
        <a:xfrm>
          <a:off x="10131425" y="14573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753373FF-0135-490C-ABFD-AC95F0C472D0}"/>
            </a:ext>
          </a:extLst>
        </xdr:cNvPr>
        <xdr:cNvCxnSpPr/>
      </xdr:nvCxnSpPr>
      <xdr:spPr>
        <a:xfrm>
          <a:off x="10067925" y="14573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90984C01-E7DA-412C-8D9B-51A6F1F475FE}"/>
            </a:ext>
          </a:extLst>
        </xdr:cNvPr>
        <xdr:cNvCxnSpPr/>
      </xdr:nvCxnSpPr>
      <xdr:spPr>
        <a:xfrm flipV="1">
          <a:off x="10131425" y="1673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DE2F775D-623C-489A-99E7-85ADAB1ACD77}"/>
            </a:ext>
          </a:extLst>
        </xdr:cNvPr>
        <xdr:cNvCxnSpPr/>
      </xdr:nvCxnSpPr>
      <xdr:spPr>
        <a:xfrm>
          <a:off x="10067925" y="18097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5ACE360C-7C27-4E43-9078-AA094DBD6BAC}"/>
            </a:ext>
          </a:extLst>
        </xdr:cNvPr>
        <xdr:cNvSpPr txBox="1"/>
      </xdr:nvSpPr>
      <xdr:spPr>
        <a:xfrm>
          <a:off x="638175" y="26479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4DD25FB0-C933-41B7-B515-0AD469B35D53}"/>
            </a:ext>
          </a:extLst>
        </xdr:cNvPr>
        <xdr:cNvSpPr txBox="1"/>
      </xdr:nvSpPr>
      <xdr:spPr>
        <a:xfrm>
          <a:off x="638175" y="29527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A7284611-D0D5-4C91-A70A-962AE1D6000B}"/>
            </a:ext>
          </a:extLst>
        </xdr:cNvPr>
        <xdr:cNvSpPr txBox="1"/>
      </xdr:nvSpPr>
      <xdr:spPr>
        <a:xfrm>
          <a:off x="638175" y="32480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437D66B5-9E92-4933-98D2-DB639B5A563C}"/>
            </a:ext>
          </a:extLst>
        </xdr:cNvPr>
        <xdr:cNvSpPr txBox="1"/>
      </xdr:nvSpPr>
      <xdr:spPr>
        <a:xfrm>
          <a:off x="638175" y="35528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8C74B792-BFDD-4F6B-9B00-0B772BF76754}"/>
            </a:ext>
          </a:extLst>
        </xdr:cNvPr>
        <xdr:cNvSpPr/>
      </xdr:nvSpPr>
      <xdr:spPr>
        <a:xfrm>
          <a:off x="6858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22E06AB7-49E2-4FE3-B3C3-68CFD3C986F7}"/>
            </a:ext>
          </a:extLst>
        </xdr:cNvPr>
        <xdr:cNvSpPr/>
      </xdr:nvSpPr>
      <xdr:spPr>
        <a:xfrm>
          <a:off x="80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72962F7-0BAA-4054-9376-EDAD7DFA3DAE}"/>
            </a:ext>
          </a:extLst>
        </xdr:cNvPr>
        <xdr:cNvSpPr/>
      </xdr:nvSpPr>
      <xdr:spPr>
        <a:xfrm>
          <a:off x="80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4CC29BE1-E2BD-4037-9C23-DA6D456A26AE}"/>
            </a:ext>
          </a:extLst>
        </xdr:cNvPr>
        <xdr:cNvSpPr/>
      </xdr:nvSpPr>
      <xdr:spPr>
        <a:xfrm>
          <a:off x="17145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31C2D049-4EA3-451E-AEAA-E2256BC71E7F}"/>
            </a:ext>
          </a:extLst>
        </xdr:cNvPr>
        <xdr:cNvSpPr/>
      </xdr:nvSpPr>
      <xdr:spPr>
        <a:xfrm>
          <a:off x="17145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E202394C-8B6B-455C-A957-65C611C975EE}"/>
            </a:ext>
          </a:extLst>
        </xdr:cNvPr>
        <xdr:cNvSpPr/>
      </xdr:nvSpPr>
      <xdr:spPr>
        <a:xfrm>
          <a:off x="27432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180E4F74-15E9-4A14-806A-ACE7963841F5}"/>
            </a:ext>
          </a:extLst>
        </xdr:cNvPr>
        <xdr:cNvSpPr/>
      </xdr:nvSpPr>
      <xdr:spPr>
        <a:xfrm>
          <a:off x="27432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35469406-0EDA-4207-91C8-110673907EA4}"/>
            </a:ext>
          </a:extLst>
        </xdr:cNvPr>
        <xdr:cNvSpPr/>
      </xdr:nvSpPr>
      <xdr:spPr>
        <a:xfrm>
          <a:off x="6858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72B99ABB-7C4B-46B7-BA07-A2B486F0D27D}"/>
            </a:ext>
          </a:extLst>
        </xdr:cNvPr>
        <xdr:cNvSpPr txBox="1"/>
      </xdr:nvSpPr>
      <xdr:spPr>
        <a:xfrm>
          <a:off x="666750"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FDC0B69A-6D0F-46C2-BE4C-82AA928C5A58}"/>
            </a:ext>
          </a:extLst>
        </xdr:cNvPr>
        <xdr:cNvCxnSpPr/>
      </xdr:nvCxnSpPr>
      <xdr:spPr>
        <a:xfrm>
          <a:off x="6858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BA28A1B3-A214-4D30-B458-6C508939A5CF}"/>
            </a:ext>
          </a:extLst>
        </xdr:cNvPr>
        <xdr:cNvSpPr txBox="1"/>
      </xdr:nvSpPr>
      <xdr:spPr>
        <a:xfrm>
          <a:off x="2789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4702E7BD-AFF2-44D2-9E10-624C7F80289F}"/>
            </a:ext>
          </a:extLst>
        </xdr:cNvPr>
        <xdr:cNvCxnSpPr/>
      </xdr:nvCxnSpPr>
      <xdr:spPr>
        <a:xfrm>
          <a:off x="685800" y="6848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C040872C-D688-4213-BA08-02FDB741B76F}"/>
            </a:ext>
          </a:extLst>
        </xdr:cNvPr>
        <xdr:cNvSpPr txBox="1"/>
      </xdr:nvSpPr>
      <xdr:spPr>
        <a:xfrm>
          <a:off x="278946" y="6712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DF6E9A85-590A-4D5B-B901-7A26D0A91EB1}"/>
            </a:ext>
          </a:extLst>
        </xdr:cNvPr>
        <xdr:cNvCxnSpPr/>
      </xdr:nvCxnSpPr>
      <xdr:spPr>
        <a:xfrm>
          <a:off x="685800" y="6486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436D0487-4E10-4611-B54B-2DC6C4333FA4}"/>
            </a:ext>
          </a:extLst>
        </xdr:cNvPr>
        <xdr:cNvSpPr txBox="1"/>
      </xdr:nvSpPr>
      <xdr:spPr>
        <a:xfrm>
          <a:off x="339891" y="6350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827290E3-4B56-4D91-BCD0-CE867833E89B}"/>
            </a:ext>
          </a:extLst>
        </xdr:cNvPr>
        <xdr:cNvCxnSpPr/>
      </xdr:nvCxnSpPr>
      <xdr:spPr>
        <a:xfrm>
          <a:off x="685800" y="613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D1F1206F-DF4B-4D5F-9C62-0403ABFD26F6}"/>
            </a:ext>
          </a:extLst>
        </xdr:cNvPr>
        <xdr:cNvSpPr txBox="1"/>
      </xdr:nvSpPr>
      <xdr:spPr>
        <a:xfrm>
          <a:off x="339891" y="599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2F948A3-C8FA-452D-9721-E3DA5C0E976C}"/>
            </a:ext>
          </a:extLst>
        </xdr:cNvPr>
        <xdr:cNvCxnSpPr/>
      </xdr:nvCxnSpPr>
      <xdr:spPr>
        <a:xfrm>
          <a:off x="685800" y="5772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BCA32919-C561-4754-878F-FE6AB8A46506}"/>
            </a:ext>
          </a:extLst>
        </xdr:cNvPr>
        <xdr:cNvSpPr txBox="1"/>
      </xdr:nvSpPr>
      <xdr:spPr>
        <a:xfrm>
          <a:off x="339891" y="563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7700CADB-FE93-484E-91B8-AABC7DF823A7}"/>
            </a:ext>
          </a:extLst>
        </xdr:cNvPr>
        <xdr:cNvCxnSpPr/>
      </xdr:nvCxnSpPr>
      <xdr:spPr>
        <a:xfrm>
          <a:off x="685800" y="5410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983D80F9-0900-4FA4-9D46-8A2E3CFCF1F5}"/>
            </a:ext>
          </a:extLst>
        </xdr:cNvPr>
        <xdr:cNvSpPr txBox="1"/>
      </xdr:nvSpPr>
      <xdr:spPr>
        <a:xfrm>
          <a:off x="339891" y="5274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AD7E4F51-739D-4C48-B7CB-830CD7FE23EB}"/>
            </a:ext>
          </a:extLst>
        </xdr:cNvPr>
        <xdr:cNvCxnSpPr/>
      </xdr:nvCxnSpPr>
      <xdr:spPr>
        <a:xfrm>
          <a:off x="6858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AFD956AE-DF29-4E37-8ACA-F1CEC9F98C63}"/>
            </a:ext>
          </a:extLst>
        </xdr:cNvPr>
        <xdr:cNvSpPr txBox="1"/>
      </xdr:nvSpPr>
      <xdr:spPr>
        <a:xfrm>
          <a:off x="388136" y="49123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AA0BF28F-0024-4AC3-8166-057B39DE7B1A}"/>
            </a:ext>
          </a:extLst>
        </xdr:cNvPr>
        <xdr:cNvSpPr/>
      </xdr:nvSpPr>
      <xdr:spPr>
        <a:xfrm>
          <a:off x="6858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114300</xdr:rowOff>
    </xdr:from>
    <xdr:to>
      <xdr:col>24</xdr:col>
      <xdr:colOff>62865</xdr:colOff>
      <xdr:row>42</xdr:row>
      <xdr:rowOff>38100</xdr:rowOff>
    </xdr:to>
    <xdr:cxnSp macro="">
      <xdr:nvCxnSpPr>
        <xdr:cNvPr id="57" name="直線コネクタ 56">
          <a:extLst>
            <a:ext uri="{FF2B5EF4-FFF2-40B4-BE49-F238E27FC236}">
              <a16:creationId xmlns:a16="http://schemas.microsoft.com/office/drawing/2014/main" id="{77F02FA0-294F-4AD0-A368-99ED304CA979}"/>
            </a:ext>
          </a:extLst>
        </xdr:cNvPr>
        <xdr:cNvCxnSpPr/>
      </xdr:nvCxnSpPr>
      <xdr:spPr>
        <a:xfrm flipV="1">
          <a:off x="4180840" y="5305425"/>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41927</xdr:rowOff>
    </xdr:from>
    <xdr:ext cx="469744" cy="259045"/>
    <xdr:sp macro="" textlink="">
      <xdr:nvSpPr>
        <xdr:cNvPr id="58" name="【図書館】&#10;有形固定資産減価償却率最小値テキスト">
          <a:extLst>
            <a:ext uri="{FF2B5EF4-FFF2-40B4-BE49-F238E27FC236}">
              <a16:creationId xmlns:a16="http://schemas.microsoft.com/office/drawing/2014/main" id="{25AB0E7E-49ED-4362-9CD5-E1A8A8CAE8BD}"/>
            </a:ext>
          </a:extLst>
        </xdr:cNvPr>
        <xdr:cNvSpPr txBox="1"/>
      </xdr:nvSpPr>
      <xdr:spPr>
        <a:xfrm>
          <a:off x="4219575" y="6855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38100</xdr:rowOff>
    </xdr:from>
    <xdr:to>
      <xdr:col>24</xdr:col>
      <xdr:colOff>152400</xdr:colOff>
      <xdr:row>42</xdr:row>
      <xdr:rowOff>38100</xdr:rowOff>
    </xdr:to>
    <xdr:cxnSp macro="">
      <xdr:nvCxnSpPr>
        <xdr:cNvPr id="59" name="直線コネクタ 58">
          <a:extLst>
            <a:ext uri="{FF2B5EF4-FFF2-40B4-BE49-F238E27FC236}">
              <a16:creationId xmlns:a16="http://schemas.microsoft.com/office/drawing/2014/main" id="{1A21F52C-0E07-4D2A-9F3A-DC0A65F6A2AB}"/>
            </a:ext>
          </a:extLst>
        </xdr:cNvPr>
        <xdr:cNvCxnSpPr/>
      </xdr:nvCxnSpPr>
      <xdr:spPr>
        <a:xfrm>
          <a:off x="4105275" y="68484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60977</xdr:rowOff>
    </xdr:from>
    <xdr:ext cx="405111" cy="259045"/>
    <xdr:sp macro="" textlink="">
      <xdr:nvSpPr>
        <xdr:cNvPr id="60" name="【図書館】&#10;有形固定資産減価償却率最大値テキスト">
          <a:extLst>
            <a:ext uri="{FF2B5EF4-FFF2-40B4-BE49-F238E27FC236}">
              <a16:creationId xmlns:a16="http://schemas.microsoft.com/office/drawing/2014/main" id="{851A30B0-5C17-4190-B5C8-C9C6B200431A}"/>
            </a:ext>
          </a:extLst>
        </xdr:cNvPr>
        <xdr:cNvSpPr txBox="1"/>
      </xdr:nvSpPr>
      <xdr:spPr>
        <a:xfrm>
          <a:off x="4219575" y="5093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114300</xdr:rowOff>
    </xdr:from>
    <xdr:to>
      <xdr:col>24</xdr:col>
      <xdr:colOff>152400</xdr:colOff>
      <xdr:row>32</xdr:row>
      <xdr:rowOff>114300</xdr:rowOff>
    </xdr:to>
    <xdr:cxnSp macro="">
      <xdr:nvCxnSpPr>
        <xdr:cNvPr id="61" name="直線コネクタ 60">
          <a:extLst>
            <a:ext uri="{FF2B5EF4-FFF2-40B4-BE49-F238E27FC236}">
              <a16:creationId xmlns:a16="http://schemas.microsoft.com/office/drawing/2014/main" id="{9273F4BC-A1C9-4115-8A10-964550005EF7}"/>
            </a:ext>
          </a:extLst>
        </xdr:cNvPr>
        <xdr:cNvCxnSpPr/>
      </xdr:nvCxnSpPr>
      <xdr:spPr>
        <a:xfrm>
          <a:off x="4105275" y="53054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34942</xdr:rowOff>
    </xdr:from>
    <xdr:ext cx="405111" cy="259045"/>
    <xdr:sp macro="" textlink="">
      <xdr:nvSpPr>
        <xdr:cNvPr id="62" name="【図書館】&#10;有形固定資産減価償却率平均値テキスト">
          <a:extLst>
            <a:ext uri="{FF2B5EF4-FFF2-40B4-BE49-F238E27FC236}">
              <a16:creationId xmlns:a16="http://schemas.microsoft.com/office/drawing/2014/main" id="{FF201245-88CB-4C43-81F7-B57282B34ABD}"/>
            </a:ext>
          </a:extLst>
        </xdr:cNvPr>
        <xdr:cNvSpPr txBox="1"/>
      </xdr:nvSpPr>
      <xdr:spPr>
        <a:xfrm>
          <a:off x="4219575" y="58737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12065</xdr:rowOff>
    </xdr:from>
    <xdr:to>
      <xdr:col>24</xdr:col>
      <xdr:colOff>114300</xdr:colOff>
      <xdr:row>37</xdr:row>
      <xdr:rowOff>113665</xdr:rowOff>
    </xdr:to>
    <xdr:sp macro="" textlink="">
      <xdr:nvSpPr>
        <xdr:cNvPr id="63" name="フローチャート: 判断 62">
          <a:extLst>
            <a:ext uri="{FF2B5EF4-FFF2-40B4-BE49-F238E27FC236}">
              <a16:creationId xmlns:a16="http://schemas.microsoft.com/office/drawing/2014/main" id="{353DADA3-7FC8-4EA1-B4A1-F914BCB02D9C}"/>
            </a:ext>
          </a:extLst>
        </xdr:cNvPr>
        <xdr:cNvSpPr/>
      </xdr:nvSpPr>
      <xdr:spPr>
        <a:xfrm>
          <a:off x="4124325" y="600964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120650</xdr:rowOff>
    </xdr:from>
    <xdr:to>
      <xdr:col>20</xdr:col>
      <xdr:colOff>38100</xdr:colOff>
      <xdr:row>37</xdr:row>
      <xdr:rowOff>50800</xdr:rowOff>
    </xdr:to>
    <xdr:sp macro="" textlink="">
      <xdr:nvSpPr>
        <xdr:cNvPr id="64" name="フローチャート: 判断 63">
          <a:extLst>
            <a:ext uri="{FF2B5EF4-FFF2-40B4-BE49-F238E27FC236}">
              <a16:creationId xmlns:a16="http://schemas.microsoft.com/office/drawing/2014/main" id="{FBBDBDD4-1340-4213-B6A0-58DDCB68EAB8}"/>
            </a:ext>
          </a:extLst>
        </xdr:cNvPr>
        <xdr:cNvSpPr/>
      </xdr:nvSpPr>
      <xdr:spPr>
        <a:xfrm>
          <a:off x="3381375" y="5962650"/>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57785</xdr:rowOff>
    </xdr:from>
    <xdr:to>
      <xdr:col>15</xdr:col>
      <xdr:colOff>101600</xdr:colOff>
      <xdr:row>36</xdr:row>
      <xdr:rowOff>159385</xdr:rowOff>
    </xdr:to>
    <xdr:sp macro="" textlink="">
      <xdr:nvSpPr>
        <xdr:cNvPr id="65" name="フローチャート: 判断 64">
          <a:extLst>
            <a:ext uri="{FF2B5EF4-FFF2-40B4-BE49-F238E27FC236}">
              <a16:creationId xmlns:a16="http://schemas.microsoft.com/office/drawing/2014/main" id="{32E32C77-DB17-4588-B660-3DE06B084AE4}"/>
            </a:ext>
          </a:extLst>
        </xdr:cNvPr>
        <xdr:cNvSpPr/>
      </xdr:nvSpPr>
      <xdr:spPr>
        <a:xfrm>
          <a:off x="2571750" y="589661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40640</xdr:rowOff>
    </xdr:from>
    <xdr:to>
      <xdr:col>10</xdr:col>
      <xdr:colOff>165100</xdr:colOff>
      <xdr:row>36</xdr:row>
      <xdr:rowOff>142240</xdr:rowOff>
    </xdr:to>
    <xdr:sp macro="" textlink="">
      <xdr:nvSpPr>
        <xdr:cNvPr id="66" name="フローチャート: 判断 65">
          <a:extLst>
            <a:ext uri="{FF2B5EF4-FFF2-40B4-BE49-F238E27FC236}">
              <a16:creationId xmlns:a16="http://schemas.microsoft.com/office/drawing/2014/main" id="{4849349D-B243-48BF-9DFA-30211353BDAB}"/>
            </a:ext>
          </a:extLst>
        </xdr:cNvPr>
        <xdr:cNvSpPr/>
      </xdr:nvSpPr>
      <xdr:spPr>
        <a:xfrm>
          <a:off x="1781175" y="587946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10160</xdr:rowOff>
    </xdr:from>
    <xdr:to>
      <xdr:col>6</xdr:col>
      <xdr:colOff>38100</xdr:colOff>
      <xdr:row>36</xdr:row>
      <xdr:rowOff>111760</xdr:rowOff>
    </xdr:to>
    <xdr:sp macro="" textlink="">
      <xdr:nvSpPr>
        <xdr:cNvPr id="67" name="フローチャート: 判断 66">
          <a:extLst>
            <a:ext uri="{FF2B5EF4-FFF2-40B4-BE49-F238E27FC236}">
              <a16:creationId xmlns:a16="http://schemas.microsoft.com/office/drawing/2014/main" id="{DC968198-BA30-4E3D-8210-A1233B1C0DED}"/>
            </a:ext>
          </a:extLst>
        </xdr:cNvPr>
        <xdr:cNvSpPr/>
      </xdr:nvSpPr>
      <xdr:spPr>
        <a:xfrm>
          <a:off x="981075" y="584581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CA4B332C-5BB8-4F82-B9E2-D4B5393E9C04}"/>
            </a:ext>
          </a:extLst>
        </xdr:cNvPr>
        <xdr:cNvSpPr txBox="1"/>
      </xdr:nvSpPr>
      <xdr:spPr>
        <a:xfrm>
          <a:off x="40100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388DBC03-800E-4328-BCEC-422C7414E951}"/>
            </a:ext>
          </a:extLst>
        </xdr:cNvPr>
        <xdr:cNvSpPr txBox="1"/>
      </xdr:nvSpPr>
      <xdr:spPr>
        <a:xfrm>
          <a:off x="32575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9E28EDBA-2E81-4FCD-93E2-1FEFCC165918}"/>
            </a:ext>
          </a:extLst>
        </xdr:cNvPr>
        <xdr:cNvSpPr txBox="1"/>
      </xdr:nvSpPr>
      <xdr:spPr>
        <a:xfrm>
          <a:off x="24479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9FA24B57-4683-4C6C-906E-DB55007127B6}"/>
            </a:ext>
          </a:extLst>
        </xdr:cNvPr>
        <xdr:cNvSpPr txBox="1"/>
      </xdr:nvSpPr>
      <xdr:spPr>
        <a:xfrm>
          <a:off x="1657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FACEF63-C3D3-40BD-833C-E3CEA00FE9E8}"/>
            </a:ext>
          </a:extLst>
        </xdr:cNvPr>
        <xdr:cNvSpPr txBox="1"/>
      </xdr:nvSpPr>
      <xdr:spPr>
        <a:xfrm>
          <a:off x="857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122555</xdr:rowOff>
    </xdr:from>
    <xdr:to>
      <xdr:col>24</xdr:col>
      <xdr:colOff>114300</xdr:colOff>
      <xdr:row>39</xdr:row>
      <xdr:rowOff>52705</xdr:rowOff>
    </xdr:to>
    <xdr:sp macro="" textlink="">
      <xdr:nvSpPr>
        <xdr:cNvPr id="73" name="楕円 72">
          <a:extLst>
            <a:ext uri="{FF2B5EF4-FFF2-40B4-BE49-F238E27FC236}">
              <a16:creationId xmlns:a16="http://schemas.microsoft.com/office/drawing/2014/main" id="{A7E28E28-99ED-43A2-A9B9-82E3CA05772E}"/>
            </a:ext>
          </a:extLst>
        </xdr:cNvPr>
        <xdr:cNvSpPr/>
      </xdr:nvSpPr>
      <xdr:spPr>
        <a:xfrm>
          <a:off x="4124325" y="628840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100982</xdr:rowOff>
    </xdr:from>
    <xdr:ext cx="405111" cy="259045"/>
    <xdr:sp macro="" textlink="">
      <xdr:nvSpPr>
        <xdr:cNvPr id="74" name="【図書館】&#10;有形固定資産減価償却率該当値テキスト">
          <a:extLst>
            <a:ext uri="{FF2B5EF4-FFF2-40B4-BE49-F238E27FC236}">
              <a16:creationId xmlns:a16="http://schemas.microsoft.com/office/drawing/2014/main" id="{E6F42080-6F50-44C6-9C31-3DC48A0D44DC}"/>
            </a:ext>
          </a:extLst>
        </xdr:cNvPr>
        <xdr:cNvSpPr txBox="1"/>
      </xdr:nvSpPr>
      <xdr:spPr>
        <a:xfrm>
          <a:off x="4219575" y="6266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86360</xdr:rowOff>
    </xdr:from>
    <xdr:to>
      <xdr:col>20</xdr:col>
      <xdr:colOff>38100</xdr:colOff>
      <xdr:row>39</xdr:row>
      <xdr:rowOff>16510</xdr:rowOff>
    </xdr:to>
    <xdr:sp macro="" textlink="">
      <xdr:nvSpPr>
        <xdr:cNvPr id="75" name="楕円 74">
          <a:extLst>
            <a:ext uri="{FF2B5EF4-FFF2-40B4-BE49-F238E27FC236}">
              <a16:creationId xmlns:a16="http://schemas.microsoft.com/office/drawing/2014/main" id="{5EA6D135-8FAD-408B-9DEB-758B7271B2F5}"/>
            </a:ext>
          </a:extLst>
        </xdr:cNvPr>
        <xdr:cNvSpPr/>
      </xdr:nvSpPr>
      <xdr:spPr>
        <a:xfrm>
          <a:off x="3381375" y="624586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137160</xdr:rowOff>
    </xdr:from>
    <xdr:to>
      <xdr:col>24</xdr:col>
      <xdr:colOff>63500</xdr:colOff>
      <xdr:row>39</xdr:row>
      <xdr:rowOff>1905</xdr:rowOff>
    </xdr:to>
    <xdr:cxnSp macro="">
      <xdr:nvCxnSpPr>
        <xdr:cNvPr id="76" name="直線コネクタ 75">
          <a:extLst>
            <a:ext uri="{FF2B5EF4-FFF2-40B4-BE49-F238E27FC236}">
              <a16:creationId xmlns:a16="http://schemas.microsoft.com/office/drawing/2014/main" id="{BE075D29-9C6A-4A8A-A36F-F8258A108DFC}"/>
            </a:ext>
          </a:extLst>
        </xdr:cNvPr>
        <xdr:cNvCxnSpPr/>
      </xdr:nvCxnSpPr>
      <xdr:spPr>
        <a:xfrm>
          <a:off x="3429000" y="6303010"/>
          <a:ext cx="752475" cy="23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48260</xdr:rowOff>
    </xdr:from>
    <xdr:to>
      <xdr:col>15</xdr:col>
      <xdr:colOff>101600</xdr:colOff>
      <xdr:row>38</xdr:row>
      <xdr:rowOff>149860</xdr:rowOff>
    </xdr:to>
    <xdr:sp macro="" textlink="">
      <xdr:nvSpPr>
        <xdr:cNvPr id="77" name="楕円 76">
          <a:extLst>
            <a:ext uri="{FF2B5EF4-FFF2-40B4-BE49-F238E27FC236}">
              <a16:creationId xmlns:a16="http://schemas.microsoft.com/office/drawing/2014/main" id="{C733E634-21C1-4E33-A1D0-5097E6DD1ED5}"/>
            </a:ext>
          </a:extLst>
        </xdr:cNvPr>
        <xdr:cNvSpPr/>
      </xdr:nvSpPr>
      <xdr:spPr>
        <a:xfrm>
          <a:off x="2571750" y="620776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99060</xdr:rowOff>
    </xdr:from>
    <xdr:to>
      <xdr:col>19</xdr:col>
      <xdr:colOff>177800</xdr:colOff>
      <xdr:row>38</xdr:row>
      <xdr:rowOff>137160</xdr:rowOff>
    </xdr:to>
    <xdr:cxnSp macro="">
      <xdr:nvCxnSpPr>
        <xdr:cNvPr id="78" name="直線コネクタ 77">
          <a:extLst>
            <a:ext uri="{FF2B5EF4-FFF2-40B4-BE49-F238E27FC236}">
              <a16:creationId xmlns:a16="http://schemas.microsoft.com/office/drawing/2014/main" id="{13B7C7FE-72EE-428C-9D1B-DAEAB0ED2F84}"/>
            </a:ext>
          </a:extLst>
        </xdr:cNvPr>
        <xdr:cNvCxnSpPr/>
      </xdr:nvCxnSpPr>
      <xdr:spPr>
        <a:xfrm>
          <a:off x="2619375" y="6264910"/>
          <a:ext cx="809625"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10160</xdr:rowOff>
    </xdr:from>
    <xdr:to>
      <xdr:col>10</xdr:col>
      <xdr:colOff>165100</xdr:colOff>
      <xdr:row>38</xdr:row>
      <xdr:rowOff>111760</xdr:rowOff>
    </xdr:to>
    <xdr:sp macro="" textlink="">
      <xdr:nvSpPr>
        <xdr:cNvPr id="79" name="楕円 78">
          <a:extLst>
            <a:ext uri="{FF2B5EF4-FFF2-40B4-BE49-F238E27FC236}">
              <a16:creationId xmlns:a16="http://schemas.microsoft.com/office/drawing/2014/main" id="{8EA7F962-21C5-4757-81E6-84FA3384572B}"/>
            </a:ext>
          </a:extLst>
        </xdr:cNvPr>
        <xdr:cNvSpPr/>
      </xdr:nvSpPr>
      <xdr:spPr>
        <a:xfrm>
          <a:off x="1781175" y="616966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60960</xdr:rowOff>
    </xdr:from>
    <xdr:to>
      <xdr:col>15</xdr:col>
      <xdr:colOff>50800</xdr:colOff>
      <xdr:row>38</xdr:row>
      <xdr:rowOff>99060</xdr:rowOff>
    </xdr:to>
    <xdr:cxnSp macro="">
      <xdr:nvCxnSpPr>
        <xdr:cNvPr id="80" name="直線コネクタ 79">
          <a:extLst>
            <a:ext uri="{FF2B5EF4-FFF2-40B4-BE49-F238E27FC236}">
              <a16:creationId xmlns:a16="http://schemas.microsoft.com/office/drawing/2014/main" id="{2DE6DE17-EF77-49B5-B2F0-2F99115B9D55}"/>
            </a:ext>
          </a:extLst>
        </xdr:cNvPr>
        <xdr:cNvCxnSpPr/>
      </xdr:nvCxnSpPr>
      <xdr:spPr>
        <a:xfrm>
          <a:off x="1828800" y="6226810"/>
          <a:ext cx="790575"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143510</xdr:rowOff>
    </xdr:from>
    <xdr:to>
      <xdr:col>6</xdr:col>
      <xdr:colOff>38100</xdr:colOff>
      <xdr:row>38</xdr:row>
      <xdr:rowOff>73660</xdr:rowOff>
    </xdr:to>
    <xdr:sp macro="" textlink="">
      <xdr:nvSpPr>
        <xdr:cNvPr id="81" name="楕円 80">
          <a:extLst>
            <a:ext uri="{FF2B5EF4-FFF2-40B4-BE49-F238E27FC236}">
              <a16:creationId xmlns:a16="http://schemas.microsoft.com/office/drawing/2014/main" id="{AC2D866B-F818-4EAF-8B94-CC1B5023D576}"/>
            </a:ext>
          </a:extLst>
        </xdr:cNvPr>
        <xdr:cNvSpPr/>
      </xdr:nvSpPr>
      <xdr:spPr>
        <a:xfrm>
          <a:off x="981075" y="614108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22860</xdr:rowOff>
    </xdr:from>
    <xdr:to>
      <xdr:col>10</xdr:col>
      <xdr:colOff>114300</xdr:colOff>
      <xdr:row>38</xdr:row>
      <xdr:rowOff>60960</xdr:rowOff>
    </xdr:to>
    <xdr:cxnSp macro="">
      <xdr:nvCxnSpPr>
        <xdr:cNvPr id="82" name="直線コネクタ 81">
          <a:extLst>
            <a:ext uri="{FF2B5EF4-FFF2-40B4-BE49-F238E27FC236}">
              <a16:creationId xmlns:a16="http://schemas.microsoft.com/office/drawing/2014/main" id="{F6CD6060-D3BE-44C9-83F2-DBAC60550C67}"/>
            </a:ext>
          </a:extLst>
        </xdr:cNvPr>
        <xdr:cNvCxnSpPr/>
      </xdr:nvCxnSpPr>
      <xdr:spPr>
        <a:xfrm>
          <a:off x="1028700" y="6188710"/>
          <a:ext cx="8001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67327</xdr:rowOff>
    </xdr:from>
    <xdr:ext cx="405111" cy="259045"/>
    <xdr:sp macro="" textlink="">
      <xdr:nvSpPr>
        <xdr:cNvPr id="83" name="n_1aveValue【図書館】&#10;有形固定資産減価償却率">
          <a:extLst>
            <a:ext uri="{FF2B5EF4-FFF2-40B4-BE49-F238E27FC236}">
              <a16:creationId xmlns:a16="http://schemas.microsoft.com/office/drawing/2014/main" id="{0813A1A1-F447-439D-8322-16C03B30B37A}"/>
            </a:ext>
          </a:extLst>
        </xdr:cNvPr>
        <xdr:cNvSpPr txBox="1"/>
      </xdr:nvSpPr>
      <xdr:spPr>
        <a:xfrm>
          <a:off x="3239144" y="5741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4462</xdr:rowOff>
    </xdr:from>
    <xdr:ext cx="405111" cy="259045"/>
    <xdr:sp macro="" textlink="">
      <xdr:nvSpPr>
        <xdr:cNvPr id="84" name="n_2aveValue【図書館】&#10;有形固定資産減価償却率">
          <a:extLst>
            <a:ext uri="{FF2B5EF4-FFF2-40B4-BE49-F238E27FC236}">
              <a16:creationId xmlns:a16="http://schemas.microsoft.com/office/drawing/2014/main" id="{5500D6A4-3AB4-4512-B73C-194BE1C3EC2C}"/>
            </a:ext>
          </a:extLst>
        </xdr:cNvPr>
        <xdr:cNvSpPr txBox="1"/>
      </xdr:nvSpPr>
      <xdr:spPr>
        <a:xfrm>
          <a:off x="2439044" y="5684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158767</xdr:rowOff>
    </xdr:from>
    <xdr:ext cx="405111" cy="259045"/>
    <xdr:sp macro="" textlink="">
      <xdr:nvSpPr>
        <xdr:cNvPr id="85" name="n_3aveValue【図書館】&#10;有形固定資産減価償却率">
          <a:extLst>
            <a:ext uri="{FF2B5EF4-FFF2-40B4-BE49-F238E27FC236}">
              <a16:creationId xmlns:a16="http://schemas.microsoft.com/office/drawing/2014/main" id="{5E23F71F-D654-4EAB-9068-E5659D932863}"/>
            </a:ext>
          </a:extLst>
        </xdr:cNvPr>
        <xdr:cNvSpPr txBox="1"/>
      </xdr:nvSpPr>
      <xdr:spPr>
        <a:xfrm>
          <a:off x="1648469" y="5676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128287</xdr:rowOff>
    </xdr:from>
    <xdr:ext cx="405111" cy="259045"/>
    <xdr:sp macro="" textlink="">
      <xdr:nvSpPr>
        <xdr:cNvPr id="86" name="n_4aveValue【図書館】&#10;有形固定資産減価償却率">
          <a:extLst>
            <a:ext uri="{FF2B5EF4-FFF2-40B4-BE49-F238E27FC236}">
              <a16:creationId xmlns:a16="http://schemas.microsoft.com/office/drawing/2014/main" id="{4E3C1323-D5C9-458C-A1AE-125F6F1A4250}"/>
            </a:ext>
          </a:extLst>
        </xdr:cNvPr>
        <xdr:cNvSpPr txBox="1"/>
      </xdr:nvSpPr>
      <xdr:spPr>
        <a:xfrm>
          <a:off x="848369" y="5640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7637</xdr:rowOff>
    </xdr:from>
    <xdr:ext cx="405111" cy="259045"/>
    <xdr:sp macro="" textlink="">
      <xdr:nvSpPr>
        <xdr:cNvPr id="87" name="n_1mainValue【図書館】&#10;有形固定資産減価償却率">
          <a:extLst>
            <a:ext uri="{FF2B5EF4-FFF2-40B4-BE49-F238E27FC236}">
              <a16:creationId xmlns:a16="http://schemas.microsoft.com/office/drawing/2014/main" id="{E40F28C8-7489-4699-8AA9-97A848DC2C8C}"/>
            </a:ext>
          </a:extLst>
        </xdr:cNvPr>
        <xdr:cNvSpPr txBox="1"/>
      </xdr:nvSpPr>
      <xdr:spPr>
        <a:xfrm>
          <a:off x="3239144" y="6335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140987</xdr:rowOff>
    </xdr:from>
    <xdr:ext cx="405111" cy="259045"/>
    <xdr:sp macro="" textlink="">
      <xdr:nvSpPr>
        <xdr:cNvPr id="88" name="n_2mainValue【図書館】&#10;有形固定資産減価償却率">
          <a:extLst>
            <a:ext uri="{FF2B5EF4-FFF2-40B4-BE49-F238E27FC236}">
              <a16:creationId xmlns:a16="http://schemas.microsoft.com/office/drawing/2014/main" id="{4BB27F59-A824-476C-ACE7-24C670E42821}"/>
            </a:ext>
          </a:extLst>
        </xdr:cNvPr>
        <xdr:cNvSpPr txBox="1"/>
      </xdr:nvSpPr>
      <xdr:spPr>
        <a:xfrm>
          <a:off x="2439044" y="6306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102887</xdr:rowOff>
    </xdr:from>
    <xdr:ext cx="405111" cy="259045"/>
    <xdr:sp macro="" textlink="">
      <xdr:nvSpPr>
        <xdr:cNvPr id="89" name="n_3mainValue【図書館】&#10;有形固定資産減価償却率">
          <a:extLst>
            <a:ext uri="{FF2B5EF4-FFF2-40B4-BE49-F238E27FC236}">
              <a16:creationId xmlns:a16="http://schemas.microsoft.com/office/drawing/2014/main" id="{E414A4B7-1D10-409C-A2E2-C93319F0D1A5}"/>
            </a:ext>
          </a:extLst>
        </xdr:cNvPr>
        <xdr:cNvSpPr txBox="1"/>
      </xdr:nvSpPr>
      <xdr:spPr>
        <a:xfrm>
          <a:off x="1648469" y="6268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64787</xdr:rowOff>
    </xdr:from>
    <xdr:ext cx="405111" cy="259045"/>
    <xdr:sp macro="" textlink="">
      <xdr:nvSpPr>
        <xdr:cNvPr id="90" name="n_4mainValue【図書館】&#10;有形固定資産減価償却率">
          <a:extLst>
            <a:ext uri="{FF2B5EF4-FFF2-40B4-BE49-F238E27FC236}">
              <a16:creationId xmlns:a16="http://schemas.microsoft.com/office/drawing/2014/main" id="{C1A30250-323C-4A3C-A072-E97D6A9F9745}"/>
            </a:ext>
          </a:extLst>
        </xdr:cNvPr>
        <xdr:cNvSpPr txBox="1"/>
      </xdr:nvSpPr>
      <xdr:spPr>
        <a:xfrm>
          <a:off x="848369" y="6230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6A2B8C2A-1D1F-40C3-9866-0EB7BBD029EE}"/>
            </a:ext>
          </a:extLst>
        </xdr:cNvPr>
        <xdr:cNvSpPr/>
      </xdr:nvSpPr>
      <xdr:spPr>
        <a:xfrm>
          <a:off x="59531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8893EE38-658F-46EA-855C-485371C2A06A}"/>
            </a:ext>
          </a:extLst>
        </xdr:cNvPr>
        <xdr:cNvSpPr/>
      </xdr:nvSpPr>
      <xdr:spPr>
        <a:xfrm>
          <a:off x="60674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61779029-E6AA-46C6-A14D-4D7C63D6142A}"/>
            </a:ext>
          </a:extLst>
        </xdr:cNvPr>
        <xdr:cNvSpPr/>
      </xdr:nvSpPr>
      <xdr:spPr>
        <a:xfrm>
          <a:off x="60674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5DFB0245-FB4A-4FF9-842D-A0DB0A559B30}"/>
            </a:ext>
          </a:extLst>
        </xdr:cNvPr>
        <xdr:cNvSpPr/>
      </xdr:nvSpPr>
      <xdr:spPr>
        <a:xfrm>
          <a:off x="69818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6E6A7A79-3824-4BED-A1B7-7A63B352A2F0}"/>
            </a:ext>
          </a:extLst>
        </xdr:cNvPr>
        <xdr:cNvSpPr/>
      </xdr:nvSpPr>
      <xdr:spPr>
        <a:xfrm>
          <a:off x="69818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31D18074-6909-4C1A-A353-71B4B7DDCDEF}"/>
            </a:ext>
          </a:extLst>
        </xdr:cNvPr>
        <xdr:cNvSpPr/>
      </xdr:nvSpPr>
      <xdr:spPr>
        <a:xfrm>
          <a:off x="80105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B383E29A-F26C-46FB-A9FD-DE5124C09E18}"/>
            </a:ext>
          </a:extLst>
        </xdr:cNvPr>
        <xdr:cNvSpPr/>
      </xdr:nvSpPr>
      <xdr:spPr>
        <a:xfrm>
          <a:off x="80105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3854B4E6-AB75-4BC0-A914-C3956B04CFC4}"/>
            </a:ext>
          </a:extLst>
        </xdr:cNvPr>
        <xdr:cNvSpPr/>
      </xdr:nvSpPr>
      <xdr:spPr>
        <a:xfrm>
          <a:off x="59531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a:extLst>
            <a:ext uri="{FF2B5EF4-FFF2-40B4-BE49-F238E27FC236}">
              <a16:creationId xmlns:a16="http://schemas.microsoft.com/office/drawing/2014/main" id="{EFE6B22C-8AE4-4DE6-8F98-857C7F0A2248}"/>
            </a:ext>
          </a:extLst>
        </xdr:cNvPr>
        <xdr:cNvSpPr txBox="1"/>
      </xdr:nvSpPr>
      <xdr:spPr>
        <a:xfrm>
          <a:off x="5915025"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7C8BEE25-7549-4EA7-830A-7E2B93A498D3}"/>
            </a:ext>
          </a:extLst>
        </xdr:cNvPr>
        <xdr:cNvCxnSpPr/>
      </xdr:nvCxnSpPr>
      <xdr:spPr>
        <a:xfrm>
          <a:off x="5953125" y="72104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321C366E-2B0E-4D52-BE41-A4BD05902276}"/>
            </a:ext>
          </a:extLst>
        </xdr:cNvPr>
        <xdr:cNvCxnSpPr/>
      </xdr:nvCxnSpPr>
      <xdr:spPr>
        <a:xfrm>
          <a:off x="5953125" y="6781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CDDE3ED2-037A-40F1-9CC2-982C0D152548}"/>
            </a:ext>
          </a:extLst>
        </xdr:cNvPr>
        <xdr:cNvSpPr txBox="1"/>
      </xdr:nvSpPr>
      <xdr:spPr>
        <a:xfrm>
          <a:off x="5527221" y="664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898E76F0-B9D6-4CC6-A7ED-33FC81746BB6}"/>
            </a:ext>
          </a:extLst>
        </xdr:cNvPr>
        <xdr:cNvCxnSpPr/>
      </xdr:nvCxnSpPr>
      <xdr:spPr>
        <a:xfrm>
          <a:off x="5953125" y="6343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4" name="テキスト ボックス 103">
          <a:extLst>
            <a:ext uri="{FF2B5EF4-FFF2-40B4-BE49-F238E27FC236}">
              <a16:creationId xmlns:a16="http://schemas.microsoft.com/office/drawing/2014/main" id="{CA24F5E8-FB70-410F-88BF-DD051CA1771E}"/>
            </a:ext>
          </a:extLst>
        </xdr:cNvPr>
        <xdr:cNvSpPr txBox="1"/>
      </xdr:nvSpPr>
      <xdr:spPr>
        <a:xfrm>
          <a:off x="55272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3F88E058-EFC3-4F9A-B3F3-665B8B1E4F89}"/>
            </a:ext>
          </a:extLst>
        </xdr:cNvPr>
        <xdr:cNvCxnSpPr/>
      </xdr:nvCxnSpPr>
      <xdr:spPr>
        <a:xfrm>
          <a:off x="5953125" y="59150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6" name="テキスト ボックス 105">
          <a:extLst>
            <a:ext uri="{FF2B5EF4-FFF2-40B4-BE49-F238E27FC236}">
              <a16:creationId xmlns:a16="http://schemas.microsoft.com/office/drawing/2014/main" id="{F5D75B0E-B4F0-4410-8594-38F3BEB05F33}"/>
            </a:ext>
          </a:extLst>
        </xdr:cNvPr>
        <xdr:cNvSpPr txBox="1"/>
      </xdr:nvSpPr>
      <xdr:spPr>
        <a:xfrm>
          <a:off x="5527221" y="5779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FE090F3D-CC03-4406-81BE-2923E605B80C}"/>
            </a:ext>
          </a:extLst>
        </xdr:cNvPr>
        <xdr:cNvCxnSpPr/>
      </xdr:nvCxnSpPr>
      <xdr:spPr>
        <a:xfrm>
          <a:off x="5953125" y="5486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8" name="テキスト ボックス 107">
          <a:extLst>
            <a:ext uri="{FF2B5EF4-FFF2-40B4-BE49-F238E27FC236}">
              <a16:creationId xmlns:a16="http://schemas.microsoft.com/office/drawing/2014/main" id="{A0BBC396-8F0B-43BF-A4CB-4425002CFF52}"/>
            </a:ext>
          </a:extLst>
        </xdr:cNvPr>
        <xdr:cNvSpPr txBox="1"/>
      </xdr:nvSpPr>
      <xdr:spPr>
        <a:xfrm>
          <a:off x="5527221" y="53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D7B227A8-4314-4FE0-AED8-82F94C44AE0C}"/>
            </a:ext>
          </a:extLst>
        </xdr:cNvPr>
        <xdr:cNvCxnSpPr/>
      </xdr:nvCxnSpPr>
      <xdr:spPr>
        <a:xfrm>
          <a:off x="5953125" y="5048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a:extLst>
            <a:ext uri="{FF2B5EF4-FFF2-40B4-BE49-F238E27FC236}">
              <a16:creationId xmlns:a16="http://schemas.microsoft.com/office/drawing/2014/main" id="{C0AFBC31-D5E3-406B-8E94-5B3DE7A7C5AA}"/>
            </a:ext>
          </a:extLst>
        </xdr:cNvPr>
        <xdr:cNvSpPr txBox="1"/>
      </xdr:nvSpPr>
      <xdr:spPr>
        <a:xfrm>
          <a:off x="5527221" y="4912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a:extLst>
            <a:ext uri="{FF2B5EF4-FFF2-40B4-BE49-F238E27FC236}">
              <a16:creationId xmlns:a16="http://schemas.microsoft.com/office/drawing/2014/main" id="{85B9438B-DA0A-44C5-A356-838FED971592}"/>
            </a:ext>
          </a:extLst>
        </xdr:cNvPr>
        <xdr:cNvSpPr/>
      </xdr:nvSpPr>
      <xdr:spPr>
        <a:xfrm>
          <a:off x="59531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30480</xdr:rowOff>
    </xdr:from>
    <xdr:to>
      <xdr:col>54</xdr:col>
      <xdr:colOff>189865</xdr:colOff>
      <xdr:row>41</xdr:row>
      <xdr:rowOff>78486</xdr:rowOff>
    </xdr:to>
    <xdr:cxnSp macro="">
      <xdr:nvCxnSpPr>
        <xdr:cNvPr id="112" name="直線コネクタ 111">
          <a:extLst>
            <a:ext uri="{FF2B5EF4-FFF2-40B4-BE49-F238E27FC236}">
              <a16:creationId xmlns:a16="http://schemas.microsoft.com/office/drawing/2014/main" id="{6CA1455F-4D6C-4CF7-B35E-27C58B49E79D}"/>
            </a:ext>
          </a:extLst>
        </xdr:cNvPr>
        <xdr:cNvCxnSpPr/>
      </xdr:nvCxnSpPr>
      <xdr:spPr>
        <a:xfrm flipV="1">
          <a:off x="9429115" y="5542280"/>
          <a:ext cx="0" cy="1184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82313</xdr:rowOff>
    </xdr:from>
    <xdr:ext cx="469744" cy="259045"/>
    <xdr:sp macro="" textlink="">
      <xdr:nvSpPr>
        <xdr:cNvPr id="113" name="【図書館】&#10;一人当たり面積最小値テキスト">
          <a:extLst>
            <a:ext uri="{FF2B5EF4-FFF2-40B4-BE49-F238E27FC236}">
              <a16:creationId xmlns:a16="http://schemas.microsoft.com/office/drawing/2014/main" id="{B549DF71-C63D-48DB-AECB-82048CCB6B87}"/>
            </a:ext>
          </a:extLst>
        </xdr:cNvPr>
        <xdr:cNvSpPr txBox="1"/>
      </xdr:nvSpPr>
      <xdr:spPr>
        <a:xfrm>
          <a:off x="9467850" y="6733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78486</xdr:rowOff>
    </xdr:from>
    <xdr:to>
      <xdr:col>55</xdr:col>
      <xdr:colOff>88900</xdr:colOff>
      <xdr:row>41</xdr:row>
      <xdr:rowOff>78486</xdr:rowOff>
    </xdr:to>
    <xdr:cxnSp macro="">
      <xdr:nvCxnSpPr>
        <xdr:cNvPr id="114" name="直線コネクタ 113">
          <a:extLst>
            <a:ext uri="{FF2B5EF4-FFF2-40B4-BE49-F238E27FC236}">
              <a16:creationId xmlns:a16="http://schemas.microsoft.com/office/drawing/2014/main" id="{E3BA6E0C-E306-4676-8A9C-4C4222EFC9DF}"/>
            </a:ext>
          </a:extLst>
        </xdr:cNvPr>
        <xdr:cNvCxnSpPr/>
      </xdr:nvCxnSpPr>
      <xdr:spPr>
        <a:xfrm>
          <a:off x="9363075" y="6726936"/>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148607</xdr:rowOff>
    </xdr:from>
    <xdr:ext cx="469744" cy="259045"/>
    <xdr:sp macro="" textlink="">
      <xdr:nvSpPr>
        <xdr:cNvPr id="115" name="【図書館】&#10;一人当たり面積最大値テキスト">
          <a:extLst>
            <a:ext uri="{FF2B5EF4-FFF2-40B4-BE49-F238E27FC236}">
              <a16:creationId xmlns:a16="http://schemas.microsoft.com/office/drawing/2014/main" id="{AA7F2468-D8E8-44C7-958C-237FB12B8EF1}"/>
            </a:ext>
          </a:extLst>
        </xdr:cNvPr>
        <xdr:cNvSpPr txBox="1"/>
      </xdr:nvSpPr>
      <xdr:spPr>
        <a:xfrm>
          <a:off x="9467850" y="5336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30480</xdr:rowOff>
    </xdr:from>
    <xdr:to>
      <xdr:col>55</xdr:col>
      <xdr:colOff>88900</xdr:colOff>
      <xdr:row>34</xdr:row>
      <xdr:rowOff>30480</xdr:rowOff>
    </xdr:to>
    <xdr:cxnSp macro="">
      <xdr:nvCxnSpPr>
        <xdr:cNvPr id="116" name="直線コネクタ 115">
          <a:extLst>
            <a:ext uri="{FF2B5EF4-FFF2-40B4-BE49-F238E27FC236}">
              <a16:creationId xmlns:a16="http://schemas.microsoft.com/office/drawing/2014/main" id="{034C2F83-72F3-40C7-A205-7864B0ECED7A}"/>
            </a:ext>
          </a:extLst>
        </xdr:cNvPr>
        <xdr:cNvCxnSpPr/>
      </xdr:nvCxnSpPr>
      <xdr:spPr>
        <a:xfrm>
          <a:off x="9363075" y="554228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4843</xdr:rowOff>
    </xdr:from>
    <xdr:ext cx="469744" cy="259045"/>
    <xdr:sp macro="" textlink="">
      <xdr:nvSpPr>
        <xdr:cNvPr id="117" name="【図書館】&#10;一人当たり面積平均値テキスト">
          <a:extLst>
            <a:ext uri="{FF2B5EF4-FFF2-40B4-BE49-F238E27FC236}">
              <a16:creationId xmlns:a16="http://schemas.microsoft.com/office/drawing/2014/main" id="{FCC7249E-588A-46CA-89EB-149729422D56}"/>
            </a:ext>
          </a:extLst>
        </xdr:cNvPr>
        <xdr:cNvSpPr txBox="1"/>
      </xdr:nvSpPr>
      <xdr:spPr>
        <a:xfrm>
          <a:off x="9467850" y="61706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153416</xdr:rowOff>
    </xdr:from>
    <xdr:to>
      <xdr:col>55</xdr:col>
      <xdr:colOff>50800</xdr:colOff>
      <xdr:row>39</xdr:row>
      <xdr:rowOff>83566</xdr:rowOff>
    </xdr:to>
    <xdr:sp macro="" textlink="">
      <xdr:nvSpPr>
        <xdr:cNvPr id="118" name="フローチャート: 判断 117">
          <a:extLst>
            <a:ext uri="{FF2B5EF4-FFF2-40B4-BE49-F238E27FC236}">
              <a16:creationId xmlns:a16="http://schemas.microsoft.com/office/drawing/2014/main" id="{083E0D62-D190-46B4-9F9D-2D4DDD0EF03E}"/>
            </a:ext>
          </a:extLst>
        </xdr:cNvPr>
        <xdr:cNvSpPr/>
      </xdr:nvSpPr>
      <xdr:spPr>
        <a:xfrm>
          <a:off x="9401175" y="6316091"/>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157988</xdr:rowOff>
    </xdr:from>
    <xdr:to>
      <xdr:col>50</xdr:col>
      <xdr:colOff>165100</xdr:colOff>
      <xdr:row>39</xdr:row>
      <xdr:rowOff>88138</xdr:rowOff>
    </xdr:to>
    <xdr:sp macro="" textlink="">
      <xdr:nvSpPr>
        <xdr:cNvPr id="119" name="フローチャート: 判断 118">
          <a:extLst>
            <a:ext uri="{FF2B5EF4-FFF2-40B4-BE49-F238E27FC236}">
              <a16:creationId xmlns:a16="http://schemas.microsoft.com/office/drawing/2014/main" id="{6275C5CD-9152-4B86-BAAE-1573A1DE48F7}"/>
            </a:ext>
          </a:extLst>
        </xdr:cNvPr>
        <xdr:cNvSpPr/>
      </xdr:nvSpPr>
      <xdr:spPr>
        <a:xfrm>
          <a:off x="8639175" y="6323838"/>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125984</xdr:rowOff>
    </xdr:from>
    <xdr:to>
      <xdr:col>46</xdr:col>
      <xdr:colOff>38100</xdr:colOff>
      <xdr:row>39</xdr:row>
      <xdr:rowOff>56134</xdr:rowOff>
    </xdr:to>
    <xdr:sp macro="" textlink="">
      <xdr:nvSpPr>
        <xdr:cNvPr id="120" name="フローチャート: 判断 119">
          <a:extLst>
            <a:ext uri="{FF2B5EF4-FFF2-40B4-BE49-F238E27FC236}">
              <a16:creationId xmlns:a16="http://schemas.microsoft.com/office/drawing/2014/main" id="{833AFD00-891B-4E8A-A76C-48AB6F921D32}"/>
            </a:ext>
          </a:extLst>
        </xdr:cNvPr>
        <xdr:cNvSpPr/>
      </xdr:nvSpPr>
      <xdr:spPr>
        <a:xfrm>
          <a:off x="7839075" y="628548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135128</xdr:rowOff>
    </xdr:from>
    <xdr:to>
      <xdr:col>41</xdr:col>
      <xdr:colOff>101600</xdr:colOff>
      <xdr:row>39</xdr:row>
      <xdr:rowOff>65278</xdr:rowOff>
    </xdr:to>
    <xdr:sp macro="" textlink="">
      <xdr:nvSpPr>
        <xdr:cNvPr id="121" name="フローチャート: 判断 120">
          <a:extLst>
            <a:ext uri="{FF2B5EF4-FFF2-40B4-BE49-F238E27FC236}">
              <a16:creationId xmlns:a16="http://schemas.microsoft.com/office/drawing/2014/main" id="{D78D0186-DAD0-4A85-9D15-39A25F695A45}"/>
            </a:ext>
          </a:extLst>
        </xdr:cNvPr>
        <xdr:cNvSpPr/>
      </xdr:nvSpPr>
      <xdr:spPr>
        <a:xfrm>
          <a:off x="7029450" y="6297803"/>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148844</xdr:rowOff>
    </xdr:from>
    <xdr:to>
      <xdr:col>36</xdr:col>
      <xdr:colOff>165100</xdr:colOff>
      <xdr:row>39</xdr:row>
      <xdr:rowOff>78994</xdr:rowOff>
    </xdr:to>
    <xdr:sp macro="" textlink="">
      <xdr:nvSpPr>
        <xdr:cNvPr id="122" name="フローチャート: 判断 121">
          <a:extLst>
            <a:ext uri="{FF2B5EF4-FFF2-40B4-BE49-F238E27FC236}">
              <a16:creationId xmlns:a16="http://schemas.microsoft.com/office/drawing/2014/main" id="{25B6FBDB-24D2-43D2-893E-1FD8D3D08761}"/>
            </a:ext>
          </a:extLst>
        </xdr:cNvPr>
        <xdr:cNvSpPr/>
      </xdr:nvSpPr>
      <xdr:spPr>
        <a:xfrm>
          <a:off x="6238875" y="630834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7B5413F1-A6F1-4DC2-8ADE-E358E8AE083E}"/>
            </a:ext>
          </a:extLst>
        </xdr:cNvPr>
        <xdr:cNvSpPr txBox="1"/>
      </xdr:nvSpPr>
      <xdr:spPr>
        <a:xfrm>
          <a:off x="92583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87D7036E-0FF4-43CB-85CC-62016D9CFE24}"/>
            </a:ext>
          </a:extLst>
        </xdr:cNvPr>
        <xdr:cNvSpPr txBox="1"/>
      </xdr:nvSpPr>
      <xdr:spPr>
        <a:xfrm>
          <a:off x="8515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A170AFC4-0A69-472A-8550-2EE17F7C4D73}"/>
            </a:ext>
          </a:extLst>
        </xdr:cNvPr>
        <xdr:cNvSpPr txBox="1"/>
      </xdr:nvSpPr>
      <xdr:spPr>
        <a:xfrm>
          <a:off x="7715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7F4EA376-7DD8-493C-A3F5-CA0D559306A6}"/>
            </a:ext>
          </a:extLst>
        </xdr:cNvPr>
        <xdr:cNvSpPr txBox="1"/>
      </xdr:nvSpPr>
      <xdr:spPr>
        <a:xfrm>
          <a:off x="690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1A02BD21-89A5-44B1-9B40-E60B26DC5E1D}"/>
            </a:ext>
          </a:extLst>
        </xdr:cNvPr>
        <xdr:cNvSpPr txBox="1"/>
      </xdr:nvSpPr>
      <xdr:spPr>
        <a:xfrm>
          <a:off x="6115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160274</xdr:rowOff>
    </xdr:from>
    <xdr:to>
      <xdr:col>55</xdr:col>
      <xdr:colOff>50800</xdr:colOff>
      <xdr:row>40</xdr:row>
      <xdr:rowOff>90424</xdr:rowOff>
    </xdr:to>
    <xdr:sp macro="" textlink="">
      <xdr:nvSpPr>
        <xdr:cNvPr id="128" name="楕円 127">
          <a:extLst>
            <a:ext uri="{FF2B5EF4-FFF2-40B4-BE49-F238E27FC236}">
              <a16:creationId xmlns:a16="http://schemas.microsoft.com/office/drawing/2014/main" id="{C56A2582-5CCF-499C-B4C8-CDEFA23A8F00}"/>
            </a:ext>
          </a:extLst>
        </xdr:cNvPr>
        <xdr:cNvSpPr/>
      </xdr:nvSpPr>
      <xdr:spPr>
        <a:xfrm>
          <a:off x="9401175" y="6488049"/>
          <a:ext cx="7620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138701</xdr:rowOff>
    </xdr:from>
    <xdr:ext cx="469744" cy="259045"/>
    <xdr:sp macro="" textlink="">
      <xdr:nvSpPr>
        <xdr:cNvPr id="129" name="【図書館】&#10;一人当たり面積該当値テキスト">
          <a:extLst>
            <a:ext uri="{FF2B5EF4-FFF2-40B4-BE49-F238E27FC236}">
              <a16:creationId xmlns:a16="http://schemas.microsoft.com/office/drawing/2014/main" id="{3393D506-6F9F-4CB3-97E4-F1B8CCC2B306}"/>
            </a:ext>
          </a:extLst>
        </xdr:cNvPr>
        <xdr:cNvSpPr txBox="1"/>
      </xdr:nvSpPr>
      <xdr:spPr>
        <a:xfrm>
          <a:off x="9467850" y="6466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160274</xdr:rowOff>
    </xdr:from>
    <xdr:to>
      <xdr:col>50</xdr:col>
      <xdr:colOff>165100</xdr:colOff>
      <xdr:row>40</xdr:row>
      <xdr:rowOff>90424</xdr:rowOff>
    </xdr:to>
    <xdr:sp macro="" textlink="">
      <xdr:nvSpPr>
        <xdr:cNvPr id="130" name="楕円 129">
          <a:extLst>
            <a:ext uri="{FF2B5EF4-FFF2-40B4-BE49-F238E27FC236}">
              <a16:creationId xmlns:a16="http://schemas.microsoft.com/office/drawing/2014/main" id="{20F34F6C-E985-4500-A888-CDC1645A679A}"/>
            </a:ext>
          </a:extLst>
        </xdr:cNvPr>
        <xdr:cNvSpPr/>
      </xdr:nvSpPr>
      <xdr:spPr>
        <a:xfrm>
          <a:off x="8639175" y="6488049"/>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39624</xdr:rowOff>
    </xdr:from>
    <xdr:to>
      <xdr:col>55</xdr:col>
      <xdr:colOff>0</xdr:colOff>
      <xdr:row>40</xdr:row>
      <xdr:rowOff>39624</xdr:rowOff>
    </xdr:to>
    <xdr:cxnSp macro="">
      <xdr:nvCxnSpPr>
        <xdr:cNvPr id="131" name="直線コネクタ 130">
          <a:extLst>
            <a:ext uri="{FF2B5EF4-FFF2-40B4-BE49-F238E27FC236}">
              <a16:creationId xmlns:a16="http://schemas.microsoft.com/office/drawing/2014/main" id="{7CA85BD6-8FAE-4803-8EA5-67663CDAF01F}"/>
            </a:ext>
          </a:extLst>
        </xdr:cNvPr>
        <xdr:cNvCxnSpPr/>
      </xdr:nvCxnSpPr>
      <xdr:spPr>
        <a:xfrm>
          <a:off x="8686800" y="6526149"/>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164846</xdr:rowOff>
    </xdr:from>
    <xdr:to>
      <xdr:col>46</xdr:col>
      <xdr:colOff>38100</xdr:colOff>
      <xdr:row>40</xdr:row>
      <xdr:rowOff>94996</xdr:rowOff>
    </xdr:to>
    <xdr:sp macro="" textlink="">
      <xdr:nvSpPr>
        <xdr:cNvPr id="132" name="楕円 131">
          <a:extLst>
            <a:ext uri="{FF2B5EF4-FFF2-40B4-BE49-F238E27FC236}">
              <a16:creationId xmlns:a16="http://schemas.microsoft.com/office/drawing/2014/main" id="{46C782D6-9408-48FB-AB1D-AFB5331F1F42}"/>
            </a:ext>
          </a:extLst>
        </xdr:cNvPr>
        <xdr:cNvSpPr/>
      </xdr:nvSpPr>
      <xdr:spPr>
        <a:xfrm>
          <a:off x="7839075" y="6486271"/>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39624</xdr:rowOff>
    </xdr:from>
    <xdr:to>
      <xdr:col>50</xdr:col>
      <xdr:colOff>114300</xdr:colOff>
      <xdr:row>40</xdr:row>
      <xdr:rowOff>44196</xdr:rowOff>
    </xdr:to>
    <xdr:cxnSp macro="">
      <xdr:nvCxnSpPr>
        <xdr:cNvPr id="133" name="直線コネクタ 132">
          <a:extLst>
            <a:ext uri="{FF2B5EF4-FFF2-40B4-BE49-F238E27FC236}">
              <a16:creationId xmlns:a16="http://schemas.microsoft.com/office/drawing/2014/main" id="{E44444A3-3BE6-4500-A4CF-C234E1E528D2}"/>
            </a:ext>
          </a:extLst>
        </xdr:cNvPr>
        <xdr:cNvCxnSpPr/>
      </xdr:nvCxnSpPr>
      <xdr:spPr>
        <a:xfrm flipV="1">
          <a:off x="7886700" y="6526149"/>
          <a:ext cx="800100" cy="7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169418</xdr:rowOff>
    </xdr:from>
    <xdr:to>
      <xdr:col>41</xdr:col>
      <xdr:colOff>101600</xdr:colOff>
      <xdr:row>40</xdr:row>
      <xdr:rowOff>99568</xdr:rowOff>
    </xdr:to>
    <xdr:sp macro="" textlink="">
      <xdr:nvSpPr>
        <xdr:cNvPr id="134" name="楕円 133">
          <a:extLst>
            <a:ext uri="{FF2B5EF4-FFF2-40B4-BE49-F238E27FC236}">
              <a16:creationId xmlns:a16="http://schemas.microsoft.com/office/drawing/2014/main" id="{01C5F792-2202-4D80-B260-2DCEBEBB0375}"/>
            </a:ext>
          </a:extLst>
        </xdr:cNvPr>
        <xdr:cNvSpPr/>
      </xdr:nvSpPr>
      <xdr:spPr>
        <a:xfrm>
          <a:off x="7029450" y="6484493"/>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44196</xdr:rowOff>
    </xdr:from>
    <xdr:to>
      <xdr:col>45</xdr:col>
      <xdr:colOff>177800</xdr:colOff>
      <xdr:row>40</xdr:row>
      <xdr:rowOff>48768</xdr:rowOff>
    </xdr:to>
    <xdr:cxnSp macro="">
      <xdr:nvCxnSpPr>
        <xdr:cNvPr id="135" name="直線コネクタ 134">
          <a:extLst>
            <a:ext uri="{FF2B5EF4-FFF2-40B4-BE49-F238E27FC236}">
              <a16:creationId xmlns:a16="http://schemas.microsoft.com/office/drawing/2014/main" id="{FA5567CE-0E28-4794-AD96-55D4F175FB5D}"/>
            </a:ext>
          </a:extLst>
        </xdr:cNvPr>
        <xdr:cNvCxnSpPr/>
      </xdr:nvCxnSpPr>
      <xdr:spPr>
        <a:xfrm flipV="1">
          <a:off x="7077075" y="6533896"/>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2540</xdr:rowOff>
    </xdr:from>
    <xdr:to>
      <xdr:col>36</xdr:col>
      <xdr:colOff>165100</xdr:colOff>
      <xdr:row>40</xdr:row>
      <xdr:rowOff>104140</xdr:rowOff>
    </xdr:to>
    <xdr:sp macro="" textlink="">
      <xdr:nvSpPr>
        <xdr:cNvPr id="136" name="楕円 135">
          <a:extLst>
            <a:ext uri="{FF2B5EF4-FFF2-40B4-BE49-F238E27FC236}">
              <a16:creationId xmlns:a16="http://schemas.microsoft.com/office/drawing/2014/main" id="{BDF9EE85-9C78-4CAF-934D-168C9491A222}"/>
            </a:ext>
          </a:extLst>
        </xdr:cNvPr>
        <xdr:cNvSpPr/>
      </xdr:nvSpPr>
      <xdr:spPr>
        <a:xfrm>
          <a:off x="6238875" y="648906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48768</xdr:rowOff>
    </xdr:from>
    <xdr:to>
      <xdr:col>41</xdr:col>
      <xdr:colOff>50800</xdr:colOff>
      <xdr:row>40</xdr:row>
      <xdr:rowOff>53340</xdr:rowOff>
    </xdr:to>
    <xdr:cxnSp macro="">
      <xdr:nvCxnSpPr>
        <xdr:cNvPr id="137" name="直線コネクタ 136">
          <a:extLst>
            <a:ext uri="{FF2B5EF4-FFF2-40B4-BE49-F238E27FC236}">
              <a16:creationId xmlns:a16="http://schemas.microsoft.com/office/drawing/2014/main" id="{FCBDB471-CC20-4AD2-AFE9-069AE0B44A76}"/>
            </a:ext>
          </a:extLst>
        </xdr:cNvPr>
        <xdr:cNvCxnSpPr/>
      </xdr:nvCxnSpPr>
      <xdr:spPr>
        <a:xfrm flipV="1">
          <a:off x="6286500" y="6532118"/>
          <a:ext cx="790575"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104665</xdr:rowOff>
    </xdr:from>
    <xdr:ext cx="469744" cy="259045"/>
    <xdr:sp macro="" textlink="">
      <xdr:nvSpPr>
        <xdr:cNvPr id="138" name="n_1aveValue【図書館】&#10;一人当たり面積">
          <a:extLst>
            <a:ext uri="{FF2B5EF4-FFF2-40B4-BE49-F238E27FC236}">
              <a16:creationId xmlns:a16="http://schemas.microsoft.com/office/drawing/2014/main" id="{EED1D591-627A-4AEF-B07E-84861289EA5E}"/>
            </a:ext>
          </a:extLst>
        </xdr:cNvPr>
        <xdr:cNvSpPr txBox="1"/>
      </xdr:nvSpPr>
      <xdr:spPr>
        <a:xfrm>
          <a:off x="8458277" y="6108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72661</xdr:rowOff>
    </xdr:from>
    <xdr:ext cx="469744" cy="259045"/>
    <xdr:sp macro="" textlink="">
      <xdr:nvSpPr>
        <xdr:cNvPr id="139" name="n_2aveValue【図書館】&#10;一人当たり面積">
          <a:extLst>
            <a:ext uri="{FF2B5EF4-FFF2-40B4-BE49-F238E27FC236}">
              <a16:creationId xmlns:a16="http://schemas.microsoft.com/office/drawing/2014/main" id="{C73C48E8-D8ED-4C1B-A335-32DC4C08AB38}"/>
            </a:ext>
          </a:extLst>
        </xdr:cNvPr>
        <xdr:cNvSpPr txBox="1"/>
      </xdr:nvSpPr>
      <xdr:spPr>
        <a:xfrm>
          <a:off x="7677227" y="6070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81805</xdr:rowOff>
    </xdr:from>
    <xdr:ext cx="469744" cy="259045"/>
    <xdr:sp macro="" textlink="">
      <xdr:nvSpPr>
        <xdr:cNvPr id="140" name="n_3aveValue【図書館】&#10;一人当たり面積">
          <a:extLst>
            <a:ext uri="{FF2B5EF4-FFF2-40B4-BE49-F238E27FC236}">
              <a16:creationId xmlns:a16="http://schemas.microsoft.com/office/drawing/2014/main" id="{E1FFD6DE-D71D-4E61-9569-C84153738E09}"/>
            </a:ext>
          </a:extLst>
        </xdr:cNvPr>
        <xdr:cNvSpPr txBox="1"/>
      </xdr:nvSpPr>
      <xdr:spPr>
        <a:xfrm>
          <a:off x="6867602" y="6085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95521</xdr:rowOff>
    </xdr:from>
    <xdr:ext cx="469744" cy="259045"/>
    <xdr:sp macro="" textlink="">
      <xdr:nvSpPr>
        <xdr:cNvPr id="141" name="n_4aveValue【図書館】&#10;一人当たり面積">
          <a:extLst>
            <a:ext uri="{FF2B5EF4-FFF2-40B4-BE49-F238E27FC236}">
              <a16:creationId xmlns:a16="http://schemas.microsoft.com/office/drawing/2014/main" id="{42B7D0EF-E888-4EC8-9366-D5C3C24095E6}"/>
            </a:ext>
          </a:extLst>
        </xdr:cNvPr>
        <xdr:cNvSpPr txBox="1"/>
      </xdr:nvSpPr>
      <xdr:spPr>
        <a:xfrm>
          <a:off x="6067502" y="6096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81551</xdr:rowOff>
    </xdr:from>
    <xdr:ext cx="469744" cy="259045"/>
    <xdr:sp macro="" textlink="">
      <xdr:nvSpPr>
        <xdr:cNvPr id="142" name="n_1mainValue【図書館】&#10;一人当たり面積">
          <a:extLst>
            <a:ext uri="{FF2B5EF4-FFF2-40B4-BE49-F238E27FC236}">
              <a16:creationId xmlns:a16="http://schemas.microsoft.com/office/drawing/2014/main" id="{AB473F00-FFA9-457D-A268-33428B9BBDC0}"/>
            </a:ext>
          </a:extLst>
        </xdr:cNvPr>
        <xdr:cNvSpPr txBox="1"/>
      </xdr:nvSpPr>
      <xdr:spPr>
        <a:xfrm>
          <a:off x="8458277" y="6571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86123</xdr:rowOff>
    </xdr:from>
    <xdr:ext cx="469744" cy="259045"/>
    <xdr:sp macro="" textlink="">
      <xdr:nvSpPr>
        <xdr:cNvPr id="143" name="n_2mainValue【図書館】&#10;一人当たり面積">
          <a:extLst>
            <a:ext uri="{FF2B5EF4-FFF2-40B4-BE49-F238E27FC236}">
              <a16:creationId xmlns:a16="http://schemas.microsoft.com/office/drawing/2014/main" id="{207952DE-AF5C-4521-AC6F-005DEE948B21}"/>
            </a:ext>
          </a:extLst>
        </xdr:cNvPr>
        <xdr:cNvSpPr txBox="1"/>
      </xdr:nvSpPr>
      <xdr:spPr>
        <a:xfrm>
          <a:off x="7677227" y="6569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90695</xdr:rowOff>
    </xdr:from>
    <xdr:ext cx="469744" cy="259045"/>
    <xdr:sp macro="" textlink="">
      <xdr:nvSpPr>
        <xdr:cNvPr id="144" name="n_3mainValue【図書館】&#10;一人当たり面積">
          <a:extLst>
            <a:ext uri="{FF2B5EF4-FFF2-40B4-BE49-F238E27FC236}">
              <a16:creationId xmlns:a16="http://schemas.microsoft.com/office/drawing/2014/main" id="{8F00C552-6C82-4F40-ACCD-BF826FA44950}"/>
            </a:ext>
          </a:extLst>
        </xdr:cNvPr>
        <xdr:cNvSpPr txBox="1"/>
      </xdr:nvSpPr>
      <xdr:spPr>
        <a:xfrm>
          <a:off x="6867602" y="657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95267</xdr:rowOff>
    </xdr:from>
    <xdr:ext cx="469744" cy="259045"/>
    <xdr:sp macro="" textlink="">
      <xdr:nvSpPr>
        <xdr:cNvPr id="145" name="n_4mainValue【図書館】&#10;一人当たり面積">
          <a:extLst>
            <a:ext uri="{FF2B5EF4-FFF2-40B4-BE49-F238E27FC236}">
              <a16:creationId xmlns:a16="http://schemas.microsoft.com/office/drawing/2014/main" id="{0B46C16E-CA09-420E-B9B9-5951C23E2CEC}"/>
            </a:ext>
          </a:extLst>
        </xdr:cNvPr>
        <xdr:cNvSpPr txBox="1"/>
      </xdr:nvSpPr>
      <xdr:spPr>
        <a:xfrm>
          <a:off x="6067502" y="6581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0A86E280-DFF0-443E-ADBF-F64A18A185D4}"/>
            </a:ext>
          </a:extLst>
        </xdr:cNvPr>
        <xdr:cNvSpPr/>
      </xdr:nvSpPr>
      <xdr:spPr>
        <a:xfrm>
          <a:off x="6858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64CDC122-C974-4666-B0D6-A8E3E138A4AC}"/>
            </a:ext>
          </a:extLst>
        </xdr:cNvPr>
        <xdr:cNvSpPr/>
      </xdr:nvSpPr>
      <xdr:spPr>
        <a:xfrm>
          <a:off x="80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9565F70F-5DD0-4FC4-AA9E-543B8765D633}"/>
            </a:ext>
          </a:extLst>
        </xdr:cNvPr>
        <xdr:cNvSpPr/>
      </xdr:nvSpPr>
      <xdr:spPr>
        <a:xfrm>
          <a:off x="80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DEABF7DD-493B-4BEB-8F50-163E230C2FAE}"/>
            </a:ext>
          </a:extLst>
        </xdr:cNvPr>
        <xdr:cNvSpPr/>
      </xdr:nvSpPr>
      <xdr:spPr>
        <a:xfrm>
          <a:off x="17145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757D0FE1-D978-49A7-AD5E-8D0DA106F9A8}"/>
            </a:ext>
          </a:extLst>
        </xdr:cNvPr>
        <xdr:cNvSpPr/>
      </xdr:nvSpPr>
      <xdr:spPr>
        <a:xfrm>
          <a:off x="17145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7E4EC0BD-DBB4-439D-9B0A-7E288E234DE8}"/>
            </a:ext>
          </a:extLst>
        </xdr:cNvPr>
        <xdr:cNvSpPr/>
      </xdr:nvSpPr>
      <xdr:spPr>
        <a:xfrm>
          <a:off x="27432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299CBDC0-7C8E-452C-A4D2-F806ED4C402C}"/>
            </a:ext>
          </a:extLst>
        </xdr:cNvPr>
        <xdr:cNvSpPr/>
      </xdr:nvSpPr>
      <xdr:spPr>
        <a:xfrm>
          <a:off x="27432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640352A8-9DCC-436A-B3C9-F91FCECF2C9A}"/>
            </a:ext>
          </a:extLst>
        </xdr:cNvPr>
        <xdr:cNvSpPr/>
      </xdr:nvSpPr>
      <xdr:spPr>
        <a:xfrm>
          <a:off x="6858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D59E14DD-F751-4688-8726-A096884F3A6C}"/>
            </a:ext>
          </a:extLst>
        </xdr:cNvPr>
        <xdr:cNvSpPr txBox="1"/>
      </xdr:nvSpPr>
      <xdr:spPr>
        <a:xfrm>
          <a:off x="666750"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B7CE08FC-645A-447E-B925-D85EA5CA327A}"/>
            </a:ext>
          </a:extLst>
        </xdr:cNvPr>
        <xdr:cNvCxnSpPr/>
      </xdr:nvCxnSpPr>
      <xdr:spPr>
        <a:xfrm>
          <a:off x="6858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49FB4229-8290-4B5A-8A1B-ECEEC38E7721}"/>
            </a:ext>
          </a:extLst>
        </xdr:cNvPr>
        <xdr:cNvSpPr txBox="1"/>
      </xdr:nvSpPr>
      <xdr:spPr>
        <a:xfrm>
          <a:off x="2789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1B2C6064-6499-4E0C-81BC-CAF9EA50252D}"/>
            </a:ext>
          </a:extLst>
        </xdr:cNvPr>
        <xdr:cNvCxnSpPr/>
      </xdr:nvCxnSpPr>
      <xdr:spPr>
        <a:xfrm>
          <a:off x="685800" y="1050335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532F9134-57C2-446E-8517-C53E6C88FC5D}"/>
            </a:ext>
          </a:extLst>
        </xdr:cNvPr>
        <xdr:cNvSpPr txBox="1"/>
      </xdr:nvSpPr>
      <xdr:spPr>
        <a:xfrm>
          <a:off x="278946" y="103738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7C5DD190-2C45-4EDB-961D-1B5F17459300}"/>
            </a:ext>
          </a:extLst>
        </xdr:cNvPr>
        <xdr:cNvCxnSpPr/>
      </xdr:nvCxnSpPr>
      <xdr:spPr>
        <a:xfrm>
          <a:off x="685800" y="101926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3D81E2D1-D1D8-4469-A707-BCB284C7B164}"/>
            </a:ext>
          </a:extLst>
        </xdr:cNvPr>
        <xdr:cNvSpPr txBox="1"/>
      </xdr:nvSpPr>
      <xdr:spPr>
        <a:xfrm>
          <a:off x="339891" y="100567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AE972E62-03FC-4A76-93DA-43B3DAABE50A}"/>
            </a:ext>
          </a:extLst>
        </xdr:cNvPr>
        <xdr:cNvCxnSpPr/>
      </xdr:nvCxnSpPr>
      <xdr:spPr>
        <a:xfrm>
          <a:off x="685800" y="98851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1BAF4CE4-0B0E-45D3-88A2-8A1D0E381B71}"/>
            </a:ext>
          </a:extLst>
        </xdr:cNvPr>
        <xdr:cNvSpPr txBox="1"/>
      </xdr:nvSpPr>
      <xdr:spPr>
        <a:xfrm>
          <a:off x="339891" y="97460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225D21B3-9699-4EEE-BDC0-3C6A0D3A501D}"/>
            </a:ext>
          </a:extLst>
        </xdr:cNvPr>
        <xdr:cNvCxnSpPr/>
      </xdr:nvCxnSpPr>
      <xdr:spPr>
        <a:xfrm>
          <a:off x="685800" y="957444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D2799130-81FD-4388-9FFC-1A65E81F927A}"/>
            </a:ext>
          </a:extLst>
        </xdr:cNvPr>
        <xdr:cNvSpPr txBox="1"/>
      </xdr:nvSpPr>
      <xdr:spPr>
        <a:xfrm>
          <a:off x="339891" y="9438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FCA565D6-053A-497D-A9EA-FA4E3B87C966}"/>
            </a:ext>
          </a:extLst>
        </xdr:cNvPr>
        <xdr:cNvCxnSpPr/>
      </xdr:nvCxnSpPr>
      <xdr:spPr>
        <a:xfrm>
          <a:off x="685800" y="926691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A41C9FAC-BCEA-4EE8-B701-866D93D77607}"/>
            </a:ext>
          </a:extLst>
        </xdr:cNvPr>
        <xdr:cNvSpPr txBox="1"/>
      </xdr:nvSpPr>
      <xdr:spPr>
        <a:xfrm>
          <a:off x="339891" y="91278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1D2B38CE-9D9D-4659-8C3F-43917A5084F2}"/>
            </a:ext>
          </a:extLst>
        </xdr:cNvPr>
        <xdr:cNvCxnSpPr/>
      </xdr:nvCxnSpPr>
      <xdr:spPr>
        <a:xfrm>
          <a:off x="685800" y="89562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BE3059E9-F785-49FA-8675-A317BAD4F5C5}"/>
            </a:ext>
          </a:extLst>
        </xdr:cNvPr>
        <xdr:cNvSpPr txBox="1"/>
      </xdr:nvSpPr>
      <xdr:spPr>
        <a:xfrm>
          <a:off x="388136" y="8820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5A1384D1-1121-4102-9B78-38D2571DB906}"/>
            </a:ext>
          </a:extLst>
        </xdr:cNvPr>
        <xdr:cNvCxnSpPr/>
      </xdr:nvCxnSpPr>
      <xdr:spPr>
        <a:xfrm>
          <a:off x="6858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79025464-A24C-42BE-8518-F06D4C4F69E8}"/>
            </a:ext>
          </a:extLst>
        </xdr:cNvPr>
        <xdr:cNvSpPr/>
      </xdr:nvSpPr>
      <xdr:spPr>
        <a:xfrm>
          <a:off x="6858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40822</xdr:rowOff>
    </xdr:from>
    <xdr:to>
      <xdr:col>24</xdr:col>
      <xdr:colOff>62865</xdr:colOff>
      <xdr:row>64</xdr:row>
      <xdr:rowOff>130628</xdr:rowOff>
    </xdr:to>
    <xdr:cxnSp macro="">
      <xdr:nvCxnSpPr>
        <xdr:cNvPr id="171" name="直線コネクタ 170">
          <a:extLst>
            <a:ext uri="{FF2B5EF4-FFF2-40B4-BE49-F238E27FC236}">
              <a16:creationId xmlns:a16="http://schemas.microsoft.com/office/drawing/2014/main" id="{2D8F298C-F4F5-4C58-934F-0E3839421BD9}"/>
            </a:ext>
          </a:extLst>
        </xdr:cNvPr>
        <xdr:cNvCxnSpPr/>
      </xdr:nvCxnSpPr>
      <xdr:spPr>
        <a:xfrm flipV="1">
          <a:off x="4180840" y="9118147"/>
          <a:ext cx="0" cy="13852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058F30B1-6117-4A5E-9FC9-95EC2BEA00F2}"/>
            </a:ext>
          </a:extLst>
        </xdr:cNvPr>
        <xdr:cNvSpPr txBox="1"/>
      </xdr:nvSpPr>
      <xdr:spPr>
        <a:xfrm>
          <a:off x="4219575" y="10507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3" name="直線コネクタ 172">
          <a:extLst>
            <a:ext uri="{FF2B5EF4-FFF2-40B4-BE49-F238E27FC236}">
              <a16:creationId xmlns:a16="http://schemas.microsoft.com/office/drawing/2014/main" id="{5C5019D8-347A-41EC-809D-6B0EDDB1E412}"/>
            </a:ext>
          </a:extLst>
        </xdr:cNvPr>
        <xdr:cNvCxnSpPr/>
      </xdr:nvCxnSpPr>
      <xdr:spPr>
        <a:xfrm>
          <a:off x="4105275" y="1050335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158949</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FD4447D9-FC1D-46B0-9E7A-989D4575A4E5}"/>
            </a:ext>
          </a:extLst>
        </xdr:cNvPr>
        <xdr:cNvSpPr txBox="1"/>
      </xdr:nvSpPr>
      <xdr:spPr>
        <a:xfrm>
          <a:off x="4219575" y="8915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40822</xdr:rowOff>
    </xdr:from>
    <xdr:to>
      <xdr:col>24</xdr:col>
      <xdr:colOff>152400</xdr:colOff>
      <xdr:row>56</xdr:row>
      <xdr:rowOff>40822</xdr:rowOff>
    </xdr:to>
    <xdr:cxnSp macro="">
      <xdr:nvCxnSpPr>
        <xdr:cNvPr id="175" name="直線コネクタ 174">
          <a:extLst>
            <a:ext uri="{FF2B5EF4-FFF2-40B4-BE49-F238E27FC236}">
              <a16:creationId xmlns:a16="http://schemas.microsoft.com/office/drawing/2014/main" id="{9140D578-0711-4EE2-A845-99C05CAAEB2B}"/>
            </a:ext>
          </a:extLst>
        </xdr:cNvPr>
        <xdr:cNvCxnSpPr/>
      </xdr:nvCxnSpPr>
      <xdr:spPr>
        <a:xfrm>
          <a:off x="4105275" y="911814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149696</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341F89A7-5E8A-44C1-BDD0-9E0F33921B31}"/>
            </a:ext>
          </a:extLst>
        </xdr:cNvPr>
        <xdr:cNvSpPr txBox="1"/>
      </xdr:nvSpPr>
      <xdr:spPr>
        <a:xfrm>
          <a:off x="4219575" y="100366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171269</xdr:rowOff>
    </xdr:from>
    <xdr:to>
      <xdr:col>24</xdr:col>
      <xdr:colOff>114300</xdr:colOff>
      <xdr:row>62</xdr:row>
      <xdr:rowOff>101419</xdr:rowOff>
    </xdr:to>
    <xdr:sp macro="" textlink="">
      <xdr:nvSpPr>
        <xdr:cNvPr id="177" name="フローチャート: 判断 176">
          <a:extLst>
            <a:ext uri="{FF2B5EF4-FFF2-40B4-BE49-F238E27FC236}">
              <a16:creationId xmlns:a16="http://schemas.microsoft.com/office/drawing/2014/main" id="{436E45E3-DA7E-4DEF-B7FD-0DBA19CD24FE}"/>
            </a:ext>
          </a:extLst>
        </xdr:cNvPr>
        <xdr:cNvSpPr/>
      </xdr:nvSpPr>
      <xdr:spPr>
        <a:xfrm>
          <a:off x="4124325" y="10048694"/>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159838</xdr:rowOff>
    </xdr:from>
    <xdr:to>
      <xdr:col>20</xdr:col>
      <xdr:colOff>38100</xdr:colOff>
      <xdr:row>62</xdr:row>
      <xdr:rowOff>89988</xdr:rowOff>
    </xdr:to>
    <xdr:sp macro="" textlink="">
      <xdr:nvSpPr>
        <xdr:cNvPr id="178" name="フローチャート: 判断 177">
          <a:extLst>
            <a:ext uri="{FF2B5EF4-FFF2-40B4-BE49-F238E27FC236}">
              <a16:creationId xmlns:a16="http://schemas.microsoft.com/office/drawing/2014/main" id="{A31DAAB1-B8FC-4499-BD14-32E27710AA0F}"/>
            </a:ext>
          </a:extLst>
        </xdr:cNvPr>
        <xdr:cNvSpPr/>
      </xdr:nvSpPr>
      <xdr:spPr>
        <a:xfrm>
          <a:off x="3381375" y="10049963"/>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136978</xdr:rowOff>
    </xdr:from>
    <xdr:to>
      <xdr:col>15</xdr:col>
      <xdr:colOff>101600</xdr:colOff>
      <xdr:row>62</xdr:row>
      <xdr:rowOff>67128</xdr:rowOff>
    </xdr:to>
    <xdr:sp macro="" textlink="">
      <xdr:nvSpPr>
        <xdr:cNvPr id="179" name="フローチャート: 判断 178">
          <a:extLst>
            <a:ext uri="{FF2B5EF4-FFF2-40B4-BE49-F238E27FC236}">
              <a16:creationId xmlns:a16="http://schemas.microsoft.com/office/drawing/2014/main" id="{9AF2635E-CC8E-463E-B2BA-CB96F22345AD}"/>
            </a:ext>
          </a:extLst>
        </xdr:cNvPr>
        <xdr:cNvSpPr/>
      </xdr:nvSpPr>
      <xdr:spPr>
        <a:xfrm>
          <a:off x="2571750" y="10027103"/>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87993</xdr:rowOff>
    </xdr:from>
    <xdr:to>
      <xdr:col>10</xdr:col>
      <xdr:colOff>165100</xdr:colOff>
      <xdr:row>62</xdr:row>
      <xdr:rowOff>18143</xdr:rowOff>
    </xdr:to>
    <xdr:sp macro="" textlink="">
      <xdr:nvSpPr>
        <xdr:cNvPr id="180" name="フローチャート: 判断 179">
          <a:extLst>
            <a:ext uri="{FF2B5EF4-FFF2-40B4-BE49-F238E27FC236}">
              <a16:creationId xmlns:a16="http://schemas.microsoft.com/office/drawing/2014/main" id="{526E7243-BD81-4C2A-A2CD-1385D9E2FF0A}"/>
            </a:ext>
          </a:extLst>
        </xdr:cNvPr>
        <xdr:cNvSpPr/>
      </xdr:nvSpPr>
      <xdr:spPr>
        <a:xfrm>
          <a:off x="1781175" y="997176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52070</xdr:rowOff>
    </xdr:from>
    <xdr:to>
      <xdr:col>6</xdr:col>
      <xdr:colOff>38100</xdr:colOff>
      <xdr:row>61</xdr:row>
      <xdr:rowOff>153670</xdr:rowOff>
    </xdr:to>
    <xdr:sp macro="" textlink="">
      <xdr:nvSpPr>
        <xdr:cNvPr id="181" name="フローチャート: 判断 180">
          <a:extLst>
            <a:ext uri="{FF2B5EF4-FFF2-40B4-BE49-F238E27FC236}">
              <a16:creationId xmlns:a16="http://schemas.microsoft.com/office/drawing/2014/main" id="{CE64045A-FC7C-4644-B6E1-ED9760E52E8D}"/>
            </a:ext>
          </a:extLst>
        </xdr:cNvPr>
        <xdr:cNvSpPr/>
      </xdr:nvSpPr>
      <xdr:spPr>
        <a:xfrm>
          <a:off x="981075" y="993584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7241042C-D6F0-498A-B33C-27A690E1EAA0}"/>
            </a:ext>
          </a:extLst>
        </xdr:cNvPr>
        <xdr:cNvSpPr txBox="1"/>
      </xdr:nvSpPr>
      <xdr:spPr>
        <a:xfrm>
          <a:off x="40100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2E441AD9-62E4-4D83-A37D-E07118B954FF}"/>
            </a:ext>
          </a:extLst>
        </xdr:cNvPr>
        <xdr:cNvSpPr txBox="1"/>
      </xdr:nvSpPr>
      <xdr:spPr>
        <a:xfrm>
          <a:off x="32575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C5622177-99F0-4283-A4A9-23F547467979}"/>
            </a:ext>
          </a:extLst>
        </xdr:cNvPr>
        <xdr:cNvSpPr txBox="1"/>
      </xdr:nvSpPr>
      <xdr:spPr>
        <a:xfrm>
          <a:off x="24479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A3F4D0A2-03B4-42EB-9B59-F2F03A2EDFE0}"/>
            </a:ext>
          </a:extLst>
        </xdr:cNvPr>
        <xdr:cNvSpPr txBox="1"/>
      </xdr:nvSpPr>
      <xdr:spPr>
        <a:xfrm>
          <a:off x="1657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445881A2-551A-4ABF-AA4F-95D000EBC5E0}"/>
            </a:ext>
          </a:extLst>
        </xdr:cNvPr>
        <xdr:cNvSpPr txBox="1"/>
      </xdr:nvSpPr>
      <xdr:spPr>
        <a:xfrm>
          <a:off x="857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154940</xdr:rowOff>
    </xdr:from>
    <xdr:to>
      <xdr:col>24</xdr:col>
      <xdr:colOff>114300</xdr:colOff>
      <xdr:row>62</xdr:row>
      <xdr:rowOff>85090</xdr:rowOff>
    </xdr:to>
    <xdr:sp macro="" textlink="">
      <xdr:nvSpPr>
        <xdr:cNvPr id="187" name="楕円 186">
          <a:extLst>
            <a:ext uri="{FF2B5EF4-FFF2-40B4-BE49-F238E27FC236}">
              <a16:creationId xmlns:a16="http://schemas.microsoft.com/office/drawing/2014/main" id="{6AC88280-E81E-4B27-B7D1-D421E37FFB52}"/>
            </a:ext>
          </a:extLst>
        </xdr:cNvPr>
        <xdr:cNvSpPr/>
      </xdr:nvSpPr>
      <xdr:spPr>
        <a:xfrm>
          <a:off x="4124325" y="1004189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6367</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6E1AD18B-A719-49F1-8A87-06672A619ADA}"/>
            </a:ext>
          </a:extLst>
        </xdr:cNvPr>
        <xdr:cNvSpPr txBox="1"/>
      </xdr:nvSpPr>
      <xdr:spPr>
        <a:xfrm>
          <a:off x="4219575" y="9896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122283</xdr:rowOff>
    </xdr:from>
    <xdr:to>
      <xdr:col>20</xdr:col>
      <xdr:colOff>38100</xdr:colOff>
      <xdr:row>62</xdr:row>
      <xdr:rowOff>52433</xdr:rowOff>
    </xdr:to>
    <xdr:sp macro="" textlink="">
      <xdr:nvSpPr>
        <xdr:cNvPr id="189" name="楕円 188">
          <a:extLst>
            <a:ext uri="{FF2B5EF4-FFF2-40B4-BE49-F238E27FC236}">
              <a16:creationId xmlns:a16="http://schemas.microsoft.com/office/drawing/2014/main" id="{AE457B54-13A0-45E1-B60B-F4C2F288E211}"/>
            </a:ext>
          </a:extLst>
        </xdr:cNvPr>
        <xdr:cNvSpPr/>
      </xdr:nvSpPr>
      <xdr:spPr>
        <a:xfrm>
          <a:off x="3381375" y="10012408"/>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1633</xdr:rowOff>
    </xdr:from>
    <xdr:to>
      <xdr:col>24</xdr:col>
      <xdr:colOff>63500</xdr:colOff>
      <xdr:row>62</xdr:row>
      <xdr:rowOff>34290</xdr:rowOff>
    </xdr:to>
    <xdr:cxnSp macro="">
      <xdr:nvCxnSpPr>
        <xdr:cNvPr id="190" name="直線コネクタ 189">
          <a:extLst>
            <a:ext uri="{FF2B5EF4-FFF2-40B4-BE49-F238E27FC236}">
              <a16:creationId xmlns:a16="http://schemas.microsoft.com/office/drawing/2014/main" id="{EC34BA36-2D0E-4A74-856F-A99649E5970A}"/>
            </a:ext>
          </a:extLst>
        </xdr:cNvPr>
        <xdr:cNvCxnSpPr/>
      </xdr:nvCxnSpPr>
      <xdr:spPr>
        <a:xfrm>
          <a:off x="3429000" y="10050508"/>
          <a:ext cx="752475" cy="29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122283</xdr:rowOff>
    </xdr:from>
    <xdr:to>
      <xdr:col>15</xdr:col>
      <xdr:colOff>101600</xdr:colOff>
      <xdr:row>62</xdr:row>
      <xdr:rowOff>52433</xdr:rowOff>
    </xdr:to>
    <xdr:sp macro="" textlink="">
      <xdr:nvSpPr>
        <xdr:cNvPr id="191" name="楕円 190">
          <a:extLst>
            <a:ext uri="{FF2B5EF4-FFF2-40B4-BE49-F238E27FC236}">
              <a16:creationId xmlns:a16="http://schemas.microsoft.com/office/drawing/2014/main" id="{9EE8813B-40A4-448A-ABF7-E92768628589}"/>
            </a:ext>
          </a:extLst>
        </xdr:cNvPr>
        <xdr:cNvSpPr/>
      </xdr:nvSpPr>
      <xdr:spPr>
        <a:xfrm>
          <a:off x="2571750" y="10012408"/>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1633</xdr:rowOff>
    </xdr:from>
    <xdr:to>
      <xdr:col>19</xdr:col>
      <xdr:colOff>177800</xdr:colOff>
      <xdr:row>62</xdr:row>
      <xdr:rowOff>1633</xdr:rowOff>
    </xdr:to>
    <xdr:cxnSp macro="">
      <xdr:nvCxnSpPr>
        <xdr:cNvPr id="192" name="直線コネクタ 191">
          <a:extLst>
            <a:ext uri="{FF2B5EF4-FFF2-40B4-BE49-F238E27FC236}">
              <a16:creationId xmlns:a16="http://schemas.microsoft.com/office/drawing/2014/main" id="{9B3EB521-8395-49AB-B388-F4DBB56214AA}"/>
            </a:ext>
          </a:extLst>
        </xdr:cNvPr>
        <xdr:cNvCxnSpPr/>
      </xdr:nvCxnSpPr>
      <xdr:spPr>
        <a:xfrm>
          <a:off x="2619375" y="10050508"/>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87993</xdr:rowOff>
    </xdr:from>
    <xdr:to>
      <xdr:col>10</xdr:col>
      <xdr:colOff>165100</xdr:colOff>
      <xdr:row>62</xdr:row>
      <xdr:rowOff>18143</xdr:rowOff>
    </xdr:to>
    <xdr:sp macro="" textlink="">
      <xdr:nvSpPr>
        <xdr:cNvPr id="193" name="楕円 192">
          <a:extLst>
            <a:ext uri="{FF2B5EF4-FFF2-40B4-BE49-F238E27FC236}">
              <a16:creationId xmlns:a16="http://schemas.microsoft.com/office/drawing/2014/main" id="{CC82BE6A-3D10-4C30-98F2-7D93B51EB85A}"/>
            </a:ext>
          </a:extLst>
        </xdr:cNvPr>
        <xdr:cNvSpPr/>
      </xdr:nvSpPr>
      <xdr:spPr>
        <a:xfrm>
          <a:off x="1781175" y="997176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138793</xdr:rowOff>
    </xdr:from>
    <xdr:to>
      <xdr:col>15</xdr:col>
      <xdr:colOff>50800</xdr:colOff>
      <xdr:row>62</xdr:row>
      <xdr:rowOff>1633</xdr:rowOff>
    </xdr:to>
    <xdr:cxnSp macro="">
      <xdr:nvCxnSpPr>
        <xdr:cNvPr id="194" name="直線コネクタ 193">
          <a:extLst>
            <a:ext uri="{FF2B5EF4-FFF2-40B4-BE49-F238E27FC236}">
              <a16:creationId xmlns:a16="http://schemas.microsoft.com/office/drawing/2014/main" id="{7E8827BD-C678-4A7A-8495-228E43B1DF1F}"/>
            </a:ext>
          </a:extLst>
        </xdr:cNvPr>
        <xdr:cNvCxnSpPr/>
      </xdr:nvCxnSpPr>
      <xdr:spPr>
        <a:xfrm>
          <a:off x="1828800" y="10028918"/>
          <a:ext cx="790575"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52070</xdr:rowOff>
    </xdr:from>
    <xdr:to>
      <xdr:col>6</xdr:col>
      <xdr:colOff>38100</xdr:colOff>
      <xdr:row>61</xdr:row>
      <xdr:rowOff>153670</xdr:rowOff>
    </xdr:to>
    <xdr:sp macro="" textlink="">
      <xdr:nvSpPr>
        <xdr:cNvPr id="195" name="楕円 194">
          <a:extLst>
            <a:ext uri="{FF2B5EF4-FFF2-40B4-BE49-F238E27FC236}">
              <a16:creationId xmlns:a16="http://schemas.microsoft.com/office/drawing/2014/main" id="{CC556108-67CF-45C6-9B4A-FFF7954BDDCE}"/>
            </a:ext>
          </a:extLst>
        </xdr:cNvPr>
        <xdr:cNvSpPr/>
      </xdr:nvSpPr>
      <xdr:spPr>
        <a:xfrm>
          <a:off x="981075" y="993584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102870</xdr:rowOff>
    </xdr:from>
    <xdr:to>
      <xdr:col>10</xdr:col>
      <xdr:colOff>114300</xdr:colOff>
      <xdr:row>61</xdr:row>
      <xdr:rowOff>138793</xdr:rowOff>
    </xdr:to>
    <xdr:cxnSp macro="">
      <xdr:nvCxnSpPr>
        <xdr:cNvPr id="196" name="直線コネクタ 195">
          <a:extLst>
            <a:ext uri="{FF2B5EF4-FFF2-40B4-BE49-F238E27FC236}">
              <a16:creationId xmlns:a16="http://schemas.microsoft.com/office/drawing/2014/main" id="{380293D6-5D8B-489C-BEEB-18B61BA1559D}"/>
            </a:ext>
          </a:extLst>
        </xdr:cNvPr>
        <xdr:cNvCxnSpPr/>
      </xdr:nvCxnSpPr>
      <xdr:spPr>
        <a:xfrm>
          <a:off x="1028700" y="9992995"/>
          <a:ext cx="8001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81115</xdr:rowOff>
    </xdr:from>
    <xdr:ext cx="405111" cy="259045"/>
    <xdr:sp macro="" textlink="">
      <xdr:nvSpPr>
        <xdr:cNvPr id="197" name="n_1aveValue【体育館・プール】&#10;有形固定資産減価償却率">
          <a:extLst>
            <a:ext uri="{FF2B5EF4-FFF2-40B4-BE49-F238E27FC236}">
              <a16:creationId xmlns:a16="http://schemas.microsoft.com/office/drawing/2014/main" id="{9E6F2A79-CC85-42D4-A2A9-985E241BD29A}"/>
            </a:ext>
          </a:extLst>
        </xdr:cNvPr>
        <xdr:cNvSpPr txBox="1"/>
      </xdr:nvSpPr>
      <xdr:spPr>
        <a:xfrm>
          <a:off x="3239144" y="10133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58255</xdr:rowOff>
    </xdr:from>
    <xdr:ext cx="405111" cy="259045"/>
    <xdr:sp macro="" textlink="">
      <xdr:nvSpPr>
        <xdr:cNvPr id="198" name="n_2aveValue【体育館・プール】&#10;有形固定資産減価償却率">
          <a:extLst>
            <a:ext uri="{FF2B5EF4-FFF2-40B4-BE49-F238E27FC236}">
              <a16:creationId xmlns:a16="http://schemas.microsoft.com/office/drawing/2014/main" id="{6630E5B0-AABC-4E57-953F-E57ACCAF48C1}"/>
            </a:ext>
          </a:extLst>
        </xdr:cNvPr>
        <xdr:cNvSpPr txBox="1"/>
      </xdr:nvSpPr>
      <xdr:spPr>
        <a:xfrm>
          <a:off x="2439044" y="10107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9270</xdr:rowOff>
    </xdr:from>
    <xdr:ext cx="405111" cy="259045"/>
    <xdr:sp macro="" textlink="">
      <xdr:nvSpPr>
        <xdr:cNvPr id="199" name="n_3aveValue【体育館・プール】&#10;有形固定資産減価償却率">
          <a:extLst>
            <a:ext uri="{FF2B5EF4-FFF2-40B4-BE49-F238E27FC236}">
              <a16:creationId xmlns:a16="http://schemas.microsoft.com/office/drawing/2014/main" id="{17AA0D8C-55F2-4E66-B1E7-7B2E53B2BABF}"/>
            </a:ext>
          </a:extLst>
        </xdr:cNvPr>
        <xdr:cNvSpPr txBox="1"/>
      </xdr:nvSpPr>
      <xdr:spPr>
        <a:xfrm>
          <a:off x="1648469" y="10061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144797</xdr:rowOff>
    </xdr:from>
    <xdr:ext cx="405111" cy="259045"/>
    <xdr:sp macro="" textlink="">
      <xdr:nvSpPr>
        <xdr:cNvPr id="200" name="n_4aveValue【体育館・プール】&#10;有形固定資産減価償却率">
          <a:extLst>
            <a:ext uri="{FF2B5EF4-FFF2-40B4-BE49-F238E27FC236}">
              <a16:creationId xmlns:a16="http://schemas.microsoft.com/office/drawing/2014/main" id="{DCC21BDD-1DDE-4CB6-95D3-78839BDAA0E5}"/>
            </a:ext>
          </a:extLst>
        </xdr:cNvPr>
        <xdr:cNvSpPr txBox="1"/>
      </xdr:nvSpPr>
      <xdr:spPr>
        <a:xfrm>
          <a:off x="848369" y="1002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68960</xdr:rowOff>
    </xdr:from>
    <xdr:ext cx="405111" cy="259045"/>
    <xdr:sp macro="" textlink="">
      <xdr:nvSpPr>
        <xdr:cNvPr id="201" name="n_1mainValue【体育館・プール】&#10;有形固定資産減価償却率">
          <a:extLst>
            <a:ext uri="{FF2B5EF4-FFF2-40B4-BE49-F238E27FC236}">
              <a16:creationId xmlns:a16="http://schemas.microsoft.com/office/drawing/2014/main" id="{9F6A13F1-DF0C-422C-91ED-00A0C00ED264}"/>
            </a:ext>
          </a:extLst>
        </xdr:cNvPr>
        <xdr:cNvSpPr txBox="1"/>
      </xdr:nvSpPr>
      <xdr:spPr>
        <a:xfrm>
          <a:off x="3239144" y="97908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68960</xdr:rowOff>
    </xdr:from>
    <xdr:ext cx="405111" cy="259045"/>
    <xdr:sp macro="" textlink="">
      <xdr:nvSpPr>
        <xdr:cNvPr id="202" name="n_2mainValue【体育館・プール】&#10;有形固定資産減価償却率">
          <a:extLst>
            <a:ext uri="{FF2B5EF4-FFF2-40B4-BE49-F238E27FC236}">
              <a16:creationId xmlns:a16="http://schemas.microsoft.com/office/drawing/2014/main" id="{5A130F2B-2933-483E-8F1D-B28DB123C897}"/>
            </a:ext>
          </a:extLst>
        </xdr:cNvPr>
        <xdr:cNvSpPr txBox="1"/>
      </xdr:nvSpPr>
      <xdr:spPr>
        <a:xfrm>
          <a:off x="2439044" y="97908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34670</xdr:rowOff>
    </xdr:from>
    <xdr:ext cx="405111" cy="259045"/>
    <xdr:sp macro="" textlink="">
      <xdr:nvSpPr>
        <xdr:cNvPr id="203" name="n_3mainValue【体育館・プール】&#10;有形固定資産減価償却率">
          <a:extLst>
            <a:ext uri="{FF2B5EF4-FFF2-40B4-BE49-F238E27FC236}">
              <a16:creationId xmlns:a16="http://schemas.microsoft.com/office/drawing/2014/main" id="{0E0F0732-D9A9-42EE-A00F-39EC25C39D13}"/>
            </a:ext>
          </a:extLst>
        </xdr:cNvPr>
        <xdr:cNvSpPr txBox="1"/>
      </xdr:nvSpPr>
      <xdr:spPr>
        <a:xfrm>
          <a:off x="1648469" y="97565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170197</xdr:rowOff>
    </xdr:from>
    <xdr:ext cx="405111" cy="259045"/>
    <xdr:sp macro="" textlink="">
      <xdr:nvSpPr>
        <xdr:cNvPr id="204" name="n_4mainValue【体育館・プール】&#10;有形固定資産減価償却率">
          <a:extLst>
            <a:ext uri="{FF2B5EF4-FFF2-40B4-BE49-F238E27FC236}">
              <a16:creationId xmlns:a16="http://schemas.microsoft.com/office/drawing/2014/main" id="{7B792772-4C3C-45A0-9F38-FDA142E227F2}"/>
            </a:ext>
          </a:extLst>
        </xdr:cNvPr>
        <xdr:cNvSpPr txBox="1"/>
      </xdr:nvSpPr>
      <xdr:spPr>
        <a:xfrm>
          <a:off x="848369" y="972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D2C8BDDA-2343-40DD-91FC-9F76A38287C2}"/>
            </a:ext>
          </a:extLst>
        </xdr:cNvPr>
        <xdr:cNvSpPr/>
      </xdr:nvSpPr>
      <xdr:spPr>
        <a:xfrm>
          <a:off x="59531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C9A66757-939E-42C9-826F-2AA8C1BCC50D}"/>
            </a:ext>
          </a:extLst>
        </xdr:cNvPr>
        <xdr:cNvSpPr/>
      </xdr:nvSpPr>
      <xdr:spPr>
        <a:xfrm>
          <a:off x="60674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8258FF5C-046C-488D-A853-85890529CFB7}"/>
            </a:ext>
          </a:extLst>
        </xdr:cNvPr>
        <xdr:cNvSpPr/>
      </xdr:nvSpPr>
      <xdr:spPr>
        <a:xfrm>
          <a:off x="60674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13B22DB6-EB4D-4455-BFEA-CDFA393FA04B}"/>
            </a:ext>
          </a:extLst>
        </xdr:cNvPr>
        <xdr:cNvSpPr/>
      </xdr:nvSpPr>
      <xdr:spPr>
        <a:xfrm>
          <a:off x="69818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C02770A6-C055-4FED-8210-7B0DD99AC9E1}"/>
            </a:ext>
          </a:extLst>
        </xdr:cNvPr>
        <xdr:cNvSpPr/>
      </xdr:nvSpPr>
      <xdr:spPr>
        <a:xfrm>
          <a:off x="69818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59336D7B-0465-4809-A7FC-C63208FE3DCC}"/>
            </a:ext>
          </a:extLst>
        </xdr:cNvPr>
        <xdr:cNvSpPr/>
      </xdr:nvSpPr>
      <xdr:spPr>
        <a:xfrm>
          <a:off x="80105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76ECF022-C537-4227-92D4-19DF0BBA6846}"/>
            </a:ext>
          </a:extLst>
        </xdr:cNvPr>
        <xdr:cNvSpPr/>
      </xdr:nvSpPr>
      <xdr:spPr>
        <a:xfrm>
          <a:off x="80105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D43B6E4B-6CB7-4303-871F-4444F0862CB9}"/>
            </a:ext>
          </a:extLst>
        </xdr:cNvPr>
        <xdr:cNvSpPr/>
      </xdr:nvSpPr>
      <xdr:spPr>
        <a:xfrm>
          <a:off x="59531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FDBF768E-14F5-49C1-A197-D8C95C7D2328}"/>
            </a:ext>
          </a:extLst>
        </xdr:cNvPr>
        <xdr:cNvSpPr txBox="1"/>
      </xdr:nvSpPr>
      <xdr:spPr>
        <a:xfrm>
          <a:off x="5915025"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9DE39FF7-F1C4-48AE-B03C-78CB7F11952D}"/>
            </a:ext>
          </a:extLst>
        </xdr:cNvPr>
        <xdr:cNvCxnSpPr/>
      </xdr:nvCxnSpPr>
      <xdr:spPr>
        <a:xfrm>
          <a:off x="5953125" y="108108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215" name="直線コネクタ 214">
          <a:extLst>
            <a:ext uri="{FF2B5EF4-FFF2-40B4-BE49-F238E27FC236}">
              <a16:creationId xmlns:a16="http://schemas.microsoft.com/office/drawing/2014/main" id="{20FEE8D3-4E6A-442B-A7F5-5C546C8151EA}"/>
            </a:ext>
          </a:extLst>
        </xdr:cNvPr>
        <xdr:cNvCxnSpPr/>
      </xdr:nvCxnSpPr>
      <xdr:spPr>
        <a:xfrm>
          <a:off x="5953125" y="10267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86377</xdr:rowOff>
    </xdr:from>
    <xdr:ext cx="467179" cy="259045"/>
    <xdr:sp macro="" textlink="">
      <xdr:nvSpPr>
        <xdr:cNvPr id="216" name="テキスト ボックス 215">
          <a:extLst>
            <a:ext uri="{FF2B5EF4-FFF2-40B4-BE49-F238E27FC236}">
              <a16:creationId xmlns:a16="http://schemas.microsoft.com/office/drawing/2014/main" id="{F92AE0ED-F856-4E2F-98C5-D7A6CE557938}"/>
            </a:ext>
          </a:extLst>
        </xdr:cNvPr>
        <xdr:cNvSpPr txBox="1"/>
      </xdr:nvSpPr>
      <xdr:spPr>
        <a:xfrm>
          <a:off x="5527221" y="10132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7" name="直線コネクタ 216">
          <a:extLst>
            <a:ext uri="{FF2B5EF4-FFF2-40B4-BE49-F238E27FC236}">
              <a16:creationId xmlns:a16="http://schemas.microsoft.com/office/drawing/2014/main" id="{D6EA52AF-AC34-40B0-91D3-8577E0D0D59B}"/>
            </a:ext>
          </a:extLst>
        </xdr:cNvPr>
        <xdr:cNvCxnSpPr/>
      </xdr:nvCxnSpPr>
      <xdr:spPr>
        <a:xfrm>
          <a:off x="5953125" y="97250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8" name="テキスト ボックス 217">
          <a:extLst>
            <a:ext uri="{FF2B5EF4-FFF2-40B4-BE49-F238E27FC236}">
              <a16:creationId xmlns:a16="http://schemas.microsoft.com/office/drawing/2014/main" id="{0AD1EE54-E140-485A-AA82-4E57873EA809}"/>
            </a:ext>
          </a:extLst>
        </xdr:cNvPr>
        <xdr:cNvSpPr txBox="1"/>
      </xdr:nvSpPr>
      <xdr:spPr>
        <a:xfrm>
          <a:off x="5527221" y="9589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219" name="直線コネクタ 218">
          <a:extLst>
            <a:ext uri="{FF2B5EF4-FFF2-40B4-BE49-F238E27FC236}">
              <a16:creationId xmlns:a16="http://schemas.microsoft.com/office/drawing/2014/main" id="{ED98AA89-EEF4-40AA-B93F-41B183380602}"/>
            </a:ext>
          </a:extLst>
        </xdr:cNvPr>
        <xdr:cNvCxnSpPr/>
      </xdr:nvCxnSpPr>
      <xdr:spPr>
        <a:xfrm>
          <a:off x="5953125" y="91916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143527</xdr:rowOff>
    </xdr:from>
    <xdr:ext cx="467179" cy="259045"/>
    <xdr:sp macro="" textlink="">
      <xdr:nvSpPr>
        <xdr:cNvPr id="220" name="テキスト ボックス 219">
          <a:extLst>
            <a:ext uri="{FF2B5EF4-FFF2-40B4-BE49-F238E27FC236}">
              <a16:creationId xmlns:a16="http://schemas.microsoft.com/office/drawing/2014/main" id="{EB839DF4-A3A5-47FF-B5D0-AA5366A6C870}"/>
            </a:ext>
          </a:extLst>
        </xdr:cNvPr>
        <xdr:cNvSpPr txBox="1"/>
      </xdr:nvSpPr>
      <xdr:spPr>
        <a:xfrm>
          <a:off x="5527221" y="9055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1" name="直線コネクタ 220">
          <a:extLst>
            <a:ext uri="{FF2B5EF4-FFF2-40B4-BE49-F238E27FC236}">
              <a16:creationId xmlns:a16="http://schemas.microsoft.com/office/drawing/2014/main" id="{6C01658F-7028-4874-B9EC-607FECA934F0}"/>
            </a:ext>
          </a:extLst>
        </xdr:cNvPr>
        <xdr:cNvCxnSpPr/>
      </xdr:nvCxnSpPr>
      <xdr:spPr>
        <a:xfrm>
          <a:off x="5953125" y="8648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2" name="テキスト ボックス 221">
          <a:extLst>
            <a:ext uri="{FF2B5EF4-FFF2-40B4-BE49-F238E27FC236}">
              <a16:creationId xmlns:a16="http://schemas.microsoft.com/office/drawing/2014/main" id="{1D4A553E-3E29-41C0-8484-AAF0C1DEC1C3}"/>
            </a:ext>
          </a:extLst>
        </xdr:cNvPr>
        <xdr:cNvSpPr txBox="1"/>
      </xdr:nvSpPr>
      <xdr:spPr>
        <a:xfrm>
          <a:off x="5527221" y="851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3" name="【体育館・プール】&#10;一人当たり面積グラフ枠">
          <a:extLst>
            <a:ext uri="{FF2B5EF4-FFF2-40B4-BE49-F238E27FC236}">
              <a16:creationId xmlns:a16="http://schemas.microsoft.com/office/drawing/2014/main" id="{20545B75-FA42-430A-80A0-C42F66177740}"/>
            </a:ext>
          </a:extLst>
        </xdr:cNvPr>
        <xdr:cNvSpPr/>
      </xdr:nvSpPr>
      <xdr:spPr>
        <a:xfrm>
          <a:off x="59531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33147</xdr:rowOff>
    </xdr:from>
    <xdr:to>
      <xdr:col>54</xdr:col>
      <xdr:colOff>189865</xdr:colOff>
      <xdr:row>63</xdr:row>
      <xdr:rowOff>55435</xdr:rowOff>
    </xdr:to>
    <xdr:cxnSp macro="">
      <xdr:nvCxnSpPr>
        <xdr:cNvPr id="224" name="直線コネクタ 223">
          <a:extLst>
            <a:ext uri="{FF2B5EF4-FFF2-40B4-BE49-F238E27FC236}">
              <a16:creationId xmlns:a16="http://schemas.microsoft.com/office/drawing/2014/main" id="{24317328-E899-43A6-9A4B-AEA9CBABA7A9}"/>
            </a:ext>
          </a:extLst>
        </xdr:cNvPr>
        <xdr:cNvCxnSpPr/>
      </xdr:nvCxnSpPr>
      <xdr:spPr>
        <a:xfrm flipV="1">
          <a:off x="9429115" y="9107297"/>
          <a:ext cx="0" cy="1158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59262</xdr:rowOff>
    </xdr:from>
    <xdr:ext cx="469744" cy="259045"/>
    <xdr:sp macro="" textlink="">
      <xdr:nvSpPr>
        <xdr:cNvPr id="225" name="【体育館・プール】&#10;一人当たり面積最小値テキスト">
          <a:extLst>
            <a:ext uri="{FF2B5EF4-FFF2-40B4-BE49-F238E27FC236}">
              <a16:creationId xmlns:a16="http://schemas.microsoft.com/office/drawing/2014/main" id="{5A07DA25-885C-412F-8BBC-EF7903685C2D}"/>
            </a:ext>
          </a:extLst>
        </xdr:cNvPr>
        <xdr:cNvSpPr txBox="1"/>
      </xdr:nvSpPr>
      <xdr:spPr>
        <a:xfrm>
          <a:off x="9467850" y="10270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55435</xdr:rowOff>
    </xdr:from>
    <xdr:to>
      <xdr:col>55</xdr:col>
      <xdr:colOff>88900</xdr:colOff>
      <xdr:row>63</xdr:row>
      <xdr:rowOff>55435</xdr:rowOff>
    </xdr:to>
    <xdr:cxnSp macro="">
      <xdr:nvCxnSpPr>
        <xdr:cNvPr id="226" name="直線コネクタ 225">
          <a:extLst>
            <a:ext uri="{FF2B5EF4-FFF2-40B4-BE49-F238E27FC236}">
              <a16:creationId xmlns:a16="http://schemas.microsoft.com/office/drawing/2014/main" id="{495FA302-E7D8-438D-9944-0755234B94BB}"/>
            </a:ext>
          </a:extLst>
        </xdr:cNvPr>
        <xdr:cNvCxnSpPr/>
      </xdr:nvCxnSpPr>
      <xdr:spPr>
        <a:xfrm>
          <a:off x="9363075" y="1026623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151274</xdr:rowOff>
    </xdr:from>
    <xdr:ext cx="469744" cy="259045"/>
    <xdr:sp macro="" textlink="">
      <xdr:nvSpPr>
        <xdr:cNvPr id="227" name="【体育館・プール】&#10;一人当たり面積最大値テキスト">
          <a:extLst>
            <a:ext uri="{FF2B5EF4-FFF2-40B4-BE49-F238E27FC236}">
              <a16:creationId xmlns:a16="http://schemas.microsoft.com/office/drawing/2014/main" id="{F5914419-0A3C-45B4-B5DD-212D659F9EBE}"/>
            </a:ext>
          </a:extLst>
        </xdr:cNvPr>
        <xdr:cNvSpPr txBox="1"/>
      </xdr:nvSpPr>
      <xdr:spPr>
        <a:xfrm>
          <a:off x="9467850" y="8904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33147</xdr:rowOff>
    </xdr:from>
    <xdr:to>
      <xdr:col>55</xdr:col>
      <xdr:colOff>88900</xdr:colOff>
      <xdr:row>56</xdr:row>
      <xdr:rowOff>33147</xdr:rowOff>
    </xdr:to>
    <xdr:cxnSp macro="">
      <xdr:nvCxnSpPr>
        <xdr:cNvPr id="228" name="直線コネクタ 227">
          <a:extLst>
            <a:ext uri="{FF2B5EF4-FFF2-40B4-BE49-F238E27FC236}">
              <a16:creationId xmlns:a16="http://schemas.microsoft.com/office/drawing/2014/main" id="{79DD0B32-634F-4F7F-981E-CFF554B2BC83}"/>
            </a:ext>
          </a:extLst>
        </xdr:cNvPr>
        <xdr:cNvCxnSpPr/>
      </xdr:nvCxnSpPr>
      <xdr:spPr>
        <a:xfrm>
          <a:off x="9363075" y="9107297"/>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45229</xdr:rowOff>
    </xdr:from>
    <xdr:ext cx="469744" cy="259045"/>
    <xdr:sp macro="" textlink="">
      <xdr:nvSpPr>
        <xdr:cNvPr id="229" name="【体育館・プール】&#10;一人当たり面積平均値テキスト">
          <a:extLst>
            <a:ext uri="{FF2B5EF4-FFF2-40B4-BE49-F238E27FC236}">
              <a16:creationId xmlns:a16="http://schemas.microsoft.com/office/drawing/2014/main" id="{D31C0445-6457-4194-B117-46CA3FF864B4}"/>
            </a:ext>
          </a:extLst>
        </xdr:cNvPr>
        <xdr:cNvSpPr txBox="1"/>
      </xdr:nvSpPr>
      <xdr:spPr>
        <a:xfrm>
          <a:off x="9467850" y="97734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22352</xdr:rowOff>
    </xdr:from>
    <xdr:to>
      <xdr:col>55</xdr:col>
      <xdr:colOff>50800</xdr:colOff>
      <xdr:row>61</xdr:row>
      <xdr:rowOff>123952</xdr:rowOff>
    </xdr:to>
    <xdr:sp macro="" textlink="">
      <xdr:nvSpPr>
        <xdr:cNvPr id="230" name="フローチャート: 判断 229">
          <a:extLst>
            <a:ext uri="{FF2B5EF4-FFF2-40B4-BE49-F238E27FC236}">
              <a16:creationId xmlns:a16="http://schemas.microsoft.com/office/drawing/2014/main" id="{235B1795-1575-4D9D-83F9-A8CDECF11522}"/>
            </a:ext>
          </a:extLst>
        </xdr:cNvPr>
        <xdr:cNvSpPr/>
      </xdr:nvSpPr>
      <xdr:spPr>
        <a:xfrm>
          <a:off x="9401175" y="9912477"/>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19494</xdr:rowOff>
    </xdr:from>
    <xdr:to>
      <xdr:col>50</xdr:col>
      <xdr:colOff>165100</xdr:colOff>
      <xdr:row>61</xdr:row>
      <xdr:rowOff>121094</xdr:rowOff>
    </xdr:to>
    <xdr:sp macro="" textlink="">
      <xdr:nvSpPr>
        <xdr:cNvPr id="231" name="フローチャート: 判断 230">
          <a:extLst>
            <a:ext uri="{FF2B5EF4-FFF2-40B4-BE49-F238E27FC236}">
              <a16:creationId xmlns:a16="http://schemas.microsoft.com/office/drawing/2014/main" id="{194E1679-9930-431D-A002-34522BB18EA9}"/>
            </a:ext>
          </a:extLst>
        </xdr:cNvPr>
        <xdr:cNvSpPr/>
      </xdr:nvSpPr>
      <xdr:spPr>
        <a:xfrm>
          <a:off x="8639175" y="9906444"/>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40069</xdr:rowOff>
    </xdr:from>
    <xdr:to>
      <xdr:col>46</xdr:col>
      <xdr:colOff>38100</xdr:colOff>
      <xdr:row>61</xdr:row>
      <xdr:rowOff>141669</xdr:rowOff>
    </xdr:to>
    <xdr:sp macro="" textlink="">
      <xdr:nvSpPr>
        <xdr:cNvPr id="232" name="フローチャート: 判断 231">
          <a:extLst>
            <a:ext uri="{FF2B5EF4-FFF2-40B4-BE49-F238E27FC236}">
              <a16:creationId xmlns:a16="http://schemas.microsoft.com/office/drawing/2014/main" id="{7F061315-4D30-4CED-AE1B-9ED971CC7074}"/>
            </a:ext>
          </a:extLst>
        </xdr:cNvPr>
        <xdr:cNvSpPr/>
      </xdr:nvSpPr>
      <xdr:spPr>
        <a:xfrm>
          <a:off x="7839075" y="9927019"/>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16637</xdr:rowOff>
    </xdr:from>
    <xdr:to>
      <xdr:col>41</xdr:col>
      <xdr:colOff>101600</xdr:colOff>
      <xdr:row>61</xdr:row>
      <xdr:rowOff>118237</xdr:rowOff>
    </xdr:to>
    <xdr:sp macro="" textlink="">
      <xdr:nvSpPr>
        <xdr:cNvPr id="233" name="フローチャート: 判断 232">
          <a:extLst>
            <a:ext uri="{FF2B5EF4-FFF2-40B4-BE49-F238E27FC236}">
              <a16:creationId xmlns:a16="http://schemas.microsoft.com/office/drawing/2014/main" id="{227A71E7-F289-425C-A4B7-B5D36BE82840}"/>
            </a:ext>
          </a:extLst>
        </xdr:cNvPr>
        <xdr:cNvSpPr/>
      </xdr:nvSpPr>
      <xdr:spPr>
        <a:xfrm>
          <a:off x="7029450" y="9903587"/>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52642</xdr:rowOff>
    </xdr:from>
    <xdr:to>
      <xdr:col>36</xdr:col>
      <xdr:colOff>165100</xdr:colOff>
      <xdr:row>61</xdr:row>
      <xdr:rowOff>154242</xdr:rowOff>
    </xdr:to>
    <xdr:sp macro="" textlink="">
      <xdr:nvSpPr>
        <xdr:cNvPr id="234" name="フローチャート: 判断 233">
          <a:extLst>
            <a:ext uri="{FF2B5EF4-FFF2-40B4-BE49-F238E27FC236}">
              <a16:creationId xmlns:a16="http://schemas.microsoft.com/office/drawing/2014/main" id="{F87876E3-0375-4257-B933-78F4D032A21B}"/>
            </a:ext>
          </a:extLst>
        </xdr:cNvPr>
        <xdr:cNvSpPr/>
      </xdr:nvSpPr>
      <xdr:spPr>
        <a:xfrm>
          <a:off x="6238875" y="9936417"/>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5" name="テキスト ボックス 234">
          <a:extLst>
            <a:ext uri="{FF2B5EF4-FFF2-40B4-BE49-F238E27FC236}">
              <a16:creationId xmlns:a16="http://schemas.microsoft.com/office/drawing/2014/main" id="{DE5BAB57-C13F-4174-ACCB-DB443D26B19A}"/>
            </a:ext>
          </a:extLst>
        </xdr:cNvPr>
        <xdr:cNvSpPr txBox="1"/>
      </xdr:nvSpPr>
      <xdr:spPr>
        <a:xfrm>
          <a:off x="92583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CA8B29DC-2393-48DB-9ECF-09CFC6725841}"/>
            </a:ext>
          </a:extLst>
        </xdr:cNvPr>
        <xdr:cNvSpPr txBox="1"/>
      </xdr:nvSpPr>
      <xdr:spPr>
        <a:xfrm>
          <a:off x="8515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246B2F1A-1DF5-4F26-A508-7362375A6A7C}"/>
            </a:ext>
          </a:extLst>
        </xdr:cNvPr>
        <xdr:cNvSpPr txBox="1"/>
      </xdr:nvSpPr>
      <xdr:spPr>
        <a:xfrm>
          <a:off x="7715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1F60263C-3F7D-42E8-B5CC-5BD8C8A459D1}"/>
            </a:ext>
          </a:extLst>
        </xdr:cNvPr>
        <xdr:cNvSpPr txBox="1"/>
      </xdr:nvSpPr>
      <xdr:spPr>
        <a:xfrm>
          <a:off x="690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6FCCD1F7-F105-4C9A-852D-4B0458EFFDC9}"/>
            </a:ext>
          </a:extLst>
        </xdr:cNvPr>
        <xdr:cNvSpPr txBox="1"/>
      </xdr:nvSpPr>
      <xdr:spPr>
        <a:xfrm>
          <a:off x="6115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153797</xdr:rowOff>
    </xdr:from>
    <xdr:to>
      <xdr:col>55</xdr:col>
      <xdr:colOff>50800</xdr:colOff>
      <xdr:row>62</xdr:row>
      <xdr:rowOff>83947</xdr:rowOff>
    </xdr:to>
    <xdr:sp macro="" textlink="">
      <xdr:nvSpPr>
        <xdr:cNvPr id="240" name="楕円 239">
          <a:extLst>
            <a:ext uri="{FF2B5EF4-FFF2-40B4-BE49-F238E27FC236}">
              <a16:creationId xmlns:a16="http://schemas.microsoft.com/office/drawing/2014/main" id="{0B658439-BC30-4B67-B346-48DD9759C7CB}"/>
            </a:ext>
          </a:extLst>
        </xdr:cNvPr>
        <xdr:cNvSpPr/>
      </xdr:nvSpPr>
      <xdr:spPr>
        <a:xfrm>
          <a:off x="9401175" y="10040747"/>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132224</xdr:rowOff>
    </xdr:from>
    <xdr:ext cx="469744" cy="259045"/>
    <xdr:sp macro="" textlink="">
      <xdr:nvSpPr>
        <xdr:cNvPr id="241" name="【体育館・プール】&#10;一人当たり面積該当値テキスト">
          <a:extLst>
            <a:ext uri="{FF2B5EF4-FFF2-40B4-BE49-F238E27FC236}">
              <a16:creationId xmlns:a16="http://schemas.microsoft.com/office/drawing/2014/main" id="{5E268BC3-F34C-4433-AD96-E20CAA55C567}"/>
            </a:ext>
          </a:extLst>
        </xdr:cNvPr>
        <xdr:cNvSpPr txBox="1"/>
      </xdr:nvSpPr>
      <xdr:spPr>
        <a:xfrm>
          <a:off x="9467850" y="10019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154940</xdr:rowOff>
    </xdr:from>
    <xdr:to>
      <xdr:col>50</xdr:col>
      <xdr:colOff>165100</xdr:colOff>
      <xdr:row>62</xdr:row>
      <xdr:rowOff>85090</xdr:rowOff>
    </xdr:to>
    <xdr:sp macro="" textlink="">
      <xdr:nvSpPr>
        <xdr:cNvPr id="242" name="楕円 241">
          <a:extLst>
            <a:ext uri="{FF2B5EF4-FFF2-40B4-BE49-F238E27FC236}">
              <a16:creationId xmlns:a16="http://schemas.microsoft.com/office/drawing/2014/main" id="{49EBC869-1DFF-472D-A58F-72309903D178}"/>
            </a:ext>
          </a:extLst>
        </xdr:cNvPr>
        <xdr:cNvSpPr/>
      </xdr:nvSpPr>
      <xdr:spPr>
        <a:xfrm>
          <a:off x="8639175" y="1004189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33147</xdr:rowOff>
    </xdr:from>
    <xdr:to>
      <xdr:col>55</xdr:col>
      <xdr:colOff>0</xdr:colOff>
      <xdr:row>62</xdr:row>
      <xdr:rowOff>34290</xdr:rowOff>
    </xdr:to>
    <xdr:cxnSp macro="">
      <xdr:nvCxnSpPr>
        <xdr:cNvPr id="243" name="直線コネクタ 242">
          <a:extLst>
            <a:ext uri="{FF2B5EF4-FFF2-40B4-BE49-F238E27FC236}">
              <a16:creationId xmlns:a16="http://schemas.microsoft.com/office/drawing/2014/main" id="{287BD1E3-2D72-4C43-ABEF-EFE14EC89845}"/>
            </a:ext>
          </a:extLst>
        </xdr:cNvPr>
        <xdr:cNvCxnSpPr/>
      </xdr:nvCxnSpPr>
      <xdr:spPr>
        <a:xfrm flipV="1">
          <a:off x="8686800" y="10078847"/>
          <a:ext cx="74295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159512</xdr:rowOff>
    </xdr:from>
    <xdr:to>
      <xdr:col>46</xdr:col>
      <xdr:colOff>38100</xdr:colOff>
      <xdr:row>62</xdr:row>
      <xdr:rowOff>89662</xdr:rowOff>
    </xdr:to>
    <xdr:sp macro="" textlink="">
      <xdr:nvSpPr>
        <xdr:cNvPr id="244" name="楕円 243">
          <a:extLst>
            <a:ext uri="{FF2B5EF4-FFF2-40B4-BE49-F238E27FC236}">
              <a16:creationId xmlns:a16="http://schemas.microsoft.com/office/drawing/2014/main" id="{F38968A9-A9E8-4F2F-8E6A-6BDE51530057}"/>
            </a:ext>
          </a:extLst>
        </xdr:cNvPr>
        <xdr:cNvSpPr/>
      </xdr:nvSpPr>
      <xdr:spPr>
        <a:xfrm>
          <a:off x="7839075" y="10049637"/>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34290</xdr:rowOff>
    </xdr:from>
    <xdr:to>
      <xdr:col>50</xdr:col>
      <xdr:colOff>114300</xdr:colOff>
      <xdr:row>62</xdr:row>
      <xdr:rowOff>38862</xdr:rowOff>
    </xdr:to>
    <xdr:cxnSp macro="">
      <xdr:nvCxnSpPr>
        <xdr:cNvPr id="245" name="直線コネクタ 244">
          <a:extLst>
            <a:ext uri="{FF2B5EF4-FFF2-40B4-BE49-F238E27FC236}">
              <a16:creationId xmlns:a16="http://schemas.microsoft.com/office/drawing/2014/main" id="{1A22F28B-4792-40FA-B27F-9F536F370145}"/>
            </a:ext>
          </a:extLst>
        </xdr:cNvPr>
        <xdr:cNvCxnSpPr/>
      </xdr:nvCxnSpPr>
      <xdr:spPr>
        <a:xfrm flipV="1">
          <a:off x="7886700" y="10079990"/>
          <a:ext cx="800100" cy="7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162369</xdr:rowOff>
    </xdr:from>
    <xdr:to>
      <xdr:col>41</xdr:col>
      <xdr:colOff>101600</xdr:colOff>
      <xdr:row>62</xdr:row>
      <xdr:rowOff>92519</xdr:rowOff>
    </xdr:to>
    <xdr:sp macro="" textlink="">
      <xdr:nvSpPr>
        <xdr:cNvPr id="246" name="楕円 245">
          <a:extLst>
            <a:ext uri="{FF2B5EF4-FFF2-40B4-BE49-F238E27FC236}">
              <a16:creationId xmlns:a16="http://schemas.microsoft.com/office/drawing/2014/main" id="{6E5A8F88-AECB-4357-8078-47171B471C10}"/>
            </a:ext>
          </a:extLst>
        </xdr:cNvPr>
        <xdr:cNvSpPr/>
      </xdr:nvSpPr>
      <xdr:spPr>
        <a:xfrm>
          <a:off x="7029450" y="10046144"/>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38862</xdr:rowOff>
    </xdr:from>
    <xdr:to>
      <xdr:col>45</xdr:col>
      <xdr:colOff>177800</xdr:colOff>
      <xdr:row>62</xdr:row>
      <xdr:rowOff>41719</xdr:rowOff>
    </xdr:to>
    <xdr:cxnSp macro="">
      <xdr:nvCxnSpPr>
        <xdr:cNvPr id="247" name="直線コネクタ 246">
          <a:extLst>
            <a:ext uri="{FF2B5EF4-FFF2-40B4-BE49-F238E27FC236}">
              <a16:creationId xmlns:a16="http://schemas.microsoft.com/office/drawing/2014/main" id="{5B199343-67FA-40C2-894C-E77F20BB4D6E}"/>
            </a:ext>
          </a:extLst>
        </xdr:cNvPr>
        <xdr:cNvCxnSpPr/>
      </xdr:nvCxnSpPr>
      <xdr:spPr>
        <a:xfrm flipV="1">
          <a:off x="7077075" y="10087737"/>
          <a:ext cx="809625"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165227</xdr:rowOff>
    </xdr:from>
    <xdr:to>
      <xdr:col>36</xdr:col>
      <xdr:colOff>165100</xdr:colOff>
      <xdr:row>62</xdr:row>
      <xdr:rowOff>95377</xdr:rowOff>
    </xdr:to>
    <xdr:sp macro="" textlink="">
      <xdr:nvSpPr>
        <xdr:cNvPr id="248" name="楕円 247">
          <a:extLst>
            <a:ext uri="{FF2B5EF4-FFF2-40B4-BE49-F238E27FC236}">
              <a16:creationId xmlns:a16="http://schemas.microsoft.com/office/drawing/2014/main" id="{7374A2A3-7171-4D78-A205-54845F02B33A}"/>
            </a:ext>
          </a:extLst>
        </xdr:cNvPr>
        <xdr:cNvSpPr/>
      </xdr:nvSpPr>
      <xdr:spPr>
        <a:xfrm>
          <a:off x="6238875" y="1004900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41719</xdr:rowOff>
    </xdr:from>
    <xdr:to>
      <xdr:col>41</xdr:col>
      <xdr:colOff>50800</xdr:colOff>
      <xdr:row>62</xdr:row>
      <xdr:rowOff>44577</xdr:rowOff>
    </xdr:to>
    <xdr:cxnSp macro="">
      <xdr:nvCxnSpPr>
        <xdr:cNvPr id="249" name="直線コネクタ 248">
          <a:extLst>
            <a:ext uri="{FF2B5EF4-FFF2-40B4-BE49-F238E27FC236}">
              <a16:creationId xmlns:a16="http://schemas.microsoft.com/office/drawing/2014/main" id="{2014C76B-9B93-4DA0-A626-84E533091C4A}"/>
            </a:ext>
          </a:extLst>
        </xdr:cNvPr>
        <xdr:cNvCxnSpPr/>
      </xdr:nvCxnSpPr>
      <xdr:spPr>
        <a:xfrm flipV="1">
          <a:off x="6286500" y="10093769"/>
          <a:ext cx="790575" cy="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137621</xdr:rowOff>
    </xdr:from>
    <xdr:ext cx="469744" cy="259045"/>
    <xdr:sp macro="" textlink="">
      <xdr:nvSpPr>
        <xdr:cNvPr id="250" name="n_1aveValue【体育館・プール】&#10;一人当たり面積">
          <a:extLst>
            <a:ext uri="{FF2B5EF4-FFF2-40B4-BE49-F238E27FC236}">
              <a16:creationId xmlns:a16="http://schemas.microsoft.com/office/drawing/2014/main" id="{F60CE44A-91DC-4979-A00D-0E0DA146AA25}"/>
            </a:ext>
          </a:extLst>
        </xdr:cNvPr>
        <xdr:cNvSpPr txBox="1"/>
      </xdr:nvSpPr>
      <xdr:spPr>
        <a:xfrm>
          <a:off x="8458277" y="9703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158196</xdr:rowOff>
    </xdr:from>
    <xdr:ext cx="469744" cy="259045"/>
    <xdr:sp macro="" textlink="">
      <xdr:nvSpPr>
        <xdr:cNvPr id="251" name="n_2aveValue【体育館・プール】&#10;一人当たり面積">
          <a:extLst>
            <a:ext uri="{FF2B5EF4-FFF2-40B4-BE49-F238E27FC236}">
              <a16:creationId xmlns:a16="http://schemas.microsoft.com/office/drawing/2014/main" id="{A333CEB3-0D8F-4E83-AC68-692AEEA402D4}"/>
            </a:ext>
          </a:extLst>
        </xdr:cNvPr>
        <xdr:cNvSpPr txBox="1"/>
      </xdr:nvSpPr>
      <xdr:spPr>
        <a:xfrm>
          <a:off x="7677227" y="9724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134764</xdr:rowOff>
    </xdr:from>
    <xdr:ext cx="469744" cy="259045"/>
    <xdr:sp macro="" textlink="">
      <xdr:nvSpPr>
        <xdr:cNvPr id="252" name="n_3aveValue【体育館・プール】&#10;一人当たり面積">
          <a:extLst>
            <a:ext uri="{FF2B5EF4-FFF2-40B4-BE49-F238E27FC236}">
              <a16:creationId xmlns:a16="http://schemas.microsoft.com/office/drawing/2014/main" id="{449D3F4A-61C3-4240-811D-983D0F8EF46D}"/>
            </a:ext>
          </a:extLst>
        </xdr:cNvPr>
        <xdr:cNvSpPr txBox="1"/>
      </xdr:nvSpPr>
      <xdr:spPr>
        <a:xfrm>
          <a:off x="6867602" y="969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170769</xdr:rowOff>
    </xdr:from>
    <xdr:ext cx="469744" cy="259045"/>
    <xdr:sp macro="" textlink="">
      <xdr:nvSpPr>
        <xdr:cNvPr id="253" name="n_4aveValue【体育館・プール】&#10;一人当たり面積">
          <a:extLst>
            <a:ext uri="{FF2B5EF4-FFF2-40B4-BE49-F238E27FC236}">
              <a16:creationId xmlns:a16="http://schemas.microsoft.com/office/drawing/2014/main" id="{FB591077-F2C0-4FC4-A660-DBD8D5489839}"/>
            </a:ext>
          </a:extLst>
        </xdr:cNvPr>
        <xdr:cNvSpPr txBox="1"/>
      </xdr:nvSpPr>
      <xdr:spPr>
        <a:xfrm>
          <a:off x="6067502" y="9724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76217</xdr:rowOff>
    </xdr:from>
    <xdr:ext cx="469744" cy="259045"/>
    <xdr:sp macro="" textlink="">
      <xdr:nvSpPr>
        <xdr:cNvPr id="254" name="n_1mainValue【体育館・プール】&#10;一人当たり面積">
          <a:extLst>
            <a:ext uri="{FF2B5EF4-FFF2-40B4-BE49-F238E27FC236}">
              <a16:creationId xmlns:a16="http://schemas.microsoft.com/office/drawing/2014/main" id="{58448EC1-93E9-406D-990A-E8F00F0A53C8}"/>
            </a:ext>
          </a:extLst>
        </xdr:cNvPr>
        <xdr:cNvSpPr txBox="1"/>
      </xdr:nvSpPr>
      <xdr:spPr>
        <a:xfrm>
          <a:off x="8458277" y="10125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80789</xdr:rowOff>
    </xdr:from>
    <xdr:ext cx="469744" cy="259045"/>
    <xdr:sp macro="" textlink="">
      <xdr:nvSpPr>
        <xdr:cNvPr id="255" name="n_2mainValue【体育館・プール】&#10;一人当たり面積">
          <a:extLst>
            <a:ext uri="{FF2B5EF4-FFF2-40B4-BE49-F238E27FC236}">
              <a16:creationId xmlns:a16="http://schemas.microsoft.com/office/drawing/2014/main" id="{ECF3B02E-DC22-4052-A38A-D0B20439E3AF}"/>
            </a:ext>
          </a:extLst>
        </xdr:cNvPr>
        <xdr:cNvSpPr txBox="1"/>
      </xdr:nvSpPr>
      <xdr:spPr>
        <a:xfrm>
          <a:off x="7677227" y="10132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83646</xdr:rowOff>
    </xdr:from>
    <xdr:ext cx="469744" cy="259045"/>
    <xdr:sp macro="" textlink="">
      <xdr:nvSpPr>
        <xdr:cNvPr id="256" name="n_3mainValue【体育館・プール】&#10;一人当たり面積">
          <a:extLst>
            <a:ext uri="{FF2B5EF4-FFF2-40B4-BE49-F238E27FC236}">
              <a16:creationId xmlns:a16="http://schemas.microsoft.com/office/drawing/2014/main" id="{DDBC77C2-362A-4248-8C27-7EA504C332EA}"/>
            </a:ext>
          </a:extLst>
        </xdr:cNvPr>
        <xdr:cNvSpPr txBox="1"/>
      </xdr:nvSpPr>
      <xdr:spPr>
        <a:xfrm>
          <a:off x="6867602" y="10135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86504</xdr:rowOff>
    </xdr:from>
    <xdr:ext cx="469744" cy="259045"/>
    <xdr:sp macro="" textlink="">
      <xdr:nvSpPr>
        <xdr:cNvPr id="257" name="n_4mainValue【体育館・プール】&#10;一人当たり面積">
          <a:extLst>
            <a:ext uri="{FF2B5EF4-FFF2-40B4-BE49-F238E27FC236}">
              <a16:creationId xmlns:a16="http://schemas.microsoft.com/office/drawing/2014/main" id="{5ECECC36-941C-460C-B7F4-65930EB6BEA1}"/>
            </a:ext>
          </a:extLst>
        </xdr:cNvPr>
        <xdr:cNvSpPr txBox="1"/>
      </xdr:nvSpPr>
      <xdr:spPr>
        <a:xfrm>
          <a:off x="6067502" y="10132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8" name="正方形/長方形 257">
          <a:extLst>
            <a:ext uri="{FF2B5EF4-FFF2-40B4-BE49-F238E27FC236}">
              <a16:creationId xmlns:a16="http://schemas.microsoft.com/office/drawing/2014/main" id="{610F19E6-0648-4A3E-9AC6-14E54D7EC885}"/>
            </a:ext>
          </a:extLst>
        </xdr:cNvPr>
        <xdr:cNvSpPr/>
      </xdr:nvSpPr>
      <xdr:spPr>
        <a:xfrm>
          <a:off x="6858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9" name="正方形/長方形 258">
          <a:extLst>
            <a:ext uri="{FF2B5EF4-FFF2-40B4-BE49-F238E27FC236}">
              <a16:creationId xmlns:a16="http://schemas.microsoft.com/office/drawing/2014/main" id="{E2FD52FA-D908-4819-BB35-4A3A15133D65}"/>
            </a:ext>
          </a:extLst>
        </xdr:cNvPr>
        <xdr:cNvSpPr/>
      </xdr:nvSpPr>
      <xdr:spPr>
        <a:xfrm>
          <a:off x="80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0" name="正方形/長方形 259">
          <a:extLst>
            <a:ext uri="{FF2B5EF4-FFF2-40B4-BE49-F238E27FC236}">
              <a16:creationId xmlns:a16="http://schemas.microsoft.com/office/drawing/2014/main" id="{7ED9468B-F4FB-4284-B5D6-336E176A1A6A}"/>
            </a:ext>
          </a:extLst>
        </xdr:cNvPr>
        <xdr:cNvSpPr/>
      </xdr:nvSpPr>
      <xdr:spPr>
        <a:xfrm>
          <a:off x="80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1" name="正方形/長方形 260">
          <a:extLst>
            <a:ext uri="{FF2B5EF4-FFF2-40B4-BE49-F238E27FC236}">
              <a16:creationId xmlns:a16="http://schemas.microsoft.com/office/drawing/2014/main" id="{3BD8DBDE-0BBF-4F47-93A6-B7833F6A2EA4}"/>
            </a:ext>
          </a:extLst>
        </xdr:cNvPr>
        <xdr:cNvSpPr/>
      </xdr:nvSpPr>
      <xdr:spPr>
        <a:xfrm>
          <a:off x="17145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2" name="正方形/長方形 261">
          <a:extLst>
            <a:ext uri="{FF2B5EF4-FFF2-40B4-BE49-F238E27FC236}">
              <a16:creationId xmlns:a16="http://schemas.microsoft.com/office/drawing/2014/main" id="{F4B6985B-4B54-4245-864A-713E62665055}"/>
            </a:ext>
          </a:extLst>
        </xdr:cNvPr>
        <xdr:cNvSpPr/>
      </xdr:nvSpPr>
      <xdr:spPr>
        <a:xfrm>
          <a:off x="17145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3" name="正方形/長方形 262">
          <a:extLst>
            <a:ext uri="{FF2B5EF4-FFF2-40B4-BE49-F238E27FC236}">
              <a16:creationId xmlns:a16="http://schemas.microsoft.com/office/drawing/2014/main" id="{718E10F1-4701-432A-98B1-691CB7555B85}"/>
            </a:ext>
          </a:extLst>
        </xdr:cNvPr>
        <xdr:cNvSpPr/>
      </xdr:nvSpPr>
      <xdr:spPr>
        <a:xfrm>
          <a:off x="27432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4" name="正方形/長方形 263">
          <a:extLst>
            <a:ext uri="{FF2B5EF4-FFF2-40B4-BE49-F238E27FC236}">
              <a16:creationId xmlns:a16="http://schemas.microsoft.com/office/drawing/2014/main" id="{4AACAEF9-A412-456D-9BF7-B9A9D57EA4DA}"/>
            </a:ext>
          </a:extLst>
        </xdr:cNvPr>
        <xdr:cNvSpPr/>
      </xdr:nvSpPr>
      <xdr:spPr>
        <a:xfrm>
          <a:off x="27432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5" name="正方形/長方形 264">
          <a:extLst>
            <a:ext uri="{FF2B5EF4-FFF2-40B4-BE49-F238E27FC236}">
              <a16:creationId xmlns:a16="http://schemas.microsoft.com/office/drawing/2014/main" id="{E76B1FB5-F5DF-45D8-8A66-81B02EF582D5}"/>
            </a:ext>
          </a:extLst>
        </xdr:cNvPr>
        <xdr:cNvSpPr/>
      </xdr:nvSpPr>
      <xdr:spPr>
        <a:xfrm>
          <a:off x="6858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6" name="テキスト ボックス 265">
          <a:extLst>
            <a:ext uri="{FF2B5EF4-FFF2-40B4-BE49-F238E27FC236}">
              <a16:creationId xmlns:a16="http://schemas.microsoft.com/office/drawing/2014/main" id="{DDA5BD27-A2C7-45F7-A612-115D34EE7DA9}"/>
            </a:ext>
          </a:extLst>
        </xdr:cNvPr>
        <xdr:cNvSpPr txBox="1"/>
      </xdr:nvSpPr>
      <xdr:spPr>
        <a:xfrm>
          <a:off x="666750"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7" name="直線コネクタ 266">
          <a:extLst>
            <a:ext uri="{FF2B5EF4-FFF2-40B4-BE49-F238E27FC236}">
              <a16:creationId xmlns:a16="http://schemas.microsoft.com/office/drawing/2014/main" id="{DE759C24-92E6-4920-AD8E-5DC155E81BF0}"/>
            </a:ext>
          </a:extLst>
        </xdr:cNvPr>
        <xdr:cNvCxnSpPr/>
      </xdr:nvCxnSpPr>
      <xdr:spPr>
        <a:xfrm>
          <a:off x="6858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8" name="テキスト ボックス 267">
          <a:extLst>
            <a:ext uri="{FF2B5EF4-FFF2-40B4-BE49-F238E27FC236}">
              <a16:creationId xmlns:a16="http://schemas.microsoft.com/office/drawing/2014/main" id="{98B6D9DD-C5E6-46F7-A320-BE7F72BC6695}"/>
            </a:ext>
          </a:extLst>
        </xdr:cNvPr>
        <xdr:cNvSpPr txBox="1"/>
      </xdr:nvSpPr>
      <xdr:spPr>
        <a:xfrm>
          <a:off x="2789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69" name="直線コネクタ 268">
          <a:extLst>
            <a:ext uri="{FF2B5EF4-FFF2-40B4-BE49-F238E27FC236}">
              <a16:creationId xmlns:a16="http://schemas.microsoft.com/office/drawing/2014/main" id="{4B095DEA-4081-49D4-9969-FDA208D6E717}"/>
            </a:ext>
          </a:extLst>
        </xdr:cNvPr>
        <xdr:cNvCxnSpPr/>
      </xdr:nvCxnSpPr>
      <xdr:spPr>
        <a:xfrm>
          <a:off x="685800" y="13973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0" name="テキスト ボックス 269">
          <a:extLst>
            <a:ext uri="{FF2B5EF4-FFF2-40B4-BE49-F238E27FC236}">
              <a16:creationId xmlns:a16="http://schemas.microsoft.com/office/drawing/2014/main" id="{65D0A34C-7306-471C-87CA-AA1CA06A72B2}"/>
            </a:ext>
          </a:extLst>
        </xdr:cNvPr>
        <xdr:cNvSpPr txBox="1"/>
      </xdr:nvSpPr>
      <xdr:spPr>
        <a:xfrm>
          <a:off x="278946" y="138373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1" name="直線コネクタ 270">
          <a:extLst>
            <a:ext uri="{FF2B5EF4-FFF2-40B4-BE49-F238E27FC236}">
              <a16:creationId xmlns:a16="http://schemas.microsoft.com/office/drawing/2014/main" id="{23121CC7-24D2-48A4-AD7E-E6FC2928ABE6}"/>
            </a:ext>
          </a:extLst>
        </xdr:cNvPr>
        <xdr:cNvCxnSpPr/>
      </xdr:nvCxnSpPr>
      <xdr:spPr>
        <a:xfrm>
          <a:off x="685800" y="1354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2" name="テキスト ボックス 271">
          <a:extLst>
            <a:ext uri="{FF2B5EF4-FFF2-40B4-BE49-F238E27FC236}">
              <a16:creationId xmlns:a16="http://schemas.microsoft.com/office/drawing/2014/main" id="{C9E75EE3-6D92-494A-B3F6-3C950ED4DDCF}"/>
            </a:ext>
          </a:extLst>
        </xdr:cNvPr>
        <xdr:cNvSpPr txBox="1"/>
      </xdr:nvSpPr>
      <xdr:spPr>
        <a:xfrm>
          <a:off x="339891" y="134086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3" name="直線コネクタ 272">
          <a:extLst>
            <a:ext uri="{FF2B5EF4-FFF2-40B4-BE49-F238E27FC236}">
              <a16:creationId xmlns:a16="http://schemas.microsoft.com/office/drawing/2014/main" id="{AC01C717-704E-43FA-AB89-8F56AC9F1225}"/>
            </a:ext>
          </a:extLst>
        </xdr:cNvPr>
        <xdr:cNvCxnSpPr/>
      </xdr:nvCxnSpPr>
      <xdr:spPr>
        <a:xfrm>
          <a:off x="685800" y="13115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4" name="テキスト ボックス 273">
          <a:extLst>
            <a:ext uri="{FF2B5EF4-FFF2-40B4-BE49-F238E27FC236}">
              <a16:creationId xmlns:a16="http://schemas.microsoft.com/office/drawing/2014/main" id="{0659E174-CF49-4423-97D9-994A04DDE821}"/>
            </a:ext>
          </a:extLst>
        </xdr:cNvPr>
        <xdr:cNvSpPr txBox="1"/>
      </xdr:nvSpPr>
      <xdr:spPr>
        <a:xfrm>
          <a:off x="339891" y="1297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5" name="直線コネクタ 274">
          <a:extLst>
            <a:ext uri="{FF2B5EF4-FFF2-40B4-BE49-F238E27FC236}">
              <a16:creationId xmlns:a16="http://schemas.microsoft.com/office/drawing/2014/main" id="{5BE1F8C2-F6CE-4FC6-B692-C751CE517CFA}"/>
            </a:ext>
          </a:extLst>
        </xdr:cNvPr>
        <xdr:cNvCxnSpPr/>
      </xdr:nvCxnSpPr>
      <xdr:spPr>
        <a:xfrm>
          <a:off x="685800" y="126777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6" name="テキスト ボックス 275">
          <a:extLst>
            <a:ext uri="{FF2B5EF4-FFF2-40B4-BE49-F238E27FC236}">
              <a16:creationId xmlns:a16="http://schemas.microsoft.com/office/drawing/2014/main" id="{01480D05-F141-404A-BFAB-5AC5E97647CD}"/>
            </a:ext>
          </a:extLst>
        </xdr:cNvPr>
        <xdr:cNvSpPr txBox="1"/>
      </xdr:nvSpPr>
      <xdr:spPr>
        <a:xfrm>
          <a:off x="339891" y="125419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7" name="直線コネクタ 276">
          <a:extLst>
            <a:ext uri="{FF2B5EF4-FFF2-40B4-BE49-F238E27FC236}">
              <a16:creationId xmlns:a16="http://schemas.microsoft.com/office/drawing/2014/main" id="{5FCBBA02-3EAF-4E1D-8382-96624EDA7CA1}"/>
            </a:ext>
          </a:extLst>
        </xdr:cNvPr>
        <xdr:cNvCxnSpPr/>
      </xdr:nvCxnSpPr>
      <xdr:spPr>
        <a:xfrm>
          <a:off x="6858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8" name="テキスト ボックス 277">
          <a:extLst>
            <a:ext uri="{FF2B5EF4-FFF2-40B4-BE49-F238E27FC236}">
              <a16:creationId xmlns:a16="http://schemas.microsoft.com/office/drawing/2014/main" id="{C8B671DB-C519-4E21-903A-F53D7EABE751}"/>
            </a:ext>
          </a:extLst>
        </xdr:cNvPr>
        <xdr:cNvSpPr txBox="1"/>
      </xdr:nvSpPr>
      <xdr:spPr>
        <a:xfrm>
          <a:off x="339891" y="1211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9" name="【福祉施設】&#10;有形固定資産減価償却率グラフ枠">
          <a:extLst>
            <a:ext uri="{FF2B5EF4-FFF2-40B4-BE49-F238E27FC236}">
              <a16:creationId xmlns:a16="http://schemas.microsoft.com/office/drawing/2014/main" id="{D22DD35E-8CF9-48DD-B719-0136E1E4215D}"/>
            </a:ext>
          </a:extLst>
        </xdr:cNvPr>
        <xdr:cNvSpPr/>
      </xdr:nvSpPr>
      <xdr:spPr>
        <a:xfrm>
          <a:off x="6858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86106</xdr:rowOff>
    </xdr:from>
    <xdr:to>
      <xdr:col>24</xdr:col>
      <xdr:colOff>62865</xdr:colOff>
      <xdr:row>86</xdr:row>
      <xdr:rowOff>38100</xdr:rowOff>
    </xdr:to>
    <xdr:cxnSp macro="">
      <xdr:nvCxnSpPr>
        <xdr:cNvPr id="280" name="直線コネクタ 279">
          <a:extLst>
            <a:ext uri="{FF2B5EF4-FFF2-40B4-BE49-F238E27FC236}">
              <a16:creationId xmlns:a16="http://schemas.microsoft.com/office/drawing/2014/main" id="{70C16883-CF59-49DC-BBB8-550060DFA518}"/>
            </a:ext>
          </a:extLst>
        </xdr:cNvPr>
        <xdr:cNvCxnSpPr/>
      </xdr:nvCxnSpPr>
      <xdr:spPr>
        <a:xfrm flipV="1">
          <a:off x="4180840" y="12722606"/>
          <a:ext cx="0" cy="1250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1" name="【福祉施設】&#10;有形固定資産減価償却率最小値テキスト">
          <a:extLst>
            <a:ext uri="{FF2B5EF4-FFF2-40B4-BE49-F238E27FC236}">
              <a16:creationId xmlns:a16="http://schemas.microsoft.com/office/drawing/2014/main" id="{9DAFBB3D-2A86-4A6C-82FF-E437DB2B7B9C}"/>
            </a:ext>
          </a:extLst>
        </xdr:cNvPr>
        <xdr:cNvSpPr txBox="1"/>
      </xdr:nvSpPr>
      <xdr:spPr>
        <a:xfrm>
          <a:off x="4219575" y="13980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2" name="直線コネクタ 281">
          <a:extLst>
            <a:ext uri="{FF2B5EF4-FFF2-40B4-BE49-F238E27FC236}">
              <a16:creationId xmlns:a16="http://schemas.microsoft.com/office/drawing/2014/main" id="{40308BF5-52DA-4979-9D5D-2135163E4EF3}"/>
            </a:ext>
          </a:extLst>
        </xdr:cNvPr>
        <xdr:cNvCxnSpPr/>
      </xdr:nvCxnSpPr>
      <xdr:spPr>
        <a:xfrm>
          <a:off x="4105275" y="139731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32783</xdr:rowOff>
    </xdr:from>
    <xdr:ext cx="405111" cy="259045"/>
    <xdr:sp macro="" textlink="">
      <xdr:nvSpPr>
        <xdr:cNvPr id="283" name="【福祉施設】&#10;有形固定資産減価償却率最大値テキスト">
          <a:extLst>
            <a:ext uri="{FF2B5EF4-FFF2-40B4-BE49-F238E27FC236}">
              <a16:creationId xmlns:a16="http://schemas.microsoft.com/office/drawing/2014/main" id="{C2091049-EA4E-4132-8349-D6790AFAFEA9}"/>
            </a:ext>
          </a:extLst>
        </xdr:cNvPr>
        <xdr:cNvSpPr txBox="1"/>
      </xdr:nvSpPr>
      <xdr:spPr>
        <a:xfrm>
          <a:off x="4219575" y="12507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86106</xdr:rowOff>
    </xdr:from>
    <xdr:to>
      <xdr:col>24</xdr:col>
      <xdr:colOff>152400</xdr:colOff>
      <xdr:row>78</xdr:row>
      <xdr:rowOff>86106</xdr:rowOff>
    </xdr:to>
    <xdr:cxnSp macro="">
      <xdr:nvCxnSpPr>
        <xdr:cNvPr id="284" name="直線コネクタ 283">
          <a:extLst>
            <a:ext uri="{FF2B5EF4-FFF2-40B4-BE49-F238E27FC236}">
              <a16:creationId xmlns:a16="http://schemas.microsoft.com/office/drawing/2014/main" id="{4C85BE1F-A517-4033-8654-C7A9612CD52C}"/>
            </a:ext>
          </a:extLst>
        </xdr:cNvPr>
        <xdr:cNvCxnSpPr/>
      </xdr:nvCxnSpPr>
      <xdr:spPr>
        <a:xfrm>
          <a:off x="4105275" y="1272260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158766</xdr:rowOff>
    </xdr:from>
    <xdr:ext cx="405111" cy="259045"/>
    <xdr:sp macro="" textlink="">
      <xdr:nvSpPr>
        <xdr:cNvPr id="285" name="【福祉施設】&#10;有形固定資産減価償却率平均値テキスト">
          <a:extLst>
            <a:ext uri="{FF2B5EF4-FFF2-40B4-BE49-F238E27FC236}">
              <a16:creationId xmlns:a16="http://schemas.microsoft.com/office/drawing/2014/main" id="{3E2D1430-77AF-4C33-A09B-75AEF08197AA}"/>
            </a:ext>
          </a:extLst>
        </xdr:cNvPr>
        <xdr:cNvSpPr txBox="1"/>
      </xdr:nvSpPr>
      <xdr:spPr>
        <a:xfrm>
          <a:off x="4219575" y="131254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135889</xdr:rowOff>
    </xdr:from>
    <xdr:to>
      <xdr:col>24</xdr:col>
      <xdr:colOff>114300</xdr:colOff>
      <xdr:row>82</xdr:row>
      <xdr:rowOff>66039</xdr:rowOff>
    </xdr:to>
    <xdr:sp macro="" textlink="">
      <xdr:nvSpPr>
        <xdr:cNvPr id="286" name="フローチャート: 判断 285">
          <a:extLst>
            <a:ext uri="{FF2B5EF4-FFF2-40B4-BE49-F238E27FC236}">
              <a16:creationId xmlns:a16="http://schemas.microsoft.com/office/drawing/2014/main" id="{56CD4185-331F-426A-AB5B-B8ADBBC698E8}"/>
            </a:ext>
          </a:extLst>
        </xdr:cNvPr>
        <xdr:cNvSpPr/>
      </xdr:nvSpPr>
      <xdr:spPr>
        <a:xfrm>
          <a:off x="4124325" y="1326133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99313</xdr:rowOff>
    </xdr:from>
    <xdr:to>
      <xdr:col>20</xdr:col>
      <xdr:colOff>38100</xdr:colOff>
      <xdr:row>82</xdr:row>
      <xdr:rowOff>29463</xdr:rowOff>
    </xdr:to>
    <xdr:sp macro="" textlink="">
      <xdr:nvSpPr>
        <xdr:cNvPr id="287" name="フローチャート: 判断 286">
          <a:extLst>
            <a:ext uri="{FF2B5EF4-FFF2-40B4-BE49-F238E27FC236}">
              <a16:creationId xmlns:a16="http://schemas.microsoft.com/office/drawing/2014/main" id="{546A80EF-BBC4-4964-8499-42A5E97F4E4A}"/>
            </a:ext>
          </a:extLst>
        </xdr:cNvPr>
        <xdr:cNvSpPr/>
      </xdr:nvSpPr>
      <xdr:spPr>
        <a:xfrm>
          <a:off x="3381375" y="13227938"/>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122174</xdr:rowOff>
    </xdr:from>
    <xdr:to>
      <xdr:col>15</xdr:col>
      <xdr:colOff>101600</xdr:colOff>
      <xdr:row>81</xdr:row>
      <xdr:rowOff>52324</xdr:rowOff>
    </xdr:to>
    <xdr:sp macro="" textlink="">
      <xdr:nvSpPr>
        <xdr:cNvPr id="288" name="フローチャート: 判断 287">
          <a:extLst>
            <a:ext uri="{FF2B5EF4-FFF2-40B4-BE49-F238E27FC236}">
              <a16:creationId xmlns:a16="http://schemas.microsoft.com/office/drawing/2014/main" id="{E78228CF-1123-45EE-9F8C-E7FD1A27DDA5}"/>
            </a:ext>
          </a:extLst>
        </xdr:cNvPr>
        <xdr:cNvSpPr/>
      </xdr:nvSpPr>
      <xdr:spPr>
        <a:xfrm>
          <a:off x="2571750" y="13088874"/>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7874</xdr:rowOff>
    </xdr:from>
    <xdr:to>
      <xdr:col>10</xdr:col>
      <xdr:colOff>165100</xdr:colOff>
      <xdr:row>81</xdr:row>
      <xdr:rowOff>109474</xdr:rowOff>
    </xdr:to>
    <xdr:sp macro="" textlink="">
      <xdr:nvSpPr>
        <xdr:cNvPr id="289" name="フローチャート: 判断 288">
          <a:extLst>
            <a:ext uri="{FF2B5EF4-FFF2-40B4-BE49-F238E27FC236}">
              <a16:creationId xmlns:a16="http://schemas.microsoft.com/office/drawing/2014/main" id="{0A75101D-A76E-4B9C-A528-CB4412382FDA}"/>
            </a:ext>
          </a:extLst>
        </xdr:cNvPr>
        <xdr:cNvSpPr/>
      </xdr:nvSpPr>
      <xdr:spPr>
        <a:xfrm>
          <a:off x="1781175" y="1313649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129032</xdr:rowOff>
    </xdr:from>
    <xdr:to>
      <xdr:col>6</xdr:col>
      <xdr:colOff>38100</xdr:colOff>
      <xdr:row>81</xdr:row>
      <xdr:rowOff>59182</xdr:rowOff>
    </xdr:to>
    <xdr:sp macro="" textlink="">
      <xdr:nvSpPr>
        <xdr:cNvPr id="290" name="フローチャート: 判断 289">
          <a:extLst>
            <a:ext uri="{FF2B5EF4-FFF2-40B4-BE49-F238E27FC236}">
              <a16:creationId xmlns:a16="http://schemas.microsoft.com/office/drawing/2014/main" id="{9DB8F70F-D48C-4C5E-80BE-2098CF84B616}"/>
            </a:ext>
          </a:extLst>
        </xdr:cNvPr>
        <xdr:cNvSpPr/>
      </xdr:nvSpPr>
      <xdr:spPr>
        <a:xfrm>
          <a:off x="981075" y="1308938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1" name="テキスト ボックス 290">
          <a:extLst>
            <a:ext uri="{FF2B5EF4-FFF2-40B4-BE49-F238E27FC236}">
              <a16:creationId xmlns:a16="http://schemas.microsoft.com/office/drawing/2014/main" id="{83B2E5D3-1246-4E1A-BD3E-C101F6AC7B25}"/>
            </a:ext>
          </a:extLst>
        </xdr:cNvPr>
        <xdr:cNvSpPr txBox="1"/>
      </xdr:nvSpPr>
      <xdr:spPr>
        <a:xfrm>
          <a:off x="40100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id="{FFAA7FF7-2064-40F9-95CF-00B3A5B95213}"/>
            </a:ext>
          </a:extLst>
        </xdr:cNvPr>
        <xdr:cNvSpPr txBox="1"/>
      </xdr:nvSpPr>
      <xdr:spPr>
        <a:xfrm>
          <a:off x="32575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5D2C1EE6-EDBD-44D8-8831-602ECEEA54D6}"/>
            </a:ext>
          </a:extLst>
        </xdr:cNvPr>
        <xdr:cNvSpPr txBox="1"/>
      </xdr:nvSpPr>
      <xdr:spPr>
        <a:xfrm>
          <a:off x="24479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F199A770-EC93-4482-9882-B6C12F14B65F}"/>
            </a:ext>
          </a:extLst>
        </xdr:cNvPr>
        <xdr:cNvSpPr txBox="1"/>
      </xdr:nvSpPr>
      <xdr:spPr>
        <a:xfrm>
          <a:off x="1657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51D038B1-A6A1-4B71-9C65-BD6B6831CCDF}"/>
            </a:ext>
          </a:extLst>
        </xdr:cNvPr>
        <xdr:cNvSpPr txBox="1"/>
      </xdr:nvSpPr>
      <xdr:spPr>
        <a:xfrm>
          <a:off x="857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3302</xdr:rowOff>
    </xdr:from>
    <xdr:to>
      <xdr:col>24</xdr:col>
      <xdr:colOff>114300</xdr:colOff>
      <xdr:row>82</xdr:row>
      <xdr:rowOff>104902</xdr:rowOff>
    </xdr:to>
    <xdr:sp macro="" textlink="">
      <xdr:nvSpPr>
        <xdr:cNvPr id="296" name="楕円 295">
          <a:extLst>
            <a:ext uri="{FF2B5EF4-FFF2-40B4-BE49-F238E27FC236}">
              <a16:creationId xmlns:a16="http://schemas.microsoft.com/office/drawing/2014/main" id="{485DEA92-76F3-49CF-8E03-1BACF4AA2A62}"/>
            </a:ext>
          </a:extLst>
        </xdr:cNvPr>
        <xdr:cNvSpPr/>
      </xdr:nvSpPr>
      <xdr:spPr>
        <a:xfrm>
          <a:off x="4124325" y="13293852"/>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153179</xdr:rowOff>
    </xdr:from>
    <xdr:ext cx="405111" cy="259045"/>
    <xdr:sp macro="" textlink="">
      <xdr:nvSpPr>
        <xdr:cNvPr id="297" name="【福祉施設】&#10;有形固定資産減価償却率該当値テキスト">
          <a:extLst>
            <a:ext uri="{FF2B5EF4-FFF2-40B4-BE49-F238E27FC236}">
              <a16:creationId xmlns:a16="http://schemas.microsoft.com/office/drawing/2014/main" id="{EE03BA36-FC81-4E17-82C1-A2B964A75081}"/>
            </a:ext>
          </a:extLst>
        </xdr:cNvPr>
        <xdr:cNvSpPr txBox="1"/>
      </xdr:nvSpPr>
      <xdr:spPr>
        <a:xfrm>
          <a:off x="4219575" y="13278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115315</xdr:rowOff>
    </xdr:from>
    <xdr:to>
      <xdr:col>20</xdr:col>
      <xdr:colOff>38100</xdr:colOff>
      <xdr:row>82</xdr:row>
      <xdr:rowOff>45465</xdr:rowOff>
    </xdr:to>
    <xdr:sp macro="" textlink="">
      <xdr:nvSpPr>
        <xdr:cNvPr id="298" name="楕円 297">
          <a:extLst>
            <a:ext uri="{FF2B5EF4-FFF2-40B4-BE49-F238E27FC236}">
              <a16:creationId xmlns:a16="http://schemas.microsoft.com/office/drawing/2014/main" id="{6E703E83-3A2C-49C6-BEDE-BD097900AAEE}"/>
            </a:ext>
          </a:extLst>
        </xdr:cNvPr>
        <xdr:cNvSpPr/>
      </xdr:nvSpPr>
      <xdr:spPr>
        <a:xfrm>
          <a:off x="3381375" y="1324076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166115</xdr:rowOff>
    </xdr:from>
    <xdr:to>
      <xdr:col>24</xdr:col>
      <xdr:colOff>63500</xdr:colOff>
      <xdr:row>82</xdr:row>
      <xdr:rowOff>54102</xdr:rowOff>
    </xdr:to>
    <xdr:cxnSp macro="">
      <xdr:nvCxnSpPr>
        <xdr:cNvPr id="299" name="直線コネクタ 298">
          <a:extLst>
            <a:ext uri="{FF2B5EF4-FFF2-40B4-BE49-F238E27FC236}">
              <a16:creationId xmlns:a16="http://schemas.microsoft.com/office/drawing/2014/main" id="{E52A035B-C963-4F2A-86DA-0718F62D76E1}"/>
            </a:ext>
          </a:extLst>
        </xdr:cNvPr>
        <xdr:cNvCxnSpPr/>
      </xdr:nvCxnSpPr>
      <xdr:spPr>
        <a:xfrm>
          <a:off x="3429000" y="13288390"/>
          <a:ext cx="752475" cy="53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58165</xdr:rowOff>
    </xdr:from>
    <xdr:to>
      <xdr:col>15</xdr:col>
      <xdr:colOff>101600</xdr:colOff>
      <xdr:row>81</xdr:row>
      <xdr:rowOff>159765</xdr:rowOff>
    </xdr:to>
    <xdr:sp macro="" textlink="">
      <xdr:nvSpPr>
        <xdr:cNvPr id="300" name="楕円 299">
          <a:extLst>
            <a:ext uri="{FF2B5EF4-FFF2-40B4-BE49-F238E27FC236}">
              <a16:creationId xmlns:a16="http://schemas.microsoft.com/office/drawing/2014/main" id="{58553B3C-B59B-428B-AC23-728E06478B66}"/>
            </a:ext>
          </a:extLst>
        </xdr:cNvPr>
        <xdr:cNvSpPr/>
      </xdr:nvSpPr>
      <xdr:spPr>
        <a:xfrm>
          <a:off x="2571750" y="1318361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108965</xdr:rowOff>
    </xdr:from>
    <xdr:to>
      <xdr:col>19</xdr:col>
      <xdr:colOff>177800</xdr:colOff>
      <xdr:row>81</xdr:row>
      <xdr:rowOff>166115</xdr:rowOff>
    </xdr:to>
    <xdr:cxnSp macro="">
      <xdr:nvCxnSpPr>
        <xdr:cNvPr id="301" name="直線コネクタ 300">
          <a:extLst>
            <a:ext uri="{FF2B5EF4-FFF2-40B4-BE49-F238E27FC236}">
              <a16:creationId xmlns:a16="http://schemas.microsoft.com/office/drawing/2014/main" id="{C8CBC65D-E431-45B5-B67B-BA7F16F0648D}"/>
            </a:ext>
          </a:extLst>
        </xdr:cNvPr>
        <xdr:cNvCxnSpPr/>
      </xdr:nvCxnSpPr>
      <xdr:spPr>
        <a:xfrm>
          <a:off x="2619375" y="13231240"/>
          <a:ext cx="809625"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58165</xdr:rowOff>
    </xdr:from>
    <xdr:to>
      <xdr:col>10</xdr:col>
      <xdr:colOff>165100</xdr:colOff>
      <xdr:row>81</xdr:row>
      <xdr:rowOff>159765</xdr:rowOff>
    </xdr:to>
    <xdr:sp macro="" textlink="">
      <xdr:nvSpPr>
        <xdr:cNvPr id="302" name="楕円 301">
          <a:extLst>
            <a:ext uri="{FF2B5EF4-FFF2-40B4-BE49-F238E27FC236}">
              <a16:creationId xmlns:a16="http://schemas.microsoft.com/office/drawing/2014/main" id="{4E54E997-B7C2-4E1A-9EE2-ABF9B7CEEE5C}"/>
            </a:ext>
          </a:extLst>
        </xdr:cNvPr>
        <xdr:cNvSpPr/>
      </xdr:nvSpPr>
      <xdr:spPr>
        <a:xfrm>
          <a:off x="1781175" y="1318361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108965</xdr:rowOff>
    </xdr:from>
    <xdr:to>
      <xdr:col>15</xdr:col>
      <xdr:colOff>50800</xdr:colOff>
      <xdr:row>81</xdr:row>
      <xdr:rowOff>108965</xdr:rowOff>
    </xdr:to>
    <xdr:cxnSp macro="">
      <xdr:nvCxnSpPr>
        <xdr:cNvPr id="303" name="直線コネクタ 302">
          <a:extLst>
            <a:ext uri="{FF2B5EF4-FFF2-40B4-BE49-F238E27FC236}">
              <a16:creationId xmlns:a16="http://schemas.microsoft.com/office/drawing/2014/main" id="{5889DD4E-6CC3-4789-9515-A67400609F07}"/>
            </a:ext>
          </a:extLst>
        </xdr:cNvPr>
        <xdr:cNvCxnSpPr/>
      </xdr:nvCxnSpPr>
      <xdr:spPr>
        <a:xfrm>
          <a:off x="1828800" y="13231240"/>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170180</xdr:rowOff>
    </xdr:from>
    <xdr:to>
      <xdr:col>6</xdr:col>
      <xdr:colOff>38100</xdr:colOff>
      <xdr:row>81</xdr:row>
      <xdr:rowOff>100330</xdr:rowOff>
    </xdr:to>
    <xdr:sp macro="" textlink="">
      <xdr:nvSpPr>
        <xdr:cNvPr id="304" name="楕円 303">
          <a:extLst>
            <a:ext uri="{FF2B5EF4-FFF2-40B4-BE49-F238E27FC236}">
              <a16:creationId xmlns:a16="http://schemas.microsoft.com/office/drawing/2014/main" id="{045B2288-C3D8-4B41-81F4-F436EE9C099E}"/>
            </a:ext>
          </a:extLst>
        </xdr:cNvPr>
        <xdr:cNvSpPr/>
      </xdr:nvSpPr>
      <xdr:spPr>
        <a:xfrm>
          <a:off x="981075" y="1312418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49530</xdr:rowOff>
    </xdr:from>
    <xdr:to>
      <xdr:col>10</xdr:col>
      <xdr:colOff>114300</xdr:colOff>
      <xdr:row>81</xdr:row>
      <xdr:rowOff>108965</xdr:rowOff>
    </xdr:to>
    <xdr:cxnSp macro="">
      <xdr:nvCxnSpPr>
        <xdr:cNvPr id="305" name="直線コネクタ 304">
          <a:extLst>
            <a:ext uri="{FF2B5EF4-FFF2-40B4-BE49-F238E27FC236}">
              <a16:creationId xmlns:a16="http://schemas.microsoft.com/office/drawing/2014/main" id="{317B0569-DE76-4804-B468-7B92C2E00F9F}"/>
            </a:ext>
          </a:extLst>
        </xdr:cNvPr>
        <xdr:cNvCxnSpPr/>
      </xdr:nvCxnSpPr>
      <xdr:spPr>
        <a:xfrm>
          <a:off x="1028700" y="13171805"/>
          <a:ext cx="8001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45990</xdr:rowOff>
    </xdr:from>
    <xdr:ext cx="405111" cy="259045"/>
    <xdr:sp macro="" textlink="">
      <xdr:nvSpPr>
        <xdr:cNvPr id="306" name="n_1aveValue【福祉施設】&#10;有形固定資産減価償却率">
          <a:extLst>
            <a:ext uri="{FF2B5EF4-FFF2-40B4-BE49-F238E27FC236}">
              <a16:creationId xmlns:a16="http://schemas.microsoft.com/office/drawing/2014/main" id="{58526BD8-17CF-4891-92FD-E177C0A1EFD6}"/>
            </a:ext>
          </a:extLst>
        </xdr:cNvPr>
        <xdr:cNvSpPr txBox="1"/>
      </xdr:nvSpPr>
      <xdr:spPr>
        <a:xfrm>
          <a:off x="3239144" y="13012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68851</xdr:rowOff>
    </xdr:from>
    <xdr:ext cx="405111" cy="259045"/>
    <xdr:sp macro="" textlink="">
      <xdr:nvSpPr>
        <xdr:cNvPr id="307" name="n_2aveValue【福祉施設】&#10;有形固定資産減価償却率">
          <a:extLst>
            <a:ext uri="{FF2B5EF4-FFF2-40B4-BE49-F238E27FC236}">
              <a16:creationId xmlns:a16="http://schemas.microsoft.com/office/drawing/2014/main" id="{68972F37-08F5-415C-82C5-99807140C01A}"/>
            </a:ext>
          </a:extLst>
        </xdr:cNvPr>
        <xdr:cNvSpPr txBox="1"/>
      </xdr:nvSpPr>
      <xdr:spPr>
        <a:xfrm>
          <a:off x="2439044" y="12867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126001</xdr:rowOff>
    </xdr:from>
    <xdr:ext cx="405111" cy="259045"/>
    <xdr:sp macro="" textlink="">
      <xdr:nvSpPr>
        <xdr:cNvPr id="308" name="n_3aveValue【福祉施設】&#10;有形固定資産減価償却率">
          <a:extLst>
            <a:ext uri="{FF2B5EF4-FFF2-40B4-BE49-F238E27FC236}">
              <a16:creationId xmlns:a16="http://schemas.microsoft.com/office/drawing/2014/main" id="{72A3427A-C756-4516-89C8-584CE4503C01}"/>
            </a:ext>
          </a:extLst>
        </xdr:cNvPr>
        <xdr:cNvSpPr txBox="1"/>
      </xdr:nvSpPr>
      <xdr:spPr>
        <a:xfrm>
          <a:off x="1648469" y="12924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75709</xdr:rowOff>
    </xdr:from>
    <xdr:ext cx="405111" cy="259045"/>
    <xdr:sp macro="" textlink="">
      <xdr:nvSpPr>
        <xdr:cNvPr id="309" name="n_4aveValue【福祉施設】&#10;有形固定資産減価償却率">
          <a:extLst>
            <a:ext uri="{FF2B5EF4-FFF2-40B4-BE49-F238E27FC236}">
              <a16:creationId xmlns:a16="http://schemas.microsoft.com/office/drawing/2014/main" id="{3A75E7D1-D787-4B10-9129-E8BB35BDEACC}"/>
            </a:ext>
          </a:extLst>
        </xdr:cNvPr>
        <xdr:cNvSpPr txBox="1"/>
      </xdr:nvSpPr>
      <xdr:spPr>
        <a:xfrm>
          <a:off x="848369" y="12877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36592</xdr:rowOff>
    </xdr:from>
    <xdr:ext cx="405111" cy="259045"/>
    <xdr:sp macro="" textlink="">
      <xdr:nvSpPr>
        <xdr:cNvPr id="310" name="n_1mainValue【福祉施設】&#10;有形固定資産減価償却率">
          <a:extLst>
            <a:ext uri="{FF2B5EF4-FFF2-40B4-BE49-F238E27FC236}">
              <a16:creationId xmlns:a16="http://schemas.microsoft.com/office/drawing/2014/main" id="{83AC125E-E817-443B-8140-1EAC026D0EE2}"/>
            </a:ext>
          </a:extLst>
        </xdr:cNvPr>
        <xdr:cNvSpPr txBox="1"/>
      </xdr:nvSpPr>
      <xdr:spPr>
        <a:xfrm>
          <a:off x="3239144" y="13323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150892</xdr:rowOff>
    </xdr:from>
    <xdr:ext cx="405111" cy="259045"/>
    <xdr:sp macro="" textlink="">
      <xdr:nvSpPr>
        <xdr:cNvPr id="311" name="n_2mainValue【福祉施設】&#10;有形固定資産減価償却率">
          <a:extLst>
            <a:ext uri="{FF2B5EF4-FFF2-40B4-BE49-F238E27FC236}">
              <a16:creationId xmlns:a16="http://schemas.microsoft.com/office/drawing/2014/main" id="{D38E4589-34CB-4CA9-8645-A763B5C9EC87}"/>
            </a:ext>
          </a:extLst>
        </xdr:cNvPr>
        <xdr:cNvSpPr txBox="1"/>
      </xdr:nvSpPr>
      <xdr:spPr>
        <a:xfrm>
          <a:off x="2439044" y="13276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150892</xdr:rowOff>
    </xdr:from>
    <xdr:ext cx="405111" cy="259045"/>
    <xdr:sp macro="" textlink="">
      <xdr:nvSpPr>
        <xdr:cNvPr id="312" name="n_3mainValue【福祉施設】&#10;有形固定資産減価償却率">
          <a:extLst>
            <a:ext uri="{FF2B5EF4-FFF2-40B4-BE49-F238E27FC236}">
              <a16:creationId xmlns:a16="http://schemas.microsoft.com/office/drawing/2014/main" id="{6AC60A2A-4411-4446-8DE0-8E4E8D5A401E}"/>
            </a:ext>
          </a:extLst>
        </xdr:cNvPr>
        <xdr:cNvSpPr txBox="1"/>
      </xdr:nvSpPr>
      <xdr:spPr>
        <a:xfrm>
          <a:off x="1648469" y="13276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91457</xdr:rowOff>
    </xdr:from>
    <xdr:ext cx="405111" cy="259045"/>
    <xdr:sp macro="" textlink="">
      <xdr:nvSpPr>
        <xdr:cNvPr id="313" name="n_4mainValue【福祉施設】&#10;有形固定資産減価償却率">
          <a:extLst>
            <a:ext uri="{FF2B5EF4-FFF2-40B4-BE49-F238E27FC236}">
              <a16:creationId xmlns:a16="http://schemas.microsoft.com/office/drawing/2014/main" id="{95FDA0BA-6629-4234-BE0F-0519FF331D81}"/>
            </a:ext>
          </a:extLst>
        </xdr:cNvPr>
        <xdr:cNvSpPr txBox="1"/>
      </xdr:nvSpPr>
      <xdr:spPr>
        <a:xfrm>
          <a:off x="848369" y="13213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4" name="正方形/長方形 313">
          <a:extLst>
            <a:ext uri="{FF2B5EF4-FFF2-40B4-BE49-F238E27FC236}">
              <a16:creationId xmlns:a16="http://schemas.microsoft.com/office/drawing/2014/main" id="{4A28464B-029A-4E87-AF76-8C8E13947753}"/>
            </a:ext>
          </a:extLst>
        </xdr:cNvPr>
        <xdr:cNvSpPr/>
      </xdr:nvSpPr>
      <xdr:spPr>
        <a:xfrm>
          <a:off x="59531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5" name="正方形/長方形 314">
          <a:extLst>
            <a:ext uri="{FF2B5EF4-FFF2-40B4-BE49-F238E27FC236}">
              <a16:creationId xmlns:a16="http://schemas.microsoft.com/office/drawing/2014/main" id="{60110C90-1E86-4243-A030-A1E6399E7143}"/>
            </a:ext>
          </a:extLst>
        </xdr:cNvPr>
        <xdr:cNvSpPr/>
      </xdr:nvSpPr>
      <xdr:spPr>
        <a:xfrm>
          <a:off x="60674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6" name="正方形/長方形 315">
          <a:extLst>
            <a:ext uri="{FF2B5EF4-FFF2-40B4-BE49-F238E27FC236}">
              <a16:creationId xmlns:a16="http://schemas.microsoft.com/office/drawing/2014/main" id="{8908B23D-6A95-4D74-970E-3DE23BED0A39}"/>
            </a:ext>
          </a:extLst>
        </xdr:cNvPr>
        <xdr:cNvSpPr/>
      </xdr:nvSpPr>
      <xdr:spPr>
        <a:xfrm>
          <a:off x="60674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7" name="正方形/長方形 316">
          <a:extLst>
            <a:ext uri="{FF2B5EF4-FFF2-40B4-BE49-F238E27FC236}">
              <a16:creationId xmlns:a16="http://schemas.microsoft.com/office/drawing/2014/main" id="{0410728C-F76A-458A-BA11-38E110B69882}"/>
            </a:ext>
          </a:extLst>
        </xdr:cNvPr>
        <xdr:cNvSpPr/>
      </xdr:nvSpPr>
      <xdr:spPr>
        <a:xfrm>
          <a:off x="69818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8" name="正方形/長方形 317">
          <a:extLst>
            <a:ext uri="{FF2B5EF4-FFF2-40B4-BE49-F238E27FC236}">
              <a16:creationId xmlns:a16="http://schemas.microsoft.com/office/drawing/2014/main" id="{4DFA3785-3557-466F-A5B2-89DA65F6E81A}"/>
            </a:ext>
          </a:extLst>
        </xdr:cNvPr>
        <xdr:cNvSpPr/>
      </xdr:nvSpPr>
      <xdr:spPr>
        <a:xfrm>
          <a:off x="69818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9" name="正方形/長方形 318">
          <a:extLst>
            <a:ext uri="{FF2B5EF4-FFF2-40B4-BE49-F238E27FC236}">
              <a16:creationId xmlns:a16="http://schemas.microsoft.com/office/drawing/2014/main" id="{85B45C1F-CE77-4388-A14A-20F63F61007B}"/>
            </a:ext>
          </a:extLst>
        </xdr:cNvPr>
        <xdr:cNvSpPr/>
      </xdr:nvSpPr>
      <xdr:spPr>
        <a:xfrm>
          <a:off x="80105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0" name="正方形/長方形 319">
          <a:extLst>
            <a:ext uri="{FF2B5EF4-FFF2-40B4-BE49-F238E27FC236}">
              <a16:creationId xmlns:a16="http://schemas.microsoft.com/office/drawing/2014/main" id="{1D2CD060-0EEF-43BE-A11C-86BAE6853295}"/>
            </a:ext>
          </a:extLst>
        </xdr:cNvPr>
        <xdr:cNvSpPr/>
      </xdr:nvSpPr>
      <xdr:spPr>
        <a:xfrm>
          <a:off x="80105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1" name="正方形/長方形 320">
          <a:extLst>
            <a:ext uri="{FF2B5EF4-FFF2-40B4-BE49-F238E27FC236}">
              <a16:creationId xmlns:a16="http://schemas.microsoft.com/office/drawing/2014/main" id="{60DB67FB-1784-43F3-8D92-665BC23AAA4D}"/>
            </a:ext>
          </a:extLst>
        </xdr:cNvPr>
        <xdr:cNvSpPr/>
      </xdr:nvSpPr>
      <xdr:spPr>
        <a:xfrm>
          <a:off x="59531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2" name="テキスト ボックス 321">
          <a:extLst>
            <a:ext uri="{FF2B5EF4-FFF2-40B4-BE49-F238E27FC236}">
              <a16:creationId xmlns:a16="http://schemas.microsoft.com/office/drawing/2014/main" id="{770FA50A-2E4D-46EC-B4B0-29A4D036C728}"/>
            </a:ext>
          </a:extLst>
        </xdr:cNvPr>
        <xdr:cNvSpPr txBox="1"/>
      </xdr:nvSpPr>
      <xdr:spPr>
        <a:xfrm>
          <a:off x="5915025"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3" name="直線コネクタ 322">
          <a:extLst>
            <a:ext uri="{FF2B5EF4-FFF2-40B4-BE49-F238E27FC236}">
              <a16:creationId xmlns:a16="http://schemas.microsoft.com/office/drawing/2014/main" id="{88158044-B708-4B48-9CEF-13B3239D7F6A}"/>
            </a:ext>
          </a:extLst>
        </xdr:cNvPr>
        <xdr:cNvCxnSpPr/>
      </xdr:nvCxnSpPr>
      <xdr:spPr>
        <a:xfrm>
          <a:off x="5953125" y="144113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4" name="直線コネクタ 323">
          <a:extLst>
            <a:ext uri="{FF2B5EF4-FFF2-40B4-BE49-F238E27FC236}">
              <a16:creationId xmlns:a16="http://schemas.microsoft.com/office/drawing/2014/main" id="{20FFE47B-B172-457E-8ED8-8F4A43880D16}"/>
            </a:ext>
          </a:extLst>
        </xdr:cNvPr>
        <xdr:cNvCxnSpPr/>
      </xdr:nvCxnSpPr>
      <xdr:spPr>
        <a:xfrm>
          <a:off x="5953125" y="140493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5" name="テキスト ボックス 324">
          <a:extLst>
            <a:ext uri="{FF2B5EF4-FFF2-40B4-BE49-F238E27FC236}">
              <a16:creationId xmlns:a16="http://schemas.microsoft.com/office/drawing/2014/main" id="{78C9FBD6-4594-4F12-BEF2-9F91CE6A0CB9}"/>
            </a:ext>
          </a:extLst>
        </xdr:cNvPr>
        <xdr:cNvSpPr txBox="1"/>
      </xdr:nvSpPr>
      <xdr:spPr>
        <a:xfrm>
          <a:off x="5527221"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26" name="直線コネクタ 325">
          <a:extLst>
            <a:ext uri="{FF2B5EF4-FFF2-40B4-BE49-F238E27FC236}">
              <a16:creationId xmlns:a16="http://schemas.microsoft.com/office/drawing/2014/main" id="{E1C14958-8B95-4A69-8559-64A858275976}"/>
            </a:ext>
          </a:extLst>
        </xdr:cNvPr>
        <xdr:cNvCxnSpPr/>
      </xdr:nvCxnSpPr>
      <xdr:spPr>
        <a:xfrm>
          <a:off x="5953125" y="136874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27" name="テキスト ボックス 326">
          <a:extLst>
            <a:ext uri="{FF2B5EF4-FFF2-40B4-BE49-F238E27FC236}">
              <a16:creationId xmlns:a16="http://schemas.microsoft.com/office/drawing/2014/main" id="{F61F10EB-2A03-4557-9FC5-C5EB899BCAB5}"/>
            </a:ext>
          </a:extLst>
        </xdr:cNvPr>
        <xdr:cNvSpPr txBox="1"/>
      </xdr:nvSpPr>
      <xdr:spPr>
        <a:xfrm>
          <a:off x="5527221" y="13551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8" name="直線コネクタ 327">
          <a:extLst>
            <a:ext uri="{FF2B5EF4-FFF2-40B4-BE49-F238E27FC236}">
              <a16:creationId xmlns:a16="http://schemas.microsoft.com/office/drawing/2014/main" id="{25708229-AE5D-4BDD-8E0E-EC4C291D070E}"/>
            </a:ext>
          </a:extLst>
        </xdr:cNvPr>
        <xdr:cNvCxnSpPr/>
      </xdr:nvCxnSpPr>
      <xdr:spPr>
        <a:xfrm>
          <a:off x="5953125" y="133254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29" name="テキスト ボックス 328">
          <a:extLst>
            <a:ext uri="{FF2B5EF4-FFF2-40B4-BE49-F238E27FC236}">
              <a16:creationId xmlns:a16="http://schemas.microsoft.com/office/drawing/2014/main" id="{317F4892-0223-4B65-8055-75ED63496509}"/>
            </a:ext>
          </a:extLst>
        </xdr:cNvPr>
        <xdr:cNvSpPr txBox="1"/>
      </xdr:nvSpPr>
      <xdr:spPr>
        <a:xfrm>
          <a:off x="5527221" y="13189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0" name="直線コネクタ 329">
          <a:extLst>
            <a:ext uri="{FF2B5EF4-FFF2-40B4-BE49-F238E27FC236}">
              <a16:creationId xmlns:a16="http://schemas.microsoft.com/office/drawing/2014/main" id="{12BE678B-7061-45C2-A57C-D8ED456B8A2C}"/>
            </a:ext>
          </a:extLst>
        </xdr:cNvPr>
        <xdr:cNvCxnSpPr/>
      </xdr:nvCxnSpPr>
      <xdr:spPr>
        <a:xfrm>
          <a:off x="5953125" y="129635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1" name="テキスト ボックス 330">
          <a:extLst>
            <a:ext uri="{FF2B5EF4-FFF2-40B4-BE49-F238E27FC236}">
              <a16:creationId xmlns:a16="http://schemas.microsoft.com/office/drawing/2014/main" id="{1C1AF21D-B300-4BC7-8974-DD4B3E0469ED}"/>
            </a:ext>
          </a:extLst>
        </xdr:cNvPr>
        <xdr:cNvSpPr txBox="1"/>
      </xdr:nvSpPr>
      <xdr:spPr>
        <a:xfrm>
          <a:off x="5527221" y="128276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2" name="直線コネクタ 331">
          <a:extLst>
            <a:ext uri="{FF2B5EF4-FFF2-40B4-BE49-F238E27FC236}">
              <a16:creationId xmlns:a16="http://schemas.microsoft.com/office/drawing/2014/main" id="{E135CA2C-FE52-47D8-AB20-9F2C300AACF1}"/>
            </a:ext>
          </a:extLst>
        </xdr:cNvPr>
        <xdr:cNvCxnSpPr/>
      </xdr:nvCxnSpPr>
      <xdr:spPr>
        <a:xfrm>
          <a:off x="5953125" y="12611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3" name="テキスト ボックス 332">
          <a:extLst>
            <a:ext uri="{FF2B5EF4-FFF2-40B4-BE49-F238E27FC236}">
              <a16:creationId xmlns:a16="http://schemas.microsoft.com/office/drawing/2014/main" id="{99421A57-19AB-49C1-BE34-DDFB7300B816}"/>
            </a:ext>
          </a:extLst>
        </xdr:cNvPr>
        <xdr:cNvSpPr txBox="1"/>
      </xdr:nvSpPr>
      <xdr:spPr>
        <a:xfrm>
          <a:off x="5527221" y="12475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4" name="直線コネクタ 333">
          <a:extLst>
            <a:ext uri="{FF2B5EF4-FFF2-40B4-BE49-F238E27FC236}">
              <a16:creationId xmlns:a16="http://schemas.microsoft.com/office/drawing/2014/main" id="{EBAFC155-C794-4B3A-9F8B-22B76F5A96A0}"/>
            </a:ext>
          </a:extLst>
        </xdr:cNvPr>
        <xdr:cNvCxnSpPr/>
      </xdr:nvCxnSpPr>
      <xdr:spPr>
        <a:xfrm>
          <a:off x="5953125" y="12249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5" name="テキスト ボックス 334">
          <a:extLst>
            <a:ext uri="{FF2B5EF4-FFF2-40B4-BE49-F238E27FC236}">
              <a16:creationId xmlns:a16="http://schemas.microsoft.com/office/drawing/2014/main" id="{29006D64-5C9B-464A-8574-A59940789E6C}"/>
            </a:ext>
          </a:extLst>
        </xdr:cNvPr>
        <xdr:cNvSpPr txBox="1"/>
      </xdr:nvSpPr>
      <xdr:spPr>
        <a:xfrm>
          <a:off x="5527221"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6" name="【福祉施設】&#10;一人当たり面積グラフ枠">
          <a:extLst>
            <a:ext uri="{FF2B5EF4-FFF2-40B4-BE49-F238E27FC236}">
              <a16:creationId xmlns:a16="http://schemas.microsoft.com/office/drawing/2014/main" id="{F87C67D5-FEFC-4475-A77A-A00BB28FBB04}"/>
            </a:ext>
          </a:extLst>
        </xdr:cNvPr>
        <xdr:cNvSpPr/>
      </xdr:nvSpPr>
      <xdr:spPr>
        <a:xfrm>
          <a:off x="59531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90170</xdr:rowOff>
    </xdr:from>
    <xdr:to>
      <xdr:col>54</xdr:col>
      <xdr:colOff>189865</xdr:colOff>
      <xdr:row>86</xdr:row>
      <xdr:rowOff>86361</xdr:rowOff>
    </xdr:to>
    <xdr:cxnSp macro="">
      <xdr:nvCxnSpPr>
        <xdr:cNvPr id="337" name="直線コネクタ 336">
          <a:extLst>
            <a:ext uri="{FF2B5EF4-FFF2-40B4-BE49-F238E27FC236}">
              <a16:creationId xmlns:a16="http://schemas.microsoft.com/office/drawing/2014/main" id="{204AC2F4-EFF1-4879-A3B6-5A72C078510A}"/>
            </a:ext>
          </a:extLst>
        </xdr:cNvPr>
        <xdr:cNvCxnSpPr/>
      </xdr:nvCxnSpPr>
      <xdr:spPr>
        <a:xfrm flipV="1">
          <a:off x="9429115" y="12726670"/>
          <a:ext cx="0" cy="1291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90188</xdr:rowOff>
    </xdr:from>
    <xdr:ext cx="469744" cy="259045"/>
    <xdr:sp macro="" textlink="">
      <xdr:nvSpPr>
        <xdr:cNvPr id="338" name="【福祉施設】&#10;一人当たり面積最小値テキスト">
          <a:extLst>
            <a:ext uri="{FF2B5EF4-FFF2-40B4-BE49-F238E27FC236}">
              <a16:creationId xmlns:a16="http://schemas.microsoft.com/office/drawing/2014/main" id="{37CEF3C8-81F1-4C5A-9597-398C48D1AB54}"/>
            </a:ext>
          </a:extLst>
        </xdr:cNvPr>
        <xdr:cNvSpPr txBox="1"/>
      </xdr:nvSpPr>
      <xdr:spPr>
        <a:xfrm>
          <a:off x="9467850" y="14022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86361</xdr:rowOff>
    </xdr:from>
    <xdr:to>
      <xdr:col>55</xdr:col>
      <xdr:colOff>88900</xdr:colOff>
      <xdr:row>86</xdr:row>
      <xdr:rowOff>86361</xdr:rowOff>
    </xdr:to>
    <xdr:cxnSp macro="">
      <xdr:nvCxnSpPr>
        <xdr:cNvPr id="339" name="直線コネクタ 338">
          <a:extLst>
            <a:ext uri="{FF2B5EF4-FFF2-40B4-BE49-F238E27FC236}">
              <a16:creationId xmlns:a16="http://schemas.microsoft.com/office/drawing/2014/main" id="{FEE80364-8168-4204-8280-A8D9B432CDF1}"/>
            </a:ext>
          </a:extLst>
        </xdr:cNvPr>
        <xdr:cNvCxnSpPr/>
      </xdr:nvCxnSpPr>
      <xdr:spPr>
        <a:xfrm>
          <a:off x="9363075" y="14018261"/>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36847</xdr:rowOff>
    </xdr:from>
    <xdr:ext cx="469744" cy="259045"/>
    <xdr:sp macro="" textlink="">
      <xdr:nvSpPr>
        <xdr:cNvPr id="340" name="【福祉施設】&#10;一人当たり面積最大値テキスト">
          <a:extLst>
            <a:ext uri="{FF2B5EF4-FFF2-40B4-BE49-F238E27FC236}">
              <a16:creationId xmlns:a16="http://schemas.microsoft.com/office/drawing/2014/main" id="{93545556-47B1-400B-9EEC-3EE97D788633}"/>
            </a:ext>
          </a:extLst>
        </xdr:cNvPr>
        <xdr:cNvSpPr txBox="1"/>
      </xdr:nvSpPr>
      <xdr:spPr>
        <a:xfrm>
          <a:off x="9467850" y="12514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90170</xdr:rowOff>
    </xdr:from>
    <xdr:to>
      <xdr:col>55</xdr:col>
      <xdr:colOff>88900</xdr:colOff>
      <xdr:row>78</xdr:row>
      <xdr:rowOff>90170</xdr:rowOff>
    </xdr:to>
    <xdr:cxnSp macro="">
      <xdr:nvCxnSpPr>
        <xdr:cNvPr id="341" name="直線コネクタ 340">
          <a:extLst>
            <a:ext uri="{FF2B5EF4-FFF2-40B4-BE49-F238E27FC236}">
              <a16:creationId xmlns:a16="http://schemas.microsoft.com/office/drawing/2014/main" id="{04130968-C077-4BBA-8FF9-D1D95EF9D8AE}"/>
            </a:ext>
          </a:extLst>
        </xdr:cNvPr>
        <xdr:cNvCxnSpPr/>
      </xdr:nvCxnSpPr>
      <xdr:spPr>
        <a:xfrm>
          <a:off x="9363075" y="1272667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39388</xdr:rowOff>
    </xdr:from>
    <xdr:ext cx="469744" cy="259045"/>
    <xdr:sp macro="" textlink="">
      <xdr:nvSpPr>
        <xdr:cNvPr id="342" name="【福祉施設】&#10;一人当たり面積平均値テキスト">
          <a:extLst>
            <a:ext uri="{FF2B5EF4-FFF2-40B4-BE49-F238E27FC236}">
              <a16:creationId xmlns:a16="http://schemas.microsoft.com/office/drawing/2014/main" id="{12FC8574-37B0-495A-888E-1C07B1DD3A2E}"/>
            </a:ext>
          </a:extLst>
        </xdr:cNvPr>
        <xdr:cNvSpPr txBox="1"/>
      </xdr:nvSpPr>
      <xdr:spPr>
        <a:xfrm>
          <a:off x="9467850" y="134886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16511</xdr:rowOff>
    </xdr:from>
    <xdr:to>
      <xdr:col>55</xdr:col>
      <xdr:colOff>50800</xdr:colOff>
      <xdr:row>84</xdr:row>
      <xdr:rowOff>118111</xdr:rowOff>
    </xdr:to>
    <xdr:sp macro="" textlink="">
      <xdr:nvSpPr>
        <xdr:cNvPr id="343" name="フローチャート: 判断 342">
          <a:extLst>
            <a:ext uri="{FF2B5EF4-FFF2-40B4-BE49-F238E27FC236}">
              <a16:creationId xmlns:a16="http://schemas.microsoft.com/office/drawing/2014/main" id="{EF87D019-072B-4539-BA54-9A0DF85FBECE}"/>
            </a:ext>
          </a:extLst>
        </xdr:cNvPr>
        <xdr:cNvSpPr/>
      </xdr:nvSpPr>
      <xdr:spPr>
        <a:xfrm>
          <a:off x="9401175" y="13627736"/>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41911</xdr:rowOff>
    </xdr:from>
    <xdr:to>
      <xdr:col>50</xdr:col>
      <xdr:colOff>165100</xdr:colOff>
      <xdr:row>84</xdr:row>
      <xdr:rowOff>143511</xdr:rowOff>
    </xdr:to>
    <xdr:sp macro="" textlink="">
      <xdr:nvSpPr>
        <xdr:cNvPr id="344" name="フローチャート: 判断 343">
          <a:extLst>
            <a:ext uri="{FF2B5EF4-FFF2-40B4-BE49-F238E27FC236}">
              <a16:creationId xmlns:a16="http://schemas.microsoft.com/office/drawing/2014/main" id="{1437B819-FE6E-4697-98FD-003CB0AF618F}"/>
            </a:ext>
          </a:extLst>
        </xdr:cNvPr>
        <xdr:cNvSpPr/>
      </xdr:nvSpPr>
      <xdr:spPr>
        <a:xfrm>
          <a:off x="8639175" y="1365631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21589</xdr:rowOff>
    </xdr:from>
    <xdr:to>
      <xdr:col>46</xdr:col>
      <xdr:colOff>38100</xdr:colOff>
      <xdr:row>84</xdr:row>
      <xdr:rowOff>123189</xdr:rowOff>
    </xdr:to>
    <xdr:sp macro="" textlink="">
      <xdr:nvSpPr>
        <xdr:cNvPr id="345" name="フローチャート: 判断 344">
          <a:extLst>
            <a:ext uri="{FF2B5EF4-FFF2-40B4-BE49-F238E27FC236}">
              <a16:creationId xmlns:a16="http://schemas.microsoft.com/office/drawing/2014/main" id="{2EB4A9FA-1C36-4CDB-927B-7808F28ACC61}"/>
            </a:ext>
          </a:extLst>
        </xdr:cNvPr>
        <xdr:cNvSpPr/>
      </xdr:nvSpPr>
      <xdr:spPr>
        <a:xfrm>
          <a:off x="7839075" y="13632814"/>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24130</xdr:rowOff>
    </xdr:from>
    <xdr:to>
      <xdr:col>41</xdr:col>
      <xdr:colOff>101600</xdr:colOff>
      <xdr:row>84</xdr:row>
      <xdr:rowOff>125730</xdr:rowOff>
    </xdr:to>
    <xdr:sp macro="" textlink="">
      <xdr:nvSpPr>
        <xdr:cNvPr id="346" name="フローチャート: 判断 345">
          <a:extLst>
            <a:ext uri="{FF2B5EF4-FFF2-40B4-BE49-F238E27FC236}">
              <a16:creationId xmlns:a16="http://schemas.microsoft.com/office/drawing/2014/main" id="{8A9479F5-740D-40A6-A7F5-D005CA20F7F2}"/>
            </a:ext>
          </a:extLst>
        </xdr:cNvPr>
        <xdr:cNvSpPr/>
      </xdr:nvSpPr>
      <xdr:spPr>
        <a:xfrm>
          <a:off x="7029450" y="1363853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57150</xdr:rowOff>
    </xdr:from>
    <xdr:to>
      <xdr:col>36</xdr:col>
      <xdr:colOff>165100</xdr:colOff>
      <xdr:row>84</xdr:row>
      <xdr:rowOff>158750</xdr:rowOff>
    </xdr:to>
    <xdr:sp macro="" textlink="">
      <xdr:nvSpPr>
        <xdr:cNvPr id="347" name="フローチャート: 判断 346">
          <a:extLst>
            <a:ext uri="{FF2B5EF4-FFF2-40B4-BE49-F238E27FC236}">
              <a16:creationId xmlns:a16="http://schemas.microsoft.com/office/drawing/2014/main" id="{742CD93B-606B-4D16-BDBE-2D08E0E27EE0}"/>
            </a:ext>
          </a:extLst>
        </xdr:cNvPr>
        <xdr:cNvSpPr/>
      </xdr:nvSpPr>
      <xdr:spPr>
        <a:xfrm>
          <a:off x="6238875" y="1366837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8" name="テキスト ボックス 347">
          <a:extLst>
            <a:ext uri="{FF2B5EF4-FFF2-40B4-BE49-F238E27FC236}">
              <a16:creationId xmlns:a16="http://schemas.microsoft.com/office/drawing/2014/main" id="{09ABB773-BED4-4AD6-A24F-0FA2578F8843}"/>
            </a:ext>
          </a:extLst>
        </xdr:cNvPr>
        <xdr:cNvSpPr txBox="1"/>
      </xdr:nvSpPr>
      <xdr:spPr>
        <a:xfrm>
          <a:off x="925830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64CA3832-87F1-4631-89DC-8CA0AE75AC1C}"/>
            </a:ext>
          </a:extLst>
        </xdr:cNvPr>
        <xdr:cNvSpPr txBox="1"/>
      </xdr:nvSpPr>
      <xdr:spPr>
        <a:xfrm>
          <a:off x="8515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07D3CDBD-85D4-4F6D-9CF3-6CB30C6D06AC}"/>
            </a:ext>
          </a:extLst>
        </xdr:cNvPr>
        <xdr:cNvSpPr txBox="1"/>
      </xdr:nvSpPr>
      <xdr:spPr>
        <a:xfrm>
          <a:off x="7715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5FD60E1E-C50B-4772-A0A5-05D0BC1A7031}"/>
            </a:ext>
          </a:extLst>
        </xdr:cNvPr>
        <xdr:cNvSpPr txBox="1"/>
      </xdr:nvSpPr>
      <xdr:spPr>
        <a:xfrm>
          <a:off x="690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6A50FDD4-D5A0-4610-85E2-6AF2520CDAF0}"/>
            </a:ext>
          </a:extLst>
        </xdr:cNvPr>
        <xdr:cNvSpPr txBox="1"/>
      </xdr:nvSpPr>
      <xdr:spPr>
        <a:xfrm>
          <a:off x="6115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129539</xdr:rowOff>
    </xdr:from>
    <xdr:to>
      <xdr:col>55</xdr:col>
      <xdr:colOff>50800</xdr:colOff>
      <xdr:row>86</xdr:row>
      <xdr:rowOff>59689</xdr:rowOff>
    </xdr:to>
    <xdr:sp macro="" textlink="">
      <xdr:nvSpPr>
        <xdr:cNvPr id="353" name="楕円 352">
          <a:extLst>
            <a:ext uri="{FF2B5EF4-FFF2-40B4-BE49-F238E27FC236}">
              <a16:creationId xmlns:a16="http://schemas.microsoft.com/office/drawing/2014/main" id="{659E8039-A3F1-4B62-AD4D-47923D9F13EC}"/>
            </a:ext>
          </a:extLst>
        </xdr:cNvPr>
        <xdr:cNvSpPr/>
      </xdr:nvSpPr>
      <xdr:spPr>
        <a:xfrm>
          <a:off x="9401175" y="13899514"/>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44466</xdr:rowOff>
    </xdr:from>
    <xdr:ext cx="469744" cy="259045"/>
    <xdr:sp macro="" textlink="">
      <xdr:nvSpPr>
        <xdr:cNvPr id="354" name="【福祉施設】&#10;一人当たり面積該当値テキスト">
          <a:extLst>
            <a:ext uri="{FF2B5EF4-FFF2-40B4-BE49-F238E27FC236}">
              <a16:creationId xmlns:a16="http://schemas.microsoft.com/office/drawing/2014/main" id="{124FF1C1-BD2A-4F98-9E23-2C60EE6DC250}"/>
            </a:ext>
          </a:extLst>
        </xdr:cNvPr>
        <xdr:cNvSpPr txBox="1"/>
      </xdr:nvSpPr>
      <xdr:spPr>
        <a:xfrm>
          <a:off x="9467850" y="13820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130811</xdr:rowOff>
    </xdr:from>
    <xdr:to>
      <xdr:col>50</xdr:col>
      <xdr:colOff>165100</xdr:colOff>
      <xdr:row>86</xdr:row>
      <xdr:rowOff>60961</xdr:rowOff>
    </xdr:to>
    <xdr:sp macro="" textlink="">
      <xdr:nvSpPr>
        <xdr:cNvPr id="355" name="楕円 354">
          <a:extLst>
            <a:ext uri="{FF2B5EF4-FFF2-40B4-BE49-F238E27FC236}">
              <a16:creationId xmlns:a16="http://schemas.microsoft.com/office/drawing/2014/main" id="{15C34B6B-8CF7-4D12-B1E0-828B853EF018}"/>
            </a:ext>
          </a:extLst>
        </xdr:cNvPr>
        <xdr:cNvSpPr/>
      </xdr:nvSpPr>
      <xdr:spPr>
        <a:xfrm>
          <a:off x="8639175" y="1390396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8889</xdr:rowOff>
    </xdr:from>
    <xdr:to>
      <xdr:col>55</xdr:col>
      <xdr:colOff>0</xdr:colOff>
      <xdr:row>86</xdr:row>
      <xdr:rowOff>10161</xdr:rowOff>
    </xdr:to>
    <xdr:cxnSp macro="">
      <xdr:nvCxnSpPr>
        <xdr:cNvPr id="356" name="直線コネクタ 355">
          <a:extLst>
            <a:ext uri="{FF2B5EF4-FFF2-40B4-BE49-F238E27FC236}">
              <a16:creationId xmlns:a16="http://schemas.microsoft.com/office/drawing/2014/main" id="{4C956F44-5287-4BA8-880D-939D5FF98F15}"/>
            </a:ext>
          </a:extLst>
        </xdr:cNvPr>
        <xdr:cNvCxnSpPr/>
      </xdr:nvCxnSpPr>
      <xdr:spPr>
        <a:xfrm flipV="1">
          <a:off x="8686800" y="13947139"/>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133350</xdr:rowOff>
    </xdr:from>
    <xdr:to>
      <xdr:col>46</xdr:col>
      <xdr:colOff>38100</xdr:colOff>
      <xdr:row>86</xdr:row>
      <xdr:rowOff>63500</xdr:rowOff>
    </xdr:to>
    <xdr:sp macro="" textlink="">
      <xdr:nvSpPr>
        <xdr:cNvPr id="357" name="楕円 356">
          <a:extLst>
            <a:ext uri="{FF2B5EF4-FFF2-40B4-BE49-F238E27FC236}">
              <a16:creationId xmlns:a16="http://schemas.microsoft.com/office/drawing/2014/main" id="{A335F59B-92E7-4193-A749-74A853D3AF3C}"/>
            </a:ext>
          </a:extLst>
        </xdr:cNvPr>
        <xdr:cNvSpPr/>
      </xdr:nvSpPr>
      <xdr:spPr>
        <a:xfrm>
          <a:off x="7839075" y="139065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10161</xdr:rowOff>
    </xdr:from>
    <xdr:to>
      <xdr:col>50</xdr:col>
      <xdr:colOff>114300</xdr:colOff>
      <xdr:row>86</xdr:row>
      <xdr:rowOff>12700</xdr:rowOff>
    </xdr:to>
    <xdr:cxnSp macro="">
      <xdr:nvCxnSpPr>
        <xdr:cNvPr id="358" name="直線コネクタ 357">
          <a:extLst>
            <a:ext uri="{FF2B5EF4-FFF2-40B4-BE49-F238E27FC236}">
              <a16:creationId xmlns:a16="http://schemas.microsoft.com/office/drawing/2014/main" id="{B67047F4-4FE6-4F72-9F25-EBF36B158F25}"/>
            </a:ext>
          </a:extLst>
        </xdr:cNvPr>
        <xdr:cNvCxnSpPr/>
      </xdr:nvCxnSpPr>
      <xdr:spPr>
        <a:xfrm flipV="1">
          <a:off x="7886700" y="13942061"/>
          <a:ext cx="800100" cy="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134620</xdr:rowOff>
    </xdr:from>
    <xdr:to>
      <xdr:col>41</xdr:col>
      <xdr:colOff>101600</xdr:colOff>
      <xdr:row>86</xdr:row>
      <xdr:rowOff>64770</xdr:rowOff>
    </xdr:to>
    <xdr:sp macro="" textlink="">
      <xdr:nvSpPr>
        <xdr:cNvPr id="359" name="楕円 358">
          <a:extLst>
            <a:ext uri="{FF2B5EF4-FFF2-40B4-BE49-F238E27FC236}">
              <a16:creationId xmlns:a16="http://schemas.microsoft.com/office/drawing/2014/main" id="{E6750B56-40E0-4CF5-BD59-DB2F5A696604}"/>
            </a:ext>
          </a:extLst>
        </xdr:cNvPr>
        <xdr:cNvSpPr/>
      </xdr:nvSpPr>
      <xdr:spPr>
        <a:xfrm>
          <a:off x="7029450" y="1390777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12700</xdr:rowOff>
    </xdr:from>
    <xdr:to>
      <xdr:col>45</xdr:col>
      <xdr:colOff>177800</xdr:colOff>
      <xdr:row>86</xdr:row>
      <xdr:rowOff>13970</xdr:rowOff>
    </xdr:to>
    <xdr:cxnSp macro="">
      <xdr:nvCxnSpPr>
        <xdr:cNvPr id="360" name="直線コネクタ 359">
          <a:extLst>
            <a:ext uri="{FF2B5EF4-FFF2-40B4-BE49-F238E27FC236}">
              <a16:creationId xmlns:a16="http://schemas.microsoft.com/office/drawing/2014/main" id="{BD61F740-864B-4DD8-9479-3FF101F5EA75}"/>
            </a:ext>
          </a:extLst>
        </xdr:cNvPr>
        <xdr:cNvCxnSpPr/>
      </xdr:nvCxnSpPr>
      <xdr:spPr>
        <a:xfrm flipV="1">
          <a:off x="7077075" y="13944600"/>
          <a:ext cx="809625"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135889</xdr:rowOff>
    </xdr:from>
    <xdr:to>
      <xdr:col>36</xdr:col>
      <xdr:colOff>165100</xdr:colOff>
      <xdr:row>86</xdr:row>
      <xdr:rowOff>66039</xdr:rowOff>
    </xdr:to>
    <xdr:sp macro="" textlink="">
      <xdr:nvSpPr>
        <xdr:cNvPr id="361" name="楕円 360">
          <a:extLst>
            <a:ext uri="{FF2B5EF4-FFF2-40B4-BE49-F238E27FC236}">
              <a16:creationId xmlns:a16="http://schemas.microsoft.com/office/drawing/2014/main" id="{794F113D-B0B1-4E16-B0CB-3058716DA941}"/>
            </a:ext>
          </a:extLst>
        </xdr:cNvPr>
        <xdr:cNvSpPr/>
      </xdr:nvSpPr>
      <xdr:spPr>
        <a:xfrm>
          <a:off x="6238875" y="1390903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13970</xdr:rowOff>
    </xdr:from>
    <xdr:to>
      <xdr:col>41</xdr:col>
      <xdr:colOff>50800</xdr:colOff>
      <xdr:row>86</xdr:row>
      <xdr:rowOff>15239</xdr:rowOff>
    </xdr:to>
    <xdr:cxnSp macro="">
      <xdr:nvCxnSpPr>
        <xdr:cNvPr id="362" name="直線コネクタ 361">
          <a:extLst>
            <a:ext uri="{FF2B5EF4-FFF2-40B4-BE49-F238E27FC236}">
              <a16:creationId xmlns:a16="http://schemas.microsoft.com/office/drawing/2014/main" id="{D4BAE12A-2FAE-4CB1-855B-C448502EC20F}"/>
            </a:ext>
          </a:extLst>
        </xdr:cNvPr>
        <xdr:cNvCxnSpPr/>
      </xdr:nvCxnSpPr>
      <xdr:spPr>
        <a:xfrm flipV="1">
          <a:off x="6286500" y="13945870"/>
          <a:ext cx="790575"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160038</xdr:rowOff>
    </xdr:from>
    <xdr:ext cx="469744" cy="259045"/>
    <xdr:sp macro="" textlink="">
      <xdr:nvSpPr>
        <xdr:cNvPr id="363" name="n_1aveValue【福祉施設】&#10;一人当たり面積">
          <a:extLst>
            <a:ext uri="{FF2B5EF4-FFF2-40B4-BE49-F238E27FC236}">
              <a16:creationId xmlns:a16="http://schemas.microsoft.com/office/drawing/2014/main" id="{AE54BB19-7E2A-42B0-B750-6031D8C2D767}"/>
            </a:ext>
          </a:extLst>
        </xdr:cNvPr>
        <xdr:cNvSpPr txBox="1"/>
      </xdr:nvSpPr>
      <xdr:spPr>
        <a:xfrm>
          <a:off x="8458277" y="13450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139716</xdr:rowOff>
    </xdr:from>
    <xdr:ext cx="469744" cy="259045"/>
    <xdr:sp macro="" textlink="">
      <xdr:nvSpPr>
        <xdr:cNvPr id="364" name="n_2aveValue【福祉施設】&#10;一人当たり面積">
          <a:extLst>
            <a:ext uri="{FF2B5EF4-FFF2-40B4-BE49-F238E27FC236}">
              <a16:creationId xmlns:a16="http://schemas.microsoft.com/office/drawing/2014/main" id="{3C735EB0-B0C5-4699-B7F9-6232077CD1F6}"/>
            </a:ext>
          </a:extLst>
        </xdr:cNvPr>
        <xdr:cNvSpPr txBox="1"/>
      </xdr:nvSpPr>
      <xdr:spPr>
        <a:xfrm>
          <a:off x="7677227" y="13430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142257</xdr:rowOff>
    </xdr:from>
    <xdr:ext cx="469744" cy="259045"/>
    <xdr:sp macro="" textlink="">
      <xdr:nvSpPr>
        <xdr:cNvPr id="365" name="n_3aveValue【福祉施設】&#10;一人当たり面積">
          <a:extLst>
            <a:ext uri="{FF2B5EF4-FFF2-40B4-BE49-F238E27FC236}">
              <a16:creationId xmlns:a16="http://schemas.microsoft.com/office/drawing/2014/main" id="{86A86E30-C4E0-4373-9FBC-DF017324EF3E}"/>
            </a:ext>
          </a:extLst>
        </xdr:cNvPr>
        <xdr:cNvSpPr txBox="1"/>
      </xdr:nvSpPr>
      <xdr:spPr>
        <a:xfrm>
          <a:off x="6867602" y="1343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3827</xdr:rowOff>
    </xdr:from>
    <xdr:ext cx="469744" cy="259045"/>
    <xdr:sp macro="" textlink="">
      <xdr:nvSpPr>
        <xdr:cNvPr id="366" name="n_4aveValue【福祉施設】&#10;一人当たり面積">
          <a:extLst>
            <a:ext uri="{FF2B5EF4-FFF2-40B4-BE49-F238E27FC236}">
              <a16:creationId xmlns:a16="http://schemas.microsoft.com/office/drawing/2014/main" id="{962D6F52-9E51-4A21-9058-F8D690D9F301}"/>
            </a:ext>
          </a:extLst>
        </xdr:cNvPr>
        <xdr:cNvSpPr txBox="1"/>
      </xdr:nvSpPr>
      <xdr:spPr>
        <a:xfrm>
          <a:off x="6067502" y="13456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52088</xdr:rowOff>
    </xdr:from>
    <xdr:ext cx="469744" cy="259045"/>
    <xdr:sp macro="" textlink="">
      <xdr:nvSpPr>
        <xdr:cNvPr id="367" name="n_1mainValue【福祉施設】&#10;一人当たり面積">
          <a:extLst>
            <a:ext uri="{FF2B5EF4-FFF2-40B4-BE49-F238E27FC236}">
              <a16:creationId xmlns:a16="http://schemas.microsoft.com/office/drawing/2014/main" id="{4234DF34-8084-4BF3-9CDB-E52AE815E573}"/>
            </a:ext>
          </a:extLst>
        </xdr:cNvPr>
        <xdr:cNvSpPr txBox="1"/>
      </xdr:nvSpPr>
      <xdr:spPr>
        <a:xfrm>
          <a:off x="8458277" y="13983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54627</xdr:rowOff>
    </xdr:from>
    <xdr:ext cx="469744" cy="259045"/>
    <xdr:sp macro="" textlink="">
      <xdr:nvSpPr>
        <xdr:cNvPr id="368" name="n_2mainValue【福祉施設】&#10;一人当たり面積">
          <a:extLst>
            <a:ext uri="{FF2B5EF4-FFF2-40B4-BE49-F238E27FC236}">
              <a16:creationId xmlns:a16="http://schemas.microsoft.com/office/drawing/2014/main" id="{7C27502F-FE07-44B3-82BD-EDDE19F26EB0}"/>
            </a:ext>
          </a:extLst>
        </xdr:cNvPr>
        <xdr:cNvSpPr txBox="1"/>
      </xdr:nvSpPr>
      <xdr:spPr>
        <a:xfrm>
          <a:off x="7677227" y="13989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55897</xdr:rowOff>
    </xdr:from>
    <xdr:ext cx="469744" cy="259045"/>
    <xdr:sp macro="" textlink="">
      <xdr:nvSpPr>
        <xdr:cNvPr id="369" name="n_3mainValue【福祉施設】&#10;一人当たり面積">
          <a:extLst>
            <a:ext uri="{FF2B5EF4-FFF2-40B4-BE49-F238E27FC236}">
              <a16:creationId xmlns:a16="http://schemas.microsoft.com/office/drawing/2014/main" id="{8B69D532-B473-4D81-9388-4580E67BAD42}"/>
            </a:ext>
          </a:extLst>
        </xdr:cNvPr>
        <xdr:cNvSpPr txBox="1"/>
      </xdr:nvSpPr>
      <xdr:spPr>
        <a:xfrm>
          <a:off x="6867602" y="13990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57166</xdr:rowOff>
    </xdr:from>
    <xdr:ext cx="469744" cy="259045"/>
    <xdr:sp macro="" textlink="">
      <xdr:nvSpPr>
        <xdr:cNvPr id="370" name="n_4mainValue【福祉施設】&#10;一人当たり面積">
          <a:extLst>
            <a:ext uri="{FF2B5EF4-FFF2-40B4-BE49-F238E27FC236}">
              <a16:creationId xmlns:a16="http://schemas.microsoft.com/office/drawing/2014/main" id="{BC641C3F-BB04-45C9-8870-AABC27EDEF16}"/>
            </a:ext>
          </a:extLst>
        </xdr:cNvPr>
        <xdr:cNvSpPr txBox="1"/>
      </xdr:nvSpPr>
      <xdr:spPr>
        <a:xfrm>
          <a:off x="6067502" y="13992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1" name="正方形/長方形 370">
          <a:extLst>
            <a:ext uri="{FF2B5EF4-FFF2-40B4-BE49-F238E27FC236}">
              <a16:creationId xmlns:a16="http://schemas.microsoft.com/office/drawing/2014/main" id="{C22A7986-9C2A-4AB2-8B01-A2E34E652E94}"/>
            </a:ext>
          </a:extLst>
        </xdr:cNvPr>
        <xdr:cNvSpPr/>
      </xdr:nvSpPr>
      <xdr:spPr>
        <a:xfrm>
          <a:off x="6858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2" name="正方形/長方形 371">
          <a:extLst>
            <a:ext uri="{FF2B5EF4-FFF2-40B4-BE49-F238E27FC236}">
              <a16:creationId xmlns:a16="http://schemas.microsoft.com/office/drawing/2014/main" id="{1F44538E-5066-4FB2-AEAF-5B3148879B88}"/>
            </a:ext>
          </a:extLst>
        </xdr:cNvPr>
        <xdr:cNvSpPr/>
      </xdr:nvSpPr>
      <xdr:spPr>
        <a:xfrm>
          <a:off x="80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3" name="正方形/長方形 372">
          <a:extLst>
            <a:ext uri="{FF2B5EF4-FFF2-40B4-BE49-F238E27FC236}">
              <a16:creationId xmlns:a16="http://schemas.microsoft.com/office/drawing/2014/main" id="{7882D36D-5B7B-42B7-B5C3-545C597A7475}"/>
            </a:ext>
          </a:extLst>
        </xdr:cNvPr>
        <xdr:cNvSpPr/>
      </xdr:nvSpPr>
      <xdr:spPr>
        <a:xfrm>
          <a:off x="80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4" name="正方形/長方形 373">
          <a:extLst>
            <a:ext uri="{FF2B5EF4-FFF2-40B4-BE49-F238E27FC236}">
              <a16:creationId xmlns:a16="http://schemas.microsoft.com/office/drawing/2014/main" id="{A916DB08-A8EA-4CF7-826C-668505CDED73}"/>
            </a:ext>
          </a:extLst>
        </xdr:cNvPr>
        <xdr:cNvSpPr/>
      </xdr:nvSpPr>
      <xdr:spPr>
        <a:xfrm>
          <a:off x="17145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5" name="正方形/長方形 374">
          <a:extLst>
            <a:ext uri="{FF2B5EF4-FFF2-40B4-BE49-F238E27FC236}">
              <a16:creationId xmlns:a16="http://schemas.microsoft.com/office/drawing/2014/main" id="{9BBCFB17-AC13-49FD-8AD7-0C22CE643AA4}"/>
            </a:ext>
          </a:extLst>
        </xdr:cNvPr>
        <xdr:cNvSpPr/>
      </xdr:nvSpPr>
      <xdr:spPr>
        <a:xfrm>
          <a:off x="17145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6" name="正方形/長方形 375">
          <a:extLst>
            <a:ext uri="{FF2B5EF4-FFF2-40B4-BE49-F238E27FC236}">
              <a16:creationId xmlns:a16="http://schemas.microsoft.com/office/drawing/2014/main" id="{3F0C3F4A-F2A0-4922-BF0B-1FD1C95F5236}"/>
            </a:ext>
          </a:extLst>
        </xdr:cNvPr>
        <xdr:cNvSpPr/>
      </xdr:nvSpPr>
      <xdr:spPr>
        <a:xfrm>
          <a:off x="27432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7" name="正方形/長方形 376">
          <a:extLst>
            <a:ext uri="{FF2B5EF4-FFF2-40B4-BE49-F238E27FC236}">
              <a16:creationId xmlns:a16="http://schemas.microsoft.com/office/drawing/2014/main" id="{D3037A01-405F-4DCA-A60D-3B5F2C1DDF73}"/>
            </a:ext>
          </a:extLst>
        </xdr:cNvPr>
        <xdr:cNvSpPr/>
      </xdr:nvSpPr>
      <xdr:spPr>
        <a:xfrm>
          <a:off x="27432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8" name="正方形/長方形 377">
          <a:extLst>
            <a:ext uri="{FF2B5EF4-FFF2-40B4-BE49-F238E27FC236}">
              <a16:creationId xmlns:a16="http://schemas.microsoft.com/office/drawing/2014/main" id="{EBE33E35-F7C6-4AD5-B791-50E6EB94A618}"/>
            </a:ext>
          </a:extLst>
        </xdr:cNvPr>
        <xdr:cNvSpPr/>
      </xdr:nvSpPr>
      <xdr:spPr>
        <a:xfrm>
          <a:off x="6858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79" name="テキスト ボックス 378">
          <a:extLst>
            <a:ext uri="{FF2B5EF4-FFF2-40B4-BE49-F238E27FC236}">
              <a16:creationId xmlns:a16="http://schemas.microsoft.com/office/drawing/2014/main" id="{3ACCA1EA-743D-4A9F-A03F-A1E0DBC659EC}"/>
            </a:ext>
          </a:extLst>
        </xdr:cNvPr>
        <xdr:cNvSpPr txBox="1"/>
      </xdr:nvSpPr>
      <xdr:spPr>
        <a:xfrm>
          <a:off x="666750"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0" name="直線コネクタ 379">
          <a:extLst>
            <a:ext uri="{FF2B5EF4-FFF2-40B4-BE49-F238E27FC236}">
              <a16:creationId xmlns:a16="http://schemas.microsoft.com/office/drawing/2014/main" id="{10F64CC9-ED27-4DF3-828F-9E18DF63FB3B}"/>
            </a:ext>
          </a:extLst>
        </xdr:cNvPr>
        <xdr:cNvCxnSpPr/>
      </xdr:nvCxnSpPr>
      <xdr:spPr>
        <a:xfrm>
          <a:off x="6858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1" name="テキスト ボックス 380">
          <a:extLst>
            <a:ext uri="{FF2B5EF4-FFF2-40B4-BE49-F238E27FC236}">
              <a16:creationId xmlns:a16="http://schemas.microsoft.com/office/drawing/2014/main" id="{64B2C9E4-E245-4AFD-952E-0D3CBAB19F46}"/>
            </a:ext>
          </a:extLst>
        </xdr:cNvPr>
        <xdr:cNvSpPr txBox="1"/>
      </xdr:nvSpPr>
      <xdr:spPr>
        <a:xfrm>
          <a:off x="2789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382" name="直線コネクタ 381">
          <a:extLst>
            <a:ext uri="{FF2B5EF4-FFF2-40B4-BE49-F238E27FC236}">
              <a16:creationId xmlns:a16="http://schemas.microsoft.com/office/drawing/2014/main" id="{9BF043CF-2EA6-425F-B444-5D92CC027001}"/>
            </a:ext>
          </a:extLst>
        </xdr:cNvPr>
        <xdr:cNvCxnSpPr/>
      </xdr:nvCxnSpPr>
      <xdr:spPr>
        <a:xfrm>
          <a:off x="685800" y="17735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107</xdr:row>
      <xdr:rowOff>105427</xdr:rowOff>
    </xdr:from>
    <xdr:ext cx="467179" cy="259045"/>
    <xdr:sp macro="" textlink="">
      <xdr:nvSpPr>
        <xdr:cNvPr id="383" name="テキスト ボックス 382">
          <a:extLst>
            <a:ext uri="{FF2B5EF4-FFF2-40B4-BE49-F238E27FC236}">
              <a16:creationId xmlns:a16="http://schemas.microsoft.com/office/drawing/2014/main" id="{E46E965D-8732-4460-BF19-360BF9D82581}"/>
            </a:ext>
          </a:extLst>
        </xdr:cNvPr>
        <xdr:cNvSpPr txBox="1"/>
      </xdr:nvSpPr>
      <xdr:spPr>
        <a:xfrm>
          <a:off x="278946" y="17590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384" name="直線コネクタ 383">
          <a:extLst>
            <a:ext uri="{FF2B5EF4-FFF2-40B4-BE49-F238E27FC236}">
              <a16:creationId xmlns:a16="http://schemas.microsoft.com/office/drawing/2014/main" id="{82A4C0E7-60C4-4857-A1FB-690D5C5A3D03}"/>
            </a:ext>
          </a:extLst>
        </xdr:cNvPr>
        <xdr:cNvCxnSpPr/>
      </xdr:nvCxnSpPr>
      <xdr:spPr>
        <a:xfrm>
          <a:off x="685800" y="17278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385" name="テキスト ボックス 384">
          <a:extLst>
            <a:ext uri="{FF2B5EF4-FFF2-40B4-BE49-F238E27FC236}">
              <a16:creationId xmlns:a16="http://schemas.microsoft.com/office/drawing/2014/main" id="{319A2B7F-B70D-47C1-9247-5A1EFDAAAEB6}"/>
            </a:ext>
          </a:extLst>
        </xdr:cNvPr>
        <xdr:cNvSpPr txBox="1"/>
      </xdr:nvSpPr>
      <xdr:spPr>
        <a:xfrm>
          <a:off x="339891" y="171329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386" name="直線コネクタ 385">
          <a:extLst>
            <a:ext uri="{FF2B5EF4-FFF2-40B4-BE49-F238E27FC236}">
              <a16:creationId xmlns:a16="http://schemas.microsoft.com/office/drawing/2014/main" id="{20061F40-1AE3-4DF1-A2A6-F4E24991537D}"/>
            </a:ext>
          </a:extLst>
        </xdr:cNvPr>
        <xdr:cNvCxnSpPr/>
      </xdr:nvCxnSpPr>
      <xdr:spPr>
        <a:xfrm>
          <a:off x="685800" y="16821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387" name="テキスト ボックス 386">
          <a:extLst>
            <a:ext uri="{FF2B5EF4-FFF2-40B4-BE49-F238E27FC236}">
              <a16:creationId xmlns:a16="http://schemas.microsoft.com/office/drawing/2014/main" id="{914DD380-F1B5-4BB3-B273-0CBDA9ABB086}"/>
            </a:ext>
          </a:extLst>
        </xdr:cNvPr>
        <xdr:cNvSpPr txBox="1"/>
      </xdr:nvSpPr>
      <xdr:spPr>
        <a:xfrm>
          <a:off x="339891" y="166757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388" name="直線コネクタ 387">
          <a:extLst>
            <a:ext uri="{FF2B5EF4-FFF2-40B4-BE49-F238E27FC236}">
              <a16:creationId xmlns:a16="http://schemas.microsoft.com/office/drawing/2014/main" id="{03FFCD59-A613-4DBD-82DC-1C61BC5E6219}"/>
            </a:ext>
          </a:extLst>
        </xdr:cNvPr>
        <xdr:cNvCxnSpPr/>
      </xdr:nvCxnSpPr>
      <xdr:spPr>
        <a:xfrm>
          <a:off x="685800" y="16363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389" name="テキスト ボックス 388">
          <a:extLst>
            <a:ext uri="{FF2B5EF4-FFF2-40B4-BE49-F238E27FC236}">
              <a16:creationId xmlns:a16="http://schemas.microsoft.com/office/drawing/2014/main" id="{CFAAAA21-D2BF-47B5-9CFB-EC93F5B36C2D}"/>
            </a:ext>
          </a:extLst>
        </xdr:cNvPr>
        <xdr:cNvSpPr txBox="1"/>
      </xdr:nvSpPr>
      <xdr:spPr>
        <a:xfrm>
          <a:off x="339891" y="162185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0" name="直線コネクタ 389">
          <a:extLst>
            <a:ext uri="{FF2B5EF4-FFF2-40B4-BE49-F238E27FC236}">
              <a16:creationId xmlns:a16="http://schemas.microsoft.com/office/drawing/2014/main" id="{8490413A-7AA0-4124-9D98-A9036D40790B}"/>
            </a:ext>
          </a:extLst>
        </xdr:cNvPr>
        <xdr:cNvCxnSpPr/>
      </xdr:nvCxnSpPr>
      <xdr:spPr>
        <a:xfrm>
          <a:off x="6858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391" name="テキスト ボックス 390">
          <a:extLst>
            <a:ext uri="{FF2B5EF4-FFF2-40B4-BE49-F238E27FC236}">
              <a16:creationId xmlns:a16="http://schemas.microsoft.com/office/drawing/2014/main" id="{A20C24D3-C4BC-4E23-B3A2-C0277D87DF14}"/>
            </a:ext>
          </a:extLst>
        </xdr:cNvPr>
        <xdr:cNvSpPr txBox="1"/>
      </xdr:nvSpPr>
      <xdr:spPr>
        <a:xfrm>
          <a:off x="339891" y="15761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2" name="【市民会館】&#10;有形固定資産減価償却率グラフ枠">
          <a:extLst>
            <a:ext uri="{FF2B5EF4-FFF2-40B4-BE49-F238E27FC236}">
              <a16:creationId xmlns:a16="http://schemas.microsoft.com/office/drawing/2014/main" id="{2FAC1F7D-96E9-4812-85EF-9F158A6F3ABF}"/>
            </a:ext>
          </a:extLst>
        </xdr:cNvPr>
        <xdr:cNvSpPr/>
      </xdr:nvSpPr>
      <xdr:spPr>
        <a:xfrm>
          <a:off x="6858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149352</xdr:rowOff>
    </xdr:from>
    <xdr:to>
      <xdr:col>24</xdr:col>
      <xdr:colOff>62865</xdr:colOff>
      <xdr:row>108</xdr:row>
      <xdr:rowOff>76200</xdr:rowOff>
    </xdr:to>
    <xdr:cxnSp macro="">
      <xdr:nvCxnSpPr>
        <xdr:cNvPr id="393" name="直線コネクタ 392">
          <a:extLst>
            <a:ext uri="{FF2B5EF4-FFF2-40B4-BE49-F238E27FC236}">
              <a16:creationId xmlns:a16="http://schemas.microsoft.com/office/drawing/2014/main" id="{55C3E8DF-F981-4A73-961D-960B1C69CC63}"/>
            </a:ext>
          </a:extLst>
        </xdr:cNvPr>
        <xdr:cNvCxnSpPr/>
      </xdr:nvCxnSpPr>
      <xdr:spPr>
        <a:xfrm flipV="1">
          <a:off x="4180840" y="16437102"/>
          <a:ext cx="0" cy="1298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80027</xdr:rowOff>
    </xdr:from>
    <xdr:ext cx="469744" cy="259045"/>
    <xdr:sp macro="" textlink="">
      <xdr:nvSpPr>
        <xdr:cNvPr id="394" name="【市民会館】&#10;有形固定資産減価償却率最小値テキスト">
          <a:extLst>
            <a:ext uri="{FF2B5EF4-FFF2-40B4-BE49-F238E27FC236}">
              <a16:creationId xmlns:a16="http://schemas.microsoft.com/office/drawing/2014/main" id="{E9547251-7224-4C9B-A508-5EAF2265E268}"/>
            </a:ext>
          </a:extLst>
        </xdr:cNvPr>
        <xdr:cNvSpPr txBox="1"/>
      </xdr:nvSpPr>
      <xdr:spPr>
        <a:xfrm>
          <a:off x="4219575" y="17742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76200</xdr:rowOff>
    </xdr:from>
    <xdr:to>
      <xdr:col>24</xdr:col>
      <xdr:colOff>152400</xdr:colOff>
      <xdr:row>108</xdr:row>
      <xdr:rowOff>76200</xdr:rowOff>
    </xdr:to>
    <xdr:cxnSp macro="">
      <xdr:nvCxnSpPr>
        <xdr:cNvPr id="395" name="直線コネクタ 394">
          <a:extLst>
            <a:ext uri="{FF2B5EF4-FFF2-40B4-BE49-F238E27FC236}">
              <a16:creationId xmlns:a16="http://schemas.microsoft.com/office/drawing/2014/main" id="{2A65B732-9101-4CB4-9BFE-78041A6D1E14}"/>
            </a:ext>
          </a:extLst>
        </xdr:cNvPr>
        <xdr:cNvCxnSpPr/>
      </xdr:nvCxnSpPr>
      <xdr:spPr>
        <a:xfrm>
          <a:off x="4105275" y="177355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96029</xdr:rowOff>
    </xdr:from>
    <xdr:ext cx="405111" cy="259045"/>
    <xdr:sp macro="" textlink="">
      <xdr:nvSpPr>
        <xdr:cNvPr id="396" name="【市民会館】&#10;有形固定資産減価償却率最大値テキスト">
          <a:extLst>
            <a:ext uri="{FF2B5EF4-FFF2-40B4-BE49-F238E27FC236}">
              <a16:creationId xmlns:a16="http://schemas.microsoft.com/office/drawing/2014/main" id="{EEF25DC7-C860-41D1-B3E4-86CA1DDE0265}"/>
            </a:ext>
          </a:extLst>
        </xdr:cNvPr>
        <xdr:cNvSpPr txBox="1"/>
      </xdr:nvSpPr>
      <xdr:spPr>
        <a:xfrm>
          <a:off x="4219575" y="16212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149352</xdr:rowOff>
    </xdr:from>
    <xdr:to>
      <xdr:col>24</xdr:col>
      <xdr:colOff>152400</xdr:colOff>
      <xdr:row>100</xdr:row>
      <xdr:rowOff>149352</xdr:rowOff>
    </xdr:to>
    <xdr:cxnSp macro="">
      <xdr:nvCxnSpPr>
        <xdr:cNvPr id="397" name="直線コネクタ 396">
          <a:extLst>
            <a:ext uri="{FF2B5EF4-FFF2-40B4-BE49-F238E27FC236}">
              <a16:creationId xmlns:a16="http://schemas.microsoft.com/office/drawing/2014/main" id="{BA8D047D-32FE-4649-B5C3-B7CCB9F9520E}"/>
            </a:ext>
          </a:extLst>
        </xdr:cNvPr>
        <xdr:cNvCxnSpPr/>
      </xdr:nvCxnSpPr>
      <xdr:spPr>
        <a:xfrm>
          <a:off x="4105275" y="1643710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81551</xdr:rowOff>
    </xdr:from>
    <xdr:ext cx="405111" cy="259045"/>
    <xdr:sp macro="" textlink="">
      <xdr:nvSpPr>
        <xdr:cNvPr id="398" name="【市民会館】&#10;有形固定資産減価償却率平均値テキスト">
          <a:extLst>
            <a:ext uri="{FF2B5EF4-FFF2-40B4-BE49-F238E27FC236}">
              <a16:creationId xmlns:a16="http://schemas.microsoft.com/office/drawing/2014/main" id="{F7BD52D9-14F0-43A4-8507-501AEA8D116B}"/>
            </a:ext>
          </a:extLst>
        </xdr:cNvPr>
        <xdr:cNvSpPr txBox="1"/>
      </xdr:nvSpPr>
      <xdr:spPr>
        <a:xfrm>
          <a:off x="4219575" y="168868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103124</xdr:rowOff>
    </xdr:from>
    <xdr:to>
      <xdr:col>24</xdr:col>
      <xdr:colOff>114300</xdr:colOff>
      <xdr:row>104</xdr:row>
      <xdr:rowOff>33274</xdr:rowOff>
    </xdr:to>
    <xdr:sp macro="" textlink="">
      <xdr:nvSpPr>
        <xdr:cNvPr id="399" name="フローチャート: 判断 398">
          <a:extLst>
            <a:ext uri="{FF2B5EF4-FFF2-40B4-BE49-F238E27FC236}">
              <a16:creationId xmlns:a16="http://schemas.microsoft.com/office/drawing/2014/main" id="{1CD30E83-38FC-4623-97AC-5DBF89E058C4}"/>
            </a:ext>
          </a:extLst>
        </xdr:cNvPr>
        <xdr:cNvSpPr/>
      </xdr:nvSpPr>
      <xdr:spPr>
        <a:xfrm>
          <a:off x="4124325" y="1690839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71120</xdr:rowOff>
    </xdr:from>
    <xdr:to>
      <xdr:col>20</xdr:col>
      <xdr:colOff>38100</xdr:colOff>
      <xdr:row>104</xdr:row>
      <xdr:rowOff>1270</xdr:rowOff>
    </xdr:to>
    <xdr:sp macro="" textlink="">
      <xdr:nvSpPr>
        <xdr:cNvPr id="400" name="フローチャート: 判断 399">
          <a:extLst>
            <a:ext uri="{FF2B5EF4-FFF2-40B4-BE49-F238E27FC236}">
              <a16:creationId xmlns:a16="http://schemas.microsoft.com/office/drawing/2014/main" id="{040856AF-A4F7-47CA-8B84-F80D71CADE5C}"/>
            </a:ext>
          </a:extLst>
        </xdr:cNvPr>
        <xdr:cNvSpPr/>
      </xdr:nvSpPr>
      <xdr:spPr>
        <a:xfrm>
          <a:off x="3381375" y="1687004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36830</xdr:rowOff>
    </xdr:from>
    <xdr:to>
      <xdr:col>15</xdr:col>
      <xdr:colOff>101600</xdr:colOff>
      <xdr:row>103</xdr:row>
      <xdr:rowOff>138430</xdr:rowOff>
    </xdr:to>
    <xdr:sp macro="" textlink="">
      <xdr:nvSpPr>
        <xdr:cNvPr id="401" name="フローチャート: 判断 400">
          <a:extLst>
            <a:ext uri="{FF2B5EF4-FFF2-40B4-BE49-F238E27FC236}">
              <a16:creationId xmlns:a16="http://schemas.microsoft.com/office/drawing/2014/main" id="{3EDC7F18-773D-4AF4-92BA-41DEA443E12D}"/>
            </a:ext>
          </a:extLst>
        </xdr:cNvPr>
        <xdr:cNvSpPr/>
      </xdr:nvSpPr>
      <xdr:spPr>
        <a:xfrm>
          <a:off x="2571750" y="1683893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102</xdr:row>
      <xdr:rowOff>144272</xdr:rowOff>
    </xdr:from>
    <xdr:to>
      <xdr:col>10</xdr:col>
      <xdr:colOff>165100</xdr:colOff>
      <xdr:row>103</xdr:row>
      <xdr:rowOff>74422</xdr:rowOff>
    </xdr:to>
    <xdr:sp macro="" textlink="">
      <xdr:nvSpPr>
        <xdr:cNvPr id="402" name="フローチャート: 判断 401">
          <a:extLst>
            <a:ext uri="{FF2B5EF4-FFF2-40B4-BE49-F238E27FC236}">
              <a16:creationId xmlns:a16="http://schemas.microsoft.com/office/drawing/2014/main" id="{3C26330A-D00D-47BC-86AB-0047F3570E0D}"/>
            </a:ext>
          </a:extLst>
        </xdr:cNvPr>
        <xdr:cNvSpPr/>
      </xdr:nvSpPr>
      <xdr:spPr>
        <a:xfrm>
          <a:off x="1781175" y="16771747"/>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102</xdr:row>
      <xdr:rowOff>153415</xdr:rowOff>
    </xdr:from>
    <xdr:to>
      <xdr:col>6</xdr:col>
      <xdr:colOff>38100</xdr:colOff>
      <xdr:row>103</xdr:row>
      <xdr:rowOff>83565</xdr:rowOff>
    </xdr:to>
    <xdr:sp macro="" textlink="">
      <xdr:nvSpPr>
        <xdr:cNvPr id="403" name="フローチャート: 判断 402">
          <a:extLst>
            <a:ext uri="{FF2B5EF4-FFF2-40B4-BE49-F238E27FC236}">
              <a16:creationId xmlns:a16="http://schemas.microsoft.com/office/drawing/2014/main" id="{6631ECC8-04C1-4C3E-9577-C4F834144D9A}"/>
            </a:ext>
          </a:extLst>
        </xdr:cNvPr>
        <xdr:cNvSpPr/>
      </xdr:nvSpPr>
      <xdr:spPr>
        <a:xfrm>
          <a:off x="981075" y="1678406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4" name="テキスト ボックス 403">
          <a:extLst>
            <a:ext uri="{FF2B5EF4-FFF2-40B4-BE49-F238E27FC236}">
              <a16:creationId xmlns:a16="http://schemas.microsoft.com/office/drawing/2014/main" id="{825A46D7-C076-43E5-ADE0-C43A4AEC9156}"/>
            </a:ext>
          </a:extLst>
        </xdr:cNvPr>
        <xdr:cNvSpPr txBox="1"/>
      </xdr:nvSpPr>
      <xdr:spPr>
        <a:xfrm>
          <a:off x="40100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5" name="テキスト ボックス 404">
          <a:extLst>
            <a:ext uri="{FF2B5EF4-FFF2-40B4-BE49-F238E27FC236}">
              <a16:creationId xmlns:a16="http://schemas.microsoft.com/office/drawing/2014/main" id="{94EB1B7C-2753-4D68-87C9-72A24A497FDE}"/>
            </a:ext>
          </a:extLst>
        </xdr:cNvPr>
        <xdr:cNvSpPr txBox="1"/>
      </xdr:nvSpPr>
      <xdr:spPr>
        <a:xfrm>
          <a:off x="32575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6" name="テキスト ボックス 405">
          <a:extLst>
            <a:ext uri="{FF2B5EF4-FFF2-40B4-BE49-F238E27FC236}">
              <a16:creationId xmlns:a16="http://schemas.microsoft.com/office/drawing/2014/main" id="{66A1F82E-D0A5-4BE3-B179-A465B9FA3A0F}"/>
            </a:ext>
          </a:extLst>
        </xdr:cNvPr>
        <xdr:cNvSpPr txBox="1"/>
      </xdr:nvSpPr>
      <xdr:spPr>
        <a:xfrm>
          <a:off x="24479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07" name="テキスト ボックス 406">
          <a:extLst>
            <a:ext uri="{FF2B5EF4-FFF2-40B4-BE49-F238E27FC236}">
              <a16:creationId xmlns:a16="http://schemas.microsoft.com/office/drawing/2014/main" id="{654928D3-9949-4416-BB12-20E2D7F42A14}"/>
            </a:ext>
          </a:extLst>
        </xdr:cNvPr>
        <xdr:cNvSpPr txBox="1"/>
      </xdr:nvSpPr>
      <xdr:spPr>
        <a:xfrm>
          <a:off x="16573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08" name="テキスト ボックス 407">
          <a:extLst>
            <a:ext uri="{FF2B5EF4-FFF2-40B4-BE49-F238E27FC236}">
              <a16:creationId xmlns:a16="http://schemas.microsoft.com/office/drawing/2014/main" id="{952F4512-30C4-44CE-8872-550ED3F172E9}"/>
            </a:ext>
          </a:extLst>
        </xdr:cNvPr>
        <xdr:cNvSpPr txBox="1"/>
      </xdr:nvSpPr>
      <xdr:spPr>
        <a:xfrm>
          <a:off x="8572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108</xdr:row>
      <xdr:rowOff>25400</xdr:rowOff>
    </xdr:from>
    <xdr:to>
      <xdr:col>10</xdr:col>
      <xdr:colOff>165100</xdr:colOff>
      <xdr:row>108</xdr:row>
      <xdr:rowOff>127000</xdr:rowOff>
    </xdr:to>
    <xdr:sp macro="" textlink="">
      <xdr:nvSpPr>
        <xdr:cNvPr id="409" name="楕円 408">
          <a:extLst>
            <a:ext uri="{FF2B5EF4-FFF2-40B4-BE49-F238E27FC236}">
              <a16:creationId xmlns:a16="http://schemas.microsoft.com/office/drawing/2014/main" id="{6B3B2702-4CC0-4E43-94BC-D83F9095A845}"/>
            </a:ext>
          </a:extLst>
        </xdr:cNvPr>
        <xdr:cNvSpPr/>
      </xdr:nvSpPr>
      <xdr:spPr>
        <a:xfrm>
          <a:off x="1781175" y="1768792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108</xdr:row>
      <xdr:rowOff>25400</xdr:rowOff>
    </xdr:from>
    <xdr:to>
      <xdr:col>6</xdr:col>
      <xdr:colOff>38100</xdr:colOff>
      <xdr:row>108</xdr:row>
      <xdr:rowOff>127000</xdr:rowOff>
    </xdr:to>
    <xdr:sp macro="" textlink="">
      <xdr:nvSpPr>
        <xdr:cNvPr id="410" name="楕円 409">
          <a:extLst>
            <a:ext uri="{FF2B5EF4-FFF2-40B4-BE49-F238E27FC236}">
              <a16:creationId xmlns:a16="http://schemas.microsoft.com/office/drawing/2014/main" id="{47FF933A-C4AA-4370-A679-7B1B9421E4FE}"/>
            </a:ext>
          </a:extLst>
        </xdr:cNvPr>
        <xdr:cNvSpPr/>
      </xdr:nvSpPr>
      <xdr:spPr>
        <a:xfrm>
          <a:off x="981075" y="1768792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108</xdr:row>
      <xdr:rowOff>76200</xdr:rowOff>
    </xdr:from>
    <xdr:to>
      <xdr:col>10</xdr:col>
      <xdr:colOff>114300</xdr:colOff>
      <xdr:row>108</xdr:row>
      <xdr:rowOff>76200</xdr:rowOff>
    </xdr:to>
    <xdr:cxnSp macro="">
      <xdr:nvCxnSpPr>
        <xdr:cNvPr id="411" name="直線コネクタ 410">
          <a:extLst>
            <a:ext uri="{FF2B5EF4-FFF2-40B4-BE49-F238E27FC236}">
              <a16:creationId xmlns:a16="http://schemas.microsoft.com/office/drawing/2014/main" id="{70956B03-6BE2-4561-ADC5-B99EC84E27B5}"/>
            </a:ext>
          </a:extLst>
        </xdr:cNvPr>
        <xdr:cNvCxnSpPr/>
      </xdr:nvCxnSpPr>
      <xdr:spPr>
        <a:xfrm>
          <a:off x="1028700" y="1773555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17797</xdr:rowOff>
    </xdr:from>
    <xdr:ext cx="405111" cy="259045"/>
    <xdr:sp macro="" textlink="">
      <xdr:nvSpPr>
        <xdr:cNvPr id="412" name="n_1aveValue【市民会館】&#10;有形固定資産減価償却率">
          <a:extLst>
            <a:ext uri="{FF2B5EF4-FFF2-40B4-BE49-F238E27FC236}">
              <a16:creationId xmlns:a16="http://schemas.microsoft.com/office/drawing/2014/main" id="{906CE294-291B-4F1B-9FD4-590170A80044}"/>
            </a:ext>
          </a:extLst>
        </xdr:cNvPr>
        <xdr:cNvSpPr txBox="1"/>
      </xdr:nvSpPr>
      <xdr:spPr>
        <a:xfrm>
          <a:off x="3239144" y="1664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154957</xdr:rowOff>
    </xdr:from>
    <xdr:ext cx="405111" cy="259045"/>
    <xdr:sp macro="" textlink="">
      <xdr:nvSpPr>
        <xdr:cNvPr id="413" name="n_2aveValue【市民会館】&#10;有形固定資産減価償却率">
          <a:extLst>
            <a:ext uri="{FF2B5EF4-FFF2-40B4-BE49-F238E27FC236}">
              <a16:creationId xmlns:a16="http://schemas.microsoft.com/office/drawing/2014/main" id="{D8C6BC62-9E67-43D6-83AF-77620F9AC0E0}"/>
            </a:ext>
          </a:extLst>
        </xdr:cNvPr>
        <xdr:cNvSpPr txBox="1"/>
      </xdr:nvSpPr>
      <xdr:spPr>
        <a:xfrm>
          <a:off x="2439044" y="16614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90949</xdr:rowOff>
    </xdr:from>
    <xdr:ext cx="405111" cy="259045"/>
    <xdr:sp macro="" textlink="">
      <xdr:nvSpPr>
        <xdr:cNvPr id="414" name="n_3aveValue【市民会館】&#10;有形固定資産減価償却率">
          <a:extLst>
            <a:ext uri="{FF2B5EF4-FFF2-40B4-BE49-F238E27FC236}">
              <a16:creationId xmlns:a16="http://schemas.microsoft.com/office/drawing/2014/main" id="{3FC3403C-10B8-44A8-B492-292FAAF9EDA7}"/>
            </a:ext>
          </a:extLst>
        </xdr:cNvPr>
        <xdr:cNvSpPr txBox="1"/>
      </xdr:nvSpPr>
      <xdr:spPr>
        <a:xfrm>
          <a:off x="1648469" y="165469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100092</xdr:rowOff>
    </xdr:from>
    <xdr:ext cx="405111" cy="259045"/>
    <xdr:sp macro="" textlink="">
      <xdr:nvSpPr>
        <xdr:cNvPr id="415" name="n_4aveValue【市民会館】&#10;有形固定資産減価償却率">
          <a:extLst>
            <a:ext uri="{FF2B5EF4-FFF2-40B4-BE49-F238E27FC236}">
              <a16:creationId xmlns:a16="http://schemas.microsoft.com/office/drawing/2014/main" id="{F203B3DF-A61B-40CF-80CC-3175E9CFB0B9}"/>
            </a:ext>
          </a:extLst>
        </xdr:cNvPr>
        <xdr:cNvSpPr txBox="1"/>
      </xdr:nvSpPr>
      <xdr:spPr>
        <a:xfrm>
          <a:off x="848369" y="16562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108</xdr:row>
      <xdr:rowOff>118127</xdr:rowOff>
    </xdr:from>
    <xdr:ext cx="469744" cy="259045"/>
    <xdr:sp macro="" textlink="">
      <xdr:nvSpPr>
        <xdr:cNvPr id="416" name="n_3mainValue【市民会館】&#10;有形固定資産減価償却率">
          <a:extLst>
            <a:ext uri="{FF2B5EF4-FFF2-40B4-BE49-F238E27FC236}">
              <a16:creationId xmlns:a16="http://schemas.microsoft.com/office/drawing/2014/main" id="{D0C1112D-ADD0-4FC2-AA32-D8E7EA91DA76}"/>
            </a:ext>
          </a:extLst>
        </xdr:cNvPr>
        <xdr:cNvSpPr txBox="1"/>
      </xdr:nvSpPr>
      <xdr:spPr>
        <a:xfrm>
          <a:off x="1609802" y="17780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133427</xdr:colOff>
      <xdr:row>108</xdr:row>
      <xdr:rowOff>118127</xdr:rowOff>
    </xdr:from>
    <xdr:ext cx="469744" cy="259045"/>
    <xdr:sp macro="" textlink="">
      <xdr:nvSpPr>
        <xdr:cNvPr id="417" name="n_4mainValue【市民会館】&#10;有形固定資産減価償却率">
          <a:extLst>
            <a:ext uri="{FF2B5EF4-FFF2-40B4-BE49-F238E27FC236}">
              <a16:creationId xmlns:a16="http://schemas.microsoft.com/office/drawing/2014/main" id="{F81BA305-DBAD-498A-A1AC-6B8C8C20E99E}"/>
            </a:ext>
          </a:extLst>
        </xdr:cNvPr>
        <xdr:cNvSpPr txBox="1"/>
      </xdr:nvSpPr>
      <xdr:spPr>
        <a:xfrm>
          <a:off x="819227" y="17780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18" name="正方形/長方形 417">
          <a:extLst>
            <a:ext uri="{FF2B5EF4-FFF2-40B4-BE49-F238E27FC236}">
              <a16:creationId xmlns:a16="http://schemas.microsoft.com/office/drawing/2014/main" id="{D205C964-B1E4-4F40-A05B-FE0D98E5EECC}"/>
            </a:ext>
          </a:extLst>
        </xdr:cNvPr>
        <xdr:cNvSpPr/>
      </xdr:nvSpPr>
      <xdr:spPr>
        <a:xfrm>
          <a:off x="59531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19" name="正方形/長方形 418">
          <a:extLst>
            <a:ext uri="{FF2B5EF4-FFF2-40B4-BE49-F238E27FC236}">
              <a16:creationId xmlns:a16="http://schemas.microsoft.com/office/drawing/2014/main" id="{E36E476A-5DF6-4E7A-9232-D34111958C89}"/>
            </a:ext>
          </a:extLst>
        </xdr:cNvPr>
        <xdr:cNvSpPr/>
      </xdr:nvSpPr>
      <xdr:spPr>
        <a:xfrm>
          <a:off x="60674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20" name="正方形/長方形 419">
          <a:extLst>
            <a:ext uri="{FF2B5EF4-FFF2-40B4-BE49-F238E27FC236}">
              <a16:creationId xmlns:a16="http://schemas.microsoft.com/office/drawing/2014/main" id="{939DA6F9-0CDB-49AB-B143-52BE434C2688}"/>
            </a:ext>
          </a:extLst>
        </xdr:cNvPr>
        <xdr:cNvSpPr/>
      </xdr:nvSpPr>
      <xdr:spPr>
        <a:xfrm>
          <a:off x="60674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21" name="正方形/長方形 420">
          <a:extLst>
            <a:ext uri="{FF2B5EF4-FFF2-40B4-BE49-F238E27FC236}">
              <a16:creationId xmlns:a16="http://schemas.microsoft.com/office/drawing/2014/main" id="{C0C79BAA-A5D2-44ED-A2C0-A52D4EEC4211}"/>
            </a:ext>
          </a:extLst>
        </xdr:cNvPr>
        <xdr:cNvSpPr/>
      </xdr:nvSpPr>
      <xdr:spPr>
        <a:xfrm>
          <a:off x="69818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22" name="正方形/長方形 421">
          <a:extLst>
            <a:ext uri="{FF2B5EF4-FFF2-40B4-BE49-F238E27FC236}">
              <a16:creationId xmlns:a16="http://schemas.microsoft.com/office/drawing/2014/main" id="{E52B6C60-4131-4491-823C-819C96071152}"/>
            </a:ext>
          </a:extLst>
        </xdr:cNvPr>
        <xdr:cNvSpPr/>
      </xdr:nvSpPr>
      <xdr:spPr>
        <a:xfrm>
          <a:off x="69818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23" name="正方形/長方形 422">
          <a:extLst>
            <a:ext uri="{FF2B5EF4-FFF2-40B4-BE49-F238E27FC236}">
              <a16:creationId xmlns:a16="http://schemas.microsoft.com/office/drawing/2014/main" id="{91763C7B-5523-4D5B-AD3E-94C4600C469A}"/>
            </a:ext>
          </a:extLst>
        </xdr:cNvPr>
        <xdr:cNvSpPr/>
      </xdr:nvSpPr>
      <xdr:spPr>
        <a:xfrm>
          <a:off x="80105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24" name="正方形/長方形 423">
          <a:extLst>
            <a:ext uri="{FF2B5EF4-FFF2-40B4-BE49-F238E27FC236}">
              <a16:creationId xmlns:a16="http://schemas.microsoft.com/office/drawing/2014/main" id="{6B2DDBDB-B0EE-446B-B041-CCF6941BA2A7}"/>
            </a:ext>
          </a:extLst>
        </xdr:cNvPr>
        <xdr:cNvSpPr/>
      </xdr:nvSpPr>
      <xdr:spPr>
        <a:xfrm>
          <a:off x="80105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25" name="正方形/長方形 424">
          <a:extLst>
            <a:ext uri="{FF2B5EF4-FFF2-40B4-BE49-F238E27FC236}">
              <a16:creationId xmlns:a16="http://schemas.microsoft.com/office/drawing/2014/main" id="{3E5AC8CE-84DB-4205-B34D-E8CB8392415D}"/>
            </a:ext>
          </a:extLst>
        </xdr:cNvPr>
        <xdr:cNvSpPr/>
      </xdr:nvSpPr>
      <xdr:spPr>
        <a:xfrm>
          <a:off x="59531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26" name="テキスト ボックス 425">
          <a:extLst>
            <a:ext uri="{FF2B5EF4-FFF2-40B4-BE49-F238E27FC236}">
              <a16:creationId xmlns:a16="http://schemas.microsoft.com/office/drawing/2014/main" id="{FC25521F-771C-4416-A49F-40F0EE151116}"/>
            </a:ext>
          </a:extLst>
        </xdr:cNvPr>
        <xdr:cNvSpPr txBox="1"/>
      </xdr:nvSpPr>
      <xdr:spPr>
        <a:xfrm>
          <a:off x="5915025"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27" name="直線コネクタ 426">
          <a:extLst>
            <a:ext uri="{FF2B5EF4-FFF2-40B4-BE49-F238E27FC236}">
              <a16:creationId xmlns:a16="http://schemas.microsoft.com/office/drawing/2014/main" id="{34472042-F5B7-4C61-9D89-9C4B4211118F}"/>
            </a:ext>
          </a:extLst>
        </xdr:cNvPr>
        <xdr:cNvCxnSpPr/>
      </xdr:nvCxnSpPr>
      <xdr:spPr>
        <a:xfrm>
          <a:off x="5953125" y="18192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28" name="直線コネクタ 427">
          <a:extLst>
            <a:ext uri="{FF2B5EF4-FFF2-40B4-BE49-F238E27FC236}">
              <a16:creationId xmlns:a16="http://schemas.microsoft.com/office/drawing/2014/main" id="{F74A2824-1B40-46B7-A01C-1665AA5C255C}"/>
            </a:ext>
          </a:extLst>
        </xdr:cNvPr>
        <xdr:cNvCxnSpPr/>
      </xdr:nvCxnSpPr>
      <xdr:spPr>
        <a:xfrm>
          <a:off x="5953125" y="1786617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429" name="テキスト ボックス 428">
          <a:extLst>
            <a:ext uri="{FF2B5EF4-FFF2-40B4-BE49-F238E27FC236}">
              <a16:creationId xmlns:a16="http://schemas.microsoft.com/office/drawing/2014/main" id="{755E3313-B9BF-4A68-BF2D-2A4FF8C12289}"/>
            </a:ext>
          </a:extLst>
        </xdr:cNvPr>
        <xdr:cNvSpPr txBox="1"/>
      </xdr:nvSpPr>
      <xdr:spPr>
        <a:xfrm>
          <a:off x="5527221" y="177271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30" name="直線コネクタ 429">
          <a:extLst>
            <a:ext uri="{FF2B5EF4-FFF2-40B4-BE49-F238E27FC236}">
              <a16:creationId xmlns:a16="http://schemas.microsoft.com/office/drawing/2014/main" id="{9D690985-7D67-4A82-B333-8D0B7A255242}"/>
            </a:ext>
          </a:extLst>
        </xdr:cNvPr>
        <xdr:cNvCxnSpPr/>
      </xdr:nvCxnSpPr>
      <xdr:spPr>
        <a:xfrm>
          <a:off x="5953125" y="1753643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431" name="テキスト ボックス 430">
          <a:extLst>
            <a:ext uri="{FF2B5EF4-FFF2-40B4-BE49-F238E27FC236}">
              <a16:creationId xmlns:a16="http://schemas.microsoft.com/office/drawing/2014/main" id="{39ACC97C-4457-4AD7-8B9E-0A81C8E976DC}"/>
            </a:ext>
          </a:extLst>
        </xdr:cNvPr>
        <xdr:cNvSpPr txBox="1"/>
      </xdr:nvSpPr>
      <xdr:spPr>
        <a:xfrm>
          <a:off x="5527221" y="1740055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32" name="直線コネクタ 431">
          <a:extLst>
            <a:ext uri="{FF2B5EF4-FFF2-40B4-BE49-F238E27FC236}">
              <a16:creationId xmlns:a16="http://schemas.microsoft.com/office/drawing/2014/main" id="{23AB730C-0053-4A98-9283-AB17DBADA8C5}"/>
            </a:ext>
          </a:extLst>
        </xdr:cNvPr>
        <xdr:cNvCxnSpPr/>
      </xdr:nvCxnSpPr>
      <xdr:spPr>
        <a:xfrm>
          <a:off x="5953125" y="1720986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433" name="テキスト ボックス 432">
          <a:extLst>
            <a:ext uri="{FF2B5EF4-FFF2-40B4-BE49-F238E27FC236}">
              <a16:creationId xmlns:a16="http://schemas.microsoft.com/office/drawing/2014/main" id="{1BBACDCC-0A9A-47CA-95D7-DA648A0A1C55}"/>
            </a:ext>
          </a:extLst>
        </xdr:cNvPr>
        <xdr:cNvSpPr txBox="1"/>
      </xdr:nvSpPr>
      <xdr:spPr>
        <a:xfrm>
          <a:off x="5527221" y="170708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34" name="直線コネクタ 433">
          <a:extLst>
            <a:ext uri="{FF2B5EF4-FFF2-40B4-BE49-F238E27FC236}">
              <a16:creationId xmlns:a16="http://schemas.microsoft.com/office/drawing/2014/main" id="{74D21AD3-BD23-4835-A63D-5444AD8175EC}"/>
            </a:ext>
          </a:extLst>
        </xdr:cNvPr>
        <xdr:cNvCxnSpPr/>
      </xdr:nvCxnSpPr>
      <xdr:spPr>
        <a:xfrm>
          <a:off x="5953125" y="1688963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435" name="テキスト ボックス 434">
          <a:extLst>
            <a:ext uri="{FF2B5EF4-FFF2-40B4-BE49-F238E27FC236}">
              <a16:creationId xmlns:a16="http://schemas.microsoft.com/office/drawing/2014/main" id="{6514105B-E9B9-4D58-98F0-9BDEF59F845D}"/>
            </a:ext>
          </a:extLst>
        </xdr:cNvPr>
        <xdr:cNvSpPr txBox="1"/>
      </xdr:nvSpPr>
      <xdr:spPr>
        <a:xfrm>
          <a:off x="5527221" y="167442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36" name="直線コネクタ 435">
          <a:extLst>
            <a:ext uri="{FF2B5EF4-FFF2-40B4-BE49-F238E27FC236}">
              <a16:creationId xmlns:a16="http://schemas.microsoft.com/office/drawing/2014/main" id="{E75B4107-AFE8-4C74-A71D-3817D0C52E54}"/>
            </a:ext>
          </a:extLst>
        </xdr:cNvPr>
        <xdr:cNvCxnSpPr/>
      </xdr:nvCxnSpPr>
      <xdr:spPr>
        <a:xfrm>
          <a:off x="5953125" y="1656306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437" name="テキスト ボックス 436">
          <a:extLst>
            <a:ext uri="{FF2B5EF4-FFF2-40B4-BE49-F238E27FC236}">
              <a16:creationId xmlns:a16="http://schemas.microsoft.com/office/drawing/2014/main" id="{EDFD1735-DDA6-4CED-895D-937FAD1BE00B}"/>
            </a:ext>
          </a:extLst>
        </xdr:cNvPr>
        <xdr:cNvSpPr txBox="1"/>
      </xdr:nvSpPr>
      <xdr:spPr>
        <a:xfrm>
          <a:off x="5527221" y="164144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38" name="直線コネクタ 437">
          <a:extLst>
            <a:ext uri="{FF2B5EF4-FFF2-40B4-BE49-F238E27FC236}">
              <a16:creationId xmlns:a16="http://schemas.microsoft.com/office/drawing/2014/main" id="{FE12749C-AB64-4C91-86A7-87B4E68729AE}"/>
            </a:ext>
          </a:extLst>
        </xdr:cNvPr>
        <xdr:cNvCxnSpPr/>
      </xdr:nvCxnSpPr>
      <xdr:spPr>
        <a:xfrm>
          <a:off x="5953125" y="1623332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439" name="テキスト ボックス 438">
          <a:extLst>
            <a:ext uri="{FF2B5EF4-FFF2-40B4-BE49-F238E27FC236}">
              <a16:creationId xmlns:a16="http://schemas.microsoft.com/office/drawing/2014/main" id="{2BB293E7-FB39-4BBB-A9CC-8D79C63110F4}"/>
            </a:ext>
          </a:extLst>
        </xdr:cNvPr>
        <xdr:cNvSpPr txBox="1"/>
      </xdr:nvSpPr>
      <xdr:spPr>
        <a:xfrm>
          <a:off x="5527221" y="160879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0" name="直線コネクタ 439">
          <a:extLst>
            <a:ext uri="{FF2B5EF4-FFF2-40B4-BE49-F238E27FC236}">
              <a16:creationId xmlns:a16="http://schemas.microsoft.com/office/drawing/2014/main" id="{101D3D65-F06D-4006-9B11-E163261D715F}"/>
            </a:ext>
          </a:extLst>
        </xdr:cNvPr>
        <xdr:cNvCxnSpPr/>
      </xdr:nvCxnSpPr>
      <xdr:spPr>
        <a:xfrm>
          <a:off x="5953125" y="15906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41" name="テキスト ボックス 440">
          <a:extLst>
            <a:ext uri="{FF2B5EF4-FFF2-40B4-BE49-F238E27FC236}">
              <a16:creationId xmlns:a16="http://schemas.microsoft.com/office/drawing/2014/main" id="{08226639-7A6A-4EAB-8EE1-DE3B5B93DAEF}"/>
            </a:ext>
          </a:extLst>
        </xdr:cNvPr>
        <xdr:cNvSpPr txBox="1"/>
      </xdr:nvSpPr>
      <xdr:spPr>
        <a:xfrm>
          <a:off x="5527221" y="15761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42" name="【市民会館】&#10;一人当たり面積グラフ枠">
          <a:extLst>
            <a:ext uri="{FF2B5EF4-FFF2-40B4-BE49-F238E27FC236}">
              <a16:creationId xmlns:a16="http://schemas.microsoft.com/office/drawing/2014/main" id="{C0DEFC13-5F2F-4B26-9B3E-1DB910422942}"/>
            </a:ext>
          </a:extLst>
        </xdr:cNvPr>
        <xdr:cNvSpPr/>
      </xdr:nvSpPr>
      <xdr:spPr>
        <a:xfrm>
          <a:off x="59531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85998</xdr:rowOff>
    </xdr:from>
    <xdr:to>
      <xdr:col>54</xdr:col>
      <xdr:colOff>189865</xdr:colOff>
      <xdr:row>108</xdr:row>
      <xdr:rowOff>10886</xdr:rowOff>
    </xdr:to>
    <xdr:cxnSp macro="">
      <xdr:nvCxnSpPr>
        <xdr:cNvPr id="443" name="直線コネクタ 442">
          <a:extLst>
            <a:ext uri="{FF2B5EF4-FFF2-40B4-BE49-F238E27FC236}">
              <a16:creationId xmlns:a16="http://schemas.microsoft.com/office/drawing/2014/main" id="{1C06024A-A2BF-484A-85D6-7E6B2B52E6D2}"/>
            </a:ext>
          </a:extLst>
        </xdr:cNvPr>
        <xdr:cNvCxnSpPr/>
      </xdr:nvCxnSpPr>
      <xdr:spPr>
        <a:xfrm flipV="1">
          <a:off x="9429115" y="16370573"/>
          <a:ext cx="0" cy="12964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14713</xdr:rowOff>
    </xdr:from>
    <xdr:ext cx="469744" cy="259045"/>
    <xdr:sp macro="" textlink="">
      <xdr:nvSpPr>
        <xdr:cNvPr id="444" name="【市民会館】&#10;一人当たり面積最小値テキスト">
          <a:extLst>
            <a:ext uri="{FF2B5EF4-FFF2-40B4-BE49-F238E27FC236}">
              <a16:creationId xmlns:a16="http://schemas.microsoft.com/office/drawing/2014/main" id="{383F6477-92D7-425E-AE50-3E65E511241F}"/>
            </a:ext>
          </a:extLst>
        </xdr:cNvPr>
        <xdr:cNvSpPr txBox="1"/>
      </xdr:nvSpPr>
      <xdr:spPr>
        <a:xfrm>
          <a:off x="9467850" y="17670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10886</xdr:rowOff>
    </xdr:from>
    <xdr:to>
      <xdr:col>55</xdr:col>
      <xdr:colOff>88900</xdr:colOff>
      <xdr:row>108</xdr:row>
      <xdr:rowOff>10886</xdr:rowOff>
    </xdr:to>
    <xdr:cxnSp macro="">
      <xdr:nvCxnSpPr>
        <xdr:cNvPr id="445" name="直線コネクタ 444">
          <a:extLst>
            <a:ext uri="{FF2B5EF4-FFF2-40B4-BE49-F238E27FC236}">
              <a16:creationId xmlns:a16="http://schemas.microsoft.com/office/drawing/2014/main" id="{1BD04AC5-9AF8-488B-81BA-31E1A36B360C}"/>
            </a:ext>
          </a:extLst>
        </xdr:cNvPr>
        <xdr:cNvCxnSpPr/>
      </xdr:nvCxnSpPr>
      <xdr:spPr>
        <a:xfrm>
          <a:off x="9363075" y="17667061"/>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32675</xdr:rowOff>
    </xdr:from>
    <xdr:ext cx="469744" cy="259045"/>
    <xdr:sp macro="" textlink="">
      <xdr:nvSpPr>
        <xdr:cNvPr id="446" name="【市民会館】&#10;一人当たり面積最大値テキスト">
          <a:extLst>
            <a:ext uri="{FF2B5EF4-FFF2-40B4-BE49-F238E27FC236}">
              <a16:creationId xmlns:a16="http://schemas.microsoft.com/office/drawing/2014/main" id="{8ED44539-CDF2-47E5-AFE4-66829947E694}"/>
            </a:ext>
          </a:extLst>
        </xdr:cNvPr>
        <xdr:cNvSpPr txBox="1"/>
      </xdr:nvSpPr>
      <xdr:spPr>
        <a:xfrm>
          <a:off x="9467850" y="16145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85998</xdr:rowOff>
    </xdr:from>
    <xdr:to>
      <xdr:col>55</xdr:col>
      <xdr:colOff>88900</xdr:colOff>
      <xdr:row>100</xdr:row>
      <xdr:rowOff>85998</xdr:rowOff>
    </xdr:to>
    <xdr:cxnSp macro="">
      <xdr:nvCxnSpPr>
        <xdr:cNvPr id="447" name="直線コネクタ 446">
          <a:extLst>
            <a:ext uri="{FF2B5EF4-FFF2-40B4-BE49-F238E27FC236}">
              <a16:creationId xmlns:a16="http://schemas.microsoft.com/office/drawing/2014/main" id="{083D2F27-FD67-46D4-BC9C-8748AB1B0D03}"/>
            </a:ext>
          </a:extLst>
        </xdr:cNvPr>
        <xdr:cNvCxnSpPr/>
      </xdr:nvCxnSpPr>
      <xdr:spPr>
        <a:xfrm>
          <a:off x="9363075" y="16370573"/>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103</xdr:row>
      <xdr:rowOff>168746</xdr:rowOff>
    </xdr:from>
    <xdr:ext cx="469744" cy="259045"/>
    <xdr:sp macro="" textlink="">
      <xdr:nvSpPr>
        <xdr:cNvPr id="448" name="【市民会館】&#10;一人当たり面積平均値テキスト">
          <a:extLst>
            <a:ext uri="{FF2B5EF4-FFF2-40B4-BE49-F238E27FC236}">
              <a16:creationId xmlns:a16="http://schemas.microsoft.com/office/drawing/2014/main" id="{400ED32B-C355-4C49-BF6F-9D163FDA66EA}"/>
            </a:ext>
          </a:extLst>
        </xdr:cNvPr>
        <xdr:cNvSpPr txBox="1"/>
      </xdr:nvSpPr>
      <xdr:spPr>
        <a:xfrm>
          <a:off x="9467850" y="169708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18869</xdr:rowOff>
    </xdr:from>
    <xdr:to>
      <xdr:col>55</xdr:col>
      <xdr:colOff>50800</xdr:colOff>
      <xdr:row>104</xdr:row>
      <xdr:rowOff>120469</xdr:rowOff>
    </xdr:to>
    <xdr:sp macro="" textlink="">
      <xdr:nvSpPr>
        <xdr:cNvPr id="449" name="フローチャート: 判断 448">
          <a:extLst>
            <a:ext uri="{FF2B5EF4-FFF2-40B4-BE49-F238E27FC236}">
              <a16:creationId xmlns:a16="http://schemas.microsoft.com/office/drawing/2014/main" id="{C2B5B708-B041-400D-86E0-08EC2880FE50}"/>
            </a:ext>
          </a:extLst>
        </xdr:cNvPr>
        <xdr:cNvSpPr/>
      </xdr:nvSpPr>
      <xdr:spPr>
        <a:xfrm>
          <a:off x="9401175" y="16992419"/>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22134</xdr:rowOff>
    </xdr:from>
    <xdr:to>
      <xdr:col>50</xdr:col>
      <xdr:colOff>165100</xdr:colOff>
      <xdr:row>104</xdr:row>
      <xdr:rowOff>123734</xdr:rowOff>
    </xdr:to>
    <xdr:sp macro="" textlink="">
      <xdr:nvSpPr>
        <xdr:cNvPr id="450" name="フローチャート: 判断 449">
          <a:extLst>
            <a:ext uri="{FF2B5EF4-FFF2-40B4-BE49-F238E27FC236}">
              <a16:creationId xmlns:a16="http://schemas.microsoft.com/office/drawing/2014/main" id="{D941E32B-410E-45FF-AFD1-5340053DC5B2}"/>
            </a:ext>
          </a:extLst>
        </xdr:cNvPr>
        <xdr:cNvSpPr/>
      </xdr:nvSpPr>
      <xdr:spPr>
        <a:xfrm>
          <a:off x="8639175" y="16995684"/>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51526</xdr:rowOff>
    </xdr:from>
    <xdr:to>
      <xdr:col>46</xdr:col>
      <xdr:colOff>38100</xdr:colOff>
      <xdr:row>104</xdr:row>
      <xdr:rowOff>153126</xdr:rowOff>
    </xdr:to>
    <xdr:sp macro="" textlink="">
      <xdr:nvSpPr>
        <xdr:cNvPr id="451" name="フローチャート: 判断 450">
          <a:extLst>
            <a:ext uri="{FF2B5EF4-FFF2-40B4-BE49-F238E27FC236}">
              <a16:creationId xmlns:a16="http://schemas.microsoft.com/office/drawing/2014/main" id="{3376A4B2-020F-4BF1-A079-37CEDD259B8F}"/>
            </a:ext>
          </a:extLst>
        </xdr:cNvPr>
        <xdr:cNvSpPr/>
      </xdr:nvSpPr>
      <xdr:spPr>
        <a:xfrm>
          <a:off x="7839075" y="17021901"/>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90714</xdr:rowOff>
    </xdr:from>
    <xdr:to>
      <xdr:col>41</xdr:col>
      <xdr:colOff>101600</xdr:colOff>
      <xdr:row>105</xdr:row>
      <xdr:rowOff>20864</xdr:rowOff>
    </xdr:to>
    <xdr:sp macro="" textlink="">
      <xdr:nvSpPr>
        <xdr:cNvPr id="452" name="フローチャート: 判断 451">
          <a:extLst>
            <a:ext uri="{FF2B5EF4-FFF2-40B4-BE49-F238E27FC236}">
              <a16:creationId xmlns:a16="http://schemas.microsoft.com/office/drawing/2014/main" id="{1E85FA95-A5C4-4477-BCE8-D3A7CE28519F}"/>
            </a:ext>
          </a:extLst>
        </xdr:cNvPr>
        <xdr:cNvSpPr/>
      </xdr:nvSpPr>
      <xdr:spPr>
        <a:xfrm>
          <a:off x="7029450" y="1706108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31931</xdr:rowOff>
    </xdr:from>
    <xdr:to>
      <xdr:col>36</xdr:col>
      <xdr:colOff>165100</xdr:colOff>
      <xdr:row>104</xdr:row>
      <xdr:rowOff>133531</xdr:rowOff>
    </xdr:to>
    <xdr:sp macro="" textlink="">
      <xdr:nvSpPr>
        <xdr:cNvPr id="453" name="フローチャート: 判断 452">
          <a:extLst>
            <a:ext uri="{FF2B5EF4-FFF2-40B4-BE49-F238E27FC236}">
              <a16:creationId xmlns:a16="http://schemas.microsoft.com/office/drawing/2014/main" id="{A8D0A620-2352-4F86-81E0-B857645E05DD}"/>
            </a:ext>
          </a:extLst>
        </xdr:cNvPr>
        <xdr:cNvSpPr/>
      </xdr:nvSpPr>
      <xdr:spPr>
        <a:xfrm>
          <a:off x="6238875" y="17002306"/>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54" name="テキスト ボックス 453">
          <a:extLst>
            <a:ext uri="{FF2B5EF4-FFF2-40B4-BE49-F238E27FC236}">
              <a16:creationId xmlns:a16="http://schemas.microsoft.com/office/drawing/2014/main" id="{EF0014D7-DF41-4F32-A49C-654F7C79B3E2}"/>
            </a:ext>
          </a:extLst>
        </xdr:cNvPr>
        <xdr:cNvSpPr txBox="1"/>
      </xdr:nvSpPr>
      <xdr:spPr>
        <a:xfrm>
          <a:off x="925830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55" name="テキスト ボックス 454">
          <a:extLst>
            <a:ext uri="{FF2B5EF4-FFF2-40B4-BE49-F238E27FC236}">
              <a16:creationId xmlns:a16="http://schemas.microsoft.com/office/drawing/2014/main" id="{CCD2333A-7337-4E60-88E3-7F752E521B3A}"/>
            </a:ext>
          </a:extLst>
        </xdr:cNvPr>
        <xdr:cNvSpPr txBox="1"/>
      </xdr:nvSpPr>
      <xdr:spPr>
        <a:xfrm>
          <a:off x="85153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56" name="テキスト ボックス 455">
          <a:extLst>
            <a:ext uri="{FF2B5EF4-FFF2-40B4-BE49-F238E27FC236}">
              <a16:creationId xmlns:a16="http://schemas.microsoft.com/office/drawing/2014/main" id="{F8D45127-3E3E-4D94-BA21-0F941AA48162}"/>
            </a:ext>
          </a:extLst>
        </xdr:cNvPr>
        <xdr:cNvSpPr txBox="1"/>
      </xdr:nvSpPr>
      <xdr:spPr>
        <a:xfrm>
          <a:off x="77152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57" name="テキスト ボックス 456">
          <a:extLst>
            <a:ext uri="{FF2B5EF4-FFF2-40B4-BE49-F238E27FC236}">
              <a16:creationId xmlns:a16="http://schemas.microsoft.com/office/drawing/2014/main" id="{38206E65-4429-4F30-A99D-DA322764B61E}"/>
            </a:ext>
          </a:extLst>
        </xdr:cNvPr>
        <xdr:cNvSpPr txBox="1"/>
      </xdr:nvSpPr>
      <xdr:spPr>
        <a:xfrm>
          <a:off x="690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58" name="テキスト ボックス 457">
          <a:extLst>
            <a:ext uri="{FF2B5EF4-FFF2-40B4-BE49-F238E27FC236}">
              <a16:creationId xmlns:a16="http://schemas.microsoft.com/office/drawing/2014/main" id="{5087D23A-2F2F-4606-A227-96D2FDFC948E}"/>
            </a:ext>
          </a:extLst>
        </xdr:cNvPr>
        <xdr:cNvSpPr txBox="1"/>
      </xdr:nvSpPr>
      <xdr:spPr>
        <a:xfrm>
          <a:off x="6115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108</xdr:row>
      <xdr:rowOff>67855</xdr:rowOff>
    </xdr:from>
    <xdr:to>
      <xdr:col>41</xdr:col>
      <xdr:colOff>101600</xdr:colOff>
      <xdr:row>108</xdr:row>
      <xdr:rowOff>169455</xdr:rowOff>
    </xdr:to>
    <xdr:sp macro="" textlink="">
      <xdr:nvSpPr>
        <xdr:cNvPr id="459" name="楕円 458">
          <a:extLst>
            <a:ext uri="{FF2B5EF4-FFF2-40B4-BE49-F238E27FC236}">
              <a16:creationId xmlns:a16="http://schemas.microsoft.com/office/drawing/2014/main" id="{738EBBA4-B40F-44A8-B3A9-996B365F82E8}"/>
            </a:ext>
          </a:extLst>
        </xdr:cNvPr>
        <xdr:cNvSpPr/>
      </xdr:nvSpPr>
      <xdr:spPr>
        <a:xfrm>
          <a:off x="7029450" y="1772403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108</xdr:row>
      <xdr:rowOff>71120</xdr:rowOff>
    </xdr:from>
    <xdr:to>
      <xdr:col>36</xdr:col>
      <xdr:colOff>165100</xdr:colOff>
      <xdr:row>109</xdr:row>
      <xdr:rowOff>1270</xdr:rowOff>
    </xdr:to>
    <xdr:sp macro="" textlink="">
      <xdr:nvSpPr>
        <xdr:cNvPr id="460" name="楕円 459">
          <a:extLst>
            <a:ext uri="{FF2B5EF4-FFF2-40B4-BE49-F238E27FC236}">
              <a16:creationId xmlns:a16="http://schemas.microsoft.com/office/drawing/2014/main" id="{3E153FFC-427E-43D9-A0C1-E67F840DF7BA}"/>
            </a:ext>
          </a:extLst>
        </xdr:cNvPr>
        <xdr:cNvSpPr/>
      </xdr:nvSpPr>
      <xdr:spPr>
        <a:xfrm>
          <a:off x="6238875" y="1772729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118655</xdr:rowOff>
    </xdr:from>
    <xdr:to>
      <xdr:col>41</xdr:col>
      <xdr:colOff>50800</xdr:colOff>
      <xdr:row>108</xdr:row>
      <xdr:rowOff>121920</xdr:rowOff>
    </xdr:to>
    <xdr:cxnSp macro="">
      <xdr:nvCxnSpPr>
        <xdr:cNvPr id="461" name="直線コネクタ 460">
          <a:extLst>
            <a:ext uri="{FF2B5EF4-FFF2-40B4-BE49-F238E27FC236}">
              <a16:creationId xmlns:a16="http://schemas.microsoft.com/office/drawing/2014/main" id="{D57FD744-5C01-4F78-BC6C-F88E38A8A045}"/>
            </a:ext>
          </a:extLst>
        </xdr:cNvPr>
        <xdr:cNvCxnSpPr/>
      </xdr:nvCxnSpPr>
      <xdr:spPr>
        <a:xfrm flipV="1">
          <a:off x="6286500" y="17781180"/>
          <a:ext cx="790575"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102</xdr:row>
      <xdr:rowOff>140261</xdr:rowOff>
    </xdr:from>
    <xdr:ext cx="469744" cy="259045"/>
    <xdr:sp macro="" textlink="">
      <xdr:nvSpPr>
        <xdr:cNvPr id="462" name="n_1aveValue【市民会館】&#10;一人当たり面積">
          <a:extLst>
            <a:ext uri="{FF2B5EF4-FFF2-40B4-BE49-F238E27FC236}">
              <a16:creationId xmlns:a16="http://schemas.microsoft.com/office/drawing/2014/main" id="{CCCF9DCA-02B1-4C17-BE6A-EB0BE34B568E}"/>
            </a:ext>
          </a:extLst>
        </xdr:cNvPr>
        <xdr:cNvSpPr txBox="1"/>
      </xdr:nvSpPr>
      <xdr:spPr>
        <a:xfrm>
          <a:off x="8458277" y="16774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102</xdr:row>
      <xdr:rowOff>169653</xdr:rowOff>
    </xdr:from>
    <xdr:ext cx="469744" cy="259045"/>
    <xdr:sp macro="" textlink="">
      <xdr:nvSpPr>
        <xdr:cNvPr id="463" name="n_2aveValue【市民会館】&#10;一人当たり面積">
          <a:extLst>
            <a:ext uri="{FF2B5EF4-FFF2-40B4-BE49-F238E27FC236}">
              <a16:creationId xmlns:a16="http://schemas.microsoft.com/office/drawing/2014/main" id="{AB582ECC-487E-4107-ACD8-E75386289F24}"/>
            </a:ext>
          </a:extLst>
        </xdr:cNvPr>
        <xdr:cNvSpPr txBox="1"/>
      </xdr:nvSpPr>
      <xdr:spPr>
        <a:xfrm>
          <a:off x="7677227" y="16800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37391</xdr:rowOff>
    </xdr:from>
    <xdr:ext cx="469744" cy="259045"/>
    <xdr:sp macro="" textlink="">
      <xdr:nvSpPr>
        <xdr:cNvPr id="464" name="n_3aveValue【市民会館】&#10;一人当たり面積">
          <a:extLst>
            <a:ext uri="{FF2B5EF4-FFF2-40B4-BE49-F238E27FC236}">
              <a16:creationId xmlns:a16="http://schemas.microsoft.com/office/drawing/2014/main" id="{BFAF6603-DA52-4A23-8091-E41801D8F130}"/>
            </a:ext>
          </a:extLst>
        </xdr:cNvPr>
        <xdr:cNvSpPr txBox="1"/>
      </xdr:nvSpPr>
      <xdr:spPr>
        <a:xfrm>
          <a:off x="6867602" y="16839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102</xdr:row>
      <xdr:rowOff>150058</xdr:rowOff>
    </xdr:from>
    <xdr:ext cx="469744" cy="259045"/>
    <xdr:sp macro="" textlink="">
      <xdr:nvSpPr>
        <xdr:cNvPr id="465" name="n_4aveValue【市民会館】&#10;一人当たり面積">
          <a:extLst>
            <a:ext uri="{FF2B5EF4-FFF2-40B4-BE49-F238E27FC236}">
              <a16:creationId xmlns:a16="http://schemas.microsoft.com/office/drawing/2014/main" id="{A70BB9CD-CA70-4701-A3CE-7F01D58C0E0B}"/>
            </a:ext>
          </a:extLst>
        </xdr:cNvPr>
        <xdr:cNvSpPr txBox="1"/>
      </xdr:nvSpPr>
      <xdr:spPr>
        <a:xfrm>
          <a:off x="6067502" y="16780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160582</xdr:rowOff>
    </xdr:from>
    <xdr:ext cx="469744" cy="259045"/>
    <xdr:sp macro="" textlink="">
      <xdr:nvSpPr>
        <xdr:cNvPr id="466" name="n_3mainValue【市民会館】&#10;一人当たり面積">
          <a:extLst>
            <a:ext uri="{FF2B5EF4-FFF2-40B4-BE49-F238E27FC236}">
              <a16:creationId xmlns:a16="http://schemas.microsoft.com/office/drawing/2014/main" id="{63FEC187-6D04-4198-8320-2F7A370BB6D7}"/>
            </a:ext>
          </a:extLst>
        </xdr:cNvPr>
        <xdr:cNvSpPr txBox="1"/>
      </xdr:nvSpPr>
      <xdr:spPr>
        <a:xfrm>
          <a:off x="6867602" y="1782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163847</xdr:rowOff>
    </xdr:from>
    <xdr:ext cx="469744" cy="259045"/>
    <xdr:sp macro="" textlink="">
      <xdr:nvSpPr>
        <xdr:cNvPr id="467" name="n_4mainValue【市民会館】&#10;一人当たり面積">
          <a:extLst>
            <a:ext uri="{FF2B5EF4-FFF2-40B4-BE49-F238E27FC236}">
              <a16:creationId xmlns:a16="http://schemas.microsoft.com/office/drawing/2014/main" id="{DB4BBDA0-8B47-4581-A361-83EDAC31B33E}"/>
            </a:ext>
          </a:extLst>
        </xdr:cNvPr>
        <xdr:cNvSpPr txBox="1"/>
      </xdr:nvSpPr>
      <xdr:spPr>
        <a:xfrm>
          <a:off x="6067502" y="17820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68" name="正方形/長方形 467">
          <a:extLst>
            <a:ext uri="{FF2B5EF4-FFF2-40B4-BE49-F238E27FC236}">
              <a16:creationId xmlns:a16="http://schemas.microsoft.com/office/drawing/2014/main" id="{4E26DB0D-E5A9-49C6-9B20-68AAECE79EF5}"/>
            </a:ext>
          </a:extLst>
        </xdr:cNvPr>
        <xdr:cNvSpPr/>
      </xdr:nvSpPr>
      <xdr:spPr>
        <a:xfrm>
          <a:off x="112109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69" name="正方形/長方形 468">
          <a:extLst>
            <a:ext uri="{FF2B5EF4-FFF2-40B4-BE49-F238E27FC236}">
              <a16:creationId xmlns:a16="http://schemas.microsoft.com/office/drawing/2014/main" id="{9C54AC18-BE42-4BEF-A46D-8B37DF595F5B}"/>
            </a:ext>
          </a:extLst>
        </xdr:cNvPr>
        <xdr:cNvSpPr/>
      </xdr:nvSpPr>
      <xdr:spPr>
        <a:xfrm>
          <a:off x="113157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70" name="正方形/長方形 469">
          <a:extLst>
            <a:ext uri="{FF2B5EF4-FFF2-40B4-BE49-F238E27FC236}">
              <a16:creationId xmlns:a16="http://schemas.microsoft.com/office/drawing/2014/main" id="{DC877492-7161-4668-A0A3-B423E0A2B052}"/>
            </a:ext>
          </a:extLst>
        </xdr:cNvPr>
        <xdr:cNvSpPr/>
      </xdr:nvSpPr>
      <xdr:spPr>
        <a:xfrm>
          <a:off x="113157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71" name="正方形/長方形 470">
          <a:extLst>
            <a:ext uri="{FF2B5EF4-FFF2-40B4-BE49-F238E27FC236}">
              <a16:creationId xmlns:a16="http://schemas.microsoft.com/office/drawing/2014/main" id="{F76FC6D3-4F20-4838-8ECC-CBD031D3E269}"/>
            </a:ext>
          </a:extLst>
        </xdr:cNvPr>
        <xdr:cNvSpPr/>
      </xdr:nvSpPr>
      <xdr:spPr>
        <a:xfrm>
          <a:off x="1223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72" name="正方形/長方形 471">
          <a:extLst>
            <a:ext uri="{FF2B5EF4-FFF2-40B4-BE49-F238E27FC236}">
              <a16:creationId xmlns:a16="http://schemas.microsoft.com/office/drawing/2014/main" id="{0803690C-DC76-4A5E-9637-CD510B05DC86}"/>
            </a:ext>
          </a:extLst>
        </xdr:cNvPr>
        <xdr:cNvSpPr/>
      </xdr:nvSpPr>
      <xdr:spPr>
        <a:xfrm>
          <a:off x="1223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73" name="正方形/長方形 472">
          <a:extLst>
            <a:ext uri="{FF2B5EF4-FFF2-40B4-BE49-F238E27FC236}">
              <a16:creationId xmlns:a16="http://schemas.microsoft.com/office/drawing/2014/main" id="{7B3CD32F-3F0A-44D9-A93C-EAFBE1349EF1}"/>
            </a:ext>
          </a:extLst>
        </xdr:cNvPr>
        <xdr:cNvSpPr/>
      </xdr:nvSpPr>
      <xdr:spPr>
        <a:xfrm>
          <a:off x="132683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74" name="正方形/長方形 473">
          <a:extLst>
            <a:ext uri="{FF2B5EF4-FFF2-40B4-BE49-F238E27FC236}">
              <a16:creationId xmlns:a16="http://schemas.microsoft.com/office/drawing/2014/main" id="{0CAEF5A6-BA58-47C4-8391-356A00786E78}"/>
            </a:ext>
          </a:extLst>
        </xdr:cNvPr>
        <xdr:cNvSpPr/>
      </xdr:nvSpPr>
      <xdr:spPr>
        <a:xfrm>
          <a:off x="132683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75" name="正方形/長方形 474">
          <a:extLst>
            <a:ext uri="{FF2B5EF4-FFF2-40B4-BE49-F238E27FC236}">
              <a16:creationId xmlns:a16="http://schemas.microsoft.com/office/drawing/2014/main" id="{C4938B07-B676-46E2-A5CB-6311B8357E60}"/>
            </a:ext>
          </a:extLst>
        </xdr:cNvPr>
        <xdr:cNvSpPr/>
      </xdr:nvSpPr>
      <xdr:spPr>
        <a:xfrm>
          <a:off x="112109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76" name="テキスト ボックス 475">
          <a:extLst>
            <a:ext uri="{FF2B5EF4-FFF2-40B4-BE49-F238E27FC236}">
              <a16:creationId xmlns:a16="http://schemas.microsoft.com/office/drawing/2014/main" id="{23F1EFC1-2F48-43AA-9421-82BBD5E44304}"/>
            </a:ext>
          </a:extLst>
        </xdr:cNvPr>
        <xdr:cNvSpPr txBox="1"/>
      </xdr:nvSpPr>
      <xdr:spPr>
        <a:xfrm>
          <a:off x="11172825"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77" name="直線コネクタ 476">
          <a:extLst>
            <a:ext uri="{FF2B5EF4-FFF2-40B4-BE49-F238E27FC236}">
              <a16:creationId xmlns:a16="http://schemas.microsoft.com/office/drawing/2014/main" id="{B5DB0376-A66A-4214-A1B5-EB849B45B83A}"/>
            </a:ext>
          </a:extLst>
        </xdr:cNvPr>
        <xdr:cNvCxnSpPr/>
      </xdr:nvCxnSpPr>
      <xdr:spPr>
        <a:xfrm>
          <a:off x="11210925" y="72104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78" name="テキスト ボックス 477">
          <a:extLst>
            <a:ext uri="{FF2B5EF4-FFF2-40B4-BE49-F238E27FC236}">
              <a16:creationId xmlns:a16="http://schemas.microsoft.com/office/drawing/2014/main" id="{251DF1D8-D28B-4C99-81D9-C3ABC5DC4219}"/>
            </a:ext>
          </a:extLst>
        </xdr:cNvPr>
        <xdr:cNvSpPr txBox="1"/>
      </xdr:nvSpPr>
      <xdr:spPr>
        <a:xfrm>
          <a:off x="107945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79" name="直線コネクタ 478">
          <a:extLst>
            <a:ext uri="{FF2B5EF4-FFF2-40B4-BE49-F238E27FC236}">
              <a16:creationId xmlns:a16="http://schemas.microsoft.com/office/drawing/2014/main" id="{C1E0E059-D690-4C5F-97E3-AD99BBDF18F9}"/>
            </a:ext>
          </a:extLst>
        </xdr:cNvPr>
        <xdr:cNvCxnSpPr/>
      </xdr:nvCxnSpPr>
      <xdr:spPr>
        <a:xfrm>
          <a:off x="11210925" y="68484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80" name="テキスト ボックス 479">
          <a:extLst>
            <a:ext uri="{FF2B5EF4-FFF2-40B4-BE49-F238E27FC236}">
              <a16:creationId xmlns:a16="http://schemas.microsoft.com/office/drawing/2014/main" id="{BF048DA1-1F13-4B06-A2DA-1CE786A91B8B}"/>
            </a:ext>
          </a:extLst>
        </xdr:cNvPr>
        <xdr:cNvSpPr txBox="1"/>
      </xdr:nvSpPr>
      <xdr:spPr>
        <a:xfrm>
          <a:off x="10794546" y="6712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81" name="直線コネクタ 480">
          <a:extLst>
            <a:ext uri="{FF2B5EF4-FFF2-40B4-BE49-F238E27FC236}">
              <a16:creationId xmlns:a16="http://schemas.microsoft.com/office/drawing/2014/main" id="{AD8E6615-7D43-4D72-BC7C-0E589BD04DE2}"/>
            </a:ext>
          </a:extLst>
        </xdr:cNvPr>
        <xdr:cNvCxnSpPr/>
      </xdr:nvCxnSpPr>
      <xdr:spPr>
        <a:xfrm>
          <a:off x="11210925" y="64865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82" name="テキスト ボックス 481">
          <a:extLst>
            <a:ext uri="{FF2B5EF4-FFF2-40B4-BE49-F238E27FC236}">
              <a16:creationId xmlns:a16="http://schemas.microsoft.com/office/drawing/2014/main" id="{3DC803F0-0D37-4836-8B00-5654669D361D}"/>
            </a:ext>
          </a:extLst>
        </xdr:cNvPr>
        <xdr:cNvSpPr txBox="1"/>
      </xdr:nvSpPr>
      <xdr:spPr>
        <a:xfrm>
          <a:off x="10845966" y="6350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83" name="直線コネクタ 482">
          <a:extLst>
            <a:ext uri="{FF2B5EF4-FFF2-40B4-BE49-F238E27FC236}">
              <a16:creationId xmlns:a16="http://schemas.microsoft.com/office/drawing/2014/main" id="{C2BB21AD-414C-4A69-B480-295BF4029B64}"/>
            </a:ext>
          </a:extLst>
        </xdr:cNvPr>
        <xdr:cNvCxnSpPr/>
      </xdr:nvCxnSpPr>
      <xdr:spPr>
        <a:xfrm>
          <a:off x="11210925" y="61341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84" name="テキスト ボックス 483">
          <a:extLst>
            <a:ext uri="{FF2B5EF4-FFF2-40B4-BE49-F238E27FC236}">
              <a16:creationId xmlns:a16="http://schemas.microsoft.com/office/drawing/2014/main" id="{DC3F2844-B21F-40E5-B34D-3121ED8FE744}"/>
            </a:ext>
          </a:extLst>
        </xdr:cNvPr>
        <xdr:cNvSpPr txBox="1"/>
      </xdr:nvSpPr>
      <xdr:spPr>
        <a:xfrm>
          <a:off x="10845966" y="599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85" name="直線コネクタ 484">
          <a:extLst>
            <a:ext uri="{FF2B5EF4-FFF2-40B4-BE49-F238E27FC236}">
              <a16:creationId xmlns:a16="http://schemas.microsoft.com/office/drawing/2014/main" id="{D1F4525F-F2B2-4078-A5FF-F8FA2E183286}"/>
            </a:ext>
          </a:extLst>
        </xdr:cNvPr>
        <xdr:cNvCxnSpPr/>
      </xdr:nvCxnSpPr>
      <xdr:spPr>
        <a:xfrm>
          <a:off x="11210925" y="5772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86" name="テキスト ボックス 485">
          <a:extLst>
            <a:ext uri="{FF2B5EF4-FFF2-40B4-BE49-F238E27FC236}">
              <a16:creationId xmlns:a16="http://schemas.microsoft.com/office/drawing/2014/main" id="{FC56C51C-2BEE-4271-AE11-AF09A51887ED}"/>
            </a:ext>
          </a:extLst>
        </xdr:cNvPr>
        <xdr:cNvSpPr txBox="1"/>
      </xdr:nvSpPr>
      <xdr:spPr>
        <a:xfrm>
          <a:off x="10845966" y="563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87" name="直線コネクタ 486">
          <a:extLst>
            <a:ext uri="{FF2B5EF4-FFF2-40B4-BE49-F238E27FC236}">
              <a16:creationId xmlns:a16="http://schemas.microsoft.com/office/drawing/2014/main" id="{E3AB55F5-955F-48B0-A276-EDA3ADDB8A8D}"/>
            </a:ext>
          </a:extLst>
        </xdr:cNvPr>
        <xdr:cNvCxnSpPr/>
      </xdr:nvCxnSpPr>
      <xdr:spPr>
        <a:xfrm>
          <a:off x="11210925" y="54102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88" name="テキスト ボックス 487">
          <a:extLst>
            <a:ext uri="{FF2B5EF4-FFF2-40B4-BE49-F238E27FC236}">
              <a16:creationId xmlns:a16="http://schemas.microsoft.com/office/drawing/2014/main" id="{9EB2813B-59B1-4D7B-98FE-5D3013A7DB0C}"/>
            </a:ext>
          </a:extLst>
        </xdr:cNvPr>
        <xdr:cNvSpPr txBox="1"/>
      </xdr:nvSpPr>
      <xdr:spPr>
        <a:xfrm>
          <a:off x="10845966" y="5274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89" name="直線コネクタ 488">
          <a:extLst>
            <a:ext uri="{FF2B5EF4-FFF2-40B4-BE49-F238E27FC236}">
              <a16:creationId xmlns:a16="http://schemas.microsoft.com/office/drawing/2014/main" id="{36979086-D7DC-4772-91ED-FF4A701B333E}"/>
            </a:ext>
          </a:extLst>
        </xdr:cNvPr>
        <xdr:cNvCxnSpPr/>
      </xdr:nvCxnSpPr>
      <xdr:spPr>
        <a:xfrm>
          <a:off x="11210925" y="50482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90" name="テキスト ボックス 489">
          <a:extLst>
            <a:ext uri="{FF2B5EF4-FFF2-40B4-BE49-F238E27FC236}">
              <a16:creationId xmlns:a16="http://schemas.microsoft.com/office/drawing/2014/main" id="{400045C5-90B2-4B37-B0C2-3F21F4206B89}"/>
            </a:ext>
          </a:extLst>
        </xdr:cNvPr>
        <xdr:cNvSpPr txBox="1"/>
      </xdr:nvSpPr>
      <xdr:spPr>
        <a:xfrm>
          <a:off x="10903736" y="49123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91" name="【一般廃棄物処理施設】&#10;有形固定資産減価償却率グラフ枠">
          <a:extLst>
            <a:ext uri="{FF2B5EF4-FFF2-40B4-BE49-F238E27FC236}">
              <a16:creationId xmlns:a16="http://schemas.microsoft.com/office/drawing/2014/main" id="{E0342AA9-FFA1-4EAF-B75C-65D334458BA5}"/>
            </a:ext>
          </a:extLst>
        </xdr:cNvPr>
        <xdr:cNvSpPr/>
      </xdr:nvSpPr>
      <xdr:spPr>
        <a:xfrm>
          <a:off x="112109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165735</xdr:rowOff>
    </xdr:from>
    <xdr:to>
      <xdr:col>85</xdr:col>
      <xdr:colOff>126364</xdr:colOff>
      <xdr:row>41</xdr:row>
      <xdr:rowOff>17145</xdr:rowOff>
    </xdr:to>
    <xdr:cxnSp macro="">
      <xdr:nvCxnSpPr>
        <xdr:cNvPr id="492" name="直線コネクタ 491">
          <a:extLst>
            <a:ext uri="{FF2B5EF4-FFF2-40B4-BE49-F238E27FC236}">
              <a16:creationId xmlns:a16="http://schemas.microsoft.com/office/drawing/2014/main" id="{EB1BA472-2B1A-4542-AACB-448B942101BE}"/>
            </a:ext>
          </a:extLst>
        </xdr:cNvPr>
        <xdr:cNvCxnSpPr/>
      </xdr:nvCxnSpPr>
      <xdr:spPr>
        <a:xfrm flipV="1">
          <a:off x="14696439" y="5677535"/>
          <a:ext cx="0" cy="988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20972</xdr:rowOff>
    </xdr:from>
    <xdr:ext cx="405111" cy="259045"/>
    <xdr:sp macro="" textlink="">
      <xdr:nvSpPr>
        <xdr:cNvPr id="493" name="【一般廃棄物処理施設】&#10;有形固定資産減価償却率最小値テキスト">
          <a:extLst>
            <a:ext uri="{FF2B5EF4-FFF2-40B4-BE49-F238E27FC236}">
              <a16:creationId xmlns:a16="http://schemas.microsoft.com/office/drawing/2014/main" id="{8A14D035-BA9C-41CE-90A9-1170CEF7F7EB}"/>
            </a:ext>
          </a:extLst>
        </xdr:cNvPr>
        <xdr:cNvSpPr txBox="1"/>
      </xdr:nvSpPr>
      <xdr:spPr>
        <a:xfrm>
          <a:off x="14735175" y="666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17145</xdr:rowOff>
    </xdr:from>
    <xdr:to>
      <xdr:col>86</xdr:col>
      <xdr:colOff>25400</xdr:colOff>
      <xdr:row>41</xdr:row>
      <xdr:rowOff>17145</xdr:rowOff>
    </xdr:to>
    <xdr:cxnSp macro="">
      <xdr:nvCxnSpPr>
        <xdr:cNvPr id="494" name="直線コネクタ 493">
          <a:extLst>
            <a:ext uri="{FF2B5EF4-FFF2-40B4-BE49-F238E27FC236}">
              <a16:creationId xmlns:a16="http://schemas.microsoft.com/office/drawing/2014/main" id="{735F6F9A-0D06-4EEB-8C05-BB7EE52F895B}"/>
            </a:ext>
          </a:extLst>
        </xdr:cNvPr>
        <xdr:cNvCxnSpPr/>
      </xdr:nvCxnSpPr>
      <xdr:spPr>
        <a:xfrm>
          <a:off x="14611350" y="666559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112412</xdr:rowOff>
    </xdr:from>
    <xdr:ext cx="405111" cy="259045"/>
    <xdr:sp macro="" textlink="">
      <xdr:nvSpPr>
        <xdr:cNvPr id="495" name="【一般廃棄物処理施設】&#10;有形固定資産減価償却率最大値テキスト">
          <a:extLst>
            <a:ext uri="{FF2B5EF4-FFF2-40B4-BE49-F238E27FC236}">
              <a16:creationId xmlns:a16="http://schemas.microsoft.com/office/drawing/2014/main" id="{94230615-F384-45BF-A807-7BDBC1925F1C}"/>
            </a:ext>
          </a:extLst>
        </xdr:cNvPr>
        <xdr:cNvSpPr txBox="1"/>
      </xdr:nvSpPr>
      <xdr:spPr>
        <a:xfrm>
          <a:off x="14735175" y="5465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165735</xdr:rowOff>
    </xdr:from>
    <xdr:to>
      <xdr:col>86</xdr:col>
      <xdr:colOff>25400</xdr:colOff>
      <xdr:row>34</xdr:row>
      <xdr:rowOff>165735</xdr:rowOff>
    </xdr:to>
    <xdr:cxnSp macro="">
      <xdr:nvCxnSpPr>
        <xdr:cNvPr id="496" name="直線コネクタ 495">
          <a:extLst>
            <a:ext uri="{FF2B5EF4-FFF2-40B4-BE49-F238E27FC236}">
              <a16:creationId xmlns:a16="http://schemas.microsoft.com/office/drawing/2014/main" id="{81AC746F-15E0-4CC8-918C-DE8D3D9BA794}"/>
            </a:ext>
          </a:extLst>
        </xdr:cNvPr>
        <xdr:cNvCxnSpPr/>
      </xdr:nvCxnSpPr>
      <xdr:spPr>
        <a:xfrm>
          <a:off x="14611350" y="567753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161942</xdr:rowOff>
    </xdr:from>
    <xdr:ext cx="405111" cy="259045"/>
    <xdr:sp macro="" textlink="">
      <xdr:nvSpPr>
        <xdr:cNvPr id="497" name="【一般廃棄物処理施設】&#10;有形固定資産減価償却率平均値テキスト">
          <a:extLst>
            <a:ext uri="{FF2B5EF4-FFF2-40B4-BE49-F238E27FC236}">
              <a16:creationId xmlns:a16="http://schemas.microsoft.com/office/drawing/2014/main" id="{B8201C47-CE12-4DEA-8647-774A688ADB61}"/>
            </a:ext>
          </a:extLst>
        </xdr:cNvPr>
        <xdr:cNvSpPr txBox="1"/>
      </xdr:nvSpPr>
      <xdr:spPr>
        <a:xfrm>
          <a:off x="14735175" y="61595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12065</xdr:rowOff>
    </xdr:from>
    <xdr:to>
      <xdr:col>85</xdr:col>
      <xdr:colOff>177800</xdr:colOff>
      <xdr:row>38</xdr:row>
      <xdr:rowOff>113665</xdr:rowOff>
    </xdr:to>
    <xdr:sp macro="" textlink="">
      <xdr:nvSpPr>
        <xdr:cNvPr id="498" name="フローチャート: 判断 497">
          <a:extLst>
            <a:ext uri="{FF2B5EF4-FFF2-40B4-BE49-F238E27FC236}">
              <a16:creationId xmlns:a16="http://schemas.microsoft.com/office/drawing/2014/main" id="{3DB500B6-FE24-428E-A527-7893D636CB74}"/>
            </a:ext>
          </a:extLst>
        </xdr:cNvPr>
        <xdr:cNvSpPr/>
      </xdr:nvSpPr>
      <xdr:spPr>
        <a:xfrm>
          <a:off x="14649450" y="617156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31115</xdr:rowOff>
    </xdr:from>
    <xdr:to>
      <xdr:col>81</xdr:col>
      <xdr:colOff>101600</xdr:colOff>
      <xdr:row>38</xdr:row>
      <xdr:rowOff>132715</xdr:rowOff>
    </xdr:to>
    <xdr:sp macro="" textlink="">
      <xdr:nvSpPr>
        <xdr:cNvPr id="499" name="フローチャート: 判断 498">
          <a:extLst>
            <a:ext uri="{FF2B5EF4-FFF2-40B4-BE49-F238E27FC236}">
              <a16:creationId xmlns:a16="http://schemas.microsoft.com/office/drawing/2014/main" id="{AAC6183C-B365-4341-ABD1-2DEE0E60A7B5}"/>
            </a:ext>
          </a:extLst>
        </xdr:cNvPr>
        <xdr:cNvSpPr/>
      </xdr:nvSpPr>
      <xdr:spPr>
        <a:xfrm>
          <a:off x="13887450" y="619061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44450</xdr:rowOff>
    </xdr:from>
    <xdr:to>
      <xdr:col>76</xdr:col>
      <xdr:colOff>165100</xdr:colOff>
      <xdr:row>38</xdr:row>
      <xdr:rowOff>146050</xdr:rowOff>
    </xdr:to>
    <xdr:sp macro="" textlink="">
      <xdr:nvSpPr>
        <xdr:cNvPr id="500" name="フローチャート: 判断 499">
          <a:extLst>
            <a:ext uri="{FF2B5EF4-FFF2-40B4-BE49-F238E27FC236}">
              <a16:creationId xmlns:a16="http://schemas.microsoft.com/office/drawing/2014/main" id="{2787816C-5536-43C1-8A20-00EE55AC125C}"/>
            </a:ext>
          </a:extLst>
        </xdr:cNvPr>
        <xdr:cNvSpPr/>
      </xdr:nvSpPr>
      <xdr:spPr>
        <a:xfrm>
          <a:off x="13096875" y="621030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97790</xdr:rowOff>
    </xdr:from>
    <xdr:to>
      <xdr:col>72</xdr:col>
      <xdr:colOff>38100</xdr:colOff>
      <xdr:row>39</xdr:row>
      <xdr:rowOff>27940</xdr:rowOff>
    </xdr:to>
    <xdr:sp macro="" textlink="">
      <xdr:nvSpPr>
        <xdr:cNvPr id="501" name="フローチャート: 判断 500">
          <a:extLst>
            <a:ext uri="{FF2B5EF4-FFF2-40B4-BE49-F238E27FC236}">
              <a16:creationId xmlns:a16="http://schemas.microsoft.com/office/drawing/2014/main" id="{C2EA231D-B722-44D4-878A-AB511AF943C5}"/>
            </a:ext>
          </a:extLst>
        </xdr:cNvPr>
        <xdr:cNvSpPr/>
      </xdr:nvSpPr>
      <xdr:spPr>
        <a:xfrm>
          <a:off x="12296775" y="626046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97790</xdr:rowOff>
    </xdr:from>
    <xdr:to>
      <xdr:col>67</xdr:col>
      <xdr:colOff>101600</xdr:colOff>
      <xdr:row>39</xdr:row>
      <xdr:rowOff>27940</xdr:rowOff>
    </xdr:to>
    <xdr:sp macro="" textlink="">
      <xdr:nvSpPr>
        <xdr:cNvPr id="502" name="フローチャート: 判断 501">
          <a:extLst>
            <a:ext uri="{FF2B5EF4-FFF2-40B4-BE49-F238E27FC236}">
              <a16:creationId xmlns:a16="http://schemas.microsoft.com/office/drawing/2014/main" id="{8F542834-00A5-4730-B81B-53A9FA73CE02}"/>
            </a:ext>
          </a:extLst>
        </xdr:cNvPr>
        <xdr:cNvSpPr/>
      </xdr:nvSpPr>
      <xdr:spPr>
        <a:xfrm>
          <a:off x="11487150" y="626046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03" name="テキスト ボックス 502">
          <a:extLst>
            <a:ext uri="{FF2B5EF4-FFF2-40B4-BE49-F238E27FC236}">
              <a16:creationId xmlns:a16="http://schemas.microsoft.com/office/drawing/2014/main" id="{E251EA93-8896-41FB-99A3-AF69A28CE533}"/>
            </a:ext>
          </a:extLst>
        </xdr:cNvPr>
        <xdr:cNvSpPr txBox="1"/>
      </xdr:nvSpPr>
      <xdr:spPr>
        <a:xfrm>
          <a:off x="1452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04" name="テキスト ボックス 503">
          <a:extLst>
            <a:ext uri="{FF2B5EF4-FFF2-40B4-BE49-F238E27FC236}">
              <a16:creationId xmlns:a16="http://schemas.microsoft.com/office/drawing/2014/main" id="{84FFB594-A8A3-4FAC-863A-9B71895832A5}"/>
            </a:ext>
          </a:extLst>
        </xdr:cNvPr>
        <xdr:cNvSpPr txBox="1"/>
      </xdr:nvSpPr>
      <xdr:spPr>
        <a:xfrm>
          <a:off x="13763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05" name="テキスト ボックス 504">
          <a:extLst>
            <a:ext uri="{FF2B5EF4-FFF2-40B4-BE49-F238E27FC236}">
              <a16:creationId xmlns:a16="http://schemas.microsoft.com/office/drawing/2014/main" id="{794DFEC3-806A-4AD7-9974-4BE788946BA4}"/>
            </a:ext>
          </a:extLst>
        </xdr:cNvPr>
        <xdr:cNvSpPr txBox="1"/>
      </xdr:nvSpPr>
      <xdr:spPr>
        <a:xfrm>
          <a:off x="12973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06" name="テキスト ボックス 505">
          <a:extLst>
            <a:ext uri="{FF2B5EF4-FFF2-40B4-BE49-F238E27FC236}">
              <a16:creationId xmlns:a16="http://schemas.microsoft.com/office/drawing/2014/main" id="{098E27E7-9C88-4AA2-B806-B63A1ABF9EFB}"/>
            </a:ext>
          </a:extLst>
        </xdr:cNvPr>
        <xdr:cNvSpPr txBox="1"/>
      </xdr:nvSpPr>
      <xdr:spPr>
        <a:xfrm>
          <a:off x="12172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07" name="テキスト ボックス 506">
          <a:extLst>
            <a:ext uri="{FF2B5EF4-FFF2-40B4-BE49-F238E27FC236}">
              <a16:creationId xmlns:a16="http://schemas.microsoft.com/office/drawing/2014/main" id="{ADCDC920-4CE6-4371-AE96-31E49C869F22}"/>
            </a:ext>
          </a:extLst>
        </xdr:cNvPr>
        <xdr:cNvSpPr txBox="1"/>
      </xdr:nvSpPr>
      <xdr:spPr>
        <a:xfrm>
          <a:off x="11363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55880</xdr:rowOff>
    </xdr:from>
    <xdr:to>
      <xdr:col>85</xdr:col>
      <xdr:colOff>177800</xdr:colOff>
      <xdr:row>37</xdr:row>
      <xdr:rowOff>157480</xdr:rowOff>
    </xdr:to>
    <xdr:sp macro="" textlink="">
      <xdr:nvSpPr>
        <xdr:cNvPr id="508" name="楕円 507">
          <a:extLst>
            <a:ext uri="{FF2B5EF4-FFF2-40B4-BE49-F238E27FC236}">
              <a16:creationId xmlns:a16="http://schemas.microsoft.com/office/drawing/2014/main" id="{39302164-80D4-4F89-9856-0E55EF8CE97C}"/>
            </a:ext>
          </a:extLst>
        </xdr:cNvPr>
        <xdr:cNvSpPr/>
      </xdr:nvSpPr>
      <xdr:spPr>
        <a:xfrm>
          <a:off x="14649450" y="605663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78757</xdr:rowOff>
    </xdr:from>
    <xdr:ext cx="405111" cy="259045"/>
    <xdr:sp macro="" textlink="">
      <xdr:nvSpPr>
        <xdr:cNvPr id="509" name="【一般廃棄物処理施設】&#10;有形固定資産減価償却率該当値テキスト">
          <a:extLst>
            <a:ext uri="{FF2B5EF4-FFF2-40B4-BE49-F238E27FC236}">
              <a16:creationId xmlns:a16="http://schemas.microsoft.com/office/drawing/2014/main" id="{9DA26FF3-6F6A-4C5F-B2E4-582F719611E9}"/>
            </a:ext>
          </a:extLst>
        </xdr:cNvPr>
        <xdr:cNvSpPr txBox="1"/>
      </xdr:nvSpPr>
      <xdr:spPr>
        <a:xfrm>
          <a:off x="14735175" y="591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8255</xdr:rowOff>
    </xdr:from>
    <xdr:to>
      <xdr:col>81</xdr:col>
      <xdr:colOff>101600</xdr:colOff>
      <xdr:row>37</xdr:row>
      <xdr:rowOff>109855</xdr:rowOff>
    </xdr:to>
    <xdr:sp macro="" textlink="">
      <xdr:nvSpPr>
        <xdr:cNvPr id="510" name="楕円 509">
          <a:extLst>
            <a:ext uri="{FF2B5EF4-FFF2-40B4-BE49-F238E27FC236}">
              <a16:creationId xmlns:a16="http://schemas.microsoft.com/office/drawing/2014/main" id="{8DDED814-C146-4374-92EA-C23131296B25}"/>
            </a:ext>
          </a:extLst>
        </xdr:cNvPr>
        <xdr:cNvSpPr/>
      </xdr:nvSpPr>
      <xdr:spPr>
        <a:xfrm>
          <a:off x="13887450" y="601218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59055</xdr:rowOff>
    </xdr:from>
    <xdr:to>
      <xdr:col>85</xdr:col>
      <xdr:colOff>127000</xdr:colOff>
      <xdr:row>37</xdr:row>
      <xdr:rowOff>106680</xdr:rowOff>
    </xdr:to>
    <xdr:cxnSp macro="">
      <xdr:nvCxnSpPr>
        <xdr:cNvPr id="511" name="直線コネクタ 510">
          <a:extLst>
            <a:ext uri="{FF2B5EF4-FFF2-40B4-BE49-F238E27FC236}">
              <a16:creationId xmlns:a16="http://schemas.microsoft.com/office/drawing/2014/main" id="{E7A17498-9DC3-40D0-90F7-53E98C8428FF}"/>
            </a:ext>
          </a:extLst>
        </xdr:cNvPr>
        <xdr:cNvCxnSpPr/>
      </xdr:nvCxnSpPr>
      <xdr:spPr>
        <a:xfrm>
          <a:off x="13935075" y="6059805"/>
          <a:ext cx="762000" cy="44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57785</xdr:rowOff>
    </xdr:from>
    <xdr:to>
      <xdr:col>76</xdr:col>
      <xdr:colOff>165100</xdr:colOff>
      <xdr:row>35</xdr:row>
      <xdr:rowOff>159385</xdr:rowOff>
    </xdr:to>
    <xdr:sp macro="" textlink="">
      <xdr:nvSpPr>
        <xdr:cNvPr id="512" name="楕円 511">
          <a:extLst>
            <a:ext uri="{FF2B5EF4-FFF2-40B4-BE49-F238E27FC236}">
              <a16:creationId xmlns:a16="http://schemas.microsoft.com/office/drawing/2014/main" id="{C5F559DA-4DBE-4D93-BE3F-A92A1824E9A2}"/>
            </a:ext>
          </a:extLst>
        </xdr:cNvPr>
        <xdr:cNvSpPr/>
      </xdr:nvSpPr>
      <xdr:spPr>
        <a:xfrm>
          <a:off x="13096875" y="573468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108585</xdr:rowOff>
    </xdr:from>
    <xdr:to>
      <xdr:col>81</xdr:col>
      <xdr:colOff>50800</xdr:colOff>
      <xdr:row>37</xdr:row>
      <xdr:rowOff>59055</xdr:rowOff>
    </xdr:to>
    <xdr:cxnSp macro="">
      <xdr:nvCxnSpPr>
        <xdr:cNvPr id="513" name="直線コネクタ 512">
          <a:extLst>
            <a:ext uri="{FF2B5EF4-FFF2-40B4-BE49-F238E27FC236}">
              <a16:creationId xmlns:a16="http://schemas.microsoft.com/office/drawing/2014/main" id="{1DDC45CD-D27E-445C-8890-6963974801F2}"/>
            </a:ext>
          </a:extLst>
        </xdr:cNvPr>
        <xdr:cNvCxnSpPr/>
      </xdr:nvCxnSpPr>
      <xdr:spPr>
        <a:xfrm>
          <a:off x="13144500" y="5782310"/>
          <a:ext cx="790575" cy="277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92075</xdr:rowOff>
    </xdr:from>
    <xdr:to>
      <xdr:col>72</xdr:col>
      <xdr:colOff>38100</xdr:colOff>
      <xdr:row>35</xdr:row>
      <xdr:rowOff>22225</xdr:rowOff>
    </xdr:to>
    <xdr:sp macro="" textlink="">
      <xdr:nvSpPr>
        <xdr:cNvPr id="514" name="楕円 513">
          <a:extLst>
            <a:ext uri="{FF2B5EF4-FFF2-40B4-BE49-F238E27FC236}">
              <a16:creationId xmlns:a16="http://schemas.microsoft.com/office/drawing/2014/main" id="{CD3EDAF5-7ECF-4D6B-98AB-44E9EA8C4DF1}"/>
            </a:ext>
          </a:extLst>
        </xdr:cNvPr>
        <xdr:cNvSpPr/>
      </xdr:nvSpPr>
      <xdr:spPr>
        <a:xfrm>
          <a:off x="12296775" y="560705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142875</xdr:rowOff>
    </xdr:from>
    <xdr:to>
      <xdr:col>76</xdr:col>
      <xdr:colOff>114300</xdr:colOff>
      <xdr:row>35</xdr:row>
      <xdr:rowOff>108585</xdr:rowOff>
    </xdr:to>
    <xdr:cxnSp macro="">
      <xdr:nvCxnSpPr>
        <xdr:cNvPr id="515" name="直線コネクタ 514">
          <a:extLst>
            <a:ext uri="{FF2B5EF4-FFF2-40B4-BE49-F238E27FC236}">
              <a16:creationId xmlns:a16="http://schemas.microsoft.com/office/drawing/2014/main" id="{0F864420-7820-440B-81EF-E9C194A1AF1C}"/>
            </a:ext>
          </a:extLst>
        </xdr:cNvPr>
        <xdr:cNvCxnSpPr/>
      </xdr:nvCxnSpPr>
      <xdr:spPr>
        <a:xfrm>
          <a:off x="12344400" y="5654675"/>
          <a:ext cx="800100" cy="127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40640</xdr:rowOff>
    </xdr:from>
    <xdr:to>
      <xdr:col>67</xdr:col>
      <xdr:colOff>101600</xdr:colOff>
      <xdr:row>34</xdr:row>
      <xdr:rowOff>142240</xdr:rowOff>
    </xdr:to>
    <xdr:sp macro="" textlink="">
      <xdr:nvSpPr>
        <xdr:cNvPr id="516" name="楕円 515">
          <a:extLst>
            <a:ext uri="{FF2B5EF4-FFF2-40B4-BE49-F238E27FC236}">
              <a16:creationId xmlns:a16="http://schemas.microsoft.com/office/drawing/2014/main" id="{39FC4A82-2118-4248-9EED-61605520A9C6}"/>
            </a:ext>
          </a:extLst>
        </xdr:cNvPr>
        <xdr:cNvSpPr/>
      </xdr:nvSpPr>
      <xdr:spPr>
        <a:xfrm>
          <a:off x="11487150" y="555561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91440</xdr:rowOff>
    </xdr:from>
    <xdr:to>
      <xdr:col>71</xdr:col>
      <xdr:colOff>177800</xdr:colOff>
      <xdr:row>34</xdr:row>
      <xdr:rowOff>142875</xdr:rowOff>
    </xdr:to>
    <xdr:cxnSp macro="">
      <xdr:nvCxnSpPr>
        <xdr:cNvPr id="517" name="直線コネクタ 516">
          <a:extLst>
            <a:ext uri="{FF2B5EF4-FFF2-40B4-BE49-F238E27FC236}">
              <a16:creationId xmlns:a16="http://schemas.microsoft.com/office/drawing/2014/main" id="{B4FDA4AE-86EF-49EA-A379-0B34AEE2632F}"/>
            </a:ext>
          </a:extLst>
        </xdr:cNvPr>
        <xdr:cNvCxnSpPr/>
      </xdr:nvCxnSpPr>
      <xdr:spPr>
        <a:xfrm>
          <a:off x="11534775" y="5603240"/>
          <a:ext cx="809625"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123842</xdr:rowOff>
    </xdr:from>
    <xdr:ext cx="405111" cy="259045"/>
    <xdr:sp macro="" textlink="">
      <xdr:nvSpPr>
        <xdr:cNvPr id="518" name="n_1aveValue【一般廃棄物処理施設】&#10;有形固定資産減価償却率">
          <a:extLst>
            <a:ext uri="{FF2B5EF4-FFF2-40B4-BE49-F238E27FC236}">
              <a16:creationId xmlns:a16="http://schemas.microsoft.com/office/drawing/2014/main" id="{7821ADA5-E6A6-41D4-A4EB-05C77C6F3B8F}"/>
            </a:ext>
          </a:extLst>
        </xdr:cNvPr>
        <xdr:cNvSpPr txBox="1"/>
      </xdr:nvSpPr>
      <xdr:spPr>
        <a:xfrm>
          <a:off x="13745219" y="6283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137177</xdr:rowOff>
    </xdr:from>
    <xdr:ext cx="405111" cy="259045"/>
    <xdr:sp macro="" textlink="">
      <xdr:nvSpPr>
        <xdr:cNvPr id="519" name="n_2aveValue【一般廃棄物処理施設】&#10;有形固定資産減価償却率">
          <a:extLst>
            <a:ext uri="{FF2B5EF4-FFF2-40B4-BE49-F238E27FC236}">
              <a16:creationId xmlns:a16="http://schemas.microsoft.com/office/drawing/2014/main" id="{38024CA3-31E3-4809-8EC2-CAA363DB903A}"/>
            </a:ext>
          </a:extLst>
        </xdr:cNvPr>
        <xdr:cNvSpPr txBox="1"/>
      </xdr:nvSpPr>
      <xdr:spPr>
        <a:xfrm>
          <a:off x="12964169" y="6303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19067</xdr:rowOff>
    </xdr:from>
    <xdr:ext cx="405111" cy="259045"/>
    <xdr:sp macro="" textlink="">
      <xdr:nvSpPr>
        <xdr:cNvPr id="520" name="n_3aveValue【一般廃棄物処理施設】&#10;有形固定資産減価償却率">
          <a:extLst>
            <a:ext uri="{FF2B5EF4-FFF2-40B4-BE49-F238E27FC236}">
              <a16:creationId xmlns:a16="http://schemas.microsoft.com/office/drawing/2014/main" id="{A2322436-FF09-4883-8AB3-84D1E842C9EA}"/>
            </a:ext>
          </a:extLst>
        </xdr:cNvPr>
        <xdr:cNvSpPr txBox="1"/>
      </xdr:nvSpPr>
      <xdr:spPr>
        <a:xfrm>
          <a:off x="12164069" y="6343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19067</xdr:rowOff>
    </xdr:from>
    <xdr:ext cx="405111" cy="259045"/>
    <xdr:sp macro="" textlink="">
      <xdr:nvSpPr>
        <xdr:cNvPr id="521" name="n_4aveValue【一般廃棄物処理施設】&#10;有形固定資産減価償却率">
          <a:extLst>
            <a:ext uri="{FF2B5EF4-FFF2-40B4-BE49-F238E27FC236}">
              <a16:creationId xmlns:a16="http://schemas.microsoft.com/office/drawing/2014/main" id="{894C9C71-8013-4B15-BFDD-D11A6B6709DB}"/>
            </a:ext>
          </a:extLst>
        </xdr:cNvPr>
        <xdr:cNvSpPr txBox="1"/>
      </xdr:nvSpPr>
      <xdr:spPr>
        <a:xfrm>
          <a:off x="11354444" y="6343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126382</xdr:rowOff>
    </xdr:from>
    <xdr:ext cx="405111" cy="259045"/>
    <xdr:sp macro="" textlink="">
      <xdr:nvSpPr>
        <xdr:cNvPr id="522" name="n_1mainValue【一般廃棄物処理施設】&#10;有形固定資産減価償却率">
          <a:extLst>
            <a:ext uri="{FF2B5EF4-FFF2-40B4-BE49-F238E27FC236}">
              <a16:creationId xmlns:a16="http://schemas.microsoft.com/office/drawing/2014/main" id="{2BB7CC4F-A80B-4E36-BC83-0DC19385C631}"/>
            </a:ext>
          </a:extLst>
        </xdr:cNvPr>
        <xdr:cNvSpPr txBox="1"/>
      </xdr:nvSpPr>
      <xdr:spPr>
        <a:xfrm>
          <a:off x="13745219" y="5800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4462</xdr:rowOff>
    </xdr:from>
    <xdr:ext cx="405111" cy="259045"/>
    <xdr:sp macro="" textlink="">
      <xdr:nvSpPr>
        <xdr:cNvPr id="523" name="n_2mainValue【一般廃棄物処理施設】&#10;有形固定資産減価償却率">
          <a:extLst>
            <a:ext uri="{FF2B5EF4-FFF2-40B4-BE49-F238E27FC236}">
              <a16:creationId xmlns:a16="http://schemas.microsoft.com/office/drawing/2014/main" id="{FDEE7A41-D82B-47D6-B3B7-EE026125B137}"/>
            </a:ext>
          </a:extLst>
        </xdr:cNvPr>
        <xdr:cNvSpPr txBox="1"/>
      </xdr:nvSpPr>
      <xdr:spPr>
        <a:xfrm>
          <a:off x="12964169" y="5522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38752</xdr:rowOff>
    </xdr:from>
    <xdr:ext cx="405111" cy="259045"/>
    <xdr:sp macro="" textlink="">
      <xdr:nvSpPr>
        <xdr:cNvPr id="524" name="n_3mainValue【一般廃棄物処理施設】&#10;有形固定資産減価償却率">
          <a:extLst>
            <a:ext uri="{FF2B5EF4-FFF2-40B4-BE49-F238E27FC236}">
              <a16:creationId xmlns:a16="http://schemas.microsoft.com/office/drawing/2014/main" id="{4E863270-8E3C-4AB1-9750-68B5BDFF47A9}"/>
            </a:ext>
          </a:extLst>
        </xdr:cNvPr>
        <xdr:cNvSpPr txBox="1"/>
      </xdr:nvSpPr>
      <xdr:spPr>
        <a:xfrm>
          <a:off x="12164069" y="5391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32</xdr:row>
      <xdr:rowOff>158767</xdr:rowOff>
    </xdr:from>
    <xdr:ext cx="405111" cy="259045"/>
    <xdr:sp macro="" textlink="">
      <xdr:nvSpPr>
        <xdr:cNvPr id="525" name="n_4mainValue【一般廃棄物処理施設】&#10;有形固定資産減価償却率">
          <a:extLst>
            <a:ext uri="{FF2B5EF4-FFF2-40B4-BE49-F238E27FC236}">
              <a16:creationId xmlns:a16="http://schemas.microsoft.com/office/drawing/2014/main" id="{62AD0BB7-3536-46EF-B9D1-38C13C529493}"/>
            </a:ext>
          </a:extLst>
        </xdr:cNvPr>
        <xdr:cNvSpPr txBox="1"/>
      </xdr:nvSpPr>
      <xdr:spPr>
        <a:xfrm>
          <a:off x="11354444" y="5353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26" name="正方形/長方形 525">
          <a:extLst>
            <a:ext uri="{FF2B5EF4-FFF2-40B4-BE49-F238E27FC236}">
              <a16:creationId xmlns:a16="http://schemas.microsoft.com/office/drawing/2014/main" id="{B0BAD164-7D47-4DCF-875A-1FC264516ED4}"/>
            </a:ext>
          </a:extLst>
        </xdr:cNvPr>
        <xdr:cNvSpPr/>
      </xdr:nvSpPr>
      <xdr:spPr>
        <a:xfrm>
          <a:off x="164592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27" name="正方形/長方形 526">
          <a:extLst>
            <a:ext uri="{FF2B5EF4-FFF2-40B4-BE49-F238E27FC236}">
              <a16:creationId xmlns:a16="http://schemas.microsoft.com/office/drawing/2014/main" id="{8387634B-5CA1-4F0E-8D96-C1C5B3C36D4A}"/>
            </a:ext>
          </a:extLst>
        </xdr:cNvPr>
        <xdr:cNvSpPr/>
      </xdr:nvSpPr>
      <xdr:spPr>
        <a:xfrm>
          <a:off x="165830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28" name="正方形/長方形 527">
          <a:extLst>
            <a:ext uri="{FF2B5EF4-FFF2-40B4-BE49-F238E27FC236}">
              <a16:creationId xmlns:a16="http://schemas.microsoft.com/office/drawing/2014/main" id="{EB44DD92-DF26-404A-BF07-2002373E010D}"/>
            </a:ext>
          </a:extLst>
        </xdr:cNvPr>
        <xdr:cNvSpPr/>
      </xdr:nvSpPr>
      <xdr:spPr>
        <a:xfrm>
          <a:off x="165830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29" name="正方形/長方形 528">
          <a:extLst>
            <a:ext uri="{FF2B5EF4-FFF2-40B4-BE49-F238E27FC236}">
              <a16:creationId xmlns:a16="http://schemas.microsoft.com/office/drawing/2014/main" id="{835C6B4F-6D48-4367-B76A-7C4BFA9023F3}"/>
            </a:ext>
          </a:extLst>
        </xdr:cNvPr>
        <xdr:cNvSpPr/>
      </xdr:nvSpPr>
      <xdr:spPr>
        <a:xfrm>
          <a:off x="174879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30" name="正方形/長方形 529">
          <a:extLst>
            <a:ext uri="{FF2B5EF4-FFF2-40B4-BE49-F238E27FC236}">
              <a16:creationId xmlns:a16="http://schemas.microsoft.com/office/drawing/2014/main" id="{A1441905-AD5E-4110-9E84-E5442267ED93}"/>
            </a:ext>
          </a:extLst>
        </xdr:cNvPr>
        <xdr:cNvSpPr/>
      </xdr:nvSpPr>
      <xdr:spPr>
        <a:xfrm>
          <a:off x="174879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31" name="正方形/長方形 530">
          <a:extLst>
            <a:ext uri="{FF2B5EF4-FFF2-40B4-BE49-F238E27FC236}">
              <a16:creationId xmlns:a16="http://schemas.microsoft.com/office/drawing/2014/main" id="{3110B341-8FD2-4AA6-87E9-85154666AAA1}"/>
            </a:ext>
          </a:extLst>
        </xdr:cNvPr>
        <xdr:cNvSpPr/>
      </xdr:nvSpPr>
      <xdr:spPr>
        <a:xfrm>
          <a:off x="185166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32" name="正方形/長方形 531">
          <a:extLst>
            <a:ext uri="{FF2B5EF4-FFF2-40B4-BE49-F238E27FC236}">
              <a16:creationId xmlns:a16="http://schemas.microsoft.com/office/drawing/2014/main" id="{9256ADF2-13EC-4EE4-9122-EB4D58D5B85E}"/>
            </a:ext>
          </a:extLst>
        </xdr:cNvPr>
        <xdr:cNvSpPr/>
      </xdr:nvSpPr>
      <xdr:spPr>
        <a:xfrm>
          <a:off x="185166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33" name="正方形/長方形 532">
          <a:extLst>
            <a:ext uri="{FF2B5EF4-FFF2-40B4-BE49-F238E27FC236}">
              <a16:creationId xmlns:a16="http://schemas.microsoft.com/office/drawing/2014/main" id="{392307FF-AD9E-423C-B9E2-25DC7D00FCEA}"/>
            </a:ext>
          </a:extLst>
        </xdr:cNvPr>
        <xdr:cNvSpPr/>
      </xdr:nvSpPr>
      <xdr:spPr>
        <a:xfrm>
          <a:off x="164592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34" name="テキスト ボックス 533">
          <a:extLst>
            <a:ext uri="{FF2B5EF4-FFF2-40B4-BE49-F238E27FC236}">
              <a16:creationId xmlns:a16="http://schemas.microsoft.com/office/drawing/2014/main" id="{2D2987BF-59F2-4E02-9035-6EBE561D31D3}"/>
            </a:ext>
          </a:extLst>
        </xdr:cNvPr>
        <xdr:cNvSpPr txBox="1"/>
      </xdr:nvSpPr>
      <xdr:spPr>
        <a:xfrm>
          <a:off x="16440150"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35" name="直線コネクタ 534">
          <a:extLst>
            <a:ext uri="{FF2B5EF4-FFF2-40B4-BE49-F238E27FC236}">
              <a16:creationId xmlns:a16="http://schemas.microsoft.com/office/drawing/2014/main" id="{8A1FAE11-0041-469D-AE71-7D39E9FF6A22}"/>
            </a:ext>
          </a:extLst>
        </xdr:cNvPr>
        <xdr:cNvCxnSpPr/>
      </xdr:nvCxnSpPr>
      <xdr:spPr>
        <a:xfrm>
          <a:off x="164592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36" name="直線コネクタ 535">
          <a:extLst>
            <a:ext uri="{FF2B5EF4-FFF2-40B4-BE49-F238E27FC236}">
              <a16:creationId xmlns:a16="http://schemas.microsoft.com/office/drawing/2014/main" id="{3AEE59AC-C2AA-4598-B136-8F9EA6048072}"/>
            </a:ext>
          </a:extLst>
        </xdr:cNvPr>
        <xdr:cNvCxnSpPr/>
      </xdr:nvCxnSpPr>
      <xdr:spPr>
        <a:xfrm>
          <a:off x="16459200" y="678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37" name="テキスト ボックス 536">
          <a:extLst>
            <a:ext uri="{FF2B5EF4-FFF2-40B4-BE49-F238E27FC236}">
              <a16:creationId xmlns:a16="http://schemas.microsoft.com/office/drawing/2014/main" id="{4D6802E8-9C50-4CF5-A10E-3E9ABBBC48E9}"/>
            </a:ext>
          </a:extLst>
        </xdr:cNvPr>
        <xdr:cNvSpPr txBox="1"/>
      </xdr:nvSpPr>
      <xdr:spPr>
        <a:xfrm>
          <a:off x="16248514" y="66459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38" name="直線コネクタ 537">
          <a:extLst>
            <a:ext uri="{FF2B5EF4-FFF2-40B4-BE49-F238E27FC236}">
              <a16:creationId xmlns:a16="http://schemas.microsoft.com/office/drawing/2014/main" id="{E469D2F7-341E-49B3-80D6-23E7924F0B77}"/>
            </a:ext>
          </a:extLst>
        </xdr:cNvPr>
        <xdr:cNvCxnSpPr/>
      </xdr:nvCxnSpPr>
      <xdr:spPr>
        <a:xfrm>
          <a:off x="16459200" y="6343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39" name="テキスト ボックス 538">
          <a:extLst>
            <a:ext uri="{FF2B5EF4-FFF2-40B4-BE49-F238E27FC236}">
              <a16:creationId xmlns:a16="http://schemas.microsoft.com/office/drawing/2014/main" id="{F275BA71-9BEA-490B-AA19-6E725F79F3E5}"/>
            </a:ext>
          </a:extLst>
        </xdr:cNvPr>
        <xdr:cNvSpPr txBox="1"/>
      </xdr:nvSpPr>
      <xdr:spPr>
        <a:xfrm>
          <a:off x="15936806"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40" name="直線コネクタ 539">
          <a:extLst>
            <a:ext uri="{FF2B5EF4-FFF2-40B4-BE49-F238E27FC236}">
              <a16:creationId xmlns:a16="http://schemas.microsoft.com/office/drawing/2014/main" id="{53673332-9520-45E2-804B-6CB4979AE518}"/>
            </a:ext>
          </a:extLst>
        </xdr:cNvPr>
        <xdr:cNvCxnSpPr/>
      </xdr:nvCxnSpPr>
      <xdr:spPr>
        <a:xfrm>
          <a:off x="16459200" y="591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41" name="テキスト ボックス 540">
          <a:extLst>
            <a:ext uri="{FF2B5EF4-FFF2-40B4-BE49-F238E27FC236}">
              <a16:creationId xmlns:a16="http://schemas.microsoft.com/office/drawing/2014/main" id="{6635CD52-522B-4761-A812-B9FF54D32CE6}"/>
            </a:ext>
          </a:extLst>
        </xdr:cNvPr>
        <xdr:cNvSpPr txBox="1"/>
      </xdr:nvSpPr>
      <xdr:spPr>
        <a:xfrm>
          <a:off x="15936806" y="57791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42" name="直線コネクタ 541">
          <a:extLst>
            <a:ext uri="{FF2B5EF4-FFF2-40B4-BE49-F238E27FC236}">
              <a16:creationId xmlns:a16="http://schemas.microsoft.com/office/drawing/2014/main" id="{7FD5BFCD-0A84-4629-BBB6-466049A3F61F}"/>
            </a:ext>
          </a:extLst>
        </xdr:cNvPr>
        <xdr:cNvCxnSpPr/>
      </xdr:nvCxnSpPr>
      <xdr:spPr>
        <a:xfrm>
          <a:off x="16459200" y="5486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43" name="テキスト ボックス 542">
          <a:extLst>
            <a:ext uri="{FF2B5EF4-FFF2-40B4-BE49-F238E27FC236}">
              <a16:creationId xmlns:a16="http://schemas.microsoft.com/office/drawing/2014/main" id="{88079D3B-A296-480D-8A38-DC26DDE4C118}"/>
            </a:ext>
          </a:extLst>
        </xdr:cNvPr>
        <xdr:cNvSpPr txBox="1"/>
      </xdr:nvSpPr>
      <xdr:spPr>
        <a:xfrm>
          <a:off x="15936806" y="535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44" name="直線コネクタ 543">
          <a:extLst>
            <a:ext uri="{FF2B5EF4-FFF2-40B4-BE49-F238E27FC236}">
              <a16:creationId xmlns:a16="http://schemas.microsoft.com/office/drawing/2014/main" id="{3E589B25-7BF8-4853-B919-FA1E9828046F}"/>
            </a:ext>
          </a:extLst>
        </xdr:cNvPr>
        <xdr:cNvCxnSpPr/>
      </xdr:nvCxnSpPr>
      <xdr:spPr>
        <a:xfrm>
          <a:off x="164592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45" name="テキスト ボックス 544">
          <a:extLst>
            <a:ext uri="{FF2B5EF4-FFF2-40B4-BE49-F238E27FC236}">
              <a16:creationId xmlns:a16="http://schemas.microsoft.com/office/drawing/2014/main" id="{FA65D54E-4F59-4FAC-8758-654C7FF46635}"/>
            </a:ext>
          </a:extLst>
        </xdr:cNvPr>
        <xdr:cNvSpPr txBox="1"/>
      </xdr:nvSpPr>
      <xdr:spPr>
        <a:xfrm>
          <a:off x="15936806" y="491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46" name="【一般廃棄物処理施設】&#10;一人当たり有形固定資産（償却資産）額グラフ枠">
          <a:extLst>
            <a:ext uri="{FF2B5EF4-FFF2-40B4-BE49-F238E27FC236}">
              <a16:creationId xmlns:a16="http://schemas.microsoft.com/office/drawing/2014/main" id="{FC85A9A7-4F34-45D4-8709-11DDC121FCF5}"/>
            </a:ext>
          </a:extLst>
        </xdr:cNvPr>
        <xdr:cNvSpPr/>
      </xdr:nvSpPr>
      <xdr:spPr>
        <a:xfrm>
          <a:off x="164592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86563</xdr:rowOff>
    </xdr:from>
    <xdr:to>
      <xdr:col>116</xdr:col>
      <xdr:colOff>62864</xdr:colOff>
      <xdr:row>41</xdr:row>
      <xdr:rowOff>107381</xdr:rowOff>
    </xdr:to>
    <xdr:cxnSp macro="">
      <xdr:nvCxnSpPr>
        <xdr:cNvPr id="547" name="直線コネクタ 546">
          <a:extLst>
            <a:ext uri="{FF2B5EF4-FFF2-40B4-BE49-F238E27FC236}">
              <a16:creationId xmlns:a16="http://schemas.microsoft.com/office/drawing/2014/main" id="{133377D7-72A8-4C74-9AF6-DA41C2AE3809}"/>
            </a:ext>
          </a:extLst>
        </xdr:cNvPr>
        <xdr:cNvCxnSpPr/>
      </xdr:nvCxnSpPr>
      <xdr:spPr>
        <a:xfrm flipV="1">
          <a:off x="19954239" y="5436438"/>
          <a:ext cx="0" cy="1316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111208</xdr:rowOff>
    </xdr:from>
    <xdr:ext cx="534377" cy="259045"/>
    <xdr:sp macro="" textlink="">
      <xdr:nvSpPr>
        <xdr:cNvPr id="548" name="【一般廃棄物処理施設】&#10;一人当たり有形固定資産（償却資産）額最小値テキスト">
          <a:extLst>
            <a:ext uri="{FF2B5EF4-FFF2-40B4-BE49-F238E27FC236}">
              <a16:creationId xmlns:a16="http://schemas.microsoft.com/office/drawing/2014/main" id="{366488D6-1C38-43E2-8E5D-232E75F663B1}"/>
            </a:ext>
          </a:extLst>
        </xdr:cNvPr>
        <xdr:cNvSpPr txBox="1"/>
      </xdr:nvSpPr>
      <xdr:spPr>
        <a:xfrm>
          <a:off x="19992975" y="6759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107381</xdr:rowOff>
    </xdr:from>
    <xdr:to>
      <xdr:col>116</xdr:col>
      <xdr:colOff>152400</xdr:colOff>
      <xdr:row>41</xdr:row>
      <xdr:rowOff>107381</xdr:rowOff>
    </xdr:to>
    <xdr:cxnSp macro="">
      <xdr:nvCxnSpPr>
        <xdr:cNvPr id="549" name="直線コネクタ 548">
          <a:extLst>
            <a:ext uri="{FF2B5EF4-FFF2-40B4-BE49-F238E27FC236}">
              <a16:creationId xmlns:a16="http://schemas.microsoft.com/office/drawing/2014/main" id="{104F19A4-E567-4F55-BBC3-35B8E65636EC}"/>
            </a:ext>
          </a:extLst>
        </xdr:cNvPr>
        <xdr:cNvCxnSpPr/>
      </xdr:nvCxnSpPr>
      <xdr:spPr>
        <a:xfrm>
          <a:off x="19878675" y="675265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33240</xdr:rowOff>
    </xdr:from>
    <xdr:ext cx="599010" cy="259045"/>
    <xdr:sp macro="" textlink="">
      <xdr:nvSpPr>
        <xdr:cNvPr id="550" name="【一般廃棄物処理施設】&#10;一人当たり有形固定資産（償却資産）額最大値テキスト">
          <a:extLst>
            <a:ext uri="{FF2B5EF4-FFF2-40B4-BE49-F238E27FC236}">
              <a16:creationId xmlns:a16="http://schemas.microsoft.com/office/drawing/2014/main" id="{137119FF-A356-4B36-8A52-BCC2399997BC}"/>
            </a:ext>
          </a:extLst>
        </xdr:cNvPr>
        <xdr:cNvSpPr txBox="1"/>
      </xdr:nvSpPr>
      <xdr:spPr>
        <a:xfrm>
          <a:off x="19992975" y="5221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620,467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86563</xdr:rowOff>
    </xdr:from>
    <xdr:to>
      <xdr:col>116</xdr:col>
      <xdr:colOff>152400</xdr:colOff>
      <xdr:row>33</xdr:row>
      <xdr:rowOff>86563</xdr:rowOff>
    </xdr:to>
    <xdr:cxnSp macro="">
      <xdr:nvCxnSpPr>
        <xdr:cNvPr id="551" name="直線コネクタ 550">
          <a:extLst>
            <a:ext uri="{FF2B5EF4-FFF2-40B4-BE49-F238E27FC236}">
              <a16:creationId xmlns:a16="http://schemas.microsoft.com/office/drawing/2014/main" id="{B80C8DFD-DB7B-47B9-9C18-B26D5A997328}"/>
            </a:ext>
          </a:extLst>
        </xdr:cNvPr>
        <xdr:cNvCxnSpPr/>
      </xdr:nvCxnSpPr>
      <xdr:spPr>
        <a:xfrm>
          <a:off x="19878675" y="543643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43250</xdr:rowOff>
    </xdr:from>
    <xdr:ext cx="599010" cy="259045"/>
    <xdr:sp macro="" textlink="">
      <xdr:nvSpPr>
        <xdr:cNvPr id="552" name="【一般廃棄物処理施設】&#10;一人当たり有形固定資産（償却資産）額平均値テキスト">
          <a:extLst>
            <a:ext uri="{FF2B5EF4-FFF2-40B4-BE49-F238E27FC236}">
              <a16:creationId xmlns:a16="http://schemas.microsoft.com/office/drawing/2014/main" id="{1D306B3A-15A4-444C-B82B-84E50B51D58C}"/>
            </a:ext>
          </a:extLst>
        </xdr:cNvPr>
        <xdr:cNvSpPr txBox="1"/>
      </xdr:nvSpPr>
      <xdr:spPr>
        <a:xfrm>
          <a:off x="19992975" y="62091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20373</xdr:rowOff>
    </xdr:from>
    <xdr:to>
      <xdr:col>116</xdr:col>
      <xdr:colOff>114300</xdr:colOff>
      <xdr:row>39</xdr:row>
      <xdr:rowOff>121973</xdr:rowOff>
    </xdr:to>
    <xdr:sp macro="" textlink="">
      <xdr:nvSpPr>
        <xdr:cNvPr id="553" name="フローチャート: 判断 552">
          <a:extLst>
            <a:ext uri="{FF2B5EF4-FFF2-40B4-BE49-F238E27FC236}">
              <a16:creationId xmlns:a16="http://schemas.microsoft.com/office/drawing/2014/main" id="{54F3BA91-0D3C-46A0-955F-65C12D13D885}"/>
            </a:ext>
          </a:extLst>
        </xdr:cNvPr>
        <xdr:cNvSpPr/>
      </xdr:nvSpPr>
      <xdr:spPr>
        <a:xfrm>
          <a:off x="19897725" y="6344973"/>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57465</xdr:rowOff>
    </xdr:from>
    <xdr:to>
      <xdr:col>112</xdr:col>
      <xdr:colOff>38100</xdr:colOff>
      <xdr:row>39</xdr:row>
      <xdr:rowOff>159065</xdr:rowOff>
    </xdr:to>
    <xdr:sp macro="" textlink="">
      <xdr:nvSpPr>
        <xdr:cNvPr id="554" name="フローチャート: 判断 553">
          <a:extLst>
            <a:ext uri="{FF2B5EF4-FFF2-40B4-BE49-F238E27FC236}">
              <a16:creationId xmlns:a16="http://schemas.microsoft.com/office/drawing/2014/main" id="{E78DCE3E-D570-4AFB-80C7-CEAE58318003}"/>
            </a:ext>
          </a:extLst>
        </xdr:cNvPr>
        <xdr:cNvSpPr/>
      </xdr:nvSpPr>
      <xdr:spPr>
        <a:xfrm>
          <a:off x="19154775" y="638206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108316</xdr:rowOff>
    </xdr:from>
    <xdr:to>
      <xdr:col>107</xdr:col>
      <xdr:colOff>101600</xdr:colOff>
      <xdr:row>40</xdr:row>
      <xdr:rowOff>38466</xdr:rowOff>
    </xdr:to>
    <xdr:sp macro="" textlink="">
      <xdr:nvSpPr>
        <xdr:cNvPr id="555" name="フローチャート: 判断 554">
          <a:extLst>
            <a:ext uri="{FF2B5EF4-FFF2-40B4-BE49-F238E27FC236}">
              <a16:creationId xmlns:a16="http://schemas.microsoft.com/office/drawing/2014/main" id="{30FFF2BF-33C9-4B6A-80FE-F00B8C4227C7}"/>
            </a:ext>
          </a:extLst>
        </xdr:cNvPr>
        <xdr:cNvSpPr/>
      </xdr:nvSpPr>
      <xdr:spPr>
        <a:xfrm>
          <a:off x="18345150" y="642974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114295</xdr:rowOff>
    </xdr:from>
    <xdr:to>
      <xdr:col>102</xdr:col>
      <xdr:colOff>165100</xdr:colOff>
      <xdr:row>40</xdr:row>
      <xdr:rowOff>44445</xdr:rowOff>
    </xdr:to>
    <xdr:sp macro="" textlink="">
      <xdr:nvSpPr>
        <xdr:cNvPr id="556" name="フローチャート: 判断 555">
          <a:extLst>
            <a:ext uri="{FF2B5EF4-FFF2-40B4-BE49-F238E27FC236}">
              <a16:creationId xmlns:a16="http://schemas.microsoft.com/office/drawing/2014/main" id="{CBBE90F2-ACB3-457B-B3ED-5C3A4F8E6B32}"/>
            </a:ext>
          </a:extLst>
        </xdr:cNvPr>
        <xdr:cNvSpPr/>
      </xdr:nvSpPr>
      <xdr:spPr>
        <a:xfrm>
          <a:off x="17554575" y="643889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119750</xdr:rowOff>
    </xdr:from>
    <xdr:to>
      <xdr:col>98</xdr:col>
      <xdr:colOff>38100</xdr:colOff>
      <xdr:row>40</xdr:row>
      <xdr:rowOff>49900</xdr:rowOff>
    </xdr:to>
    <xdr:sp macro="" textlink="">
      <xdr:nvSpPr>
        <xdr:cNvPr id="557" name="フローチャート: 判断 556">
          <a:extLst>
            <a:ext uri="{FF2B5EF4-FFF2-40B4-BE49-F238E27FC236}">
              <a16:creationId xmlns:a16="http://schemas.microsoft.com/office/drawing/2014/main" id="{4A7AA764-DED3-4AF9-A9AB-A7234AACADD1}"/>
            </a:ext>
          </a:extLst>
        </xdr:cNvPr>
        <xdr:cNvSpPr/>
      </xdr:nvSpPr>
      <xdr:spPr>
        <a:xfrm>
          <a:off x="16754475" y="6447525"/>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58" name="テキスト ボックス 557">
          <a:extLst>
            <a:ext uri="{FF2B5EF4-FFF2-40B4-BE49-F238E27FC236}">
              <a16:creationId xmlns:a16="http://schemas.microsoft.com/office/drawing/2014/main" id="{5531CA4A-0CAE-4838-83F9-0271E31120E7}"/>
            </a:ext>
          </a:extLst>
        </xdr:cNvPr>
        <xdr:cNvSpPr txBox="1"/>
      </xdr:nvSpPr>
      <xdr:spPr>
        <a:xfrm>
          <a:off x="197834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59" name="テキスト ボックス 558">
          <a:extLst>
            <a:ext uri="{FF2B5EF4-FFF2-40B4-BE49-F238E27FC236}">
              <a16:creationId xmlns:a16="http://schemas.microsoft.com/office/drawing/2014/main" id="{8C5333D8-FDEE-42AF-A030-DB25F37DE463}"/>
            </a:ext>
          </a:extLst>
        </xdr:cNvPr>
        <xdr:cNvSpPr txBox="1"/>
      </xdr:nvSpPr>
      <xdr:spPr>
        <a:xfrm>
          <a:off x="19030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60" name="テキスト ボックス 559">
          <a:extLst>
            <a:ext uri="{FF2B5EF4-FFF2-40B4-BE49-F238E27FC236}">
              <a16:creationId xmlns:a16="http://schemas.microsoft.com/office/drawing/2014/main" id="{B24F8E71-DEE0-44CF-A196-039DE71F6EA0}"/>
            </a:ext>
          </a:extLst>
        </xdr:cNvPr>
        <xdr:cNvSpPr txBox="1"/>
      </xdr:nvSpPr>
      <xdr:spPr>
        <a:xfrm>
          <a:off x="18221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61" name="テキスト ボックス 560">
          <a:extLst>
            <a:ext uri="{FF2B5EF4-FFF2-40B4-BE49-F238E27FC236}">
              <a16:creationId xmlns:a16="http://schemas.microsoft.com/office/drawing/2014/main" id="{47331C7C-7144-45E5-B948-24EDAA48FCCB}"/>
            </a:ext>
          </a:extLst>
        </xdr:cNvPr>
        <xdr:cNvSpPr txBox="1"/>
      </xdr:nvSpPr>
      <xdr:spPr>
        <a:xfrm>
          <a:off x="174307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62" name="テキスト ボックス 561">
          <a:extLst>
            <a:ext uri="{FF2B5EF4-FFF2-40B4-BE49-F238E27FC236}">
              <a16:creationId xmlns:a16="http://schemas.microsoft.com/office/drawing/2014/main" id="{5BDA4334-00CB-4B30-9829-D69E7A3F7498}"/>
            </a:ext>
          </a:extLst>
        </xdr:cNvPr>
        <xdr:cNvSpPr txBox="1"/>
      </xdr:nvSpPr>
      <xdr:spPr>
        <a:xfrm>
          <a:off x="166306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139888</xdr:rowOff>
    </xdr:from>
    <xdr:to>
      <xdr:col>116</xdr:col>
      <xdr:colOff>114300</xdr:colOff>
      <xdr:row>41</xdr:row>
      <xdr:rowOff>70038</xdr:rowOff>
    </xdr:to>
    <xdr:sp macro="" textlink="">
      <xdr:nvSpPr>
        <xdr:cNvPr id="563" name="楕円 562">
          <a:extLst>
            <a:ext uri="{FF2B5EF4-FFF2-40B4-BE49-F238E27FC236}">
              <a16:creationId xmlns:a16="http://schemas.microsoft.com/office/drawing/2014/main" id="{6A8686D9-F62D-40E6-92DF-149E3D9B133B}"/>
            </a:ext>
          </a:extLst>
        </xdr:cNvPr>
        <xdr:cNvSpPr/>
      </xdr:nvSpPr>
      <xdr:spPr>
        <a:xfrm>
          <a:off x="19897725" y="6629588"/>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54815</xdr:rowOff>
    </xdr:from>
    <xdr:ext cx="534377" cy="259045"/>
    <xdr:sp macro="" textlink="">
      <xdr:nvSpPr>
        <xdr:cNvPr id="564" name="【一般廃棄物処理施設】&#10;一人当たり有形固定資産（償却資産）額該当値テキスト">
          <a:extLst>
            <a:ext uri="{FF2B5EF4-FFF2-40B4-BE49-F238E27FC236}">
              <a16:creationId xmlns:a16="http://schemas.microsoft.com/office/drawing/2014/main" id="{ACDC3610-16F8-4F91-96B1-17341A961679}"/>
            </a:ext>
          </a:extLst>
        </xdr:cNvPr>
        <xdr:cNvSpPr txBox="1"/>
      </xdr:nvSpPr>
      <xdr:spPr>
        <a:xfrm>
          <a:off x="19992975" y="6541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140372</xdr:rowOff>
    </xdr:from>
    <xdr:to>
      <xdr:col>112</xdr:col>
      <xdr:colOff>38100</xdr:colOff>
      <xdr:row>41</xdr:row>
      <xdr:rowOff>70522</xdr:rowOff>
    </xdr:to>
    <xdr:sp macro="" textlink="">
      <xdr:nvSpPr>
        <xdr:cNvPr id="565" name="楕円 564">
          <a:extLst>
            <a:ext uri="{FF2B5EF4-FFF2-40B4-BE49-F238E27FC236}">
              <a16:creationId xmlns:a16="http://schemas.microsoft.com/office/drawing/2014/main" id="{B98E02C5-575C-43D5-9691-F0E3DAE15093}"/>
            </a:ext>
          </a:extLst>
        </xdr:cNvPr>
        <xdr:cNvSpPr/>
      </xdr:nvSpPr>
      <xdr:spPr>
        <a:xfrm>
          <a:off x="19154775" y="6630072"/>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19238</xdr:rowOff>
    </xdr:from>
    <xdr:to>
      <xdr:col>116</xdr:col>
      <xdr:colOff>63500</xdr:colOff>
      <xdr:row>41</xdr:row>
      <xdr:rowOff>19722</xdr:rowOff>
    </xdr:to>
    <xdr:cxnSp macro="">
      <xdr:nvCxnSpPr>
        <xdr:cNvPr id="566" name="直線コネクタ 565">
          <a:extLst>
            <a:ext uri="{FF2B5EF4-FFF2-40B4-BE49-F238E27FC236}">
              <a16:creationId xmlns:a16="http://schemas.microsoft.com/office/drawing/2014/main" id="{62D2549B-7EE7-4543-924E-6AA1591E7A78}"/>
            </a:ext>
          </a:extLst>
        </xdr:cNvPr>
        <xdr:cNvCxnSpPr/>
      </xdr:nvCxnSpPr>
      <xdr:spPr>
        <a:xfrm flipV="1">
          <a:off x="19202400" y="6667688"/>
          <a:ext cx="752475" cy="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11732</xdr:rowOff>
    </xdr:from>
    <xdr:to>
      <xdr:col>107</xdr:col>
      <xdr:colOff>101600</xdr:colOff>
      <xdr:row>41</xdr:row>
      <xdr:rowOff>113332</xdr:rowOff>
    </xdr:to>
    <xdr:sp macro="" textlink="">
      <xdr:nvSpPr>
        <xdr:cNvPr id="567" name="楕円 566">
          <a:extLst>
            <a:ext uri="{FF2B5EF4-FFF2-40B4-BE49-F238E27FC236}">
              <a16:creationId xmlns:a16="http://schemas.microsoft.com/office/drawing/2014/main" id="{D3C2C41F-FD09-4C1E-A872-66EF2A6404D0}"/>
            </a:ext>
          </a:extLst>
        </xdr:cNvPr>
        <xdr:cNvSpPr/>
      </xdr:nvSpPr>
      <xdr:spPr>
        <a:xfrm>
          <a:off x="18345150" y="6657007"/>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19722</xdr:rowOff>
    </xdr:from>
    <xdr:to>
      <xdr:col>111</xdr:col>
      <xdr:colOff>177800</xdr:colOff>
      <xdr:row>41</xdr:row>
      <xdr:rowOff>62532</xdr:rowOff>
    </xdr:to>
    <xdr:cxnSp macro="">
      <xdr:nvCxnSpPr>
        <xdr:cNvPr id="568" name="直線コネクタ 567">
          <a:extLst>
            <a:ext uri="{FF2B5EF4-FFF2-40B4-BE49-F238E27FC236}">
              <a16:creationId xmlns:a16="http://schemas.microsoft.com/office/drawing/2014/main" id="{19A92C27-59DC-491C-A2DB-4D3FEF0290EF}"/>
            </a:ext>
          </a:extLst>
        </xdr:cNvPr>
        <xdr:cNvCxnSpPr/>
      </xdr:nvCxnSpPr>
      <xdr:spPr>
        <a:xfrm flipV="1">
          <a:off x="18392775" y="6668172"/>
          <a:ext cx="809625" cy="45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51790</xdr:rowOff>
    </xdr:from>
    <xdr:to>
      <xdr:col>102</xdr:col>
      <xdr:colOff>165100</xdr:colOff>
      <xdr:row>41</xdr:row>
      <xdr:rowOff>153390</xdr:rowOff>
    </xdr:to>
    <xdr:sp macro="" textlink="">
      <xdr:nvSpPr>
        <xdr:cNvPr id="569" name="楕円 568">
          <a:extLst>
            <a:ext uri="{FF2B5EF4-FFF2-40B4-BE49-F238E27FC236}">
              <a16:creationId xmlns:a16="http://schemas.microsoft.com/office/drawing/2014/main" id="{A48BD8BC-FBC4-4EE1-8811-7751D5BD2FBD}"/>
            </a:ext>
          </a:extLst>
        </xdr:cNvPr>
        <xdr:cNvSpPr/>
      </xdr:nvSpPr>
      <xdr:spPr>
        <a:xfrm>
          <a:off x="17554575" y="669706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62532</xdr:rowOff>
    </xdr:from>
    <xdr:to>
      <xdr:col>107</xdr:col>
      <xdr:colOff>50800</xdr:colOff>
      <xdr:row>41</xdr:row>
      <xdr:rowOff>102590</xdr:rowOff>
    </xdr:to>
    <xdr:cxnSp macro="">
      <xdr:nvCxnSpPr>
        <xdr:cNvPr id="570" name="直線コネクタ 569">
          <a:extLst>
            <a:ext uri="{FF2B5EF4-FFF2-40B4-BE49-F238E27FC236}">
              <a16:creationId xmlns:a16="http://schemas.microsoft.com/office/drawing/2014/main" id="{137E7218-F42F-4578-A1B2-19E51443DEA8}"/>
            </a:ext>
          </a:extLst>
        </xdr:cNvPr>
        <xdr:cNvCxnSpPr/>
      </xdr:nvCxnSpPr>
      <xdr:spPr>
        <a:xfrm flipV="1">
          <a:off x="17602200" y="6714157"/>
          <a:ext cx="790575" cy="4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52336</xdr:rowOff>
    </xdr:from>
    <xdr:to>
      <xdr:col>98</xdr:col>
      <xdr:colOff>38100</xdr:colOff>
      <xdr:row>41</xdr:row>
      <xdr:rowOff>153936</xdr:rowOff>
    </xdr:to>
    <xdr:sp macro="" textlink="">
      <xdr:nvSpPr>
        <xdr:cNvPr id="571" name="楕円 570">
          <a:extLst>
            <a:ext uri="{FF2B5EF4-FFF2-40B4-BE49-F238E27FC236}">
              <a16:creationId xmlns:a16="http://schemas.microsoft.com/office/drawing/2014/main" id="{6B4BDC96-1271-4949-88E7-FB51B42A76BA}"/>
            </a:ext>
          </a:extLst>
        </xdr:cNvPr>
        <xdr:cNvSpPr/>
      </xdr:nvSpPr>
      <xdr:spPr>
        <a:xfrm>
          <a:off x="16754475" y="6697611"/>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102590</xdr:rowOff>
    </xdr:from>
    <xdr:to>
      <xdr:col>102</xdr:col>
      <xdr:colOff>114300</xdr:colOff>
      <xdr:row>41</xdr:row>
      <xdr:rowOff>103136</xdr:rowOff>
    </xdr:to>
    <xdr:cxnSp macro="">
      <xdr:nvCxnSpPr>
        <xdr:cNvPr id="572" name="直線コネクタ 571">
          <a:extLst>
            <a:ext uri="{FF2B5EF4-FFF2-40B4-BE49-F238E27FC236}">
              <a16:creationId xmlns:a16="http://schemas.microsoft.com/office/drawing/2014/main" id="{381E33A8-1A8F-4B9F-BE8B-7511ECA88011}"/>
            </a:ext>
          </a:extLst>
        </xdr:cNvPr>
        <xdr:cNvCxnSpPr/>
      </xdr:nvCxnSpPr>
      <xdr:spPr>
        <a:xfrm flipV="1">
          <a:off x="16802100" y="6754215"/>
          <a:ext cx="800100" cy="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4142</xdr:rowOff>
    </xdr:from>
    <xdr:ext cx="599010" cy="259045"/>
    <xdr:sp macro="" textlink="">
      <xdr:nvSpPr>
        <xdr:cNvPr id="573" name="n_1aveValue【一般廃棄物処理施設】&#10;一人当たり有形固定資産（償却資産）額">
          <a:extLst>
            <a:ext uri="{FF2B5EF4-FFF2-40B4-BE49-F238E27FC236}">
              <a16:creationId xmlns:a16="http://schemas.microsoft.com/office/drawing/2014/main" id="{0B11CB08-DF67-4751-B2FD-657F28956ED0}"/>
            </a:ext>
          </a:extLst>
        </xdr:cNvPr>
        <xdr:cNvSpPr txBox="1"/>
      </xdr:nvSpPr>
      <xdr:spPr>
        <a:xfrm>
          <a:off x="18915595" y="6169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54993</xdr:rowOff>
    </xdr:from>
    <xdr:ext cx="599010" cy="259045"/>
    <xdr:sp macro="" textlink="">
      <xdr:nvSpPr>
        <xdr:cNvPr id="574" name="n_2aveValue【一般廃棄物処理施設】&#10;一人当たり有形固定資産（償却資産）額">
          <a:extLst>
            <a:ext uri="{FF2B5EF4-FFF2-40B4-BE49-F238E27FC236}">
              <a16:creationId xmlns:a16="http://schemas.microsoft.com/office/drawing/2014/main" id="{7A25B913-ADF1-4D58-A22F-BAAEF6CD979C}"/>
            </a:ext>
          </a:extLst>
        </xdr:cNvPr>
        <xdr:cNvSpPr txBox="1"/>
      </xdr:nvSpPr>
      <xdr:spPr>
        <a:xfrm>
          <a:off x="18134545" y="6217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60972</xdr:rowOff>
    </xdr:from>
    <xdr:ext cx="599010" cy="259045"/>
    <xdr:sp macro="" textlink="">
      <xdr:nvSpPr>
        <xdr:cNvPr id="575" name="n_3aveValue【一般廃棄物処理施設】&#10;一人当たり有形固定資産（償却資産）額">
          <a:extLst>
            <a:ext uri="{FF2B5EF4-FFF2-40B4-BE49-F238E27FC236}">
              <a16:creationId xmlns:a16="http://schemas.microsoft.com/office/drawing/2014/main" id="{D6CF39DE-C4E6-42E2-B448-289094A506BF}"/>
            </a:ext>
          </a:extLst>
        </xdr:cNvPr>
        <xdr:cNvSpPr txBox="1"/>
      </xdr:nvSpPr>
      <xdr:spPr>
        <a:xfrm>
          <a:off x="17324920" y="6226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66427</xdr:rowOff>
    </xdr:from>
    <xdr:ext cx="599010" cy="259045"/>
    <xdr:sp macro="" textlink="">
      <xdr:nvSpPr>
        <xdr:cNvPr id="576" name="n_4aveValue【一般廃棄物処理施設】&#10;一人当たり有形固定資産（償却資産）額">
          <a:extLst>
            <a:ext uri="{FF2B5EF4-FFF2-40B4-BE49-F238E27FC236}">
              <a16:creationId xmlns:a16="http://schemas.microsoft.com/office/drawing/2014/main" id="{94834985-0646-4AF3-BC2B-AF49E96BF319}"/>
            </a:ext>
          </a:extLst>
        </xdr:cNvPr>
        <xdr:cNvSpPr txBox="1"/>
      </xdr:nvSpPr>
      <xdr:spPr>
        <a:xfrm>
          <a:off x="16524820" y="6232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61649</xdr:rowOff>
    </xdr:from>
    <xdr:ext cx="534377" cy="259045"/>
    <xdr:sp macro="" textlink="">
      <xdr:nvSpPr>
        <xdr:cNvPr id="577" name="n_1mainValue【一般廃棄物処理施設】&#10;一人当たり有形固定資産（償却資産）額">
          <a:extLst>
            <a:ext uri="{FF2B5EF4-FFF2-40B4-BE49-F238E27FC236}">
              <a16:creationId xmlns:a16="http://schemas.microsoft.com/office/drawing/2014/main" id="{BD9D8A33-B1FA-49D4-966B-745A4DDF9EBC}"/>
            </a:ext>
          </a:extLst>
        </xdr:cNvPr>
        <xdr:cNvSpPr txBox="1"/>
      </xdr:nvSpPr>
      <xdr:spPr>
        <a:xfrm>
          <a:off x="18944736" y="6713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104459</xdr:rowOff>
    </xdr:from>
    <xdr:ext cx="534377" cy="259045"/>
    <xdr:sp macro="" textlink="">
      <xdr:nvSpPr>
        <xdr:cNvPr id="578" name="n_2mainValue【一般廃棄物処理施設】&#10;一人当たり有形固定資産（償却資産）額">
          <a:extLst>
            <a:ext uri="{FF2B5EF4-FFF2-40B4-BE49-F238E27FC236}">
              <a16:creationId xmlns:a16="http://schemas.microsoft.com/office/drawing/2014/main" id="{25C0D083-E187-40F3-8BD5-3AB513EB3663}"/>
            </a:ext>
          </a:extLst>
        </xdr:cNvPr>
        <xdr:cNvSpPr txBox="1"/>
      </xdr:nvSpPr>
      <xdr:spPr>
        <a:xfrm>
          <a:off x="18163686" y="6756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144517</xdr:rowOff>
    </xdr:from>
    <xdr:ext cx="534377" cy="259045"/>
    <xdr:sp macro="" textlink="">
      <xdr:nvSpPr>
        <xdr:cNvPr id="579" name="n_3mainValue【一般廃棄物処理施設】&#10;一人当たり有形固定資産（償却資産）額">
          <a:extLst>
            <a:ext uri="{FF2B5EF4-FFF2-40B4-BE49-F238E27FC236}">
              <a16:creationId xmlns:a16="http://schemas.microsoft.com/office/drawing/2014/main" id="{6F510A65-03E5-458C-92E8-E853458756F9}"/>
            </a:ext>
          </a:extLst>
        </xdr:cNvPr>
        <xdr:cNvSpPr txBox="1"/>
      </xdr:nvSpPr>
      <xdr:spPr>
        <a:xfrm>
          <a:off x="17354061" y="6789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145063</xdr:rowOff>
    </xdr:from>
    <xdr:ext cx="534377" cy="259045"/>
    <xdr:sp macro="" textlink="">
      <xdr:nvSpPr>
        <xdr:cNvPr id="580" name="n_4mainValue【一般廃棄物処理施設】&#10;一人当たり有形固定資産（償却資産）額">
          <a:extLst>
            <a:ext uri="{FF2B5EF4-FFF2-40B4-BE49-F238E27FC236}">
              <a16:creationId xmlns:a16="http://schemas.microsoft.com/office/drawing/2014/main" id="{2464D8AC-2BBB-467B-8508-E73D5468BBD5}"/>
            </a:ext>
          </a:extLst>
        </xdr:cNvPr>
        <xdr:cNvSpPr txBox="1"/>
      </xdr:nvSpPr>
      <xdr:spPr>
        <a:xfrm>
          <a:off x="16563486" y="6790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81" name="正方形/長方形 580">
          <a:extLst>
            <a:ext uri="{FF2B5EF4-FFF2-40B4-BE49-F238E27FC236}">
              <a16:creationId xmlns:a16="http://schemas.microsoft.com/office/drawing/2014/main" id="{FEFA0807-52AB-4157-B4B3-0B2936873C02}"/>
            </a:ext>
          </a:extLst>
        </xdr:cNvPr>
        <xdr:cNvSpPr/>
      </xdr:nvSpPr>
      <xdr:spPr>
        <a:xfrm>
          <a:off x="112109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82" name="正方形/長方形 581">
          <a:extLst>
            <a:ext uri="{FF2B5EF4-FFF2-40B4-BE49-F238E27FC236}">
              <a16:creationId xmlns:a16="http://schemas.microsoft.com/office/drawing/2014/main" id="{4F1DCD33-018A-492F-B042-B55AAD654F51}"/>
            </a:ext>
          </a:extLst>
        </xdr:cNvPr>
        <xdr:cNvSpPr/>
      </xdr:nvSpPr>
      <xdr:spPr>
        <a:xfrm>
          <a:off x="113157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83" name="正方形/長方形 582">
          <a:extLst>
            <a:ext uri="{FF2B5EF4-FFF2-40B4-BE49-F238E27FC236}">
              <a16:creationId xmlns:a16="http://schemas.microsoft.com/office/drawing/2014/main" id="{6F9F39DE-FC01-48BF-8832-D31B7945B916}"/>
            </a:ext>
          </a:extLst>
        </xdr:cNvPr>
        <xdr:cNvSpPr/>
      </xdr:nvSpPr>
      <xdr:spPr>
        <a:xfrm>
          <a:off x="113157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84" name="正方形/長方形 583">
          <a:extLst>
            <a:ext uri="{FF2B5EF4-FFF2-40B4-BE49-F238E27FC236}">
              <a16:creationId xmlns:a16="http://schemas.microsoft.com/office/drawing/2014/main" id="{1BC13C62-0261-4B79-BC9D-79E810835A0E}"/>
            </a:ext>
          </a:extLst>
        </xdr:cNvPr>
        <xdr:cNvSpPr/>
      </xdr:nvSpPr>
      <xdr:spPr>
        <a:xfrm>
          <a:off x="1223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85" name="正方形/長方形 584">
          <a:extLst>
            <a:ext uri="{FF2B5EF4-FFF2-40B4-BE49-F238E27FC236}">
              <a16:creationId xmlns:a16="http://schemas.microsoft.com/office/drawing/2014/main" id="{1176ABCF-26D8-43D0-A471-15B329850155}"/>
            </a:ext>
          </a:extLst>
        </xdr:cNvPr>
        <xdr:cNvSpPr/>
      </xdr:nvSpPr>
      <xdr:spPr>
        <a:xfrm>
          <a:off x="1223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86" name="正方形/長方形 585">
          <a:extLst>
            <a:ext uri="{FF2B5EF4-FFF2-40B4-BE49-F238E27FC236}">
              <a16:creationId xmlns:a16="http://schemas.microsoft.com/office/drawing/2014/main" id="{61207FB5-17FB-4149-89FF-53C4821F57EB}"/>
            </a:ext>
          </a:extLst>
        </xdr:cNvPr>
        <xdr:cNvSpPr/>
      </xdr:nvSpPr>
      <xdr:spPr>
        <a:xfrm>
          <a:off x="132683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87" name="正方形/長方形 586">
          <a:extLst>
            <a:ext uri="{FF2B5EF4-FFF2-40B4-BE49-F238E27FC236}">
              <a16:creationId xmlns:a16="http://schemas.microsoft.com/office/drawing/2014/main" id="{1423C12F-4F9A-421D-8D70-5A8A5D0BC56B}"/>
            </a:ext>
          </a:extLst>
        </xdr:cNvPr>
        <xdr:cNvSpPr/>
      </xdr:nvSpPr>
      <xdr:spPr>
        <a:xfrm>
          <a:off x="132683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88" name="正方形/長方形 587">
          <a:extLst>
            <a:ext uri="{FF2B5EF4-FFF2-40B4-BE49-F238E27FC236}">
              <a16:creationId xmlns:a16="http://schemas.microsoft.com/office/drawing/2014/main" id="{1BC39455-AD31-49AE-AB45-7BE22254053E}"/>
            </a:ext>
          </a:extLst>
        </xdr:cNvPr>
        <xdr:cNvSpPr/>
      </xdr:nvSpPr>
      <xdr:spPr>
        <a:xfrm>
          <a:off x="112109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89" name="テキスト ボックス 588">
          <a:extLst>
            <a:ext uri="{FF2B5EF4-FFF2-40B4-BE49-F238E27FC236}">
              <a16:creationId xmlns:a16="http://schemas.microsoft.com/office/drawing/2014/main" id="{2258BF03-A671-4E1E-9642-15DC67599F79}"/>
            </a:ext>
          </a:extLst>
        </xdr:cNvPr>
        <xdr:cNvSpPr txBox="1"/>
      </xdr:nvSpPr>
      <xdr:spPr>
        <a:xfrm>
          <a:off x="11172825"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90" name="直線コネクタ 589">
          <a:extLst>
            <a:ext uri="{FF2B5EF4-FFF2-40B4-BE49-F238E27FC236}">
              <a16:creationId xmlns:a16="http://schemas.microsoft.com/office/drawing/2014/main" id="{9013ABB8-B542-4936-BE1A-12CA8DF11D41}"/>
            </a:ext>
          </a:extLst>
        </xdr:cNvPr>
        <xdr:cNvCxnSpPr/>
      </xdr:nvCxnSpPr>
      <xdr:spPr>
        <a:xfrm>
          <a:off x="11210925" y="108108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91" name="テキスト ボックス 590">
          <a:extLst>
            <a:ext uri="{FF2B5EF4-FFF2-40B4-BE49-F238E27FC236}">
              <a16:creationId xmlns:a16="http://schemas.microsoft.com/office/drawing/2014/main" id="{E17620EF-3C6B-41D1-A460-EBB16E701726}"/>
            </a:ext>
          </a:extLst>
        </xdr:cNvPr>
        <xdr:cNvSpPr txBox="1"/>
      </xdr:nvSpPr>
      <xdr:spPr>
        <a:xfrm>
          <a:off x="107945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92" name="直線コネクタ 591">
          <a:extLst>
            <a:ext uri="{FF2B5EF4-FFF2-40B4-BE49-F238E27FC236}">
              <a16:creationId xmlns:a16="http://schemas.microsoft.com/office/drawing/2014/main" id="{11899FAD-7674-4370-92B6-1AF1AE2F62FA}"/>
            </a:ext>
          </a:extLst>
        </xdr:cNvPr>
        <xdr:cNvCxnSpPr/>
      </xdr:nvCxnSpPr>
      <xdr:spPr>
        <a:xfrm>
          <a:off x="11210925" y="103727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593" name="テキスト ボックス 592">
          <a:extLst>
            <a:ext uri="{FF2B5EF4-FFF2-40B4-BE49-F238E27FC236}">
              <a16:creationId xmlns:a16="http://schemas.microsoft.com/office/drawing/2014/main" id="{E1A7178A-6FE0-4078-A7CB-982BAB451240}"/>
            </a:ext>
          </a:extLst>
        </xdr:cNvPr>
        <xdr:cNvSpPr txBox="1"/>
      </xdr:nvSpPr>
      <xdr:spPr>
        <a:xfrm>
          <a:off x="10794546" y="10236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94" name="直線コネクタ 593">
          <a:extLst>
            <a:ext uri="{FF2B5EF4-FFF2-40B4-BE49-F238E27FC236}">
              <a16:creationId xmlns:a16="http://schemas.microsoft.com/office/drawing/2014/main" id="{D7B7BF11-F609-4035-A243-3E2D3D62407C}"/>
            </a:ext>
          </a:extLst>
        </xdr:cNvPr>
        <xdr:cNvCxnSpPr/>
      </xdr:nvCxnSpPr>
      <xdr:spPr>
        <a:xfrm>
          <a:off x="11210925" y="99441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95" name="テキスト ボックス 594">
          <a:extLst>
            <a:ext uri="{FF2B5EF4-FFF2-40B4-BE49-F238E27FC236}">
              <a16:creationId xmlns:a16="http://schemas.microsoft.com/office/drawing/2014/main" id="{0C74B2E6-E961-43CB-8A75-D9ECE79F94A4}"/>
            </a:ext>
          </a:extLst>
        </xdr:cNvPr>
        <xdr:cNvSpPr txBox="1"/>
      </xdr:nvSpPr>
      <xdr:spPr>
        <a:xfrm>
          <a:off x="10845966" y="980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96" name="直線コネクタ 595">
          <a:extLst>
            <a:ext uri="{FF2B5EF4-FFF2-40B4-BE49-F238E27FC236}">
              <a16:creationId xmlns:a16="http://schemas.microsoft.com/office/drawing/2014/main" id="{8232DF99-7E9C-4555-9069-40C6D202A2D3}"/>
            </a:ext>
          </a:extLst>
        </xdr:cNvPr>
        <xdr:cNvCxnSpPr/>
      </xdr:nvCxnSpPr>
      <xdr:spPr>
        <a:xfrm>
          <a:off x="11210925" y="95154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97" name="テキスト ボックス 596">
          <a:extLst>
            <a:ext uri="{FF2B5EF4-FFF2-40B4-BE49-F238E27FC236}">
              <a16:creationId xmlns:a16="http://schemas.microsoft.com/office/drawing/2014/main" id="{C7DA7DE7-A897-448B-A1F5-CEAF69766D02}"/>
            </a:ext>
          </a:extLst>
        </xdr:cNvPr>
        <xdr:cNvSpPr txBox="1"/>
      </xdr:nvSpPr>
      <xdr:spPr>
        <a:xfrm>
          <a:off x="10845966" y="9379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98" name="直線コネクタ 597">
          <a:extLst>
            <a:ext uri="{FF2B5EF4-FFF2-40B4-BE49-F238E27FC236}">
              <a16:creationId xmlns:a16="http://schemas.microsoft.com/office/drawing/2014/main" id="{4A3F90E2-4F80-4FD8-AFE6-358F5E7AEA71}"/>
            </a:ext>
          </a:extLst>
        </xdr:cNvPr>
        <xdr:cNvCxnSpPr/>
      </xdr:nvCxnSpPr>
      <xdr:spPr>
        <a:xfrm>
          <a:off x="11210925" y="90773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99" name="テキスト ボックス 598">
          <a:extLst>
            <a:ext uri="{FF2B5EF4-FFF2-40B4-BE49-F238E27FC236}">
              <a16:creationId xmlns:a16="http://schemas.microsoft.com/office/drawing/2014/main" id="{3689E361-C4F8-4562-AA01-DD5A8BE38D6A}"/>
            </a:ext>
          </a:extLst>
        </xdr:cNvPr>
        <xdr:cNvSpPr txBox="1"/>
      </xdr:nvSpPr>
      <xdr:spPr>
        <a:xfrm>
          <a:off x="10845966" y="89414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00" name="直線コネクタ 599">
          <a:extLst>
            <a:ext uri="{FF2B5EF4-FFF2-40B4-BE49-F238E27FC236}">
              <a16:creationId xmlns:a16="http://schemas.microsoft.com/office/drawing/2014/main" id="{158964C2-F0B3-4364-BAEE-61CAAF95D97A}"/>
            </a:ext>
          </a:extLst>
        </xdr:cNvPr>
        <xdr:cNvCxnSpPr/>
      </xdr:nvCxnSpPr>
      <xdr:spPr>
        <a:xfrm>
          <a:off x="11210925" y="86487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01" name="テキスト ボックス 600">
          <a:extLst>
            <a:ext uri="{FF2B5EF4-FFF2-40B4-BE49-F238E27FC236}">
              <a16:creationId xmlns:a16="http://schemas.microsoft.com/office/drawing/2014/main" id="{6302B66B-57A8-449F-9873-D5A489CE160E}"/>
            </a:ext>
          </a:extLst>
        </xdr:cNvPr>
        <xdr:cNvSpPr txBox="1"/>
      </xdr:nvSpPr>
      <xdr:spPr>
        <a:xfrm>
          <a:off x="10845966" y="851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02" name="【保健センター・保健所】&#10;有形固定資産減価償却率グラフ枠">
          <a:extLst>
            <a:ext uri="{FF2B5EF4-FFF2-40B4-BE49-F238E27FC236}">
              <a16:creationId xmlns:a16="http://schemas.microsoft.com/office/drawing/2014/main" id="{BF4001CC-46AE-403F-AC22-2CD754721426}"/>
            </a:ext>
          </a:extLst>
        </xdr:cNvPr>
        <xdr:cNvSpPr/>
      </xdr:nvSpPr>
      <xdr:spPr>
        <a:xfrm>
          <a:off x="112109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45720</xdr:rowOff>
    </xdr:from>
    <xdr:to>
      <xdr:col>85</xdr:col>
      <xdr:colOff>126364</xdr:colOff>
      <xdr:row>63</xdr:row>
      <xdr:rowOff>169164</xdr:rowOff>
    </xdr:to>
    <xdr:cxnSp macro="">
      <xdr:nvCxnSpPr>
        <xdr:cNvPr id="603" name="直線コネクタ 602">
          <a:extLst>
            <a:ext uri="{FF2B5EF4-FFF2-40B4-BE49-F238E27FC236}">
              <a16:creationId xmlns:a16="http://schemas.microsoft.com/office/drawing/2014/main" id="{847A8E02-93C1-41A4-AF96-50A9DFDB52DE}"/>
            </a:ext>
          </a:extLst>
        </xdr:cNvPr>
        <xdr:cNvCxnSpPr/>
      </xdr:nvCxnSpPr>
      <xdr:spPr>
        <a:xfrm flipV="1">
          <a:off x="14696439" y="9126220"/>
          <a:ext cx="0" cy="1244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1541</xdr:rowOff>
    </xdr:from>
    <xdr:ext cx="405111" cy="259045"/>
    <xdr:sp macro="" textlink="">
      <xdr:nvSpPr>
        <xdr:cNvPr id="604" name="【保健センター・保健所】&#10;有形固定資産減価償却率最小値テキスト">
          <a:extLst>
            <a:ext uri="{FF2B5EF4-FFF2-40B4-BE49-F238E27FC236}">
              <a16:creationId xmlns:a16="http://schemas.microsoft.com/office/drawing/2014/main" id="{FE4D3A0C-1B2A-46CC-A548-A733110D3E04}"/>
            </a:ext>
          </a:extLst>
        </xdr:cNvPr>
        <xdr:cNvSpPr txBox="1"/>
      </xdr:nvSpPr>
      <xdr:spPr>
        <a:xfrm>
          <a:off x="14735175" y="10374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169164</xdr:rowOff>
    </xdr:from>
    <xdr:to>
      <xdr:col>86</xdr:col>
      <xdr:colOff>25400</xdr:colOff>
      <xdr:row>63</xdr:row>
      <xdr:rowOff>169164</xdr:rowOff>
    </xdr:to>
    <xdr:cxnSp macro="">
      <xdr:nvCxnSpPr>
        <xdr:cNvPr id="605" name="直線コネクタ 604">
          <a:extLst>
            <a:ext uri="{FF2B5EF4-FFF2-40B4-BE49-F238E27FC236}">
              <a16:creationId xmlns:a16="http://schemas.microsoft.com/office/drawing/2014/main" id="{862BF0F4-E924-4888-B7F6-6DC9DF4E7FEC}"/>
            </a:ext>
          </a:extLst>
        </xdr:cNvPr>
        <xdr:cNvCxnSpPr/>
      </xdr:nvCxnSpPr>
      <xdr:spPr>
        <a:xfrm>
          <a:off x="14611350" y="1037043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163847</xdr:rowOff>
    </xdr:from>
    <xdr:ext cx="405111" cy="259045"/>
    <xdr:sp macro="" textlink="">
      <xdr:nvSpPr>
        <xdr:cNvPr id="606" name="【保健センター・保健所】&#10;有形固定資産減価償却率最大値テキスト">
          <a:extLst>
            <a:ext uri="{FF2B5EF4-FFF2-40B4-BE49-F238E27FC236}">
              <a16:creationId xmlns:a16="http://schemas.microsoft.com/office/drawing/2014/main" id="{9EB6807A-6A0E-41C1-A74F-5C6167B4E623}"/>
            </a:ext>
          </a:extLst>
        </xdr:cNvPr>
        <xdr:cNvSpPr txBox="1"/>
      </xdr:nvSpPr>
      <xdr:spPr>
        <a:xfrm>
          <a:off x="14735175" y="8914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45720</xdr:rowOff>
    </xdr:from>
    <xdr:to>
      <xdr:col>86</xdr:col>
      <xdr:colOff>25400</xdr:colOff>
      <xdr:row>56</xdr:row>
      <xdr:rowOff>45720</xdr:rowOff>
    </xdr:to>
    <xdr:cxnSp macro="">
      <xdr:nvCxnSpPr>
        <xdr:cNvPr id="607" name="直線コネクタ 606">
          <a:extLst>
            <a:ext uri="{FF2B5EF4-FFF2-40B4-BE49-F238E27FC236}">
              <a16:creationId xmlns:a16="http://schemas.microsoft.com/office/drawing/2014/main" id="{943FB5F6-612B-49F8-9990-33CFE18BE780}"/>
            </a:ext>
          </a:extLst>
        </xdr:cNvPr>
        <xdr:cNvCxnSpPr/>
      </xdr:nvCxnSpPr>
      <xdr:spPr>
        <a:xfrm>
          <a:off x="14611350" y="912622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56</xdr:row>
      <xdr:rowOff>143527</xdr:rowOff>
    </xdr:from>
    <xdr:ext cx="405111" cy="259045"/>
    <xdr:sp macro="" textlink="">
      <xdr:nvSpPr>
        <xdr:cNvPr id="608" name="【保健センター・保健所】&#10;有形固定資産減価償却率平均値テキスト">
          <a:extLst>
            <a:ext uri="{FF2B5EF4-FFF2-40B4-BE49-F238E27FC236}">
              <a16:creationId xmlns:a16="http://schemas.microsoft.com/office/drawing/2014/main" id="{FBB2AE75-85D1-499A-B76C-5BC7A4E54E83}"/>
            </a:ext>
          </a:extLst>
        </xdr:cNvPr>
        <xdr:cNvSpPr txBox="1"/>
      </xdr:nvSpPr>
      <xdr:spPr>
        <a:xfrm>
          <a:off x="14735175" y="92176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120650</xdr:rowOff>
    </xdr:from>
    <xdr:to>
      <xdr:col>85</xdr:col>
      <xdr:colOff>177800</xdr:colOff>
      <xdr:row>58</xdr:row>
      <xdr:rowOff>50800</xdr:rowOff>
    </xdr:to>
    <xdr:sp macro="" textlink="">
      <xdr:nvSpPr>
        <xdr:cNvPr id="609" name="フローチャート: 判断 608">
          <a:extLst>
            <a:ext uri="{FF2B5EF4-FFF2-40B4-BE49-F238E27FC236}">
              <a16:creationId xmlns:a16="http://schemas.microsoft.com/office/drawing/2014/main" id="{ACA04A1E-120F-4D02-8546-067FBF61AC48}"/>
            </a:ext>
          </a:extLst>
        </xdr:cNvPr>
        <xdr:cNvSpPr/>
      </xdr:nvSpPr>
      <xdr:spPr>
        <a:xfrm>
          <a:off x="14649450" y="9363075"/>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57</xdr:row>
      <xdr:rowOff>49784</xdr:rowOff>
    </xdr:from>
    <xdr:to>
      <xdr:col>81</xdr:col>
      <xdr:colOff>101600</xdr:colOff>
      <xdr:row>57</xdr:row>
      <xdr:rowOff>151384</xdr:rowOff>
    </xdr:to>
    <xdr:sp macro="" textlink="">
      <xdr:nvSpPr>
        <xdr:cNvPr id="610" name="フローチャート: 判断 609">
          <a:extLst>
            <a:ext uri="{FF2B5EF4-FFF2-40B4-BE49-F238E27FC236}">
              <a16:creationId xmlns:a16="http://schemas.microsoft.com/office/drawing/2014/main" id="{7CCCCCD1-8AE9-43A9-B3D6-2C448C65DE43}"/>
            </a:ext>
          </a:extLst>
        </xdr:cNvPr>
        <xdr:cNvSpPr/>
      </xdr:nvSpPr>
      <xdr:spPr>
        <a:xfrm>
          <a:off x="13887450" y="928585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57</xdr:row>
      <xdr:rowOff>77216</xdr:rowOff>
    </xdr:from>
    <xdr:to>
      <xdr:col>76</xdr:col>
      <xdr:colOff>165100</xdr:colOff>
      <xdr:row>58</xdr:row>
      <xdr:rowOff>7366</xdr:rowOff>
    </xdr:to>
    <xdr:sp macro="" textlink="">
      <xdr:nvSpPr>
        <xdr:cNvPr id="611" name="フローチャート: 判断 610">
          <a:extLst>
            <a:ext uri="{FF2B5EF4-FFF2-40B4-BE49-F238E27FC236}">
              <a16:creationId xmlns:a16="http://schemas.microsoft.com/office/drawing/2014/main" id="{F095D12B-9CBD-4A73-B1E7-FF5410B1AD0A}"/>
            </a:ext>
          </a:extLst>
        </xdr:cNvPr>
        <xdr:cNvSpPr/>
      </xdr:nvSpPr>
      <xdr:spPr>
        <a:xfrm>
          <a:off x="13096875" y="931646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56</xdr:row>
      <xdr:rowOff>159512</xdr:rowOff>
    </xdr:from>
    <xdr:to>
      <xdr:col>72</xdr:col>
      <xdr:colOff>38100</xdr:colOff>
      <xdr:row>57</xdr:row>
      <xdr:rowOff>89662</xdr:rowOff>
    </xdr:to>
    <xdr:sp macro="" textlink="">
      <xdr:nvSpPr>
        <xdr:cNvPr id="612" name="フローチャート: 判断 611">
          <a:extLst>
            <a:ext uri="{FF2B5EF4-FFF2-40B4-BE49-F238E27FC236}">
              <a16:creationId xmlns:a16="http://schemas.microsoft.com/office/drawing/2014/main" id="{5B594054-7BB4-4A5C-9CEB-DF6958CBC63B}"/>
            </a:ext>
          </a:extLst>
        </xdr:cNvPr>
        <xdr:cNvSpPr/>
      </xdr:nvSpPr>
      <xdr:spPr>
        <a:xfrm>
          <a:off x="12296775" y="9240012"/>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56</xdr:row>
      <xdr:rowOff>125222</xdr:rowOff>
    </xdr:from>
    <xdr:to>
      <xdr:col>67</xdr:col>
      <xdr:colOff>101600</xdr:colOff>
      <xdr:row>57</xdr:row>
      <xdr:rowOff>55372</xdr:rowOff>
    </xdr:to>
    <xdr:sp macro="" textlink="">
      <xdr:nvSpPr>
        <xdr:cNvPr id="613" name="フローチャート: 判断 612">
          <a:extLst>
            <a:ext uri="{FF2B5EF4-FFF2-40B4-BE49-F238E27FC236}">
              <a16:creationId xmlns:a16="http://schemas.microsoft.com/office/drawing/2014/main" id="{453AA719-2B8A-4F15-B406-B859735EA620}"/>
            </a:ext>
          </a:extLst>
        </xdr:cNvPr>
        <xdr:cNvSpPr/>
      </xdr:nvSpPr>
      <xdr:spPr>
        <a:xfrm>
          <a:off x="11487150" y="919937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14" name="テキスト ボックス 613">
          <a:extLst>
            <a:ext uri="{FF2B5EF4-FFF2-40B4-BE49-F238E27FC236}">
              <a16:creationId xmlns:a16="http://schemas.microsoft.com/office/drawing/2014/main" id="{06836BF1-DB4B-444A-89D5-F2565B6129A1}"/>
            </a:ext>
          </a:extLst>
        </xdr:cNvPr>
        <xdr:cNvSpPr txBox="1"/>
      </xdr:nvSpPr>
      <xdr:spPr>
        <a:xfrm>
          <a:off x="1452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15" name="テキスト ボックス 614">
          <a:extLst>
            <a:ext uri="{FF2B5EF4-FFF2-40B4-BE49-F238E27FC236}">
              <a16:creationId xmlns:a16="http://schemas.microsoft.com/office/drawing/2014/main" id="{65B7C9D2-2C00-4A7D-9E67-F9C6851AA26F}"/>
            </a:ext>
          </a:extLst>
        </xdr:cNvPr>
        <xdr:cNvSpPr txBox="1"/>
      </xdr:nvSpPr>
      <xdr:spPr>
        <a:xfrm>
          <a:off x="13763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16" name="テキスト ボックス 615">
          <a:extLst>
            <a:ext uri="{FF2B5EF4-FFF2-40B4-BE49-F238E27FC236}">
              <a16:creationId xmlns:a16="http://schemas.microsoft.com/office/drawing/2014/main" id="{FC66B0CB-0C8A-406C-BC5B-F651F46EB70B}"/>
            </a:ext>
          </a:extLst>
        </xdr:cNvPr>
        <xdr:cNvSpPr txBox="1"/>
      </xdr:nvSpPr>
      <xdr:spPr>
        <a:xfrm>
          <a:off x="12973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17" name="テキスト ボックス 616">
          <a:extLst>
            <a:ext uri="{FF2B5EF4-FFF2-40B4-BE49-F238E27FC236}">
              <a16:creationId xmlns:a16="http://schemas.microsoft.com/office/drawing/2014/main" id="{A42BF3C3-90B1-4CC0-AC40-B5CD0491A1AA}"/>
            </a:ext>
          </a:extLst>
        </xdr:cNvPr>
        <xdr:cNvSpPr txBox="1"/>
      </xdr:nvSpPr>
      <xdr:spPr>
        <a:xfrm>
          <a:off x="12172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18" name="テキスト ボックス 617">
          <a:extLst>
            <a:ext uri="{FF2B5EF4-FFF2-40B4-BE49-F238E27FC236}">
              <a16:creationId xmlns:a16="http://schemas.microsoft.com/office/drawing/2014/main" id="{716EB454-543E-41CA-B421-D87ED35F13DA}"/>
            </a:ext>
          </a:extLst>
        </xdr:cNvPr>
        <xdr:cNvSpPr txBox="1"/>
      </xdr:nvSpPr>
      <xdr:spPr>
        <a:xfrm>
          <a:off x="11363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109220</xdr:rowOff>
    </xdr:from>
    <xdr:to>
      <xdr:col>85</xdr:col>
      <xdr:colOff>177800</xdr:colOff>
      <xdr:row>59</xdr:row>
      <xdr:rowOff>39370</xdr:rowOff>
    </xdr:to>
    <xdr:sp macro="" textlink="">
      <xdr:nvSpPr>
        <xdr:cNvPr id="619" name="楕円 618">
          <a:extLst>
            <a:ext uri="{FF2B5EF4-FFF2-40B4-BE49-F238E27FC236}">
              <a16:creationId xmlns:a16="http://schemas.microsoft.com/office/drawing/2014/main" id="{39FF7EF7-62A0-4378-9C8B-0B74339B6615}"/>
            </a:ext>
          </a:extLst>
        </xdr:cNvPr>
        <xdr:cNvSpPr/>
      </xdr:nvSpPr>
      <xdr:spPr>
        <a:xfrm>
          <a:off x="14649450" y="950722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87647</xdr:rowOff>
    </xdr:from>
    <xdr:ext cx="405111" cy="259045"/>
    <xdr:sp macro="" textlink="">
      <xdr:nvSpPr>
        <xdr:cNvPr id="620" name="【保健センター・保健所】&#10;有形固定資産減価償却率該当値テキスト">
          <a:extLst>
            <a:ext uri="{FF2B5EF4-FFF2-40B4-BE49-F238E27FC236}">
              <a16:creationId xmlns:a16="http://schemas.microsoft.com/office/drawing/2014/main" id="{74142013-B9B7-4BD2-A81F-45F65456B550}"/>
            </a:ext>
          </a:extLst>
        </xdr:cNvPr>
        <xdr:cNvSpPr txBox="1"/>
      </xdr:nvSpPr>
      <xdr:spPr>
        <a:xfrm>
          <a:off x="14735175" y="9485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63500</xdr:rowOff>
    </xdr:from>
    <xdr:to>
      <xdr:col>81</xdr:col>
      <xdr:colOff>101600</xdr:colOff>
      <xdr:row>58</xdr:row>
      <xdr:rowOff>165100</xdr:rowOff>
    </xdr:to>
    <xdr:sp macro="" textlink="">
      <xdr:nvSpPr>
        <xdr:cNvPr id="621" name="楕円 620">
          <a:extLst>
            <a:ext uri="{FF2B5EF4-FFF2-40B4-BE49-F238E27FC236}">
              <a16:creationId xmlns:a16="http://schemas.microsoft.com/office/drawing/2014/main" id="{C04EB2E4-B9EA-4198-B66C-12D4760D1614}"/>
            </a:ext>
          </a:extLst>
        </xdr:cNvPr>
        <xdr:cNvSpPr/>
      </xdr:nvSpPr>
      <xdr:spPr>
        <a:xfrm>
          <a:off x="13887450" y="946785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114300</xdr:rowOff>
    </xdr:from>
    <xdr:to>
      <xdr:col>85</xdr:col>
      <xdr:colOff>127000</xdr:colOff>
      <xdr:row>58</xdr:row>
      <xdr:rowOff>160020</xdr:rowOff>
    </xdr:to>
    <xdr:cxnSp macro="">
      <xdr:nvCxnSpPr>
        <xdr:cNvPr id="622" name="直線コネクタ 621">
          <a:extLst>
            <a:ext uri="{FF2B5EF4-FFF2-40B4-BE49-F238E27FC236}">
              <a16:creationId xmlns:a16="http://schemas.microsoft.com/office/drawing/2014/main" id="{9CECF4CF-069C-49E9-9EB1-E8DBDE37910F}"/>
            </a:ext>
          </a:extLst>
        </xdr:cNvPr>
        <xdr:cNvCxnSpPr/>
      </xdr:nvCxnSpPr>
      <xdr:spPr>
        <a:xfrm>
          <a:off x="13935075" y="9515475"/>
          <a:ext cx="762000" cy="48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17780</xdr:rowOff>
    </xdr:from>
    <xdr:to>
      <xdr:col>76</xdr:col>
      <xdr:colOff>165100</xdr:colOff>
      <xdr:row>58</xdr:row>
      <xdr:rowOff>119380</xdr:rowOff>
    </xdr:to>
    <xdr:sp macro="" textlink="">
      <xdr:nvSpPr>
        <xdr:cNvPr id="623" name="楕円 622">
          <a:extLst>
            <a:ext uri="{FF2B5EF4-FFF2-40B4-BE49-F238E27FC236}">
              <a16:creationId xmlns:a16="http://schemas.microsoft.com/office/drawing/2014/main" id="{BE0D35BB-1B00-4112-8FDA-FBDF5CC48274}"/>
            </a:ext>
          </a:extLst>
        </xdr:cNvPr>
        <xdr:cNvSpPr/>
      </xdr:nvSpPr>
      <xdr:spPr>
        <a:xfrm>
          <a:off x="13096875" y="941895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68580</xdr:rowOff>
    </xdr:from>
    <xdr:to>
      <xdr:col>81</xdr:col>
      <xdr:colOff>50800</xdr:colOff>
      <xdr:row>58</xdr:row>
      <xdr:rowOff>114300</xdr:rowOff>
    </xdr:to>
    <xdr:cxnSp macro="">
      <xdr:nvCxnSpPr>
        <xdr:cNvPr id="624" name="直線コネクタ 623">
          <a:extLst>
            <a:ext uri="{FF2B5EF4-FFF2-40B4-BE49-F238E27FC236}">
              <a16:creationId xmlns:a16="http://schemas.microsoft.com/office/drawing/2014/main" id="{18765BBD-3276-4637-8E8C-CD9FE74AC79A}"/>
            </a:ext>
          </a:extLst>
        </xdr:cNvPr>
        <xdr:cNvCxnSpPr/>
      </xdr:nvCxnSpPr>
      <xdr:spPr>
        <a:xfrm>
          <a:off x="13144500" y="9466580"/>
          <a:ext cx="790575" cy="48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143510</xdr:rowOff>
    </xdr:from>
    <xdr:to>
      <xdr:col>72</xdr:col>
      <xdr:colOff>38100</xdr:colOff>
      <xdr:row>58</xdr:row>
      <xdr:rowOff>73660</xdr:rowOff>
    </xdr:to>
    <xdr:sp macro="" textlink="">
      <xdr:nvSpPr>
        <xdr:cNvPr id="625" name="楕円 624">
          <a:extLst>
            <a:ext uri="{FF2B5EF4-FFF2-40B4-BE49-F238E27FC236}">
              <a16:creationId xmlns:a16="http://schemas.microsoft.com/office/drawing/2014/main" id="{1139053C-E980-467E-BC60-BE3FE9BF7A16}"/>
            </a:ext>
          </a:extLst>
        </xdr:cNvPr>
        <xdr:cNvSpPr/>
      </xdr:nvSpPr>
      <xdr:spPr>
        <a:xfrm>
          <a:off x="12296775" y="937958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22860</xdr:rowOff>
    </xdr:from>
    <xdr:to>
      <xdr:col>76</xdr:col>
      <xdr:colOff>114300</xdr:colOff>
      <xdr:row>58</xdr:row>
      <xdr:rowOff>68580</xdr:rowOff>
    </xdr:to>
    <xdr:cxnSp macro="">
      <xdr:nvCxnSpPr>
        <xdr:cNvPr id="626" name="直線コネクタ 625">
          <a:extLst>
            <a:ext uri="{FF2B5EF4-FFF2-40B4-BE49-F238E27FC236}">
              <a16:creationId xmlns:a16="http://schemas.microsoft.com/office/drawing/2014/main" id="{1D0EA30D-300D-4D70-8760-DF0F28D018F6}"/>
            </a:ext>
          </a:extLst>
        </xdr:cNvPr>
        <xdr:cNvCxnSpPr/>
      </xdr:nvCxnSpPr>
      <xdr:spPr>
        <a:xfrm>
          <a:off x="12344400" y="9427210"/>
          <a:ext cx="800100"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97790</xdr:rowOff>
    </xdr:from>
    <xdr:to>
      <xdr:col>67</xdr:col>
      <xdr:colOff>101600</xdr:colOff>
      <xdr:row>58</xdr:row>
      <xdr:rowOff>27940</xdr:rowOff>
    </xdr:to>
    <xdr:sp macro="" textlink="">
      <xdr:nvSpPr>
        <xdr:cNvPr id="627" name="楕円 626">
          <a:extLst>
            <a:ext uri="{FF2B5EF4-FFF2-40B4-BE49-F238E27FC236}">
              <a16:creationId xmlns:a16="http://schemas.microsoft.com/office/drawing/2014/main" id="{4630231E-4B49-43E3-9633-3BCA218F2B58}"/>
            </a:ext>
          </a:extLst>
        </xdr:cNvPr>
        <xdr:cNvSpPr/>
      </xdr:nvSpPr>
      <xdr:spPr>
        <a:xfrm>
          <a:off x="11487150" y="933704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148590</xdr:rowOff>
    </xdr:from>
    <xdr:to>
      <xdr:col>71</xdr:col>
      <xdr:colOff>177800</xdr:colOff>
      <xdr:row>58</xdr:row>
      <xdr:rowOff>22860</xdr:rowOff>
    </xdr:to>
    <xdr:cxnSp macro="">
      <xdr:nvCxnSpPr>
        <xdr:cNvPr id="628" name="直線コネクタ 627">
          <a:extLst>
            <a:ext uri="{FF2B5EF4-FFF2-40B4-BE49-F238E27FC236}">
              <a16:creationId xmlns:a16="http://schemas.microsoft.com/office/drawing/2014/main" id="{57C36E37-1C36-49A4-A722-84838437510C}"/>
            </a:ext>
          </a:extLst>
        </xdr:cNvPr>
        <xdr:cNvCxnSpPr/>
      </xdr:nvCxnSpPr>
      <xdr:spPr>
        <a:xfrm>
          <a:off x="11534775" y="9384665"/>
          <a:ext cx="809625" cy="42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55</xdr:row>
      <xdr:rowOff>167911</xdr:rowOff>
    </xdr:from>
    <xdr:ext cx="405111" cy="259045"/>
    <xdr:sp macro="" textlink="">
      <xdr:nvSpPr>
        <xdr:cNvPr id="629" name="n_1aveValue【保健センター・保健所】&#10;有形固定資産減価償却率">
          <a:extLst>
            <a:ext uri="{FF2B5EF4-FFF2-40B4-BE49-F238E27FC236}">
              <a16:creationId xmlns:a16="http://schemas.microsoft.com/office/drawing/2014/main" id="{501C781B-3718-41F7-B396-355A33CE5AF0}"/>
            </a:ext>
          </a:extLst>
        </xdr:cNvPr>
        <xdr:cNvSpPr txBox="1"/>
      </xdr:nvSpPr>
      <xdr:spPr>
        <a:xfrm>
          <a:off x="13745219" y="9080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23893</xdr:rowOff>
    </xdr:from>
    <xdr:ext cx="405111" cy="259045"/>
    <xdr:sp macro="" textlink="">
      <xdr:nvSpPr>
        <xdr:cNvPr id="630" name="n_2aveValue【保健センター・保健所】&#10;有形固定資産減価償却率">
          <a:extLst>
            <a:ext uri="{FF2B5EF4-FFF2-40B4-BE49-F238E27FC236}">
              <a16:creationId xmlns:a16="http://schemas.microsoft.com/office/drawing/2014/main" id="{50061BEA-676E-4BA9-952A-3B82048C645D}"/>
            </a:ext>
          </a:extLst>
        </xdr:cNvPr>
        <xdr:cNvSpPr txBox="1"/>
      </xdr:nvSpPr>
      <xdr:spPr>
        <a:xfrm>
          <a:off x="12964169" y="9104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106189</xdr:rowOff>
    </xdr:from>
    <xdr:ext cx="405111" cy="259045"/>
    <xdr:sp macro="" textlink="">
      <xdr:nvSpPr>
        <xdr:cNvPr id="631" name="n_3aveValue【保健センター・保健所】&#10;有形固定資産減価償却率">
          <a:extLst>
            <a:ext uri="{FF2B5EF4-FFF2-40B4-BE49-F238E27FC236}">
              <a16:creationId xmlns:a16="http://schemas.microsoft.com/office/drawing/2014/main" id="{4511E19F-75A6-4367-86ED-89B486C27497}"/>
            </a:ext>
          </a:extLst>
        </xdr:cNvPr>
        <xdr:cNvSpPr txBox="1"/>
      </xdr:nvSpPr>
      <xdr:spPr>
        <a:xfrm>
          <a:off x="12164069" y="9018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71899</xdr:rowOff>
    </xdr:from>
    <xdr:ext cx="405111" cy="259045"/>
    <xdr:sp macro="" textlink="">
      <xdr:nvSpPr>
        <xdr:cNvPr id="632" name="n_4aveValue【保健センター・保健所】&#10;有形固定資産減価償却率">
          <a:extLst>
            <a:ext uri="{FF2B5EF4-FFF2-40B4-BE49-F238E27FC236}">
              <a16:creationId xmlns:a16="http://schemas.microsoft.com/office/drawing/2014/main" id="{140101F0-404E-4A78-9E7C-4DED2F82B0CE}"/>
            </a:ext>
          </a:extLst>
        </xdr:cNvPr>
        <xdr:cNvSpPr txBox="1"/>
      </xdr:nvSpPr>
      <xdr:spPr>
        <a:xfrm>
          <a:off x="11354444" y="89841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156227</xdr:rowOff>
    </xdr:from>
    <xdr:ext cx="405111" cy="259045"/>
    <xdr:sp macro="" textlink="">
      <xdr:nvSpPr>
        <xdr:cNvPr id="633" name="n_1mainValue【保健センター・保健所】&#10;有形固定資産減価償却率">
          <a:extLst>
            <a:ext uri="{FF2B5EF4-FFF2-40B4-BE49-F238E27FC236}">
              <a16:creationId xmlns:a16="http://schemas.microsoft.com/office/drawing/2014/main" id="{D662D85A-BC2B-467F-82E4-3742C8CD98F2}"/>
            </a:ext>
          </a:extLst>
        </xdr:cNvPr>
        <xdr:cNvSpPr txBox="1"/>
      </xdr:nvSpPr>
      <xdr:spPr>
        <a:xfrm>
          <a:off x="13745219" y="9560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110507</xdr:rowOff>
    </xdr:from>
    <xdr:ext cx="405111" cy="259045"/>
    <xdr:sp macro="" textlink="">
      <xdr:nvSpPr>
        <xdr:cNvPr id="634" name="n_2mainValue【保健センター・保健所】&#10;有形固定資産減価償却率">
          <a:extLst>
            <a:ext uri="{FF2B5EF4-FFF2-40B4-BE49-F238E27FC236}">
              <a16:creationId xmlns:a16="http://schemas.microsoft.com/office/drawing/2014/main" id="{8D73C610-33B4-42CE-A041-C2AD9189C32E}"/>
            </a:ext>
          </a:extLst>
        </xdr:cNvPr>
        <xdr:cNvSpPr txBox="1"/>
      </xdr:nvSpPr>
      <xdr:spPr>
        <a:xfrm>
          <a:off x="12964169" y="950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64787</xdr:rowOff>
    </xdr:from>
    <xdr:ext cx="405111" cy="259045"/>
    <xdr:sp macro="" textlink="">
      <xdr:nvSpPr>
        <xdr:cNvPr id="635" name="n_3mainValue【保健センター・保健所】&#10;有形固定資産減価償却率">
          <a:extLst>
            <a:ext uri="{FF2B5EF4-FFF2-40B4-BE49-F238E27FC236}">
              <a16:creationId xmlns:a16="http://schemas.microsoft.com/office/drawing/2014/main" id="{57FDF199-F318-4997-B7AB-CA338F4C6160}"/>
            </a:ext>
          </a:extLst>
        </xdr:cNvPr>
        <xdr:cNvSpPr txBox="1"/>
      </xdr:nvSpPr>
      <xdr:spPr>
        <a:xfrm>
          <a:off x="12164069" y="9469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19067</xdr:rowOff>
    </xdr:from>
    <xdr:ext cx="405111" cy="259045"/>
    <xdr:sp macro="" textlink="">
      <xdr:nvSpPr>
        <xdr:cNvPr id="636" name="n_4mainValue【保健センター・保健所】&#10;有形固定資産減価償却率">
          <a:extLst>
            <a:ext uri="{FF2B5EF4-FFF2-40B4-BE49-F238E27FC236}">
              <a16:creationId xmlns:a16="http://schemas.microsoft.com/office/drawing/2014/main" id="{B445CFAC-3931-43B2-95A0-B561B80E8D51}"/>
            </a:ext>
          </a:extLst>
        </xdr:cNvPr>
        <xdr:cNvSpPr txBox="1"/>
      </xdr:nvSpPr>
      <xdr:spPr>
        <a:xfrm>
          <a:off x="11354444" y="9420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37" name="正方形/長方形 636">
          <a:extLst>
            <a:ext uri="{FF2B5EF4-FFF2-40B4-BE49-F238E27FC236}">
              <a16:creationId xmlns:a16="http://schemas.microsoft.com/office/drawing/2014/main" id="{860CB0DC-621B-4CDF-B4AA-64CFEF465752}"/>
            </a:ext>
          </a:extLst>
        </xdr:cNvPr>
        <xdr:cNvSpPr/>
      </xdr:nvSpPr>
      <xdr:spPr>
        <a:xfrm>
          <a:off x="164592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38" name="正方形/長方形 637">
          <a:extLst>
            <a:ext uri="{FF2B5EF4-FFF2-40B4-BE49-F238E27FC236}">
              <a16:creationId xmlns:a16="http://schemas.microsoft.com/office/drawing/2014/main" id="{0A2B53CD-F96C-4522-882D-AE71C6A18316}"/>
            </a:ext>
          </a:extLst>
        </xdr:cNvPr>
        <xdr:cNvSpPr/>
      </xdr:nvSpPr>
      <xdr:spPr>
        <a:xfrm>
          <a:off x="165830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39" name="正方形/長方形 638">
          <a:extLst>
            <a:ext uri="{FF2B5EF4-FFF2-40B4-BE49-F238E27FC236}">
              <a16:creationId xmlns:a16="http://schemas.microsoft.com/office/drawing/2014/main" id="{0111B45E-B473-48F5-867C-BCF92E6C1480}"/>
            </a:ext>
          </a:extLst>
        </xdr:cNvPr>
        <xdr:cNvSpPr/>
      </xdr:nvSpPr>
      <xdr:spPr>
        <a:xfrm>
          <a:off x="165830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40" name="正方形/長方形 639">
          <a:extLst>
            <a:ext uri="{FF2B5EF4-FFF2-40B4-BE49-F238E27FC236}">
              <a16:creationId xmlns:a16="http://schemas.microsoft.com/office/drawing/2014/main" id="{FE0DA850-C7E9-435E-AAB6-9AD6CB93063D}"/>
            </a:ext>
          </a:extLst>
        </xdr:cNvPr>
        <xdr:cNvSpPr/>
      </xdr:nvSpPr>
      <xdr:spPr>
        <a:xfrm>
          <a:off x="174879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41" name="正方形/長方形 640">
          <a:extLst>
            <a:ext uri="{FF2B5EF4-FFF2-40B4-BE49-F238E27FC236}">
              <a16:creationId xmlns:a16="http://schemas.microsoft.com/office/drawing/2014/main" id="{F837CE33-A9F5-47FB-BCAF-EAA479B2ECCD}"/>
            </a:ext>
          </a:extLst>
        </xdr:cNvPr>
        <xdr:cNvSpPr/>
      </xdr:nvSpPr>
      <xdr:spPr>
        <a:xfrm>
          <a:off x="174879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42" name="正方形/長方形 641">
          <a:extLst>
            <a:ext uri="{FF2B5EF4-FFF2-40B4-BE49-F238E27FC236}">
              <a16:creationId xmlns:a16="http://schemas.microsoft.com/office/drawing/2014/main" id="{35B4E6CB-FA1E-46CD-AF11-061D7504D088}"/>
            </a:ext>
          </a:extLst>
        </xdr:cNvPr>
        <xdr:cNvSpPr/>
      </xdr:nvSpPr>
      <xdr:spPr>
        <a:xfrm>
          <a:off x="185166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43" name="正方形/長方形 642">
          <a:extLst>
            <a:ext uri="{FF2B5EF4-FFF2-40B4-BE49-F238E27FC236}">
              <a16:creationId xmlns:a16="http://schemas.microsoft.com/office/drawing/2014/main" id="{7B80D2A5-BD24-4234-BE9E-30B79414A409}"/>
            </a:ext>
          </a:extLst>
        </xdr:cNvPr>
        <xdr:cNvSpPr/>
      </xdr:nvSpPr>
      <xdr:spPr>
        <a:xfrm>
          <a:off x="185166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44" name="正方形/長方形 643">
          <a:extLst>
            <a:ext uri="{FF2B5EF4-FFF2-40B4-BE49-F238E27FC236}">
              <a16:creationId xmlns:a16="http://schemas.microsoft.com/office/drawing/2014/main" id="{7BE2EB21-EA65-4BC8-AC9D-A029DD7AE887}"/>
            </a:ext>
          </a:extLst>
        </xdr:cNvPr>
        <xdr:cNvSpPr/>
      </xdr:nvSpPr>
      <xdr:spPr>
        <a:xfrm>
          <a:off x="164592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45" name="テキスト ボックス 644">
          <a:extLst>
            <a:ext uri="{FF2B5EF4-FFF2-40B4-BE49-F238E27FC236}">
              <a16:creationId xmlns:a16="http://schemas.microsoft.com/office/drawing/2014/main" id="{909B2241-5395-45FB-8BFD-951AB04980F7}"/>
            </a:ext>
          </a:extLst>
        </xdr:cNvPr>
        <xdr:cNvSpPr txBox="1"/>
      </xdr:nvSpPr>
      <xdr:spPr>
        <a:xfrm>
          <a:off x="16440150"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46" name="直線コネクタ 645">
          <a:extLst>
            <a:ext uri="{FF2B5EF4-FFF2-40B4-BE49-F238E27FC236}">
              <a16:creationId xmlns:a16="http://schemas.microsoft.com/office/drawing/2014/main" id="{C34ABCE3-369B-42FF-A4C9-9B80C474EE26}"/>
            </a:ext>
          </a:extLst>
        </xdr:cNvPr>
        <xdr:cNvCxnSpPr/>
      </xdr:nvCxnSpPr>
      <xdr:spPr>
        <a:xfrm>
          <a:off x="164592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47" name="直線コネクタ 646">
          <a:extLst>
            <a:ext uri="{FF2B5EF4-FFF2-40B4-BE49-F238E27FC236}">
              <a16:creationId xmlns:a16="http://schemas.microsoft.com/office/drawing/2014/main" id="{DF15A8EA-445C-4767-A81D-18C7DDDFBFED}"/>
            </a:ext>
          </a:extLst>
        </xdr:cNvPr>
        <xdr:cNvCxnSpPr/>
      </xdr:nvCxnSpPr>
      <xdr:spPr>
        <a:xfrm>
          <a:off x="16459200" y="10372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48" name="テキスト ボックス 647">
          <a:extLst>
            <a:ext uri="{FF2B5EF4-FFF2-40B4-BE49-F238E27FC236}">
              <a16:creationId xmlns:a16="http://schemas.microsoft.com/office/drawing/2014/main" id="{6A247D0E-2FBC-424A-BF21-54183E150FE1}"/>
            </a:ext>
          </a:extLst>
        </xdr:cNvPr>
        <xdr:cNvSpPr txBox="1"/>
      </xdr:nvSpPr>
      <xdr:spPr>
        <a:xfrm>
          <a:off x="16052346" y="10236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49" name="直線コネクタ 648">
          <a:extLst>
            <a:ext uri="{FF2B5EF4-FFF2-40B4-BE49-F238E27FC236}">
              <a16:creationId xmlns:a16="http://schemas.microsoft.com/office/drawing/2014/main" id="{29D291D1-CB5B-457F-8E9F-42DE1F7A9FB5}"/>
            </a:ext>
          </a:extLst>
        </xdr:cNvPr>
        <xdr:cNvCxnSpPr/>
      </xdr:nvCxnSpPr>
      <xdr:spPr>
        <a:xfrm>
          <a:off x="16459200" y="994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50" name="テキスト ボックス 649">
          <a:extLst>
            <a:ext uri="{FF2B5EF4-FFF2-40B4-BE49-F238E27FC236}">
              <a16:creationId xmlns:a16="http://schemas.microsoft.com/office/drawing/2014/main" id="{6334C239-A87A-4AFB-BCA6-589DACF68A9E}"/>
            </a:ext>
          </a:extLst>
        </xdr:cNvPr>
        <xdr:cNvSpPr txBox="1"/>
      </xdr:nvSpPr>
      <xdr:spPr>
        <a:xfrm>
          <a:off x="16052346" y="980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51" name="直線コネクタ 650">
          <a:extLst>
            <a:ext uri="{FF2B5EF4-FFF2-40B4-BE49-F238E27FC236}">
              <a16:creationId xmlns:a16="http://schemas.microsoft.com/office/drawing/2014/main" id="{45E77DC5-9A1B-4634-ACFC-A964A729DFBD}"/>
            </a:ext>
          </a:extLst>
        </xdr:cNvPr>
        <xdr:cNvCxnSpPr/>
      </xdr:nvCxnSpPr>
      <xdr:spPr>
        <a:xfrm>
          <a:off x="16459200" y="9515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52" name="テキスト ボックス 651">
          <a:extLst>
            <a:ext uri="{FF2B5EF4-FFF2-40B4-BE49-F238E27FC236}">
              <a16:creationId xmlns:a16="http://schemas.microsoft.com/office/drawing/2014/main" id="{FEA64FAF-8919-4DF8-84D0-E9C06F2551F6}"/>
            </a:ext>
          </a:extLst>
        </xdr:cNvPr>
        <xdr:cNvSpPr txBox="1"/>
      </xdr:nvSpPr>
      <xdr:spPr>
        <a:xfrm>
          <a:off x="16052346" y="9379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53" name="直線コネクタ 652">
          <a:extLst>
            <a:ext uri="{FF2B5EF4-FFF2-40B4-BE49-F238E27FC236}">
              <a16:creationId xmlns:a16="http://schemas.microsoft.com/office/drawing/2014/main" id="{9DB95B78-A2FD-436C-A5EC-3CF5EA8381E5}"/>
            </a:ext>
          </a:extLst>
        </xdr:cNvPr>
        <xdr:cNvCxnSpPr/>
      </xdr:nvCxnSpPr>
      <xdr:spPr>
        <a:xfrm>
          <a:off x="16459200" y="9077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54" name="テキスト ボックス 653">
          <a:extLst>
            <a:ext uri="{FF2B5EF4-FFF2-40B4-BE49-F238E27FC236}">
              <a16:creationId xmlns:a16="http://schemas.microsoft.com/office/drawing/2014/main" id="{D2AB6541-F026-430A-A392-6DF777CFEAC2}"/>
            </a:ext>
          </a:extLst>
        </xdr:cNvPr>
        <xdr:cNvSpPr txBox="1"/>
      </xdr:nvSpPr>
      <xdr:spPr>
        <a:xfrm>
          <a:off x="16052346" y="89414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55" name="直線コネクタ 654">
          <a:extLst>
            <a:ext uri="{FF2B5EF4-FFF2-40B4-BE49-F238E27FC236}">
              <a16:creationId xmlns:a16="http://schemas.microsoft.com/office/drawing/2014/main" id="{19300A26-FC18-4CA8-A0CC-2BED4D061580}"/>
            </a:ext>
          </a:extLst>
        </xdr:cNvPr>
        <xdr:cNvCxnSpPr/>
      </xdr:nvCxnSpPr>
      <xdr:spPr>
        <a:xfrm>
          <a:off x="164592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56" name="テキスト ボックス 655">
          <a:extLst>
            <a:ext uri="{FF2B5EF4-FFF2-40B4-BE49-F238E27FC236}">
              <a16:creationId xmlns:a16="http://schemas.microsoft.com/office/drawing/2014/main" id="{C5ACADC8-1857-4024-B613-A781ECFA0001}"/>
            </a:ext>
          </a:extLst>
        </xdr:cNvPr>
        <xdr:cNvSpPr txBox="1"/>
      </xdr:nvSpPr>
      <xdr:spPr>
        <a:xfrm>
          <a:off x="16052346" y="851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57" name="【保健センター・保健所】&#10;一人当たり面積グラフ枠">
          <a:extLst>
            <a:ext uri="{FF2B5EF4-FFF2-40B4-BE49-F238E27FC236}">
              <a16:creationId xmlns:a16="http://schemas.microsoft.com/office/drawing/2014/main" id="{D18ED210-DB38-4821-9AF6-D83E0F6C4B8C}"/>
            </a:ext>
          </a:extLst>
        </xdr:cNvPr>
        <xdr:cNvSpPr/>
      </xdr:nvSpPr>
      <xdr:spPr>
        <a:xfrm>
          <a:off x="164592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121158</xdr:rowOff>
    </xdr:from>
    <xdr:to>
      <xdr:col>116</xdr:col>
      <xdr:colOff>62864</xdr:colOff>
      <xdr:row>63</xdr:row>
      <xdr:rowOff>80010</xdr:rowOff>
    </xdr:to>
    <xdr:cxnSp macro="">
      <xdr:nvCxnSpPr>
        <xdr:cNvPr id="658" name="直線コネクタ 657">
          <a:extLst>
            <a:ext uri="{FF2B5EF4-FFF2-40B4-BE49-F238E27FC236}">
              <a16:creationId xmlns:a16="http://schemas.microsoft.com/office/drawing/2014/main" id="{64861C0C-678D-4300-B490-DC28A2BF69A3}"/>
            </a:ext>
          </a:extLst>
        </xdr:cNvPr>
        <xdr:cNvCxnSpPr/>
      </xdr:nvCxnSpPr>
      <xdr:spPr>
        <a:xfrm flipV="1">
          <a:off x="19954239" y="9039733"/>
          <a:ext cx="0" cy="1254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83837</xdr:rowOff>
    </xdr:from>
    <xdr:ext cx="469744" cy="259045"/>
    <xdr:sp macro="" textlink="">
      <xdr:nvSpPr>
        <xdr:cNvPr id="659" name="【保健センター・保健所】&#10;一人当たり面積最小値テキスト">
          <a:extLst>
            <a:ext uri="{FF2B5EF4-FFF2-40B4-BE49-F238E27FC236}">
              <a16:creationId xmlns:a16="http://schemas.microsoft.com/office/drawing/2014/main" id="{D207201F-5436-4743-A1B2-E09F8F57CBC2}"/>
            </a:ext>
          </a:extLst>
        </xdr:cNvPr>
        <xdr:cNvSpPr txBox="1"/>
      </xdr:nvSpPr>
      <xdr:spPr>
        <a:xfrm>
          <a:off x="19992975" y="10297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80010</xdr:rowOff>
    </xdr:from>
    <xdr:to>
      <xdr:col>116</xdr:col>
      <xdr:colOff>152400</xdr:colOff>
      <xdr:row>63</xdr:row>
      <xdr:rowOff>80010</xdr:rowOff>
    </xdr:to>
    <xdr:cxnSp macro="">
      <xdr:nvCxnSpPr>
        <xdr:cNvPr id="660" name="直線コネクタ 659">
          <a:extLst>
            <a:ext uri="{FF2B5EF4-FFF2-40B4-BE49-F238E27FC236}">
              <a16:creationId xmlns:a16="http://schemas.microsoft.com/office/drawing/2014/main" id="{8E2F3157-C3C9-497A-8654-7F150831F553}"/>
            </a:ext>
          </a:extLst>
        </xdr:cNvPr>
        <xdr:cNvCxnSpPr/>
      </xdr:nvCxnSpPr>
      <xdr:spPr>
        <a:xfrm>
          <a:off x="19878675" y="1029398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67835</xdr:rowOff>
    </xdr:from>
    <xdr:ext cx="469744" cy="259045"/>
    <xdr:sp macro="" textlink="">
      <xdr:nvSpPr>
        <xdr:cNvPr id="661" name="【保健センター・保健所】&#10;一人当たり面積最大値テキスト">
          <a:extLst>
            <a:ext uri="{FF2B5EF4-FFF2-40B4-BE49-F238E27FC236}">
              <a16:creationId xmlns:a16="http://schemas.microsoft.com/office/drawing/2014/main" id="{09516C7A-6916-48C1-B817-9ADA12D8A0C7}"/>
            </a:ext>
          </a:extLst>
        </xdr:cNvPr>
        <xdr:cNvSpPr txBox="1"/>
      </xdr:nvSpPr>
      <xdr:spPr>
        <a:xfrm>
          <a:off x="19992975" y="8818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121158</xdr:rowOff>
    </xdr:from>
    <xdr:to>
      <xdr:col>116</xdr:col>
      <xdr:colOff>152400</xdr:colOff>
      <xdr:row>55</xdr:row>
      <xdr:rowOff>121158</xdr:rowOff>
    </xdr:to>
    <xdr:cxnSp macro="">
      <xdr:nvCxnSpPr>
        <xdr:cNvPr id="662" name="直線コネクタ 661">
          <a:extLst>
            <a:ext uri="{FF2B5EF4-FFF2-40B4-BE49-F238E27FC236}">
              <a16:creationId xmlns:a16="http://schemas.microsoft.com/office/drawing/2014/main" id="{669FD463-D4E5-4AD8-AB72-F3527381C4B9}"/>
            </a:ext>
          </a:extLst>
        </xdr:cNvPr>
        <xdr:cNvCxnSpPr/>
      </xdr:nvCxnSpPr>
      <xdr:spPr>
        <a:xfrm>
          <a:off x="19878675" y="903973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159529</xdr:rowOff>
    </xdr:from>
    <xdr:ext cx="469744" cy="259045"/>
    <xdr:sp macro="" textlink="">
      <xdr:nvSpPr>
        <xdr:cNvPr id="663" name="【保健センター・保健所】&#10;一人当たり面積平均値テキスト">
          <a:extLst>
            <a:ext uri="{FF2B5EF4-FFF2-40B4-BE49-F238E27FC236}">
              <a16:creationId xmlns:a16="http://schemas.microsoft.com/office/drawing/2014/main" id="{419807EF-1A00-4526-9133-AAA3E1FD4EA0}"/>
            </a:ext>
          </a:extLst>
        </xdr:cNvPr>
        <xdr:cNvSpPr txBox="1"/>
      </xdr:nvSpPr>
      <xdr:spPr>
        <a:xfrm>
          <a:off x="19992975" y="98877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136652</xdr:rowOff>
    </xdr:from>
    <xdr:to>
      <xdr:col>116</xdr:col>
      <xdr:colOff>114300</xdr:colOff>
      <xdr:row>62</xdr:row>
      <xdr:rowOff>66802</xdr:rowOff>
    </xdr:to>
    <xdr:sp macro="" textlink="">
      <xdr:nvSpPr>
        <xdr:cNvPr id="664" name="フローチャート: 判断 663">
          <a:extLst>
            <a:ext uri="{FF2B5EF4-FFF2-40B4-BE49-F238E27FC236}">
              <a16:creationId xmlns:a16="http://schemas.microsoft.com/office/drawing/2014/main" id="{EB60AF3A-20AE-49A7-80B7-DB28AEDF871D}"/>
            </a:ext>
          </a:extLst>
        </xdr:cNvPr>
        <xdr:cNvSpPr/>
      </xdr:nvSpPr>
      <xdr:spPr>
        <a:xfrm>
          <a:off x="19897725" y="10026777"/>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143510</xdr:rowOff>
    </xdr:from>
    <xdr:to>
      <xdr:col>112</xdr:col>
      <xdr:colOff>38100</xdr:colOff>
      <xdr:row>62</xdr:row>
      <xdr:rowOff>73660</xdr:rowOff>
    </xdr:to>
    <xdr:sp macro="" textlink="">
      <xdr:nvSpPr>
        <xdr:cNvPr id="665" name="フローチャート: 判断 664">
          <a:extLst>
            <a:ext uri="{FF2B5EF4-FFF2-40B4-BE49-F238E27FC236}">
              <a16:creationId xmlns:a16="http://schemas.microsoft.com/office/drawing/2014/main" id="{094A1394-2DDD-442B-948C-8EDE6A5997A2}"/>
            </a:ext>
          </a:extLst>
        </xdr:cNvPr>
        <xdr:cNvSpPr/>
      </xdr:nvSpPr>
      <xdr:spPr>
        <a:xfrm>
          <a:off x="19154775" y="1002728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45212</xdr:rowOff>
    </xdr:from>
    <xdr:to>
      <xdr:col>107</xdr:col>
      <xdr:colOff>101600</xdr:colOff>
      <xdr:row>62</xdr:row>
      <xdr:rowOff>146812</xdr:rowOff>
    </xdr:to>
    <xdr:sp macro="" textlink="">
      <xdr:nvSpPr>
        <xdr:cNvPr id="666" name="フローチャート: 判断 665">
          <a:extLst>
            <a:ext uri="{FF2B5EF4-FFF2-40B4-BE49-F238E27FC236}">
              <a16:creationId xmlns:a16="http://schemas.microsoft.com/office/drawing/2014/main" id="{24B540C2-CD37-43EA-903F-08754E24FB69}"/>
            </a:ext>
          </a:extLst>
        </xdr:cNvPr>
        <xdr:cNvSpPr/>
      </xdr:nvSpPr>
      <xdr:spPr>
        <a:xfrm>
          <a:off x="18345150" y="1009726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8636</xdr:rowOff>
    </xdr:from>
    <xdr:to>
      <xdr:col>102</xdr:col>
      <xdr:colOff>165100</xdr:colOff>
      <xdr:row>62</xdr:row>
      <xdr:rowOff>110236</xdr:rowOff>
    </xdr:to>
    <xdr:sp macro="" textlink="">
      <xdr:nvSpPr>
        <xdr:cNvPr id="667" name="フローチャート: 判断 666">
          <a:extLst>
            <a:ext uri="{FF2B5EF4-FFF2-40B4-BE49-F238E27FC236}">
              <a16:creationId xmlns:a16="http://schemas.microsoft.com/office/drawing/2014/main" id="{617DAC03-E460-4DC6-8BB3-6153DD71CFBC}"/>
            </a:ext>
          </a:extLst>
        </xdr:cNvPr>
        <xdr:cNvSpPr/>
      </xdr:nvSpPr>
      <xdr:spPr>
        <a:xfrm>
          <a:off x="17554575" y="1006068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152654</xdr:rowOff>
    </xdr:from>
    <xdr:to>
      <xdr:col>98</xdr:col>
      <xdr:colOff>38100</xdr:colOff>
      <xdr:row>62</xdr:row>
      <xdr:rowOff>82804</xdr:rowOff>
    </xdr:to>
    <xdr:sp macro="" textlink="">
      <xdr:nvSpPr>
        <xdr:cNvPr id="668" name="フローチャート: 判断 667">
          <a:extLst>
            <a:ext uri="{FF2B5EF4-FFF2-40B4-BE49-F238E27FC236}">
              <a16:creationId xmlns:a16="http://schemas.microsoft.com/office/drawing/2014/main" id="{B3FAA6F8-E3AC-436E-BDEF-34DEDD064C44}"/>
            </a:ext>
          </a:extLst>
        </xdr:cNvPr>
        <xdr:cNvSpPr/>
      </xdr:nvSpPr>
      <xdr:spPr>
        <a:xfrm>
          <a:off x="16754475" y="1003960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69" name="テキスト ボックス 668">
          <a:extLst>
            <a:ext uri="{FF2B5EF4-FFF2-40B4-BE49-F238E27FC236}">
              <a16:creationId xmlns:a16="http://schemas.microsoft.com/office/drawing/2014/main" id="{8DAEF15E-D5DB-4081-8F7A-0A2F234B04D3}"/>
            </a:ext>
          </a:extLst>
        </xdr:cNvPr>
        <xdr:cNvSpPr txBox="1"/>
      </xdr:nvSpPr>
      <xdr:spPr>
        <a:xfrm>
          <a:off x="197834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70" name="テキスト ボックス 669">
          <a:extLst>
            <a:ext uri="{FF2B5EF4-FFF2-40B4-BE49-F238E27FC236}">
              <a16:creationId xmlns:a16="http://schemas.microsoft.com/office/drawing/2014/main" id="{9ED708D7-C3F8-499F-980E-0EA7958D0DBF}"/>
            </a:ext>
          </a:extLst>
        </xdr:cNvPr>
        <xdr:cNvSpPr txBox="1"/>
      </xdr:nvSpPr>
      <xdr:spPr>
        <a:xfrm>
          <a:off x="19030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71" name="テキスト ボックス 670">
          <a:extLst>
            <a:ext uri="{FF2B5EF4-FFF2-40B4-BE49-F238E27FC236}">
              <a16:creationId xmlns:a16="http://schemas.microsoft.com/office/drawing/2014/main" id="{1107DB5F-D3E3-476B-9CA3-CE9C5AB7EC81}"/>
            </a:ext>
          </a:extLst>
        </xdr:cNvPr>
        <xdr:cNvSpPr txBox="1"/>
      </xdr:nvSpPr>
      <xdr:spPr>
        <a:xfrm>
          <a:off x="18221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72" name="テキスト ボックス 671">
          <a:extLst>
            <a:ext uri="{FF2B5EF4-FFF2-40B4-BE49-F238E27FC236}">
              <a16:creationId xmlns:a16="http://schemas.microsoft.com/office/drawing/2014/main" id="{02D18E00-A13C-49A0-9FAD-19A55CE630CE}"/>
            </a:ext>
          </a:extLst>
        </xdr:cNvPr>
        <xdr:cNvSpPr txBox="1"/>
      </xdr:nvSpPr>
      <xdr:spPr>
        <a:xfrm>
          <a:off x="174307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73" name="テキスト ボックス 672">
          <a:extLst>
            <a:ext uri="{FF2B5EF4-FFF2-40B4-BE49-F238E27FC236}">
              <a16:creationId xmlns:a16="http://schemas.microsoft.com/office/drawing/2014/main" id="{04CEE7BE-0EB7-4890-BA68-17998B64EC2C}"/>
            </a:ext>
          </a:extLst>
        </xdr:cNvPr>
        <xdr:cNvSpPr txBox="1"/>
      </xdr:nvSpPr>
      <xdr:spPr>
        <a:xfrm>
          <a:off x="166306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8636</xdr:rowOff>
    </xdr:from>
    <xdr:to>
      <xdr:col>116</xdr:col>
      <xdr:colOff>114300</xdr:colOff>
      <xdr:row>63</xdr:row>
      <xdr:rowOff>110236</xdr:rowOff>
    </xdr:to>
    <xdr:sp macro="" textlink="">
      <xdr:nvSpPr>
        <xdr:cNvPr id="674" name="楕円 673">
          <a:extLst>
            <a:ext uri="{FF2B5EF4-FFF2-40B4-BE49-F238E27FC236}">
              <a16:creationId xmlns:a16="http://schemas.microsoft.com/office/drawing/2014/main" id="{C01B3875-B3C0-4460-BA1B-CE719B610F3B}"/>
            </a:ext>
          </a:extLst>
        </xdr:cNvPr>
        <xdr:cNvSpPr/>
      </xdr:nvSpPr>
      <xdr:spPr>
        <a:xfrm>
          <a:off x="19897725" y="1022261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95013</xdr:rowOff>
    </xdr:from>
    <xdr:ext cx="469744" cy="259045"/>
    <xdr:sp macro="" textlink="">
      <xdr:nvSpPr>
        <xdr:cNvPr id="675" name="【保健センター・保健所】&#10;一人当たり面積該当値テキスト">
          <a:extLst>
            <a:ext uri="{FF2B5EF4-FFF2-40B4-BE49-F238E27FC236}">
              <a16:creationId xmlns:a16="http://schemas.microsoft.com/office/drawing/2014/main" id="{911DA2E7-86C1-4EA7-9542-328ACFEA3A1D}"/>
            </a:ext>
          </a:extLst>
        </xdr:cNvPr>
        <xdr:cNvSpPr txBox="1"/>
      </xdr:nvSpPr>
      <xdr:spPr>
        <a:xfrm>
          <a:off x="19992975" y="10143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10922</xdr:rowOff>
    </xdr:from>
    <xdr:to>
      <xdr:col>112</xdr:col>
      <xdr:colOff>38100</xdr:colOff>
      <xdr:row>63</xdr:row>
      <xdr:rowOff>112522</xdr:rowOff>
    </xdr:to>
    <xdr:sp macro="" textlink="">
      <xdr:nvSpPr>
        <xdr:cNvPr id="676" name="楕円 675">
          <a:extLst>
            <a:ext uri="{FF2B5EF4-FFF2-40B4-BE49-F238E27FC236}">
              <a16:creationId xmlns:a16="http://schemas.microsoft.com/office/drawing/2014/main" id="{58F99F4B-03C4-487D-9C0B-3F321AE7031D}"/>
            </a:ext>
          </a:extLst>
        </xdr:cNvPr>
        <xdr:cNvSpPr/>
      </xdr:nvSpPr>
      <xdr:spPr>
        <a:xfrm>
          <a:off x="19154775" y="10218547"/>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59436</xdr:rowOff>
    </xdr:from>
    <xdr:to>
      <xdr:col>116</xdr:col>
      <xdr:colOff>63500</xdr:colOff>
      <xdr:row>63</xdr:row>
      <xdr:rowOff>61722</xdr:rowOff>
    </xdr:to>
    <xdr:cxnSp macro="">
      <xdr:nvCxnSpPr>
        <xdr:cNvPr id="677" name="直線コネクタ 676">
          <a:extLst>
            <a:ext uri="{FF2B5EF4-FFF2-40B4-BE49-F238E27FC236}">
              <a16:creationId xmlns:a16="http://schemas.microsoft.com/office/drawing/2014/main" id="{F2583FF9-C50F-4CC8-90B8-93AF9F9D238B}"/>
            </a:ext>
          </a:extLst>
        </xdr:cNvPr>
        <xdr:cNvCxnSpPr/>
      </xdr:nvCxnSpPr>
      <xdr:spPr>
        <a:xfrm flipV="1">
          <a:off x="19202400" y="10270236"/>
          <a:ext cx="752475" cy="5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13208</xdr:rowOff>
    </xdr:from>
    <xdr:to>
      <xdr:col>107</xdr:col>
      <xdr:colOff>101600</xdr:colOff>
      <xdr:row>63</xdr:row>
      <xdr:rowOff>114808</xdr:rowOff>
    </xdr:to>
    <xdr:sp macro="" textlink="">
      <xdr:nvSpPr>
        <xdr:cNvPr id="678" name="楕円 677">
          <a:extLst>
            <a:ext uri="{FF2B5EF4-FFF2-40B4-BE49-F238E27FC236}">
              <a16:creationId xmlns:a16="http://schemas.microsoft.com/office/drawing/2014/main" id="{5730D846-0435-4020-9920-8556F1397542}"/>
            </a:ext>
          </a:extLst>
        </xdr:cNvPr>
        <xdr:cNvSpPr/>
      </xdr:nvSpPr>
      <xdr:spPr>
        <a:xfrm>
          <a:off x="18345150" y="10220833"/>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61722</xdr:rowOff>
    </xdr:from>
    <xdr:to>
      <xdr:col>111</xdr:col>
      <xdr:colOff>177800</xdr:colOff>
      <xdr:row>63</xdr:row>
      <xdr:rowOff>64008</xdr:rowOff>
    </xdr:to>
    <xdr:cxnSp macro="">
      <xdr:nvCxnSpPr>
        <xdr:cNvPr id="679" name="直線コネクタ 678">
          <a:extLst>
            <a:ext uri="{FF2B5EF4-FFF2-40B4-BE49-F238E27FC236}">
              <a16:creationId xmlns:a16="http://schemas.microsoft.com/office/drawing/2014/main" id="{5F30AE70-FC24-4AF5-B2E2-59780C303AD7}"/>
            </a:ext>
          </a:extLst>
        </xdr:cNvPr>
        <xdr:cNvCxnSpPr/>
      </xdr:nvCxnSpPr>
      <xdr:spPr>
        <a:xfrm flipV="1">
          <a:off x="18392775" y="10275697"/>
          <a:ext cx="809625"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13208</xdr:rowOff>
    </xdr:from>
    <xdr:to>
      <xdr:col>102</xdr:col>
      <xdr:colOff>165100</xdr:colOff>
      <xdr:row>63</xdr:row>
      <xdr:rowOff>114808</xdr:rowOff>
    </xdr:to>
    <xdr:sp macro="" textlink="">
      <xdr:nvSpPr>
        <xdr:cNvPr id="680" name="楕円 679">
          <a:extLst>
            <a:ext uri="{FF2B5EF4-FFF2-40B4-BE49-F238E27FC236}">
              <a16:creationId xmlns:a16="http://schemas.microsoft.com/office/drawing/2014/main" id="{C03BEC7A-3E5F-432C-A99D-74FD20C465FC}"/>
            </a:ext>
          </a:extLst>
        </xdr:cNvPr>
        <xdr:cNvSpPr/>
      </xdr:nvSpPr>
      <xdr:spPr>
        <a:xfrm>
          <a:off x="17554575" y="10220833"/>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64008</xdr:rowOff>
    </xdr:from>
    <xdr:to>
      <xdr:col>107</xdr:col>
      <xdr:colOff>50800</xdr:colOff>
      <xdr:row>63</xdr:row>
      <xdr:rowOff>64008</xdr:rowOff>
    </xdr:to>
    <xdr:cxnSp macro="">
      <xdr:nvCxnSpPr>
        <xdr:cNvPr id="681" name="直線コネクタ 680">
          <a:extLst>
            <a:ext uri="{FF2B5EF4-FFF2-40B4-BE49-F238E27FC236}">
              <a16:creationId xmlns:a16="http://schemas.microsoft.com/office/drawing/2014/main" id="{CA9DC827-EA22-4900-94E1-BBF356ABEBCB}"/>
            </a:ext>
          </a:extLst>
        </xdr:cNvPr>
        <xdr:cNvCxnSpPr/>
      </xdr:nvCxnSpPr>
      <xdr:spPr>
        <a:xfrm>
          <a:off x="17602200" y="10277983"/>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15494</xdr:rowOff>
    </xdr:from>
    <xdr:to>
      <xdr:col>98</xdr:col>
      <xdr:colOff>38100</xdr:colOff>
      <xdr:row>63</xdr:row>
      <xdr:rowOff>117094</xdr:rowOff>
    </xdr:to>
    <xdr:sp macro="" textlink="">
      <xdr:nvSpPr>
        <xdr:cNvPr id="682" name="楕円 681">
          <a:extLst>
            <a:ext uri="{FF2B5EF4-FFF2-40B4-BE49-F238E27FC236}">
              <a16:creationId xmlns:a16="http://schemas.microsoft.com/office/drawing/2014/main" id="{195DEA65-296D-4BB3-B190-25EC5A34BE8D}"/>
            </a:ext>
          </a:extLst>
        </xdr:cNvPr>
        <xdr:cNvSpPr/>
      </xdr:nvSpPr>
      <xdr:spPr>
        <a:xfrm>
          <a:off x="16754475" y="10223119"/>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64008</xdr:rowOff>
    </xdr:from>
    <xdr:to>
      <xdr:col>102</xdr:col>
      <xdr:colOff>114300</xdr:colOff>
      <xdr:row>63</xdr:row>
      <xdr:rowOff>66294</xdr:rowOff>
    </xdr:to>
    <xdr:cxnSp macro="">
      <xdr:nvCxnSpPr>
        <xdr:cNvPr id="683" name="直線コネクタ 682">
          <a:extLst>
            <a:ext uri="{FF2B5EF4-FFF2-40B4-BE49-F238E27FC236}">
              <a16:creationId xmlns:a16="http://schemas.microsoft.com/office/drawing/2014/main" id="{9DAB6022-3DAF-4016-8BC4-C16B5DEDEE2B}"/>
            </a:ext>
          </a:extLst>
        </xdr:cNvPr>
        <xdr:cNvCxnSpPr/>
      </xdr:nvCxnSpPr>
      <xdr:spPr>
        <a:xfrm flipV="1">
          <a:off x="16802100" y="10277983"/>
          <a:ext cx="8001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90187</xdr:rowOff>
    </xdr:from>
    <xdr:ext cx="469744" cy="259045"/>
    <xdr:sp macro="" textlink="">
      <xdr:nvSpPr>
        <xdr:cNvPr id="684" name="n_1aveValue【保健センター・保健所】&#10;一人当たり面積">
          <a:extLst>
            <a:ext uri="{FF2B5EF4-FFF2-40B4-BE49-F238E27FC236}">
              <a16:creationId xmlns:a16="http://schemas.microsoft.com/office/drawing/2014/main" id="{A57BEDEF-82FB-4D89-BCCB-F7919CE46C1C}"/>
            </a:ext>
          </a:extLst>
        </xdr:cNvPr>
        <xdr:cNvSpPr txBox="1"/>
      </xdr:nvSpPr>
      <xdr:spPr>
        <a:xfrm>
          <a:off x="18983402" y="9812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163339</xdr:rowOff>
    </xdr:from>
    <xdr:ext cx="469744" cy="259045"/>
    <xdr:sp macro="" textlink="">
      <xdr:nvSpPr>
        <xdr:cNvPr id="685" name="n_2aveValue【保健センター・保健所】&#10;一人当たり面積">
          <a:extLst>
            <a:ext uri="{FF2B5EF4-FFF2-40B4-BE49-F238E27FC236}">
              <a16:creationId xmlns:a16="http://schemas.microsoft.com/office/drawing/2014/main" id="{96706B03-1E58-4A65-ACCB-5543B1ABAD36}"/>
            </a:ext>
          </a:extLst>
        </xdr:cNvPr>
        <xdr:cNvSpPr txBox="1"/>
      </xdr:nvSpPr>
      <xdr:spPr>
        <a:xfrm>
          <a:off x="18183302" y="9885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126763</xdr:rowOff>
    </xdr:from>
    <xdr:ext cx="469744" cy="259045"/>
    <xdr:sp macro="" textlink="">
      <xdr:nvSpPr>
        <xdr:cNvPr id="686" name="n_3aveValue【保健センター・保健所】&#10;一人当たり面積">
          <a:extLst>
            <a:ext uri="{FF2B5EF4-FFF2-40B4-BE49-F238E27FC236}">
              <a16:creationId xmlns:a16="http://schemas.microsoft.com/office/drawing/2014/main" id="{DB79D5AA-F222-4C38-A226-6501D92E5B4B}"/>
            </a:ext>
          </a:extLst>
        </xdr:cNvPr>
        <xdr:cNvSpPr txBox="1"/>
      </xdr:nvSpPr>
      <xdr:spPr>
        <a:xfrm>
          <a:off x="17383202" y="9848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99331</xdr:rowOff>
    </xdr:from>
    <xdr:ext cx="469744" cy="259045"/>
    <xdr:sp macro="" textlink="">
      <xdr:nvSpPr>
        <xdr:cNvPr id="687" name="n_4aveValue【保健センター・保健所】&#10;一人当たり面積">
          <a:extLst>
            <a:ext uri="{FF2B5EF4-FFF2-40B4-BE49-F238E27FC236}">
              <a16:creationId xmlns:a16="http://schemas.microsoft.com/office/drawing/2014/main" id="{6194EBDB-56EB-4FF0-BF6B-31E9F8022643}"/>
            </a:ext>
          </a:extLst>
        </xdr:cNvPr>
        <xdr:cNvSpPr txBox="1"/>
      </xdr:nvSpPr>
      <xdr:spPr>
        <a:xfrm>
          <a:off x="16592627" y="9827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103649</xdr:rowOff>
    </xdr:from>
    <xdr:ext cx="469744" cy="259045"/>
    <xdr:sp macro="" textlink="">
      <xdr:nvSpPr>
        <xdr:cNvPr id="688" name="n_1mainValue【保健センター・保健所】&#10;一人当たり面積">
          <a:extLst>
            <a:ext uri="{FF2B5EF4-FFF2-40B4-BE49-F238E27FC236}">
              <a16:creationId xmlns:a16="http://schemas.microsoft.com/office/drawing/2014/main" id="{1F23D808-85A9-4B98-AB89-7B943217F33C}"/>
            </a:ext>
          </a:extLst>
        </xdr:cNvPr>
        <xdr:cNvSpPr txBox="1"/>
      </xdr:nvSpPr>
      <xdr:spPr>
        <a:xfrm>
          <a:off x="18983402" y="10317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105935</xdr:rowOff>
    </xdr:from>
    <xdr:ext cx="469744" cy="259045"/>
    <xdr:sp macro="" textlink="">
      <xdr:nvSpPr>
        <xdr:cNvPr id="689" name="n_2mainValue【保健センター・保健所】&#10;一人当たり面積">
          <a:extLst>
            <a:ext uri="{FF2B5EF4-FFF2-40B4-BE49-F238E27FC236}">
              <a16:creationId xmlns:a16="http://schemas.microsoft.com/office/drawing/2014/main" id="{1C925B85-27B7-4CE3-9E56-EE54E59540CA}"/>
            </a:ext>
          </a:extLst>
        </xdr:cNvPr>
        <xdr:cNvSpPr txBox="1"/>
      </xdr:nvSpPr>
      <xdr:spPr>
        <a:xfrm>
          <a:off x="18183302" y="10313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105935</xdr:rowOff>
    </xdr:from>
    <xdr:ext cx="469744" cy="259045"/>
    <xdr:sp macro="" textlink="">
      <xdr:nvSpPr>
        <xdr:cNvPr id="690" name="n_3mainValue【保健センター・保健所】&#10;一人当たり面積">
          <a:extLst>
            <a:ext uri="{FF2B5EF4-FFF2-40B4-BE49-F238E27FC236}">
              <a16:creationId xmlns:a16="http://schemas.microsoft.com/office/drawing/2014/main" id="{9048577E-6907-40CC-A598-F61EA2535E99}"/>
            </a:ext>
          </a:extLst>
        </xdr:cNvPr>
        <xdr:cNvSpPr txBox="1"/>
      </xdr:nvSpPr>
      <xdr:spPr>
        <a:xfrm>
          <a:off x="17383202" y="10313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108221</xdr:rowOff>
    </xdr:from>
    <xdr:ext cx="469744" cy="259045"/>
    <xdr:sp macro="" textlink="">
      <xdr:nvSpPr>
        <xdr:cNvPr id="691" name="n_4mainValue【保健センター・保健所】&#10;一人当たり面積">
          <a:extLst>
            <a:ext uri="{FF2B5EF4-FFF2-40B4-BE49-F238E27FC236}">
              <a16:creationId xmlns:a16="http://schemas.microsoft.com/office/drawing/2014/main" id="{6AC744DD-EB2A-4739-A247-601899B6C292}"/>
            </a:ext>
          </a:extLst>
        </xdr:cNvPr>
        <xdr:cNvSpPr txBox="1"/>
      </xdr:nvSpPr>
      <xdr:spPr>
        <a:xfrm>
          <a:off x="16592627" y="10315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92" name="正方形/長方形 691">
          <a:extLst>
            <a:ext uri="{FF2B5EF4-FFF2-40B4-BE49-F238E27FC236}">
              <a16:creationId xmlns:a16="http://schemas.microsoft.com/office/drawing/2014/main" id="{816C826A-E976-4455-828A-946617C2A3E1}"/>
            </a:ext>
          </a:extLst>
        </xdr:cNvPr>
        <xdr:cNvSpPr/>
      </xdr:nvSpPr>
      <xdr:spPr>
        <a:xfrm>
          <a:off x="112109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93" name="正方形/長方形 692">
          <a:extLst>
            <a:ext uri="{FF2B5EF4-FFF2-40B4-BE49-F238E27FC236}">
              <a16:creationId xmlns:a16="http://schemas.microsoft.com/office/drawing/2014/main" id="{397F74C6-C22F-4FC5-AB9F-32C178105C36}"/>
            </a:ext>
          </a:extLst>
        </xdr:cNvPr>
        <xdr:cNvSpPr/>
      </xdr:nvSpPr>
      <xdr:spPr>
        <a:xfrm>
          <a:off x="113157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94" name="正方形/長方形 693">
          <a:extLst>
            <a:ext uri="{FF2B5EF4-FFF2-40B4-BE49-F238E27FC236}">
              <a16:creationId xmlns:a16="http://schemas.microsoft.com/office/drawing/2014/main" id="{60EB6B61-0B0E-41F3-894D-A17F0F0F91AB}"/>
            </a:ext>
          </a:extLst>
        </xdr:cNvPr>
        <xdr:cNvSpPr/>
      </xdr:nvSpPr>
      <xdr:spPr>
        <a:xfrm>
          <a:off x="113157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95" name="正方形/長方形 694">
          <a:extLst>
            <a:ext uri="{FF2B5EF4-FFF2-40B4-BE49-F238E27FC236}">
              <a16:creationId xmlns:a16="http://schemas.microsoft.com/office/drawing/2014/main" id="{1BA828BC-B42C-4629-8B7E-4833582CD76D}"/>
            </a:ext>
          </a:extLst>
        </xdr:cNvPr>
        <xdr:cNvSpPr/>
      </xdr:nvSpPr>
      <xdr:spPr>
        <a:xfrm>
          <a:off x="1223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96" name="正方形/長方形 695">
          <a:extLst>
            <a:ext uri="{FF2B5EF4-FFF2-40B4-BE49-F238E27FC236}">
              <a16:creationId xmlns:a16="http://schemas.microsoft.com/office/drawing/2014/main" id="{01A67F0A-6C91-464E-9EF9-695936FC5A22}"/>
            </a:ext>
          </a:extLst>
        </xdr:cNvPr>
        <xdr:cNvSpPr/>
      </xdr:nvSpPr>
      <xdr:spPr>
        <a:xfrm>
          <a:off x="1223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97" name="正方形/長方形 696">
          <a:extLst>
            <a:ext uri="{FF2B5EF4-FFF2-40B4-BE49-F238E27FC236}">
              <a16:creationId xmlns:a16="http://schemas.microsoft.com/office/drawing/2014/main" id="{7544463F-4AB0-48AE-BCF8-3D3B1D82E717}"/>
            </a:ext>
          </a:extLst>
        </xdr:cNvPr>
        <xdr:cNvSpPr/>
      </xdr:nvSpPr>
      <xdr:spPr>
        <a:xfrm>
          <a:off x="132683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98" name="正方形/長方形 697">
          <a:extLst>
            <a:ext uri="{FF2B5EF4-FFF2-40B4-BE49-F238E27FC236}">
              <a16:creationId xmlns:a16="http://schemas.microsoft.com/office/drawing/2014/main" id="{96D35640-0CC3-4527-B112-D3C5D180C10B}"/>
            </a:ext>
          </a:extLst>
        </xdr:cNvPr>
        <xdr:cNvSpPr/>
      </xdr:nvSpPr>
      <xdr:spPr>
        <a:xfrm>
          <a:off x="132683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99" name="正方形/長方形 698">
          <a:extLst>
            <a:ext uri="{FF2B5EF4-FFF2-40B4-BE49-F238E27FC236}">
              <a16:creationId xmlns:a16="http://schemas.microsoft.com/office/drawing/2014/main" id="{37813284-19E8-46D7-86F8-52D4B8DF3BB3}"/>
            </a:ext>
          </a:extLst>
        </xdr:cNvPr>
        <xdr:cNvSpPr/>
      </xdr:nvSpPr>
      <xdr:spPr>
        <a:xfrm>
          <a:off x="112109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00" name="テキスト ボックス 699">
          <a:extLst>
            <a:ext uri="{FF2B5EF4-FFF2-40B4-BE49-F238E27FC236}">
              <a16:creationId xmlns:a16="http://schemas.microsoft.com/office/drawing/2014/main" id="{A3D9CE1D-9EA7-46B2-84CB-739471BF379A}"/>
            </a:ext>
          </a:extLst>
        </xdr:cNvPr>
        <xdr:cNvSpPr txBox="1"/>
      </xdr:nvSpPr>
      <xdr:spPr>
        <a:xfrm>
          <a:off x="11172825"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01" name="直線コネクタ 700">
          <a:extLst>
            <a:ext uri="{FF2B5EF4-FFF2-40B4-BE49-F238E27FC236}">
              <a16:creationId xmlns:a16="http://schemas.microsoft.com/office/drawing/2014/main" id="{9FDA90A4-428E-4B32-B3B4-9DF3A292833B}"/>
            </a:ext>
          </a:extLst>
        </xdr:cNvPr>
        <xdr:cNvCxnSpPr/>
      </xdr:nvCxnSpPr>
      <xdr:spPr>
        <a:xfrm>
          <a:off x="11210925" y="144113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02" name="テキスト ボックス 701">
          <a:extLst>
            <a:ext uri="{FF2B5EF4-FFF2-40B4-BE49-F238E27FC236}">
              <a16:creationId xmlns:a16="http://schemas.microsoft.com/office/drawing/2014/main" id="{F66932F3-FA16-4E38-A68F-19A0E3E9512B}"/>
            </a:ext>
          </a:extLst>
        </xdr:cNvPr>
        <xdr:cNvSpPr txBox="1"/>
      </xdr:nvSpPr>
      <xdr:spPr>
        <a:xfrm>
          <a:off x="107945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03" name="直線コネクタ 702">
          <a:extLst>
            <a:ext uri="{FF2B5EF4-FFF2-40B4-BE49-F238E27FC236}">
              <a16:creationId xmlns:a16="http://schemas.microsoft.com/office/drawing/2014/main" id="{03896034-28CA-40BE-946A-2A5E4B6D4AF5}"/>
            </a:ext>
          </a:extLst>
        </xdr:cNvPr>
        <xdr:cNvCxnSpPr/>
      </xdr:nvCxnSpPr>
      <xdr:spPr>
        <a:xfrm>
          <a:off x="11210925" y="140493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04" name="テキスト ボックス 703">
          <a:extLst>
            <a:ext uri="{FF2B5EF4-FFF2-40B4-BE49-F238E27FC236}">
              <a16:creationId xmlns:a16="http://schemas.microsoft.com/office/drawing/2014/main" id="{E2C6B262-F0E9-474E-9BED-67BF57445A41}"/>
            </a:ext>
          </a:extLst>
        </xdr:cNvPr>
        <xdr:cNvSpPr txBox="1"/>
      </xdr:nvSpPr>
      <xdr:spPr>
        <a:xfrm>
          <a:off x="10794546"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05" name="直線コネクタ 704">
          <a:extLst>
            <a:ext uri="{FF2B5EF4-FFF2-40B4-BE49-F238E27FC236}">
              <a16:creationId xmlns:a16="http://schemas.microsoft.com/office/drawing/2014/main" id="{B0E2847E-149D-492F-9B61-74E13871C807}"/>
            </a:ext>
          </a:extLst>
        </xdr:cNvPr>
        <xdr:cNvCxnSpPr/>
      </xdr:nvCxnSpPr>
      <xdr:spPr>
        <a:xfrm>
          <a:off x="11210925" y="136874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06" name="テキスト ボックス 705">
          <a:extLst>
            <a:ext uri="{FF2B5EF4-FFF2-40B4-BE49-F238E27FC236}">
              <a16:creationId xmlns:a16="http://schemas.microsoft.com/office/drawing/2014/main" id="{55FAA545-FBB0-4425-9992-2839CEB9095B}"/>
            </a:ext>
          </a:extLst>
        </xdr:cNvPr>
        <xdr:cNvSpPr txBox="1"/>
      </xdr:nvSpPr>
      <xdr:spPr>
        <a:xfrm>
          <a:off x="10845966" y="135515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07" name="直線コネクタ 706">
          <a:extLst>
            <a:ext uri="{FF2B5EF4-FFF2-40B4-BE49-F238E27FC236}">
              <a16:creationId xmlns:a16="http://schemas.microsoft.com/office/drawing/2014/main" id="{D7B1ECFC-DAED-4F08-A083-117BE9737919}"/>
            </a:ext>
          </a:extLst>
        </xdr:cNvPr>
        <xdr:cNvCxnSpPr/>
      </xdr:nvCxnSpPr>
      <xdr:spPr>
        <a:xfrm>
          <a:off x="11210925" y="133254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08" name="テキスト ボックス 707">
          <a:extLst>
            <a:ext uri="{FF2B5EF4-FFF2-40B4-BE49-F238E27FC236}">
              <a16:creationId xmlns:a16="http://schemas.microsoft.com/office/drawing/2014/main" id="{C1CA4EEE-FC3A-491D-8B30-F7FD171B969E}"/>
            </a:ext>
          </a:extLst>
        </xdr:cNvPr>
        <xdr:cNvSpPr txBox="1"/>
      </xdr:nvSpPr>
      <xdr:spPr>
        <a:xfrm>
          <a:off x="10845966" y="13189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09" name="直線コネクタ 708">
          <a:extLst>
            <a:ext uri="{FF2B5EF4-FFF2-40B4-BE49-F238E27FC236}">
              <a16:creationId xmlns:a16="http://schemas.microsoft.com/office/drawing/2014/main" id="{A8C684C3-5B52-4C68-BB0A-3AC1FC9FF73E}"/>
            </a:ext>
          </a:extLst>
        </xdr:cNvPr>
        <xdr:cNvCxnSpPr/>
      </xdr:nvCxnSpPr>
      <xdr:spPr>
        <a:xfrm>
          <a:off x="11210925" y="129635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10" name="テキスト ボックス 709">
          <a:extLst>
            <a:ext uri="{FF2B5EF4-FFF2-40B4-BE49-F238E27FC236}">
              <a16:creationId xmlns:a16="http://schemas.microsoft.com/office/drawing/2014/main" id="{6433712E-7667-4AAE-B3B4-42AC4BEF0BBA}"/>
            </a:ext>
          </a:extLst>
        </xdr:cNvPr>
        <xdr:cNvSpPr txBox="1"/>
      </xdr:nvSpPr>
      <xdr:spPr>
        <a:xfrm>
          <a:off x="10845966" y="12827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11" name="直線コネクタ 710">
          <a:extLst>
            <a:ext uri="{FF2B5EF4-FFF2-40B4-BE49-F238E27FC236}">
              <a16:creationId xmlns:a16="http://schemas.microsoft.com/office/drawing/2014/main" id="{EE8578D9-BAF5-47F2-A306-3541ADD46E33}"/>
            </a:ext>
          </a:extLst>
        </xdr:cNvPr>
        <xdr:cNvCxnSpPr/>
      </xdr:nvCxnSpPr>
      <xdr:spPr>
        <a:xfrm>
          <a:off x="11210925" y="126111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12" name="テキスト ボックス 711">
          <a:extLst>
            <a:ext uri="{FF2B5EF4-FFF2-40B4-BE49-F238E27FC236}">
              <a16:creationId xmlns:a16="http://schemas.microsoft.com/office/drawing/2014/main" id="{2B435221-B0AA-49E6-8CDF-3FE4E7E2225F}"/>
            </a:ext>
          </a:extLst>
        </xdr:cNvPr>
        <xdr:cNvSpPr txBox="1"/>
      </xdr:nvSpPr>
      <xdr:spPr>
        <a:xfrm>
          <a:off x="10845966" y="12475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13" name="直線コネクタ 712">
          <a:extLst>
            <a:ext uri="{FF2B5EF4-FFF2-40B4-BE49-F238E27FC236}">
              <a16:creationId xmlns:a16="http://schemas.microsoft.com/office/drawing/2014/main" id="{A620397D-2118-47B8-AC65-3E73F9B2C5CF}"/>
            </a:ext>
          </a:extLst>
        </xdr:cNvPr>
        <xdr:cNvCxnSpPr/>
      </xdr:nvCxnSpPr>
      <xdr:spPr>
        <a:xfrm>
          <a:off x="11210925" y="12249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14" name="テキスト ボックス 713">
          <a:extLst>
            <a:ext uri="{FF2B5EF4-FFF2-40B4-BE49-F238E27FC236}">
              <a16:creationId xmlns:a16="http://schemas.microsoft.com/office/drawing/2014/main" id="{C86A9A6C-86BD-4CEB-B62F-22DBA0255388}"/>
            </a:ext>
          </a:extLst>
        </xdr:cNvPr>
        <xdr:cNvSpPr txBox="1"/>
      </xdr:nvSpPr>
      <xdr:spPr>
        <a:xfrm>
          <a:off x="10903736" y="12113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15" name="【消防施設】&#10;有形固定資産減価償却率グラフ枠">
          <a:extLst>
            <a:ext uri="{FF2B5EF4-FFF2-40B4-BE49-F238E27FC236}">
              <a16:creationId xmlns:a16="http://schemas.microsoft.com/office/drawing/2014/main" id="{6D03EE1D-8261-4C3F-A451-5F581D681772}"/>
            </a:ext>
          </a:extLst>
        </xdr:cNvPr>
        <xdr:cNvSpPr/>
      </xdr:nvSpPr>
      <xdr:spPr>
        <a:xfrm>
          <a:off x="112109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19050</xdr:rowOff>
    </xdr:from>
    <xdr:to>
      <xdr:col>85</xdr:col>
      <xdr:colOff>126364</xdr:colOff>
      <xdr:row>86</xdr:row>
      <xdr:rowOff>114300</xdr:rowOff>
    </xdr:to>
    <xdr:cxnSp macro="">
      <xdr:nvCxnSpPr>
        <xdr:cNvPr id="716" name="直線コネクタ 715">
          <a:extLst>
            <a:ext uri="{FF2B5EF4-FFF2-40B4-BE49-F238E27FC236}">
              <a16:creationId xmlns:a16="http://schemas.microsoft.com/office/drawing/2014/main" id="{02F71AA1-769D-49A4-9010-F4E97A7B0C69}"/>
            </a:ext>
          </a:extLst>
        </xdr:cNvPr>
        <xdr:cNvCxnSpPr/>
      </xdr:nvCxnSpPr>
      <xdr:spPr>
        <a:xfrm flipV="1">
          <a:off x="14696439" y="12496800"/>
          <a:ext cx="0" cy="1552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717" name="【消防施設】&#10;有形固定資産減価償却率最小値テキスト">
          <a:extLst>
            <a:ext uri="{FF2B5EF4-FFF2-40B4-BE49-F238E27FC236}">
              <a16:creationId xmlns:a16="http://schemas.microsoft.com/office/drawing/2014/main" id="{F0C05142-640C-4803-92C2-087C542D215E}"/>
            </a:ext>
          </a:extLst>
        </xdr:cNvPr>
        <xdr:cNvSpPr txBox="1"/>
      </xdr:nvSpPr>
      <xdr:spPr>
        <a:xfrm>
          <a:off x="14735175" y="14056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18" name="直線コネクタ 717">
          <a:extLst>
            <a:ext uri="{FF2B5EF4-FFF2-40B4-BE49-F238E27FC236}">
              <a16:creationId xmlns:a16="http://schemas.microsoft.com/office/drawing/2014/main" id="{1709991D-FC10-4C22-BF74-1D0DD9D1A83C}"/>
            </a:ext>
          </a:extLst>
        </xdr:cNvPr>
        <xdr:cNvCxnSpPr/>
      </xdr:nvCxnSpPr>
      <xdr:spPr>
        <a:xfrm>
          <a:off x="14611350" y="140493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137177</xdr:rowOff>
    </xdr:from>
    <xdr:ext cx="405111" cy="259045"/>
    <xdr:sp macro="" textlink="">
      <xdr:nvSpPr>
        <xdr:cNvPr id="719" name="【消防施設】&#10;有形固定資産減価償却率最大値テキスト">
          <a:extLst>
            <a:ext uri="{FF2B5EF4-FFF2-40B4-BE49-F238E27FC236}">
              <a16:creationId xmlns:a16="http://schemas.microsoft.com/office/drawing/2014/main" id="{7F4EDE15-38B6-4EEA-A9BD-23808DAD6A5D}"/>
            </a:ext>
          </a:extLst>
        </xdr:cNvPr>
        <xdr:cNvSpPr txBox="1"/>
      </xdr:nvSpPr>
      <xdr:spPr>
        <a:xfrm>
          <a:off x="14735175" y="1229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19050</xdr:rowOff>
    </xdr:from>
    <xdr:to>
      <xdr:col>86</xdr:col>
      <xdr:colOff>25400</xdr:colOff>
      <xdr:row>77</xdr:row>
      <xdr:rowOff>19050</xdr:rowOff>
    </xdr:to>
    <xdr:cxnSp macro="">
      <xdr:nvCxnSpPr>
        <xdr:cNvPr id="720" name="直線コネクタ 719">
          <a:extLst>
            <a:ext uri="{FF2B5EF4-FFF2-40B4-BE49-F238E27FC236}">
              <a16:creationId xmlns:a16="http://schemas.microsoft.com/office/drawing/2014/main" id="{B4D6717F-751D-463A-8480-967A9A2D15C4}"/>
            </a:ext>
          </a:extLst>
        </xdr:cNvPr>
        <xdr:cNvCxnSpPr/>
      </xdr:nvCxnSpPr>
      <xdr:spPr>
        <a:xfrm>
          <a:off x="14611350" y="124968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127652</xdr:rowOff>
    </xdr:from>
    <xdr:ext cx="405111" cy="259045"/>
    <xdr:sp macro="" textlink="">
      <xdr:nvSpPr>
        <xdr:cNvPr id="721" name="【消防施設】&#10;有形固定資産減価償却率平均値テキスト">
          <a:extLst>
            <a:ext uri="{FF2B5EF4-FFF2-40B4-BE49-F238E27FC236}">
              <a16:creationId xmlns:a16="http://schemas.microsoft.com/office/drawing/2014/main" id="{F1E1408F-3CCF-41CD-AFDE-D7C1510614D3}"/>
            </a:ext>
          </a:extLst>
        </xdr:cNvPr>
        <xdr:cNvSpPr txBox="1"/>
      </xdr:nvSpPr>
      <xdr:spPr>
        <a:xfrm>
          <a:off x="14735175" y="13249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149225</xdr:rowOff>
    </xdr:from>
    <xdr:to>
      <xdr:col>85</xdr:col>
      <xdr:colOff>177800</xdr:colOff>
      <xdr:row>82</xdr:row>
      <xdr:rowOff>79375</xdr:rowOff>
    </xdr:to>
    <xdr:sp macro="" textlink="">
      <xdr:nvSpPr>
        <xdr:cNvPr id="722" name="フローチャート: 判断 721">
          <a:extLst>
            <a:ext uri="{FF2B5EF4-FFF2-40B4-BE49-F238E27FC236}">
              <a16:creationId xmlns:a16="http://schemas.microsoft.com/office/drawing/2014/main" id="{9791DDC2-4074-4ECE-8744-58269D06BB0E}"/>
            </a:ext>
          </a:extLst>
        </xdr:cNvPr>
        <xdr:cNvSpPr/>
      </xdr:nvSpPr>
      <xdr:spPr>
        <a:xfrm>
          <a:off x="14649450" y="1327467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128270</xdr:rowOff>
    </xdr:from>
    <xdr:to>
      <xdr:col>81</xdr:col>
      <xdr:colOff>101600</xdr:colOff>
      <xdr:row>82</xdr:row>
      <xdr:rowOff>58420</xdr:rowOff>
    </xdr:to>
    <xdr:sp macro="" textlink="">
      <xdr:nvSpPr>
        <xdr:cNvPr id="723" name="フローチャート: 判断 722">
          <a:extLst>
            <a:ext uri="{FF2B5EF4-FFF2-40B4-BE49-F238E27FC236}">
              <a16:creationId xmlns:a16="http://schemas.microsoft.com/office/drawing/2014/main" id="{3A5DD6B8-6DE4-40D2-A06A-4C4C8FEDFA65}"/>
            </a:ext>
          </a:extLst>
        </xdr:cNvPr>
        <xdr:cNvSpPr/>
      </xdr:nvSpPr>
      <xdr:spPr>
        <a:xfrm>
          <a:off x="13887450" y="1325054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17780</xdr:rowOff>
    </xdr:from>
    <xdr:to>
      <xdr:col>76</xdr:col>
      <xdr:colOff>165100</xdr:colOff>
      <xdr:row>81</xdr:row>
      <xdr:rowOff>119380</xdr:rowOff>
    </xdr:to>
    <xdr:sp macro="" textlink="">
      <xdr:nvSpPr>
        <xdr:cNvPr id="724" name="フローチャート: 判断 723">
          <a:extLst>
            <a:ext uri="{FF2B5EF4-FFF2-40B4-BE49-F238E27FC236}">
              <a16:creationId xmlns:a16="http://schemas.microsoft.com/office/drawing/2014/main" id="{E2BCF520-DF6B-44BD-AB4C-02662C3F77CE}"/>
            </a:ext>
          </a:extLst>
        </xdr:cNvPr>
        <xdr:cNvSpPr/>
      </xdr:nvSpPr>
      <xdr:spPr>
        <a:xfrm>
          <a:off x="13096875" y="1314323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139700</xdr:rowOff>
    </xdr:from>
    <xdr:to>
      <xdr:col>72</xdr:col>
      <xdr:colOff>38100</xdr:colOff>
      <xdr:row>82</xdr:row>
      <xdr:rowOff>69850</xdr:rowOff>
    </xdr:to>
    <xdr:sp macro="" textlink="">
      <xdr:nvSpPr>
        <xdr:cNvPr id="725" name="フローチャート: 判断 724">
          <a:extLst>
            <a:ext uri="{FF2B5EF4-FFF2-40B4-BE49-F238E27FC236}">
              <a16:creationId xmlns:a16="http://schemas.microsoft.com/office/drawing/2014/main" id="{53E72736-C8E8-4ABA-A29B-75CAB72D6360}"/>
            </a:ext>
          </a:extLst>
        </xdr:cNvPr>
        <xdr:cNvSpPr/>
      </xdr:nvSpPr>
      <xdr:spPr>
        <a:xfrm>
          <a:off x="12296775" y="13268325"/>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133986</xdr:rowOff>
    </xdr:from>
    <xdr:to>
      <xdr:col>67</xdr:col>
      <xdr:colOff>101600</xdr:colOff>
      <xdr:row>82</xdr:row>
      <xdr:rowOff>64136</xdr:rowOff>
    </xdr:to>
    <xdr:sp macro="" textlink="">
      <xdr:nvSpPr>
        <xdr:cNvPr id="726" name="フローチャート: 判断 725">
          <a:extLst>
            <a:ext uri="{FF2B5EF4-FFF2-40B4-BE49-F238E27FC236}">
              <a16:creationId xmlns:a16="http://schemas.microsoft.com/office/drawing/2014/main" id="{26D4704E-E32E-4BA2-B793-B577A15372AC}"/>
            </a:ext>
          </a:extLst>
        </xdr:cNvPr>
        <xdr:cNvSpPr/>
      </xdr:nvSpPr>
      <xdr:spPr>
        <a:xfrm>
          <a:off x="11487150" y="1325943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27" name="テキスト ボックス 726">
          <a:extLst>
            <a:ext uri="{FF2B5EF4-FFF2-40B4-BE49-F238E27FC236}">
              <a16:creationId xmlns:a16="http://schemas.microsoft.com/office/drawing/2014/main" id="{5303BE04-9AC6-4E43-B451-236EEF0FEDA7}"/>
            </a:ext>
          </a:extLst>
        </xdr:cNvPr>
        <xdr:cNvSpPr txBox="1"/>
      </xdr:nvSpPr>
      <xdr:spPr>
        <a:xfrm>
          <a:off x="1452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28" name="テキスト ボックス 727">
          <a:extLst>
            <a:ext uri="{FF2B5EF4-FFF2-40B4-BE49-F238E27FC236}">
              <a16:creationId xmlns:a16="http://schemas.microsoft.com/office/drawing/2014/main" id="{86507EF1-95AD-41FA-A1FE-F30752D6D811}"/>
            </a:ext>
          </a:extLst>
        </xdr:cNvPr>
        <xdr:cNvSpPr txBox="1"/>
      </xdr:nvSpPr>
      <xdr:spPr>
        <a:xfrm>
          <a:off x="13763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29" name="テキスト ボックス 728">
          <a:extLst>
            <a:ext uri="{FF2B5EF4-FFF2-40B4-BE49-F238E27FC236}">
              <a16:creationId xmlns:a16="http://schemas.microsoft.com/office/drawing/2014/main" id="{4FB84E8B-C06B-44B4-BBC5-97B4D92F0CBC}"/>
            </a:ext>
          </a:extLst>
        </xdr:cNvPr>
        <xdr:cNvSpPr txBox="1"/>
      </xdr:nvSpPr>
      <xdr:spPr>
        <a:xfrm>
          <a:off x="12973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30" name="テキスト ボックス 729">
          <a:extLst>
            <a:ext uri="{FF2B5EF4-FFF2-40B4-BE49-F238E27FC236}">
              <a16:creationId xmlns:a16="http://schemas.microsoft.com/office/drawing/2014/main" id="{8D5C3409-096C-460A-BB09-927633FA0AF6}"/>
            </a:ext>
          </a:extLst>
        </xdr:cNvPr>
        <xdr:cNvSpPr txBox="1"/>
      </xdr:nvSpPr>
      <xdr:spPr>
        <a:xfrm>
          <a:off x="12172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31" name="テキスト ボックス 730">
          <a:extLst>
            <a:ext uri="{FF2B5EF4-FFF2-40B4-BE49-F238E27FC236}">
              <a16:creationId xmlns:a16="http://schemas.microsoft.com/office/drawing/2014/main" id="{0AB6AEF7-7050-4049-BB2A-B75D3E4611FF}"/>
            </a:ext>
          </a:extLst>
        </xdr:cNvPr>
        <xdr:cNvSpPr txBox="1"/>
      </xdr:nvSpPr>
      <xdr:spPr>
        <a:xfrm>
          <a:off x="11363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101600</xdr:rowOff>
    </xdr:from>
    <xdr:to>
      <xdr:col>85</xdr:col>
      <xdr:colOff>177800</xdr:colOff>
      <xdr:row>80</xdr:row>
      <xdr:rowOff>31750</xdr:rowOff>
    </xdr:to>
    <xdr:sp macro="" textlink="">
      <xdr:nvSpPr>
        <xdr:cNvPr id="732" name="楕円 731">
          <a:extLst>
            <a:ext uri="{FF2B5EF4-FFF2-40B4-BE49-F238E27FC236}">
              <a16:creationId xmlns:a16="http://schemas.microsoft.com/office/drawing/2014/main" id="{0EADA22F-4E3D-447D-9CDC-FAFEC89989EA}"/>
            </a:ext>
          </a:extLst>
        </xdr:cNvPr>
        <xdr:cNvSpPr/>
      </xdr:nvSpPr>
      <xdr:spPr>
        <a:xfrm>
          <a:off x="14649450" y="12906375"/>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124477</xdr:rowOff>
    </xdr:from>
    <xdr:ext cx="405111" cy="259045"/>
    <xdr:sp macro="" textlink="">
      <xdr:nvSpPr>
        <xdr:cNvPr id="733" name="【消防施設】&#10;有形固定資産減価償却率該当値テキスト">
          <a:extLst>
            <a:ext uri="{FF2B5EF4-FFF2-40B4-BE49-F238E27FC236}">
              <a16:creationId xmlns:a16="http://schemas.microsoft.com/office/drawing/2014/main" id="{A1E142A9-2EEE-47DA-BFFC-1093F9D9D195}"/>
            </a:ext>
          </a:extLst>
        </xdr:cNvPr>
        <xdr:cNvSpPr txBox="1"/>
      </xdr:nvSpPr>
      <xdr:spPr>
        <a:xfrm>
          <a:off x="14735175" y="12760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97789</xdr:rowOff>
    </xdr:from>
    <xdr:to>
      <xdr:col>81</xdr:col>
      <xdr:colOff>101600</xdr:colOff>
      <xdr:row>80</xdr:row>
      <xdr:rowOff>27939</xdr:rowOff>
    </xdr:to>
    <xdr:sp macro="" textlink="">
      <xdr:nvSpPr>
        <xdr:cNvPr id="734" name="楕円 733">
          <a:extLst>
            <a:ext uri="{FF2B5EF4-FFF2-40B4-BE49-F238E27FC236}">
              <a16:creationId xmlns:a16="http://schemas.microsoft.com/office/drawing/2014/main" id="{0A91F3D8-CCFD-4F10-8F43-43EE8BF98EA4}"/>
            </a:ext>
          </a:extLst>
        </xdr:cNvPr>
        <xdr:cNvSpPr/>
      </xdr:nvSpPr>
      <xdr:spPr>
        <a:xfrm>
          <a:off x="13887450" y="12899389"/>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148589</xdr:rowOff>
    </xdr:from>
    <xdr:to>
      <xdr:col>85</xdr:col>
      <xdr:colOff>127000</xdr:colOff>
      <xdr:row>79</xdr:row>
      <xdr:rowOff>152400</xdr:rowOff>
    </xdr:to>
    <xdr:cxnSp macro="">
      <xdr:nvCxnSpPr>
        <xdr:cNvPr id="735" name="直線コネクタ 734">
          <a:extLst>
            <a:ext uri="{FF2B5EF4-FFF2-40B4-BE49-F238E27FC236}">
              <a16:creationId xmlns:a16="http://schemas.microsoft.com/office/drawing/2014/main" id="{6B319D5A-D674-4B1D-9B87-903BB3BDB1D1}"/>
            </a:ext>
          </a:extLst>
        </xdr:cNvPr>
        <xdr:cNvCxnSpPr/>
      </xdr:nvCxnSpPr>
      <xdr:spPr>
        <a:xfrm>
          <a:off x="13935075" y="12947014"/>
          <a:ext cx="762000" cy="6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151130</xdr:rowOff>
    </xdr:from>
    <xdr:to>
      <xdr:col>76</xdr:col>
      <xdr:colOff>165100</xdr:colOff>
      <xdr:row>80</xdr:row>
      <xdr:rowOff>81280</xdr:rowOff>
    </xdr:to>
    <xdr:sp macro="" textlink="">
      <xdr:nvSpPr>
        <xdr:cNvPr id="736" name="楕円 735">
          <a:extLst>
            <a:ext uri="{FF2B5EF4-FFF2-40B4-BE49-F238E27FC236}">
              <a16:creationId xmlns:a16="http://schemas.microsoft.com/office/drawing/2014/main" id="{9255633E-CD7D-4566-A663-4A017680244C}"/>
            </a:ext>
          </a:extLst>
        </xdr:cNvPr>
        <xdr:cNvSpPr/>
      </xdr:nvSpPr>
      <xdr:spPr>
        <a:xfrm>
          <a:off x="13096875" y="1295273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148589</xdr:rowOff>
    </xdr:from>
    <xdr:to>
      <xdr:col>81</xdr:col>
      <xdr:colOff>50800</xdr:colOff>
      <xdr:row>80</xdr:row>
      <xdr:rowOff>30480</xdr:rowOff>
    </xdr:to>
    <xdr:cxnSp macro="">
      <xdr:nvCxnSpPr>
        <xdr:cNvPr id="737" name="直線コネクタ 736">
          <a:extLst>
            <a:ext uri="{FF2B5EF4-FFF2-40B4-BE49-F238E27FC236}">
              <a16:creationId xmlns:a16="http://schemas.microsoft.com/office/drawing/2014/main" id="{DF56A50D-5CAD-4F18-AC29-AA9B7417456E}"/>
            </a:ext>
          </a:extLst>
        </xdr:cNvPr>
        <xdr:cNvCxnSpPr/>
      </xdr:nvCxnSpPr>
      <xdr:spPr>
        <a:xfrm flipV="1">
          <a:off x="13144500" y="12947014"/>
          <a:ext cx="790575"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34925</xdr:rowOff>
    </xdr:from>
    <xdr:to>
      <xdr:col>72</xdr:col>
      <xdr:colOff>38100</xdr:colOff>
      <xdr:row>80</xdr:row>
      <xdr:rowOff>136525</xdr:rowOff>
    </xdr:to>
    <xdr:sp macro="" textlink="">
      <xdr:nvSpPr>
        <xdr:cNvPr id="738" name="楕円 737">
          <a:extLst>
            <a:ext uri="{FF2B5EF4-FFF2-40B4-BE49-F238E27FC236}">
              <a16:creationId xmlns:a16="http://schemas.microsoft.com/office/drawing/2014/main" id="{B159BC6C-14A2-4EE4-8B73-D1D1303527F0}"/>
            </a:ext>
          </a:extLst>
        </xdr:cNvPr>
        <xdr:cNvSpPr/>
      </xdr:nvSpPr>
      <xdr:spPr>
        <a:xfrm>
          <a:off x="12296775" y="1299845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30480</xdr:rowOff>
    </xdr:from>
    <xdr:to>
      <xdr:col>76</xdr:col>
      <xdr:colOff>114300</xdr:colOff>
      <xdr:row>80</xdr:row>
      <xdr:rowOff>85725</xdr:rowOff>
    </xdr:to>
    <xdr:cxnSp macro="">
      <xdr:nvCxnSpPr>
        <xdr:cNvPr id="739" name="直線コネクタ 738">
          <a:extLst>
            <a:ext uri="{FF2B5EF4-FFF2-40B4-BE49-F238E27FC236}">
              <a16:creationId xmlns:a16="http://schemas.microsoft.com/office/drawing/2014/main" id="{E36C6FAC-7A42-4971-A941-D813ED7E2228}"/>
            </a:ext>
          </a:extLst>
        </xdr:cNvPr>
        <xdr:cNvCxnSpPr/>
      </xdr:nvCxnSpPr>
      <xdr:spPr>
        <a:xfrm flipV="1">
          <a:off x="12344400" y="12990830"/>
          <a:ext cx="8001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71120</xdr:rowOff>
    </xdr:from>
    <xdr:to>
      <xdr:col>67</xdr:col>
      <xdr:colOff>101600</xdr:colOff>
      <xdr:row>84</xdr:row>
      <xdr:rowOff>1270</xdr:rowOff>
    </xdr:to>
    <xdr:sp macro="" textlink="">
      <xdr:nvSpPr>
        <xdr:cNvPr id="740" name="楕円 739">
          <a:extLst>
            <a:ext uri="{FF2B5EF4-FFF2-40B4-BE49-F238E27FC236}">
              <a16:creationId xmlns:a16="http://schemas.microsoft.com/office/drawing/2014/main" id="{7352457A-4347-4FA8-9EA9-96A6A35B76F0}"/>
            </a:ext>
          </a:extLst>
        </xdr:cNvPr>
        <xdr:cNvSpPr/>
      </xdr:nvSpPr>
      <xdr:spPr>
        <a:xfrm>
          <a:off x="11487150" y="1351724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85725</xdr:rowOff>
    </xdr:from>
    <xdr:to>
      <xdr:col>71</xdr:col>
      <xdr:colOff>177800</xdr:colOff>
      <xdr:row>83</xdr:row>
      <xdr:rowOff>121920</xdr:rowOff>
    </xdr:to>
    <xdr:cxnSp macro="">
      <xdr:nvCxnSpPr>
        <xdr:cNvPr id="741" name="直線コネクタ 740">
          <a:extLst>
            <a:ext uri="{FF2B5EF4-FFF2-40B4-BE49-F238E27FC236}">
              <a16:creationId xmlns:a16="http://schemas.microsoft.com/office/drawing/2014/main" id="{A169ADED-BA3F-4965-AB6C-A58570F60F20}"/>
            </a:ext>
          </a:extLst>
        </xdr:cNvPr>
        <xdr:cNvCxnSpPr/>
      </xdr:nvCxnSpPr>
      <xdr:spPr>
        <a:xfrm flipV="1">
          <a:off x="11534775" y="13046075"/>
          <a:ext cx="809625" cy="528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49547</xdr:rowOff>
    </xdr:from>
    <xdr:ext cx="405111" cy="259045"/>
    <xdr:sp macro="" textlink="">
      <xdr:nvSpPr>
        <xdr:cNvPr id="742" name="n_1aveValue【消防施設】&#10;有形固定資産減価償却率">
          <a:extLst>
            <a:ext uri="{FF2B5EF4-FFF2-40B4-BE49-F238E27FC236}">
              <a16:creationId xmlns:a16="http://schemas.microsoft.com/office/drawing/2014/main" id="{6E975628-52CB-4E9C-BB5A-1AF7BFEBB777}"/>
            </a:ext>
          </a:extLst>
        </xdr:cNvPr>
        <xdr:cNvSpPr txBox="1"/>
      </xdr:nvSpPr>
      <xdr:spPr>
        <a:xfrm>
          <a:off x="13745219" y="1333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110507</xdr:rowOff>
    </xdr:from>
    <xdr:ext cx="405111" cy="259045"/>
    <xdr:sp macro="" textlink="">
      <xdr:nvSpPr>
        <xdr:cNvPr id="743" name="n_2aveValue【消防施設】&#10;有形固定資産減価償却率">
          <a:extLst>
            <a:ext uri="{FF2B5EF4-FFF2-40B4-BE49-F238E27FC236}">
              <a16:creationId xmlns:a16="http://schemas.microsoft.com/office/drawing/2014/main" id="{02FBC238-50A7-4F8E-A15C-D20048A1F7D5}"/>
            </a:ext>
          </a:extLst>
        </xdr:cNvPr>
        <xdr:cNvSpPr txBox="1"/>
      </xdr:nvSpPr>
      <xdr:spPr>
        <a:xfrm>
          <a:off x="12964169" y="13232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60977</xdr:rowOff>
    </xdr:from>
    <xdr:ext cx="405111" cy="259045"/>
    <xdr:sp macro="" textlink="">
      <xdr:nvSpPr>
        <xdr:cNvPr id="744" name="n_3aveValue【消防施設】&#10;有形固定資産減価償却率">
          <a:extLst>
            <a:ext uri="{FF2B5EF4-FFF2-40B4-BE49-F238E27FC236}">
              <a16:creationId xmlns:a16="http://schemas.microsoft.com/office/drawing/2014/main" id="{665BA83B-00D2-4685-9A06-310BA02F9237}"/>
            </a:ext>
          </a:extLst>
        </xdr:cNvPr>
        <xdr:cNvSpPr txBox="1"/>
      </xdr:nvSpPr>
      <xdr:spPr>
        <a:xfrm>
          <a:off x="12164069" y="13351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80663</xdr:rowOff>
    </xdr:from>
    <xdr:ext cx="405111" cy="259045"/>
    <xdr:sp macro="" textlink="">
      <xdr:nvSpPr>
        <xdr:cNvPr id="745" name="n_4aveValue【消防施設】&#10;有形固定資産減価償却率">
          <a:extLst>
            <a:ext uri="{FF2B5EF4-FFF2-40B4-BE49-F238E27FC236}">
              <a16:creationId xmlns:a16="http://schemas.microsoft.com/office/drawing/2014/main" id="{3185CEDF-5C7D-4C6E-B2C4-BAC9C948EE8E}"/>
            </a:ext>
          </a:extLst>
        </xdr:cNvPr>
        <xdr:cNvSpPr txBox="1"/>
      </xdr:nvSpPr>
      <xdr:spPr>
        <a:xfrm>
          <a:off x="11354444" y="13047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44466</xdr:rowOff>
    </xdr:from>
    <xdr:ext cx="405111" cy="259045"/>
    <xdr:sp macro="" textlink="">
      <xdr:nvSpPr>
        <xdr:cNvPr id="746" name="n_1mainValue【消防施設】&#10;有形固定資産減価償却率">
          <a:extLst>
            <a:ext uri="{FF2B5EF4-FFF2-40B4-BE49-F238E27FC236}">
              <a16:creationId xmlns:a16="http://schemas.microsoft.com/office/drawing/2014/main" id="{CA46A4AA-5E28-4A8E-899E-8A869594C549}"/>
            </a:ext>
          </a:extLst>
        </xdr:cNvPr>
        <xdr:cNvSpPr txBox="1"/>
      </xdr:nvSpPr>
      <xdr:spPr>
        <a:xfrm>
          <a:off x="13745219" y="12687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97807</xdr:rowOff>
    </xdr:from>
    <xdr:ext cx="405111" cy="259045"/>
    <xdr:sp macro="" textlink="">
      <xdr:nvSpPr>
        <xdr:cNvPr id="747" name="n_2mainValue【消防施設】&#10;有形固定資産減価償却率">
          <a:extLst>
            <a:ext uri="{FF2B5EF4-FFF2-40B4-BE49-F238E27FC236}">
              <a16:creationId xmlns:a16="http://schemas.microsoft.com/office/drawing/2014/main" id="{2088DC3D-FF64-4146-8F45-EE878BA5DFA7}"/>
            </a:ext>
          </a:extLst>
        </xdr:cNvPr>
        <xdr:cNvSpPr txBox="1"/>
      </xdr:nvSpPr>
      <xdr:spPr>
        <a:xfrm>
          <a:off x="12964169" y="12737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153052</xdr:rowOff>
    </xdr:from>
    <xdr:ext cx="405111" cy="259045"/>
    <xdr:sp macro="" textlink="">
      <xdr:nvSpPr>
        <xdr:cNvPr id="748" name="n_3mainValue【消防施設】&#10;有形固定資産減価償却率">
          <a:extLst>
            <a:ext uri="{FF2B5EF4-FFF2-40B4-BE49-F238E27FC236}">
              <a16:creationId xmlns:a16="http://schemas.microsoft.com/office/drawing/2014/main" id="{66E0191E-B04B-4C3A-A8A9-CE4411617B3E}"/>
            </a:ext>
          </a:extLst>
        </xdr:cNvPr>
        <xdr:cNvSpPr txBox="1"/>
      </xdr:nvSpPr>
      <xdr:spPr>
        <a:xfrm>
          <a:off x="12164069" y="1279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163847</xdr:rowOff>
    </xdr:from>
    <xdr:ext cx="405111" cy="259045"/>
    <xdr:sp macro="" textlink="">
      <xdr:nvSpPr>
        <xdr:cNvPr id="749" name="n_4mainValue【消防施設】&#10;有形固定資産減価償却率">
          <a:extLst>
            <a:ext uri="{FF2B5EF4-FFF2-40B4-BE49-F238E27FC236}">
              <a16:creationId xmlns:a16="http://schemas.microsoft.com/office/drawing/2014/main" id="{F5A2CD92-0311-43B5-8D78-AAAD0146ACAE}"/>
            </a:ext>
          </a:extLst>
        </xdr:cNvPr>
        <xdr:cNvSpPr txBox="1"/>
      </xdr:nvSpPr>
      <xdr:spPr>
        <a:xfrm>
          <a:off x="11354444" y="1360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50" name="正方形/長方形 749">
          <a:extLst>
            <a:ext uri="{FF2B5EF4-FFF2-40B4-BE49-F238E27FC236}">
              <a16:creationId xmlns:a16="http://schemas.microsoft.com/office/drawing/2014/main" id="{F1260D31-6D49-4058-A0AB-4A9C20E6523E}"/>
            </a:ext>
          </a:extLst>
        </xdr:cNvPr>
        <xdr:cNvSpPr/>
      </xdr:nvSpPr>
      <xdr:spPr>
        <a:xfrm>
          <a:off x="164592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51" name="正方形/長方形 750">
          <a:extLst>
            <a:ext uri="{FF2B5EF4-FFF2-40B4-BE49-F238E27FC236}">
              <a16:creationId xmlns:a16="http://schemas.microsoft.com/office/drawing/2014/main" id="{7C3D76C1-8300-436A-8204-671D39F6B091}"/>
            </a:ext>
          </a:extLst>
        </xdr:cNvPr>
        <xdr:cNvSpPr/>
      </xdr:nvSpPr>
      <xdr:spPr>
        <a:xfrm>
          <a:off x="165830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52" name="正方形/長方形 751">
          <a:extLst>
            <a:ext uri="{FF2B5EF4-FFF2-40B4-BE49-F238E27FC236}">
              <a16:creationId xmlns:a16="http://schemas.microsoft.com/office/drawing/2014/main" id="{679975BF-B7DE-4B0E-89C2-BF73C505FD57}"/>
            </a:ext>
          </a:extLst>
        </xdr:cNvPr>
        <xdr:cNvSpPr/>
      </xdr:nvSpPr>
      <xdr:spPr>
        <a:xfrm>
          <a:off x="165830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53" name="正方形/長方形 752">
          <a:extLst>
            <a:ext uri="{FF2B5EF4-FFF2-40B4-BE49-F238E27FC236}">
              <a16:creationId xmlns:a16="http://schemas.microsoft.com/office/drawing/2014/main" id="{EF86CE50-0271-4FF6-8267-1B21DBE71D2D}"/>
            </a:ext>
          </a:extLst>
        </xdr:cNvPr>
        <xdr:cNvSpPr/>
      </xdr:nvSpPr>
      <xdr:spPr>
        <a:xfrm>
          <a:off x="174879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54" name="正方形/長方形 753">
          <a:extLst>
            <a:ext uri="{FF2B5EF4-FFF2-40B4-BE49-F238E27FC236}">
              <a16:creationId xmlns:a16="http://schemas.microsoft.com/office/drawing/2014/main" id="{10BEB402-34DF-41CA-9FD0-F4DE2B48BE8D}"/>
            </a:ext>
          </a:extLst>
        </xdr:cNvPr>
        <xdr:cNvSpPr/>
      </xdr:nvSpPr>
      <xdr:spPr>
        <a:xfrm>
          <a:off x="174879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55" name="正方形/長方形 754">
          <a:extLst>
            <a:ext uri="{FF2B5EF4-FFF2-40B4-BE49-F238E27FC236}">
              <a16:creationId xmlns:a16="http://schemas.microsoft.com/office/drawing/2014/main" id="{BE5EFF69-6014-43F4-921A-266EA5632245}"/>
            </a:ext>
          </a:extLst>
        </xdr:cNvPr>
        <xdr:cNvSpPr/>
      </xdr:nvSpPr>
      <xdr:spPr>
        <a:xfrm>
          <a:off x="185166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56" name="正方形/長方形 755">
          <a:extLst>
            <a:ext uri="{FF2B5EF4-FFF2-40B4-BE49-F238E27FC236}">
              <a16:creationId xmlns:a16="http://schemas.microsoft.com/office/drawing/2014/main" id="{CCA82DE0-347C-4BCB-A08C-5AE48F76402B}"/>
            </a:ext>
          </a:extLst>
        </xdr:cNvPr>
        <xdr:cNvSpPr/>
      </xdr:nvSpPr>
      <xdr:spPr>
        <a:xfrm>
          <a:off x="185166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57" name="正方形/長方形 756">
          <a:extLst>
            <a:ext uri="{FF2B5EF4-FFF2-40B4-BE49-F238E27FC236}">
              <a16:creationId xmlns:a16="http://schemas.microsoft.com/office/drawing/2014/main" id="{70B8D89B-03DD-42E2-9CC8-413664C38D97}"/>
            </a:ext>
          </a:extLst>
        </xdr:cNvPr>
        <xdr:cNvSpPr/>
      </xdr:nvSpPr>
      <xdr:spPr>
        <a:xfrm>
          <a:off x="164592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58" name="テキスト ボックス 757">
          <a:extLst>
            <a:ext uri="{FF2B5EF4-FFF2-40B4-BE49-F238E27FC236}">
              <a16:creationId xmlns:a16="http://schemas.microsoft.com/office/drawing/2014/main" id="{7A64BBD6-0BA6-486F-A9BA-D288F80478EF}"/>
            </a:ext>
          </a:extLst>
        </xdr:cNvPr>
        <xdr:cNvSpPr txBox="1"/>
      </xdr:nvSpPr>
      <xdr:spPr>
        <a:xfrm>
          <a:off x="16440150"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59" name="直線コネクタ 758">
          <a:extLst>
            <a:ext uri="{FF2B5EF4-FFF2-40B4-BE49-F238E27FC236}">
              <a16:creationId xmlns:a16="http://schemas.microsoft.com/office/drawing/2014/main" id="{FBBB947B-1AA3-4277-855C-E51A6D1435AE}"/>
            </a:ext>
          </a:extLst>
        </xdr:cNvPr>
        <xdr:cNvCxnSpPr/>
      </xdr:nvCxnSpPr>
      <xdr:spPr>
        <a:xfrm>
          <a:off x="164592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60" name="直線コネクタ 759">
          <a:extLst>
            <a:ext uri="{FF2B5EF4-FFF2-40B4-BE49-F238E27FC236}">
              <a16:creationId xmlns:a16="http://schemas.microsoft.com/office/drawing/2014/main" id="{7FB870BA-1C54-4EA1-8F4C-97B29A537A89}"/>
            </a:ext>
          </a:extLst>
        </xdr:cNvPr>
        <xdr:cNvCxnSpPr/>
      </xdr:nvCxnSpPr>
      <xdr:spPr>
        <a:xfrm>
          <a:off x="16459200" y="1409427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61" name="テキスト ボックス 760">
          <a:extLst>
            <a:ext uri="{FF2B5EF4-FFF2-40B4-BE49-F238E27FC236}">
              <a16:creationId xmlns:a16="http://schemas.microsoft.com/office/drawing/2014/main" id="{8863682C-6525-4248-AC0C-D61E59E8BE7B}"/>
            </a:ext>
          </a:extLst>
        </xdr:cNvPr>
        <xdr:cNvSpPr txBox="1"/>
      </xdr:nvSpPr>
      <xdr:spPr>
        <a:xfrm>
          <a:off x="16052346" y="139647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62" name="直線コネクタ 761">
          <a:extLst>
            <a:ext uri="{FF2B5EF4-FFF2-40B4-BE49-F238E27FC236}">
              <a16:creationId xmlns:a16="http://schemas.microsoft.com/office/drawing/2014/main" id="{F08693A3-D77A-4976-B5B2-ECB41C31D9DD}"/>
            </a:ext>
          </a:extLst>
        </xdr:cNvPr>
        <xdr:cNvCxnSpPr/>
      </xdr:nvCxnSpPr>
      <xdr:spPr>
        <a:xfrm>
          <a:off x="16459200" y="1378358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63" name="テキスト ボックス 762">
          <a:extLst>
            <a:ext uri="{FF2B5EF4-FFF2-40B4-BE49-F238E27FC236}">
              <a16:creationId xmlns:a16="http://schemas.microsoft.com/office/drawing/2014/main" id="{E32920BC-39E8-4397-B0C1-88AFBC252040}"/>
            </a:ext>
          </a:extLst>
        </xdr:cNvPr>
        <xdr:cNvSpPr txBox="1"/>
      </xdr:nvSpPr>
      <xdr:spPr>
        <a:xfrm>
          <a:off x="16052346" y="136572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64" name="直線コネクタ 763">
          <a:extLst>
            <a:ext uri="{FF2B5EF4-FFF2-40B4-BE49-F238E27FC236}">
              <a16:creationId xmlns:a16="http://schemas.microsoft.com/office/drawing/2014/main" id="{6C670051-B98A-4CE5-822D-10D44CA2CF00}"/>
            </a:ext>
          </a:extLst>
        </xdr:cNvPr>
        <xdr:cNvCxnSpPr/>
      </xdr:nvCxnSpPr>
      <xdr:spPr>
        <a:xfrm>
          <a:off x="16459200" y="1347606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65" name="テキスト ボックス 764">
          <a:extLst>
            <a:ext uri="{FF2B5EF4-FFF2-40B4-BE49-F238E27FC236}">
              <a16:creationId xmlns:a16="http://schemas.microsoft.com/office/drawing/2014/main" id="{CD9FF18E-9F1F-41CC-A863-66A2AA387442}"/>
            </a:ext>
          </a:extLst>
        </xdr:cNvPr>
        <xdr:cNvSpPr txBox="1"/>
      </xdr:nvSpPr>
      <xdr:spPr>
        <a:xfrm>
          <a:off x="16052346" y="1334653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66" name="直線コネクタ 765">
          <a:extLst>
            <a:ext uri="{FF2B5EF4-FFF2-40B4-BE49-F238E27FC236}">
              <a16:creationId xmlns:a16="http://schemas.microsoft.com/office/drawing/2014/main" id="{D24EF76D-5ABA-4273-B9FB-584C1ABE2E4F}"/>
            </a:ext>
          </a:extLst>
        </xdr:cNvPr>
        <xdr:cNvCxnSpPr/>
      </xdr:nvCxnSpPr>
      <xdr:spPr>
        <a:xfrm>
          <a:off x="16459200" y="1317488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67" name="テキスト ボックス 766">
          <a:extLst>
            <a:ext uri="{FF2B5EF4-FFF2-40B4-BE49-F238E27FC236}">
              <a16:creationId xmlns:a16="http://schemas.microsoft.com/office/drawing/2014/main" id="{E09CDF71-4AF2-49C0-A0BA-8005C2DFD5D3}"/>
            </a:ext>
          </a:extLst>
        </xdr:cNvPr>
        <xdr:cNvSpPr txBox="1"/>
      </xdr:nvSpPr>
      <xdr:spPr>
        <a:xfrm>
          <a:off x="16052346" y="1303901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68" name="直線コネクタ 767">
          <a:extLst>
            <a:ext uri="{FF2B5EF4-FFF2-40B4-BE49-F238E27FC236}">
              <a16:creationId xmlns:a16="http://schemas.microsoft.com/office/drawing/2014/main" id="{2625B284-8172-4A78-A00F-6782BCA22F0E}"/>
            </a:ext>
          </a:extLst>
        </xdr:cNvPr>
        <xdr:cNvCxnSpPr/>
      </xdr:nvCxnSpPr>
      <xdr:spPr>
        <a:xfrm>
          <a:off x="16459200" y="1286736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69" name="テキスト ボックス 768">
          <a:extLst>
            <a:ext uri="{FF2B5EF4-FFF2-40B4-BE49-F238E27FC236}">
              <a16:creationId xmlns:a16="http://schemas.microsoft.com/office/drawing/2014/main" id="{45A27081-419F-4BBF-8A3D-75636DD0103A}"/>
            </a:ext>
          </a:extLst>
        </xdr:cNvPr>
        <xdr:cNvSpPr txBox="1"/>
      </xdr:nvSpPr>
      <xdr:spPr>
        <a:xfrm>
          <a:off x="16052346" y="127283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70" name="直線コネクタ 769">
          <a:extLst>
            <a:ext uri="{FF2B5EF4-FFF2-40B4-BE49-F238E27FC236}">
              <a16:creationId xmlns:a16="http://schemas.microsoft.com/office/drawing/2014/main" id="{1E4561CB-A90B-45F8-A28F-DA7292929393}"/>
            </a:ext>
          </a:extLst>
        </xdr:cNvPr>
        <xdr:cNvCxnSpPr/>
      </xdr:nvCxnSpPr>
      <xdr:spPr>
        <a:xfrm>
          <a:off x="16459200" y="125566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71" name="テキスト ボックス 770">
          <a:extLst>
            <a:ext uri="{FF2B5EF4-FFF2-40B4-BE49-F238E27FC236}">
              <a16:creationId xmlns:a16="http://schemas.microsoft.com/office/drawing/2014/main" id="{F0879A72-CF33-4781-9FA3-DB3E9845694A}"/>
            </a:ext>
          </a:extLst>
        </xdr:cNvPr>
        <xdr:cNvSpPr txBox="1"/>
      </xdr:nvSpPr>
      <xdr:spPr>
        <a:xfrm>
          <a:off x="16052346" y="1242079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72" name="直線コネクタ 771">
          <a:extLst>
            <a:ext uri="{FF2B5EF4-FFF2-40B4-BE49-F238E27FC236}">
              <a16:creationId xmlns:a16="http://schemas.microsoft.com/office/drawing/2014/main" id="{72CF6D53-6EA9-457F-BBE1-C53CDF39A0EA}"/>
            </a:ext>
          </a:extLst>
        </xdr:cNvPr>
        <xdr:cNvCxnSpPr/>
      </xdr:nvCxnSpPr>
      <xdr:spPr>
        <a:xfrm>
          <a:off x="164592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73" name="テキスト ボックス 772">
          <a:extLst>
            <a:ext uri="{FF2B5EF4-FFF2-40B4-BE49-F238E27FC236}">
              <a16:creationId xmlns:a16="http://schemas.microsoft.com/office/drawing/2014/main" id="{E9E4CAC8-C68C-4EA8-9E72-F5A817E5A581}"/>
            </a:ext>
          </a:extLst>
        </xdr:cNvPr>
        <xdr:cNvSpPr txBox="1"/>
      </xdr:nvSpPr>
      <xdr:spPr>
        <a:xfrm>
          <a:off x="16052346"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74" name="【消防施設】&#10;一人当たり面積グラフ枠">
          <a:extLst>
            <a:ext uri="{FF2B5EF4-FFF2-40B4-BE49-F238E27FC236}">
              <a16:creationId xmlns:a16="http://schemas.microsoft.com/office/drawing/2014/main" id="{A2135CD4-661C-49E1-8B8D-85B3C57688DF}"/>
            </a:ext>
          </a:extLst>
        </xdr:cNvPr>
        <xdr:cNvSpPr/>
      </xdr:nvSpPr>
      <xdr:spPr>
        <a:xfrm>
          <a:off x="164592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134438</xdr:rowOff>
    </xdr:from>
    <xdr:to>
      <xdr:col>116</xdr:col>
      <xdr:colOff>62864</xdr:colOff>
      <xdr:row>86</xdr:row>
      <xdr:rowOff>152400</xdr:rowOff>
    </xdr:to>
    <xdr:cxnSp macro="">
      <xdr:nvCxnSpPr>
        <xdr:cNvPr id="775" name="直線コネクタ 774">
          <a:extLst>
            <a:ext uri="{FF2B5EF4-FFF2-40B4-BE49-F238E27FC236}">
              <a16:creationId xmlns:a16="http://schemas.microsoft.com/office/drawing/2014/main" id="{B5E40E5B-3304-46EE-890A-A81B91ED20E0}"/>
            </a:ext>
          </a:extLst>
        </xdr:cNvPr>
        <xdr:cNvCxnSpPr/>
      </xdr:nvCxnSpPr>
      <xdr:spPr>
        <a:xfrm flipV="1">
          <a:off x="19954239" y="12612188"/>
          <a:ext cx="0" cy="14752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156227</xdr:rowOff>
    </xdr:from>
    <xdr:ext cx="469744" cy="259045"/>
    <xdr:sp macro="" textlink="">
      <xdr:nvSpPr>
        <xdr:cNvPr id="776" name="【消防施設】&#10;一人当たり面積最小値テキスト">
          <a:extLst>
            <a:ext uri="{FF2B5EF4-FFF2-40B4-BE49-F238E27FC236}">
              <a16:creationId xmlns:a16="http://schemas.microsoft.com/office/drawing/2014/main" id="{32DFD978-A7A4-4365-B6C9-911009B59DB7}"/>
            </a:ext>
          </a:extLst>
        </xdr:cNvPr>
        <xdr:cNvSpPr txBox="1"/>
      </xdr:nvSpPr>
      <xdr:spPr>
        <a:xfrm>
          <a:off x="19992975" y="14094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152400</xdr:rowOff>
    </xdr:from>
    <xdr:to>
      <xdr:col>116</xdr:col>
      <xdr:colOff>152400</xdr:colOff>
      <xdr:row>86</xdr:row>
      <xdr:rowOff>152400</xdr:rowOff>
    </xdr:to>
    <xdr:cxnSp macro="">
      <xdr:nvCxnSpPr>
        <xdr:cNvPr id="777" name="直線コネクタ 776">
          <a:extLst>
            <a:ext uri="{FF2B5EF4-FFF2-40B4-BE49-F238E27FC236}">
              <a16:creationId xmlns:a16="http://schemas.microsoft.com/office/drawing/2014/main" id="{D3DAC594-960F-4A66-9A2E-D38414FA1AD8}"/>
            </a:ext>
          </a:extLst>
        </xdr:cNvPr>
        <xdr:cNvCxnSpPr/>
      </xdr:nvCxnSpPr>
      <xdr:spPr>
        <a:xfrm>
          <a:off x="19878675" y="140874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81115</xdr:rowOff>
    </xdr:from>
    <xdr:ext cx="469744" cy="259045"/>
    <xdr:sp macro="" textlink="">
      <xdr:nvSpPr>
        <xdr:cNvPr id="778" name="【消防施設】&#10;一人当たり面積最大値テキスト">
          <a:extLst>
            <a:ext uri="{FF2B5EF4-FFF2-40B4-BE49-F238E27FC236}">
              <a16:creationId xmlns:a16="http://schemas.microsoft.com/office/drawing/2014/main" id="{33F7CE2E-0F4E-47A3-97FB-C06996CE0596}"/>
            </a:ext>
          </a:extLst>
        </xdr:cNvPr>
        <xdr:cNvSpPr txBox="1"/>
      </xdr:nvSpPr>
      <xdr:spPr>
        <a:xfrm>
          <a:off x="19992975" y="12400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134438</xdr:rowOff>
    </xdr:from>
    <xdr:to>
      <xdr:col>116</xdr:col>
      <xdr:colOff>152400</xdr:colOff>
      <xdr:row>77</xdr:row>
      <xdr:rowOff>134438</xdr:rowOff>
    </xdr:to>
    <xdr:cxnSp macro="">
      <xdr:nvCxnSpPr>
        <xdr:cNvPr id="779" name="直線コネクタ 778">
          <a:extLst>
            <a:ext uri="{FF2B5EF4-FFF2-40B4-BE49-F238E27FC236}">
              <a16:creationId xmlns:a16="http://schemas.microsoft.com/office/drawing/2014/main" id="{760DBC77-BA79-47D0-B984-6E0188C6EA52}"/>
            </a:ext>
          </a:extLst>
        </xdr:cNvPr>
        <xdr:cNvCxnSpPr/>
      </xdr:nvCxnSpPr>
      <xdr:spPr>
        <a:xfrm>
          <a:off x="19878675" y="1261218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103250</xdr:rowOff>
    </xdr:from>
    <xdr:ext cx="469744" cy="259045"/>
    <xdr:sp macro="" textlink="">
      <xdr:nvSpPr>
        <xdr:cNvPr id="780" name="【消防施設】&#10;一人当たり面積平均値テキスト">
          <a:extLst>
            <a:ext uri="{FF2B5EF4-FFF2-40B4-BE49-F238E27FC236}">
              <a16:creationId xmlns:a16="http://schemas.microsoft.com/office/drawing/2014/main" id="{E2D6FD5C-4492-4F0C-8574-78A70DBD020D}"/>
            </a:ext>
          </a:extLst>
        </xdr:cNvPr>
        <xdr:cNvSpPr txBox="1"/>
      </xdr:nvSpPr>
      <xdr:spPr>
        <a:xfrm>
          <a:off x="19992975" y="133938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80373</xdr:rowOff>
    </xdr:from>
    <xdr:to>
      <xdr:col>116</xdr:col>
      <xdr:colOff>114300</xdr:colOff>
      <xdr:row>84</xdr:row>
      <xdr:rowOff>10523</xdr:rowOff>
    </xdr:to>
    <xdr:sp macro="" textlink="">
      <xdr:nvSpPr>
        <xdr:cNvPr id="781" name="フローチャート: 判断 780">
          <a:extLst>
            <a:ext uri="{FF2B5EF4-FFF2-40B4-BE49-F238E27FC236}">
              <a16:creationId xmlns:a16="http://schemas.microsoft.com/office/drawing/2014/main" id="{A62C9056-E423-46A6-9DD5-71BE8D58D59C}"/>
            </a:ext>
          </a:extLst>
        </xdr:cNvPr>
        <xdr:cNvSpPr/>
      </xdr:nvSpPr>
      <xdr:spPr>
        <a:xfrm>
          <a:off x="19897725" y="13532848"/>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80373</xdr:rowOff>
    </xdr:from>
    <xdr:to>
      <xdr:col>112</xdr:col>
      <xdr:colOff>38100</xdr:colOff>
      <xdr:row>84</xdr:row>
      <xdr:rowOff>10523</xdr:rowOff>
    </xdr:to>
    <xdr:sp macro="" textlink="">
      <xdr:nvSpPr>
        <xdr:cNvPr id="782" name="フローチャート: 判断 781">
          <a:extLst>
            <a:ext uri="{FF2B5EF4-FFF2-40B4-BE49-F238E27FC236}">
              <a16:creationId xmlns:a16="http://schemas.microsoft.com/office/drawing/2014/main" id="{D278C459-8778-4C6D-A004-CFFCB5F924A9}"/>
            </a:ext>
          </a:extLst>
        </xdr:cNvPr>
        <xdr:cNvSpPr/>
      </xdr:nvSpPr>
      <xdr:spPr>
        <a:xfrm>
          <a:off x="19154775" y="13532848"/>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31387</xdr:rowOff>
    </xdr:from>
    <xdr:to>
      <xdr:col>107</xdr:col>
      <xdr:colOff>101600</xdr:colOff>
      <xdr:row>83</xdr:row>
      <xdr:rowOff>132987</xdr:rowOff>
    </xdr:to>
    <xdr:sp macro="" textlink="">
      <xdr:nvSpPr>
        <xdr:cNvPr id="783" name="フローチャート: 判断 782">
          <a:extLst>
            <a:ext uri="{FF2B5EF4-FFF2-40B4-BE49-F238E27FC236}">
              <a16:creationId xmlns:a16="http://schemas.microsoft.com/office/drawing/2014/main" id="{77201705-C987-40A2-BCFD-E482C95CA6C2}"/>
            </a:ext>
          </a:extLst>
        </xdr:cNvPr>
        <xdr:cNvSpPr/>
      </xdr:nvSpPr>
      <xdr:spPr>
        <a:xfrm>
          <a:off x="18345150" y="13477512"/>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90170</xdr:rowOff>
    </xdr:from>
    <xdr:to>
      <xdr:col>102</xdr:col>
      <xdr:colOff>165100</xdr:colOff>
      <xdr:row>84</xdr:row>
      <xdr:rowOff>20320</xdr:rowOff>
    </xdr:to>
    <xdr:sp macro="" textlink="">
      <xdr:nvSpPr>
        <xdr:cNvPr id="784" name="フローチャート: 判断 783">
          <a:extLst>
            <a:ext uri="{FF2B5EF4-FFF2-40B4-BE49-F238E27FC236}">
              <a16:creationId xmlns:a16="http://schemas.microsoft.com/office/drawing/2014/main" id="{02BCC93F-CDD6-4B72-B841-5014D1F0B322}"/>
            </a:ext>
          </a:extLst>
        </xdr:cNvPr>
        <xdr:cNvSpPr/>
      </xdr:nvSpPr>
      <xdr:spPr>
        <a:xfrm>
          <a:off x="17554575" y="1353629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96701</xdr:rowOff>
    </xdr:from>
    <xdr:to>
      <xdr:col>98</xdr:col>
      <xdr:colOff>38100</xdr:colOff>
      <xdr:row>84</xdr:row>
      <xdr:rowOff>26851</xdr:rowOff>
    </xdr:to>
    <xdr:sp macro="" textlink="">
      <xdr:nvSpPr>
        <xdr:cNvPr id="785" name="フローチャート: 判断 784">
          <a:extLst>
            <a:ext uri="{FF2B5EF4-FFF2-40B4-BE49-F238E27FC236}">
              <a16:creationId xmlns:a16="http://schemas.microsoft.com/office/drawing/2014/main" id="{0E421FBD-06E0-4B70-A7A5-3F95458EF64B}"/>
            </a:ext>
          </a:extLst>
        </xdr:cNvPr>
        <xdr:cNvSpPr/>
      </xdr:nvSpPr>
      <xdr:spPr>
        <a:xfrm>
          <a:off x="16754475" y="1354600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86" name="テキスト ボックス 785">
          <a:extLst>
            <a:ext uri="{FF2B5EF4-FFF2-40B4-BE49-F238E27FC236}">
              <a16:creationId xmlns:a16="http://schemas.microsoft.com/office/drawing/2014/main" id="{EBC81C9A-04EC-472D-89B0-C29D4E985594}"/>
            </a:ext>
          </a:extLst>
        </xdr:cNvPr>
        <xdr:cNvSpPr txBox="1"/>
      </xdr:nvSpPr>
      <xdr:spPr>
        <a:xfrm>
          <a:off x="197834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87" name="テキスト ボックス 786">
          <a:extLst>
            <a:ext uri="{FF2B5EF4-FFF2-40B4-BE49-F238E27FC236}">
              <a16:creationId xmlns:a16="http://schemas.microsoft.com/office/drawing/2014/main" id="{EAEBAF7B-6A1D-423C-BD1D-02BE6D79244E}"/>
            </a:ext>
          </a:extLst>
        </xdr:cNvPr>
        <xdr:cNvSpPr txBox="1"/>
      </xdr:nvSpPr>
      <xdr:spPr>
        <a:xfrm>
          <a:off x="19030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88" name="テキスト ボックス 787">
          <a:extLst>
            <a:ext uri="{FF2B5EF4-FFF2-40B4-BE49-F238E27FC236}">
              <a16:creationId xmlns:a16="http://schemas.microsoft.com/office/drawing/2014/main" id="{C587AA01-DE2B-4A57-96EB-77418291587B}"/>
            </a:ext>
          </a:extLst>
        </xdr:cNvPr>
        <xdr:cNvSpPr txBox="1"/>
      </xdr:nvSpPr>
      <xdr:spPr>
        <a:xfrm>
          <a:off x="18221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89" name="テキスト ボックス 788">
          <a:extLst>
            <a:ext uri="{FF2B5EF4-FFF2-40B4-BE49-F238E27FC236}">
              <a16:creationId xmlns:a16="http://schemas.microsoft.com/office/drawing/2014/main" id="{354EC958-8A30-4A15-9BFD-EAC6F67D17D3}"/>
            </a:ext>
          </a:extLst>
        </xdr:cNvPr>
        <xdr:cNvSpPr txBox="1"/>
      </xdr:nvSpPr>
      <xdr:spPr>
        <a:xfrm>
          <a:off x="174307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90" name="テキスト ボックス 789">
          <a:extLst>
            <a:ext uri="{FF2B5EF4-FFF2-40B4-BE49-F238E27FC236}">
              <a16:creationId xmlns:a16="http://schemas.microsoft.com/office/drawing/2014/main" id="{33B86F52-EEDF-49D0-BD4B-F775F2493826}"/>
            </a:ext>
          </a:extLst>
        </xdr:cNvPr>
        <xdr:cNvSpPr txBox="1"/>
      </xdr:nvSpPr>
      <xdr:spPr>
        <a:xfrm>
          <a:off x="166306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150586</xdr:rowOff>
    </xdr:from>
    <xdr:to>
      <xdr:col>116</xdr:col>
      <xdr:colOff>114300</xdr:colOff>
      <xdr:row>85</xdr:row>
      <xdr:rowOff>80736</xdr:rowOff>
    </xdr:to>
    <xdr:sp macro="" textlink="">
      <xdr:nvSpPr>
        <xdr:cNvPr id="791" name="楕円 790">
          <a:extLst>
            <a:ext uri="{FF2B5EF4-FFF2-40B4-BE49-F238E27FC236}">
              <a16:creationId xmlns:a16="http://schemas.microsoft.com/office/drawing/2014/main" id="{717AC4D7-7C3D-41FD-BFBC-CFD7FCCFD737}"/>
            </a:ext>
          </a:extLst>
        </xdr:cNvPr>
        <xdr:cNvSpPr/>
      </xdr:nvSpPr>
      <xdr:spPr>
        <a:xfrm>
          <a:off x="19897725" y="1376181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129013</xdr:rowOff>
    </xdr:from>
    <xdr:ext cx="469744" cy="259045"/>
    <xdr:sp macro="" textlink="">
      <xdr:nvSpPr>
        <xdr:cNvPr id="792" name="【消防施設】&#10;一人当たり面積該当値テキスト">
          <a:extLst>
            <a:ext uri="{FF2B5EF4-FFF2-40B4-BE49-F238E27FC236}">
              <a16:creationId xmlns:a16="http://schemas.microsoft.com/office/drawing/2014/main" id="{53C6A6D1-38F3-4D43-A920-535263B43E33}"/>
            </a:ext>
          </a:extLst>
        </xdr:cNvPr>
        <xdr:cNvSpPr txBox="1"/>
      </xdr:nvSpPr>
      <xdr:spPr>
        <a:xfrm>
          <a:off x="19992975" y="13737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150586</xdr:rowOff>
    </xdr:from>
    <xdr:to>
      <xdr:col>112</xdr:col>
      <xdr:colOff>38100</xdr:colOff>
      <xdr:row>85</xdr:row>
      <xdr:rowOff>80736</xdr:rowOff>
    </xdr:to>
    <xdr:sp macro="" textlink="">
      <xdr:nvSpPr>
        <xdr:cNvPr id="793" name="楕円 792">
          <a:extLst>
            <a:ext uri="{FF2B5EF4-FFF2-40B4-BE49-F238E27FC236}">
              <a16:creationId xmlns:a16="http://schemas.microsoft.com/office/drawing/2014/main" id="{B53940EE-ABA4-4E98-8226-3BA5D0774A9E}"/>
            </a:ext>
          </a:extLst>
        </xdr:cNvPr>
        <xdr:cNvSpPr/>
      </xdr:nvSpPr>
      <xdr:spPr>
        <a:xfrm>
          <a:off x="19154775" y="13761811"/>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29936</xdr:rowOff>
    </xdr:from>
    <xdr:to>
      <xdr:col>116</xdr:col>
      <xdr:colOff>63500</xdr:colOff>
      <xdr:row>85</xdr:row>
      <xdr:rowOff>29936</xdr:rowOff>
    </xdr:to>
    <xdr:cxnSp macro="">
      <xdr:nvCxnSpPr>
        <xdr:cNvPr id="794" name="直線コネクタ 793">
          <a:extLst>
            <a:ext uri="{FF2B5EF4-FFF2-40B4-BE49-F238E27FC236}">
              <a16:creationId xmlns:a16="http://schemas.microsoft.com/office/drawing/2014/main" id="{245B17AB-DD24-433E-B592-3187FFA213BC}"/>
            </a:ext>
          </a:extLst>
        </xdr:cNvPr>
        <xdr:cNvCxnSpPr/>
      </xdr:nvCxnSpPr>
      <xdr:spPr>
        <a:xfrm>
          <a:off x="19202400" y="13799911"/>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34652</xdr:rowOff>
    </xdr:from>
    <xdr:to>
      <xdr:col>107</xdr:col>
      <xdr:colOff>101600</xdr:colOff>
      <xdr:row>85</xdr:row>
      <xdr:rowOff>136252</xdr:rowOff>
    </xdr:to>
    <xdr:sp macro="" textlink="">
      <xdr:nvSpPr>
        <xdr:cNvPr id="795" name="楕円 794">
          <a:extLst>
            <a:ext uri="{FF2B5EF4-FFF2-40B4-BE49-F238E27FC236}">
              <a16:creationId xmlns:a16="http://schemas.microsoft.com/office/drawing/2014/main" id="{2282F380-F798-4DF2-AFF2-43A0F5199558}"/>
            </a:ext>
          </a:extLst>
        </xdr:cNvPr>
        <xdr:cNvSpPr/>
      </xdr:nvSpPr>
      <xdr:spPr>
        <a:xfrm>
          <a:off x="18345150" y="13804627"/>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29936</xdr:rowOff>
    </xdr:from>
    <xdr:to>
      <xdr:col>111</xdr:col>
      <xdr:colOff>177800</xdr:colOff>
      <xdr:row>85</xdr:row>
      <xdr:rowOff>85452</xdr:rowOff>
    </xdr:to>
    <xdr:cxnSp macro="">
      <xdr:nvCxnSpPr>
        <xdr:cNvPr id="796" name="直線コネクタ 795">
          <a:extLst>
            <a:ext uri="{FF2B5EF4-FFF2-40B4-BE49-F238E27FC236}">
              <a16:creationId xmlns:a16="http://schemas.microsoft.com/office/drawing/2014/main" id="{32889F54-20E9-4C32-8BE3-695B1D28CDD6}"/>
            </a:ext>
          </a:extLst>
        </xdr:cNvPr>
        <xdr:cNvCxnSpPr/>
      </xdr:nvCxnSpPr>
      <xdr:spPr>
        <a:xfrm flipV="1">
          <a:off x="18392775" y="13799911"/>
          <a:ext cx="809625" cy="61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37919</xdr:rowOff>
    </xdr:from>
    <xdr:to>
      <xdr:col>102</xdr:col>
      <xdr:colOff>165100</xdr:colOff>
      <xdr:row>85</xdr:row>
      <xdr:rowOff>139519</xdr:rowOff>
    </xdr:to>
    <xdr:sp macro="" textlink="">
      <xdr:nvSpPr>
        <xdr:cNvPr id="797" name="楕円 796">
          <a:extLst>
            <a:ext uri="{FF2B5EF4-FFF2-40B4-BE49-F238E27FC236}">
              <a16:creationId xmlns:a16="http://schemas.microsoft.com/office/drawing/2014/main" id="{504DD4EB-0649-4C88-925A-D02EE6791CE6}"/>
            </a:ext>
          </a:extLst>
        </xdr:cNvPr>
        <xdr:cNvSpPr/>
      </xdr:nvSpPr>
      <xdr:spPr>
        <a:xfrm>
          <a:off x="17554575" y="13811069"/>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85452</xdr:rowOff>
    </xdr:from>
    <xdr:to>
      <xdr:col>107</xdr:col>
      <xdr:colOff>50800</xdr:colOff>
      <xdr:row>85</xdr:row>
      <xdr:rowOff>88719</xdr:rowOff>
    </xdr:to>
    <xdr:cxnSp macro="">
      <xdr:nvCxnSpPr>
        <xdr:cNvPr id="798" name="直線コネクタ 797">
          <a:extLst>
            <a:ext uri="{FF2B5EF4-FFF2-40B4-BE49-F238E27FC236}">
              <a16:creationId xmlns:a16="http://schemas.microsoft.com/office/drawing/2014/main" id="{4BFF6506-4BF7-4ECB-B035-735AF32276E9}"/>
            </a:ext>
          </a:extLst>
        </xdr:cNvPr>
        <xdr:cNvCxnSpPr/>
      </xdr:nvCxnSpPr>
      <xdr:spPr>
        <a:xfrm flipV="1">
          <a:off x="17602200" y="13861777"/>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86905</xdr:rowOff>
    </xdr:from>
    <xdr:to>
      <xdr:col>98</xdr:col>
      <xdr:colOff>38100</xdr:colOff>
      <xdr:row>86</xdr:row>
      <xdr:rowOff>17055</xdr:rowOff>
    </xdr:to>
    <xdr:sp macro="" textlink="">
      <xdr:nvSpPr>
        <xdr:cNvPr id="799" name="楕円 798">
          <a:extLst>
            <a:ext uri="{FF2B5EF4-FFF2-40B4-BE49-F238E27FC236}">
              <a16:creationId xmlns:a16="http://schemas.microsoft.com/office/drawing/2014/main" id="{8ADA7515-B1A3-4F51-B084-741793CBC62C}"/>
            </a:ext>
          </a:extLst>
        </xdr:cNvPr>
        <xdr:cNvSpPr/>
      </xdr:nvSpPr>
      <xdr:spPr>
        <a:xfrm>
          <a:off x="16754475" y="1385688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88719</xdr:rowOff>
    </xdr:from>
    <xdr:to>
      <xdr:col>102</xdr:col>
      <xdr:colOff>114300</xdr:colOff>
      <xdr:row>85</xdr:row>
      <xdr:rowOff>137705</xdr:rowOff>
    </xdr:to>
    <xdr:cxnSp macro="">
      <xdr:nvCxnSpPr>
        <xdr:cNvPr id="800" name="直線コネクタ 799">
          <a:extLst>
            <a:ext uri="{FF2B5EF4-FFF2-40B4-BE49-F238E27FC236}">
              <a16:creationId xmlns:a16="http://schemas.microsoft.com/office/drawing/2014/main" id="{05023A71-782D-4051-8E53-E58EEC40FAA9}"/>
            </a:ext>
          </a:extLst>
        </xdr:cNvPr>
        <xdr:cNvCxnSpPr/>
      </xdr:nvCxnSpPr>
      <xdr:spPr>
        <a:xfrm flipV="1">
          <a:off x="16802100" y="13858694"/>
          <a:ext cx="800100" cy="55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27050</xdr:rowOff>
    </xdr:from>
    <xdr:ext cx="469744" cy="259045"/>
    <xdr:sp macro="" textlink="">
      <xdr:nvSpPr>
        <xdr:cNvPr id="801" name="n_1aveValue【消防施設】&#10;一人当たり面積">
          <a:extLst>
            <a:ext uri="{FF2B5EF4-FFF2-40B4-BE49-F238E27FC236}">
              <a16:creationId xmlns:a16="http://schemas.microsoft.com/office/drawing/2014/main" id="{96A73CAD-97B2-4031-8AAF-08350615408A}"/>
            </a:ext>
          </a:extLst>
        </xdr:cNvPr>
        <xdr:cNvSpPr txBox="1"/>
      </xdr:nvSpPr>
      <xdr:spPr>
        <a:xfrm>
          <a:off x="18983402" y="13317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149514</xdr:rowOff>
    </xdr:from>
    <xdr:ext cx="469744" cy="259045"/>
    <xdr:sp macro="" textlink="">
      <xdr:nvSpPr>
        <xdr:cNvPr id="802" name="n_2aveValue【消防施設】&#10;一人当たり面積">
          <a:extLst>
            <a:ext uri="{FF2B5EF4-FFF2-40B4-BE49-F238E27FC236}">
              <a16:creationId xmlns:a16="http://schemas.microsoft.com/office/drawing/2014/main" id="{B8F4079C-0017-445E-85F8-6EEFE810B5E9}"/>
            </a:ext>
          </a:extLst>
        </xdr:cNvPr>
        <xdr:cNvSpPr txBox="1"/>
      </xdr:nvSpPr>
      <xdr:spPr>
        <a:xfrm>
          <a:off x="18183302" y="13274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36847</xdr:rowOff>
    </xdr:from>
    <xdr:ext cx="469744" cy="259045"/>
    <xdr:sp macro="" textlink="">
      <xdr:nvSpPr>
        <xdr:cNvPr id="803" name="n_3aveValue【消防施設】&#10;一人当たり面積">
          <a:extLst>
            <a:ext uri="{FF2B5EF4-FFF2-40B4-BE49-F238E27FC236}">
              <a16:creationId xmlns:a16="http://schemas.microsoft.com/office/drawing/2014/main" id="{04701EC0-3C12-4348-B19A-823CE027B6CD}"/>
            </a:ext>
          </a:extLst>
        </xdr:cNvPr>
        <xdr:cNvSpPr txBox="1"/>
      </xdr:nvSpPr>
      <xdr:spPr>
        <a:xfrm>
          <a:off x="17383202" y="13324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43378</xdr:rowOff>
    </xdr:from>
    <xdr:ext cx="469744" cy="259045"/>
    <xdr:sp macro="" textlink="">
      <xdr:nvSpPr>
        <xdr:cNvPr id="804" name="n_4aveValue【消防施設】&#10;一人当たり面積">
          <a:extLst>
            <a:ext uri="{FF2B5EF4-FFF2-40B4-BE49-F238E27FC236}">
              <a16:creationId xmlns:a16="http://schemas.microsoft.com/office/drawing/2014/main" id="{B2E862B3-50C4-4902-9F56-B94272FBAFFC}"/>
            </a:ext>
          </a:extLst>
        </xdr:cNvPr>
        <xdr:cNvSpPr txBox="1"/>
      </xdr:nvSpPr>
      <xdr:spPr>
        <a:xfrm>
          <a:off x="16592627" y="13333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71863</xdr:rowOff>
    </xdr:from>
    <xdr:ext cx="469744" cy="259045"/>
    <xdr:sp macro="" textlink="">
      <xdr:nvSpPr>
        <xdr:cNvPr id="805" name="n_1mainValue【消防施設】&#10;一人当たり面積">
          <a:extLst>
            <a:ext uri="{FF2B5EF4-FFF2-40B4-BE49-F238E27FC236}">
              <a16:creationId xmlns:a16="http://schemas.microsoft.com/office/drawing/2014/main" id="{4D44006E-77BD-41D4-849C-63CB0A172113}"/>
            </a:ext>
          </a:extLst>
        </xdr:cNvPr>
        <xdr:cNvSpPr txBox="1"/>
      </xdr:nvSpPr>
      <xdr:spPr>
        <a:xfrm>
          <a:off x="18983402" y="13841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127379</xdr:rowOff>
    </xdr:from>
    <xdr:ext cx="469744" cy="259045"/>
    <xdr:sp macro="" textlink="">
      <xdr:nvSpPr>
        <xdr:cNvPr id="806" name="n_2mainValue【消防施設】&#10;一人当たり面積">
          <a:extLst>
            <a:ext uri="{FF2B5EF4-FFF2-40B4-BE49-F238E27FC236}">
              <a16:creationId xmlns:a16="http://schemas.microsoft.com/office/drawing/2014/main" id="{A332E778-56B7-4215-8843-7FBFEF8DD6F2}"/>
            </a:ext>
          </a:extLst>
        </xdr:cNvPr>
        <xdr:cNvSpPr txBox="1"/>
      </xdr:nvSpPr>
      <xdr:spPr>
        <a:xfrm>
          <a:off x="18183302" y="13897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130646</xdr:rowOff>
    </xdr:from>
    <xdr:ext cx="469744" cy="259045"/>
    <xdr:sp macro="" textlink="">
      <xdr:nvSpPr>
        <xdr:cNvPr id="807" name="n_3mainValue【消防施設】&#10;一人当たり面積">
          <a:extLst>
            <a:ext uri="{FF2B5EF4-FFF2-40B4-BE49-F238E27FC236}">
              <a16:creationId xmlns:a16="http://schemas.microsoft.com/office/drawing/2014/main" id="{6A143CEA-2F19-4534-9335-650CBCF1D92C}"/>
            </a:ext>
          </a:extLst>
        </xdr:cNvPr>
        <xdr:cNvSpPr txBox="1"/>
      </xdr:nvSpPr>
      <xdr:spPr>
        <a:xfrm>
          <a:off x="17383202" y="13903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8182</xdr:rowOff>
    </xdr:from>
    <xdr:ext cx="469744" cy="259045"/>
    <xdr:sp macro="" textlink="">
      <xdr:nvSpPr>
        <xdr:cNvPr id="808" name="n_4mainValue【消防施設】&#10;一人当たり面積">
          <a:extLst>
            <a:ext uri="{FF2B5EF4-FFF2-40B4-BE49-F238E27FC236}">
              <a16:creationId xmlns:a16="http://schemas.microsoft.com/office/drawing/2014/main" id="{A73606C0-EB47-403A-87F1-1324AA1C5C85}"/>
            </a:ext>
          </a:extLst>
        </xdr:cNvPr>
        <xdr:cNvSpPr txBox="1"/>
      </xdr:nvSpPr>
      <xdr:spPr>
        <a:xfrm>
          <a:off x="16592627" y="13946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09" name="正方形/長方形 808">
          <a:extLst>
            <a:ext uri="{FF2B5EF4-FFF2-40B4-BE49-F238E27FC236}">
              <a16:creationId xmlns:a16="http://schemas.microsoft.com/office/drawing/2014/main" id="{A8ADE42A-C03B-4062-A68E-49A863BF6592}"/>
            </a:ext>
          </a:extLst>
        </xdr:cNvPr>
        <xdr:cNvSpPr/>
      </xdr:nvSpPr>
      <xdr:spPr>
        <a:xfrm>
          <a:off x="112109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10" name="正方形/長方形 809">
          <a:extLst>
            <a:ext uri="{FF2B5EF4-FFF2-40B4-BE49-F238E27FC236}">
              <a16:creationId xmlns:a16="http://schemas.microsoft.com/office/drawing/2014/main" id="{56A0437F-2B2D-4D60-88AB-96518BD6B71C}"/>
            </a:ext>
          </a:extLst>
        </xdr:cNvPr>
        <xdr:cNvSpPr/>
      </xdr:nvSpPr>
      <xdr:spPr>
        <a:xfrm>
          <a:off x="113157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11" name="正方形/長方形 810">
          <a:extLst>
            <a:ext uri="{FF2B5EF4-FFF2-40B4-BE49-F238E27FC236}">
              <a16:creationId xmlns:a16="http://schemas.microsoft.com/office/drawing/2014/main" id="{68EA8EF4-586D-41F4-B42E-3A884F839F21}"/>
            </a:ext>
          </a:extLst>
        </xdr:cNvPr>
        <xdr:cNvSpPr/>
      </xdr:nvSpPr>
      <xdr:spPr>
        <a:xfrm>
          <a:off x="113157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12" name="正方形/長方形 811">
          <a:extLst>
            <a:ext uri="{FF2B5EF4-FFF2-40B4-BE49-F238E27FC236}">
              <a16:creationId xmlns:a16="http://schemas.microsoft.com/office/drawing/2014/main" id="{3307E8EB-6D49-40BC-BCC0-E2127CFBBA14}"/>
            </a:ext>
          </a:extLst>
        </xdr:cNvPr>
        <xdr:cNvSpPr/>
      </xdr:nvSpPr>
      <xdr:spPr>
        <a:xfrm>
          <a:off x="1223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13" name="正方形/長方形 812">
          <a:extLst>
            <a:ext uri="{FF2B5EF4-FFF2-40B4-BE49-F238E27FC236}">
              <a16:creationId xmlns:a16="http://schemas.microsoft.com/office/drawing/2014/main" id="{F2066650-5BD0-4B27-A602-C959AE63821B}"/>
            </a:ext>
          </a:extLst>
        </xdr:cNvPr>
        <xdr:cNvSpPr/>
      </xdr:nvSpPr>
      <xdr:spPr>
        <a:xfrm>
          <a:off x="1223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14" name="正方形/長方形 813">
          <a:extLst>
            <a:ext uri="{FF2B5EF4-FFF2-40B4-BE49-F238E27FC236}">
              <a16:creationId xmlns:a16="http://schemas.microsoft.com/office/drawing/2014/main" id="{08498623-10F8-425D-AB56-E4FF408877C2}"/>
            </a:ext>
          </a:extLst>
        </xdr:cNvPr>
        <xdr:cNvSpPr/>
      </xdr:nvSpPr>
      <xdr:spPr>
        <a:xfrm>
          <a:off x="132683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15" name="正方形/長方形 814">
          <a:extLst>
            <a:ext uri="{FF2B5EF4-FFF2-40B4-BE49-F238E27FC236}">
              <a16:creationId xmlns:a16="http://schemas.microsoft.com/office/drawing/2014/main" id="{32776D3D-CDC9-426A-B5DA-639CF53974A0}"/>
            </a:ext>
          </a:extLst>
        </xdr:cNvPr>
        <xdr:cNvSpPr/>
      </xdr:nvSpPr>
      <xdr:spPr>
        <a:xfrm>
          <a:off x="132683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16" name="正方形/長方形 815">
          <a:extLst>
            <a:ext uri="{FF2B5EF4-FFF2-40B4-BE49-F238E27FC236}">
              <a16:creationId xmlns:a16="http://schemas.microsoft.com/office/drawing/2014/main" id="{692EAB4C-3017-492B-A0CC-E4DD1E9BDFDC}"/>
            </a:ext>
          </a:extLst>
        </xdr:cNvPr>
        <xdr:cNvSpPr/>
      </xdr:nvSpPr>
      <xdr:spPr>
        <a:xfrm>
          <a:off x="112109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17" name="テキスト ボックス 816">
          <a:extLst>
            <a:ext uri="{FF2B5EF4-FFF2-40B4-BE49-F238E27FC236}">
              <a16:creationId xmlns:a16="http://schemas.microsoft.com/office/drawing/2014/main" id="{5CB4F376-2CEF-418E-8F6D-B2530E599093}"/>
            </a:ext>
          </a:extLst>
        </xdr:cNvPr>
        <xdr:cNvSpPr txBox="1"/>
      </xdr:nvSpPr>
      <xdr:spPr>
        <a:xfrm>
          <a:off x="11172825"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18" name="直線コネクタ 817">
          <a:extLst>
            <a:ext uri="{FF2B5EF4-FFF2-40B4-BE49-F238E27FC236}">
              <a16:creationId xmlns:a16="http://schemas.microsoft.com/office/drawing/2014/main" id="{5FA481CD-41EB-4D5C-9590-C0555F8B74A8}"/>
            </a:ext>
          </a:extLst>
        </xdr:cNvPr>
        <xdr:cNvCxnSpPr/>
      </xdr:nvCxnSpPr>
      <xdr:spPr>
        <a:xfrm>
          <a:off x="11210925" y="18192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19" name="テキスト ボックス 818">
          <a:extLst>
            <a:ext uri="{FF2B5EF4-FFF2-40B4-BE49-F238E27FC236}">
              <a16:creationId xmlns:a16="http://schemas.microsoft.com/office/drawing/2014/main" id="{5AC75368-88BE-445E-9BF4-BB394A23B8CE}"/>
            </a:ext>
          </a:extLst>
        </xdr:cNvPr>
        <xdr:cNvSpPr txBox="1"/>
      </xdr:nvSpPr>
      <xdr:spPr>
        <a:xfrm>
          <a:off x="107945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20" name="直線コネクタ 819">
          <a:extLst>
            <a:ext uri="{FF2B5EF4-FFF2-40B4-BE49-F238E27FC236}">
              <a16:creationId xmlns:a16="http://schemas.microsoft.com/office/drawing/2014/main" id="{D3BB2A29-333B-4676-A084-C04A9C5EC799}"/>
            </a:ext>
          </a:extLst>
        </xdr:cNvPr>
        <xdr:cNvCxnSpPr/>
      </xdr:nvCxnSpPr>
      <xdr:spPr>
        <a:xfrm>
          <a:off x="11210925" y="1786617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21" name="テキスト ボックス 820">
          <a:extLst>
            <a:ext uri="{FF2B5EF4-FFF2-40B4-BE49-F238E27FC236}">
              <a16:creationId xmlns:a16="http://schemas.microsoft.com/office/drawing/2014/main" id="{AD3B7FBB-2B88-4BE8-96D9-6731CF331B88}"/>
            </a:ext>
          </a:extLst>
        </xdr:cNvPr>
        <xdr:cNvSpPr txBox="1"/>
      </xdr:nvSpPr>
      <xdr:spPr>
        <a:xfrm>
          <a:off x="10794546" y="177271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22" name="直線コネクタ 821">
          <a:extLst>
            <a:ext uri="{FF2B5EF4-FFF2-40B4-BE49-F238E27FC236}">
              <a16:creationId xmlns:a16="http://schemas.microsoft.com/office/drawing/2014/main" id="{8416DF43-EF72-4045-B71B-95A25ACC166E}"/>
            </a:ext>
          </a:extLst>
        </xdr:cNvPr>
        <xdr:cNvCxnSpPr/>
      </xdr:nvCxnSpPr>
      <xdr:spPr>
        <a:xfrm>
          <a:off x="11210925" y="1753643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23" name="テキスト ボックス 822">
          <a:extLst>
            <a:ext uri="{FF2B5EF4-FFF2-40B4-BE49-F238E27FC236}">
              <a16:creationId xmlns:a16="http://schemas.microsoft.com/office/drawing/2014/main" id="{3BF560ED-CCA5-4759-9691-8F9D1F4F038F}"/>
            </a:ext>
          </a:extLst>
        </xdr:cNvPr>
        <xdr:cNvSpPr txBox="1"/>
      </xdr:nvSpPr>
      <xdr:spPr>
        <a:xfrm>
          <a:off x="10845966" y="174005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24" name="直線コネクタ 823">
          <a:extLst>
            <a:ext uri="{FF2B5EF4-FFF2-40B4-BE49-F238E27FC236}">
              <a16:creationId xmlns:a16="http://schemas.microsoft.com/office/drawing/2014/main" id="{6AC394AA-47D3-41D3-B2F6-935B009D5851}"/>
            </a:ext>
          </a:extLst>
        </xdr:cNvPr>
        <xdr:cNvCxnSpPr/>
      </xdr:nvCxnSpPr>
      <xdr:spPr>
        <a:xfrm>
          <a:off x="11210925" y="1720986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25" name="テキスト ボックス 824">
          <a:extLst>
            <a:ext uri="{FF2B5EF4-FFF2-40B4-BE49-F238E27FC236}">
              <a16:creationId xmlns:a16="http://schemas.microsoft.com/office/drawing/2014/main" id="{EDF30C5C-FDC9-42CB-B03A-90D8ED2F90F3}"/>
            </a:ext>
          </a:extLst>
        </xdr:cNvPr>
        <xdr:cNvSpPr txBox="1"/>
      </xdr:nvSpPr>
      <xdr:spPr>
        <a:xfrm>
          <a:off x="10845966" y="170708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26" name="直線コネクタ 825">
          <a:extLst>
            <a:ext uri="{FF2B5EF4-FFF2-40B4-BE49-F238E27FC236}">
              <a16:creationId xmlns:a16="http://schemas.microsoft.com/office/drawing/2014/main" id="{71FE2A8A-23FE-4179-9C52-0E3F573F657F}"/>
            </a:ext>
          </a:extLst>
        </xdr:cNvPr>
        <xdr:cNvCxnSpPr/>
      </xdr:nvCxnSpPr>
      <xdr:spPr>
        <a:xfrm>
          <a:off x="11210925" y="1688963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27" name="テキスト ボックス 826">
          <a:extLst>
            <a:ext uri="{FF2B5EF4-FFF2-40B4-BE49-F238E27FC236}">
              <a16:creationId xmlns:a16="http://schemas.microsoft.com/office/drawing/2014/main" id="{8AC8E40B-9AA5-413F-B92B-52C99F751F94}"/>
            </a:ext>
          </a:extLst>
        </xdr:cNvPr>
        <xdr:cNvSpPr txBox="1"/>
      </xdr:nvSpPr>
      <xdr:spPr>
        <a:xfrm>
          <a:off x="10845966" y="16744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28" name="直線コネクタ 827">
          <a:extLst>
            <a:ext uri="{FF2B5EF4-FFF2-40B4-BE49-F238E27FC236}">
              <a16:creationId xmlns:a16="http://schemas.microsoft.com/office/drawing/2014/main" id="{48DA64AA-ADD4-4E66-AD37-B5E68CC57B79}"/>
            </a:ext>
          </a:extLst>
        </xdr:cNvPr>
        <xdr:cNvCxnSpPr/>
      </xdr:nvCxnSpPr>
      <xdr:spPr>
        <a:xfrm>
          <a:off x="11210925" y="1656306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29" name="テキスト ボックス 828">
          <a:extLst>
            <a:ext uri="{FF2B5EF4-FFF2-40B4-BE49-F238E27FC236}">
              <a16:creationId xmlns:a16="http://schemas.microsoft.com/office/drawing/2014/main" id="{83AF2C3E-8ED9-46AD-AD30-4A86A6A0E6A9}"/>
            </a:ext>
          </a:extLst>
        </xdr:cNvPr>
        <xdr:cNvSpPr txBox="1"/>
      </xdr:nvSpPr>
      <xdr:spPr>
        <a:xfrm>
          <a:off x="10845966" y="164144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30" name="直線コネクタ 829">
          <a:extLst>
            <a:ext uri="{FF2B5EF4-FFF2-40B4-BE49-F238E27FC236}">
              <a16:creationId xmlns:a16="http://schemas.microsoft.com/office/drawing/2014/main" id="{5B48B864-1728-4D62-84C0-9274D475142E}"/>
            </a:ext>
          </a:extLst>
        </xdr:cNvPr>
        <xdr:cNvCxnSpPr/>
      </xdr:nvCxnSpPr>
      <xdr:spPr>
        <a:xfrm>
          <a:off x="11210925" y="1623332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31" name="テキスト ボックス 830">
          <a:extLst>
            <a:ext uri="{FF2B5EF4-FFF2-40B4-BE49-F238E27FC236}">
              <a16:creationId xmlns:a16="http://schemas.microsoft.com/office/drawing/2014/main" id="{0CB86149-3A95-4ACA-A2AD-119C21EE88CA}"/>
            </a:ext>
          </a:extLst>
        </xdr:cNvPr>
        <xdr:cNvSpPr txBox="1"/>
      </xdr:nvSpPr>
      <xdr:spPr>
        <a:xfrm>
          <a:off x="10903736" y="1608792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32" name="直線コネクタ 831">
          <a:extLst>
            <a:ext uri="{FF2B5EF4-FFF2-40B4-BE49-F238E27FC236}">
              <a16:creationId xmlns:a16="http://schemas.microsoft.com/office/drawing/2014/main" id="{C30026C7-DC72-46E6-AC59-E245E0AB6003}"/>
            </a:ext>
          </a:extLst>
        </xdr:cNvPr>
        <xdr:cNvCxnSpPr/>
      </xdr:nvCxnSpPr>
      <xdr:spPr>
        <a:xfrm>
          <a:off x="11210925" y="15906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3" name="【庁舎】&#10;有形固定資産減価償却率グラフ枠">
          <a:extLst>
            <a:ext uri="{FF2B5EF4-FFF2-40B4-BE49-F238E27FC236}">
              <a16:creationId xmlns:a16="http://schemas.microsoft.com/office/drawing/2014/main" id="{18831E13-E1F5-4950-951B-AD215EF30A63}"/>
            </a:ext>
          </a:extLst>
        </xdr:cNvPr>
        <xdr:cNvSpPr/>
      </xdr:nvSpPr>
      <xdr:spPr>
        <a:xfrm>
          <a:off x="112109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113756</xdr:rowOff>
    </xdr:from>
    <xdr:to>
      <xdr:col>85</xdr:col>
      <xdr:colOff>126364</xdr:colOff>
      <xdr:row>109</xdr:row>
      <xdr:rowOff>30480</xdr:rowOff>
    </xdr:to>
    <xdr:cxnSp macro="">
      <xdr:nvCxnSpPr>
        <xdr:cNvPr id="834" name="直線コネクタ 833">
          <a:extLst>
            <a:ext uri="{FF2B5EF4-FFF2-40B4-BE49-F238E27FC236}">
              <a16:creationId xmlns:a16="http://schemas.microsoft.com/office/drawing/2014/main" id="{623A8520-5E5E-45E1-B0A0-2447561C92B0}"/>
            </a:ext>
          </a:extLst>
        </xdr:cNvPr>
        <xdr:cNvCxnSpPr/>
      </xdr:nvCxnSpPr>
      <xdr:spPr>
        <a:xfrm flipV="1">
          <a:off x="14696439" y="16401506"/>
          <a:ext cx="0" cy="1456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34307</xdr:rowOff>
    </xdr:from>
    <xdr:ext cx="405111" cy="259045"/>
    <xdr:sp macro="" textlink="">
      <xdr:nvSpPr>
        <xdr:cNvPr id="835" name="【庁舎】&#10;有形固定資産減価償却率最小値テキスト">
          <a:extLst>
            <a:ext uri="{FF2B5EF4-FFF2-40B4-BE49-F238E27FC236}">
              <a16:creationId xmlns:a16="http://schemas.microsoft.com/office/drawing/2014/main" id="{8F0CC42E-D1B1-4F3B-B53C-2D99B0DFD2B3}"/>
            </a:ext>
          </a:extLst>
        </xdr:cNvPr>
        <xdr:cNvSpPr txBox="1"/>
      </xdr:nvSpPr>
      <xdr:spPr>
        <a:xfrm>
          <a:off x="14735175" y="17861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30480</xdr:rowOff>
    </xdr:from>
    <xdr:to>
      <xdr:col>86</xdr:col>
      <xdr:colOff>25400</xdr:colOff>
      <xdr:row>109</xdr:row>
      <xdr:rowOff>30480</xdr:rowOff>
    </xdr:to>
    <xdr:cxnSp macro="">
      <xdr:nvCxnSpPr>
        <xdr:cNvPr id="836" name="直線コネクタ 835">
          <a:extLst>
            <a:ext uri="{FF2B5EF4-FFF2-40B4-BE49-F238E27FC236}">
              <a16:creationId xmlns:a16="http://schemas.microsoft.com/office/drawing/2014/main" id="{6514D59A-C55F-41AB-B0BE-50F3F6B93B5F}"/>
            </a:ext>
          </a:extLst>
        </xdr:cNvPr>
        <xdr:cNvCxnSpPr/>
      </xdr:nvCxnSpPr>
      <xdr:spPr>
        <a:xfrm>
          <a:off x="14611350" y="1785810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60433</xdr:rowOff>
    </xdr:from>
    <xdr:ext cx="405111" cy="259045"/>
    <xdr:sp macro="" textlink="">
      <xdr:nvSpPr>
        <xdr:cNvPr id="837" name="【庁舎】&#10;有形固定資産減価償却率最大値テキスト">
          <a:extLst>
            <a:ext uri="{FF2B5EF4-FFF2-40B4-BE49-F238E27FC236}">
              <a16:creationId xmlns:a16="http://schemas.microsoft.com/office/drawing/2014/main" id="{6CBAB156-4222-4BBE-8A50-4CE8404D6ECC}"/>
            </a:ext>
          </a:extLst>
        </xdr:cNvPr>
        <xdr:cNvSpPr txBox="1"/>
      </xdr:nvSpPr>
      <xdr:spPr>
        <a:xfrm>
          <a:off x="14735175" y="16179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113756</xdr:rowOff>
    </xdr:from>
    <xdr:to>
      <xdr:col>86</xdr:col>
      <xdr:colOff>25400</xdr:colOff>
      <xdr:row>100</xdr:row>
      <xdr:rowOff>113756</xdr:rowOff>
    </xdr:to>
    <xdr:cxnSp macro="">
      <xdr:nvCxnSpPr>
        <xdr:cNvPr id="838" name="直線コネクタ 837">
          <a:extLst>
            <a:ext uri="{FF2B5EF4-FFF2-40B4-BE49-F238E27FC236}">
              <a16:creationId xmlns:a16="http://schemas.microsoft.com/office/drawing/2014/main" id="{8CDBECB9-B453-4A45-907E-3D211EBC80AC}"/>
            </a:ext>
          </a:extLst>
        </xdr:cNvPr>
        <xdr:cNvCxnSpPr/>
      </xdr:nvCxnSpPr>
      <xdr:spPr>
        <a:xfrm>
          <a:off x="14611350" y="1640150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79301</xdr:rowOff>
    </xdr:from>
    <xdr:ext cx="405111" cy="259045"/>
    <xdr:sp macro="" textlink="">
      <xdr:nvSpPr>
        <xdr:cNvPr id="839" name="【庁舎】&#10;有形固定資産減価償却率平均値テキスト">
          <a:extLst>
            <a:ext uri="{FF2B5EF4-FFF2-40B4-BE49-F238E27FC236}">
              <a16:creationId xmlns:a16="http://schemas.microsoft.com/office/drawing/2014/main" id="{CB595116-3810-4E13-93ED-4177F4AA7126}"/>
            </a:ext>
          </a:extLst>
        </xdr:cNvPr>
        <xdr:cNvSpPr txBox="1"/>
      </xdr:nvSpPr>
      <xdr:spPr>
        <a:xfrm>
          <a:off x="14735175" y="170528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56424</xdr:rowOff>
    </xdr:from>
    <xdr:to>
      <xdr:col>85</xdr:col>
      <xdr:colOff>177800</xdr:colOff>
      <xdr:row>105</xdr:row>
      <xdr:rowOff>158024</xdr:rowOff>
    </xdr:to>
    <xdr:sp macro="" textlink="">
      <xdr:nvSpPr>
        <xdr:cNvPr id="840" name="フローチャート: 判断 839">
          <a:extLst>
            <a:ext uri="{FF2B5EF4-FFF2-40B4-BE49-F238E27FC236}">
              <a16:creationId xmlns:a16="http://schemas.microsoft.com/office/drawing/2014/main" id="{10E574A7-F6B1-4710-B6FA-D2A11F4BF0CC}"/>
            </a:ext>
          </a:extLst>
        </xdr:cNvPr>
        <xdr:cNvSpPr/>
      </xdr:nvSpPr>
      <xdr:spPr>
        <a:xfrm>
          <a:off x="14649450" y="17201424"/>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41729</xdr:rowOff>
    </xdr:from>
    <xdr:to>
      <xdr:col>81</xdr:col>
      <xdr:colOff>101600</xdr:colOff>
      <xdr:row>105</xdr:row>
      <xdr:rowOff>143329</xdr:rowOff>
    </xdr:to>
    <xdr:sp macro="" textlink="">
      <xdr:nvSpPr>
        <xdr:cNvPr id="841" name="フローチャート: 判断 840">
          <a:extLst>
            <a:ext uri="{FF2B5EF4-FFF2-40B4-BE49-F238E27FC236}">
              <a16:creationId xmlns:a16="http://schemas.microsoft.com/office/drawing/2014/main" id="{C3429FD3-73CD-44E8-B3D3-356C5DF625EC}"/>
            </a:ext>
          </a:extLst>
        </xdr:cNvPr>
        <xdr:cNvSpPr/>
      </xdr:nvSpPr>
      <xdr:spPr>
        <a:xfrm>
          <a:off x="13887450" y="1718990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133169</xdr:rowOff>
    </xdr:from>
    <xdr:to>
      <xdr:col>76</xdr:col>
      <xdr:colOff>165100</xdr:colOff>
      <xdr:row>105</xdr:row>
      <xdr:rowOff>63319</xdr:rowOff>
    </xdr:to>
    <xdr:sp macro="" textlink="">
      <xdr:nvSpPr>
        <xdr:cNvPr id="842" name="フローチャート: 判断 841">
          <a:extLst>
            <a:ext uri="{FF2B5EF4-FFF2-40B4-BE49-F238E27FC236}">
              <a16:creationId xmlns:a16="http://schemas.microsoft.com/office/drawing/2014/main" id="{8DA0B219-1F97-412C-AA34-B717822BA4AD}"/>
            </a:ext>
          </a:extLst>
        </xdr:cNvPr>
        <xdr:cNvSpPr/>
      </xdr:nvSpPr>
      <xdr:spPr>
        <a:xfrm>
          <a:off x="13096875" y="17106719"/>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13970</xdr:rowOff>
    </xdr:from>
    <xdr:to>
      <xdr:col>72</xdr:col>
      <xdr:colOff>38100</xdr:colOff>
      <xdr:row>105</xdr:row>
      <xdr:rowOff>115570</xdr:rowOff>
    </xdr:to>
    <xdr:sp macro="" textlink="">
      <xdr:nvSpPr>
        <xdr:cNvPr id="843" name="フローチャート: 判断 842">
          <a:extLst>
            <a:ext uri="{FF2B5EF4-FFF2-40B4-BE49-F238E27FC236}">
              <a16:creationId xmlns:a16="http://schemas.microsoft.com/office/drawing/2014/main" id="{B08BE07A-DE72-415B-B85A-2989C3D5C8C8}"/>
            </a:ext>
          </a:extLst>
        </xdr:cNvPr>
        <xdr:cNvSpPr/>
      </xdr:nvSpPr>
      <xdr:spPr>
        <a:xfrm>
          <a:off x="12296775" y="1715579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9071</xdr:rowOff>
    </xdr:from>
    <xdr:to>
      <xdr:col>67</xdr:col>
      <xdr:colOff>101600</xdr:colOff>
      <xdr:row>105</xdr:row>
      <xdr:rowOff>110671</xdr:rowOff>
    </xdr:to>
    <xdr:sp macro="" textlink="">
      <xdr:nvSpPr>
        <xdr:cNvPr id="844" name="フローチャート: 判断 843">
          <a:extLst>
            <a:ext uri="{FF2B5EF4-FFF2-40B4-BE49-F238E27FC236}">
              <a16:creationId xmlns:a16="http://schemas.microsoft.com/office/drawing/2014/main" id="{3ABD62CE-4590-47A1-8F06-ED00A87F256C}"/>
            </a:ext>
          </a:extLst>
        </xdr:cNvPr>
        <xdr:cNvSpPr/>
      </xdr:nvSpPr>
      <xdr:spPr>
        <a:xfrm>
          <a:off x="11487150" y="1715724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45" name="テキスト ボックス 844">
          <a:extLst>
            <a:ext uri="{FF2B5EF4-FFF2-40B4-BE49-F238E27FC236}">
              <a16:creationId xmlns:a16="http://schemas.microsoft.com/office/drawing/2014/main" id="{40596034-5657-4DCA-A0FB-D8B048C8E3A3}"/>
            </a:ext>
          </a:extLst>
        </xdr:cNvPr>
        <xdr:cNvSpPr txBox="1"/>
      </xdr:nvSpPr>
      <xdr:spPr>
        <a:xfrm>
          <a:off x="1452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46" name="テキスト ボックス 845">
          <a:extLst>
            <a:ext uri="{FF2B5EF4-FFF2-40B4-BE49-F238E27FC236}">
              <a16:creationId xmlns:a16="http://schemas.microsoft.com/office/drawing/2014/main" id="{AF1614AE-94E2-4888-A900-BA24A6205885}"/>
            </a:ext>
          </a:extLst>
        </xdr:cNvPr>
        <xdr:cNvSpPr txBox="1"/>
      </xdr:nvSpPr>
      <xdr:spPr>
        <a:xfrm>
          <a:off x="13763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47" name="テキスト ボックス 846">
          <a:extLst>
            <a:ext uri="{FF2B5EF4-FFF2-40B4-BE49-F238E27FC236}">
              <a16:creationId xmlns:a16="http://schemas.microsoft.com/office/drawing/2014/main" id="{EF801C51-9A21-4241-B9AD-C1A1C241602B}"/>
            </a:ext>
          </a:extLst>
        </xdr:cNvPr>
        <xdr:cNvSpPr txBox="1"/>
      </xdr:nvSpPr>
      <xdr:spPr>
        <a:xfrm>
          <a:off x="12973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48" name="テキスト ボックス 847">
          <a:extLst>
            <a:ext uri="{FF2B5EF4-FFF2-40B4-BE49-F238E27FC236}">
              <a16:creationId xmlns:a16="http://schemas.microsoft.com/office/drawing/2014/main" id="{B0EDD46A-80AD-43BC-8D95-EFAE3CAC2D14}"/>
            </a:ext>
          </a:extLst>
        </xdr:cNvPr>
        <xdr:cNvSpPr txBox="1"/>
      </xdr:nvSpPr>
      <xdr:spPr>
        <a:xfrm>
          <a:off x="12172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49" name="テキスト ボックス 848">
          <a:extLst>
            <a:ext uri="{FF2B5EF4-FFF2-40B4-BE49-F238E27FC236}">
              <a16:creationId xmlns:a16="http://schemas.microsoft.com/office/drawing/2014/main" id="{AEA28895-E7B5-430D-A893-1B3947C2C27C}"/>
            </a:ext>
          </a:extLst>
        </xdr:cNvPr>
        <xdr:cNvSpPr txBox="1"/>
      </xdr:nvSpPr>
      <xdr:spPr>
        <a:xfrm>
          <a:off x="11363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20501</xdr:rowOff>
    </xdr:from>
    <xdr:to>
      <xdr:col>85</xdr:col>
      <xdr:colOff>177800</xdr:colOff>
      <xdr:row>106</xdr:row>
      <xdr:rowOff>122101</xdr:rowOff>
    </xdr:to>
    <xdr:sp macro="" textlink="">
      <xdr:nvSpPr>
        <xdr:cNvPr id="850" name="楕円 849">
          <a:extLst>
            <a:ext uri="{FF2B5EF4-FFF2-40B4-BE49-F238E27FC236}">
              <a16:creationId xmlns:a16="http://schemas.microsoft.com/office/drawing/2014/main" id="{6BA816D5-D384-4502-BD3E-AF8C7F440252}"/>
            </a:ext>
          </a:extLst>
        </xdr:cNvPr>
        <xdr:cNvSpPr/>
      </xdr:nvSpPr>
      <xdr:spPr>
        <a:xfrm>
          <a:off x="14649450" y="17336951"/>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170378</xdr:rowOff>
    </xdr:from>
    <xdr:ext cx="405111" cy="259045"/>
    <xdr:sp macro="" textlink="">
      <xdr:nvSpPr>
        <xdr:cNvPr id="851" name="【庁舎】&#10;有形固定資産減価償却率該当値テキスト">
          <a:extLst>
            <a:ext uri="{FF2B5EF4-FFF2-40B4-BE49-F238E27FC236}">
              <a16:creationId xmlns:a16="http://schemas.microsoft.com/office/drawing/2014/main" id="{D1B93717-A272-47E3-8AD0-3B821A72EBD2}"/>
            </a:ext>
          </a:extLst>
        </xdr:cNvPr>
        <xdr:cNvSpPr txBox="1"/>
      </xdr:nvSpPr>
      <xdr:spPr>
        <a:xfrm>
          <a:off x="14735175" y="17315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147864</xdr:rowOff>
    </xdr:from>
    <xdr:to>
      <xdr:col>81</xdr:col>
      <xdr:colOff>101600</xdr:colOff>
      <xdr:row>106</xdr:row>
      <xdr:rowOff>78014</xdr:rowOff>
    </xdr:to>
    <xdr:sp macro="" textlink="">
      <xdr:nvSpPr>
        <xdr:cNvPr id="852" name="楕円 851">
          <a:extLst>
            <a:ext uri="{FF2B5EF4-FFF2-40B4-BE49-F238E27FC236}">
              <a16:creationId xmlns:a16="http://schemas.microsoft.com/office/drawing/2014/main" id="{2DB1674A-1F75-4089-B233-B04A8F4EFAD6}"/>
            </a:ext>
          </a:extLst>
        </xdr:cNvPr>
        <xdr:cNvSpPr/>
      </xdr:nvSpPr>
      <xdr:spPr>
        <a:xfrm>
          <a:off x="13887450" y="1728968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27214</xdr:rowOff>
    </xdr:from>
    <xdr:to>
      <xdr:col>85</xdr:col>
      <xdr:colOff>127000</xdr:colOff>
      <xdr:row>106</xdr:row>
      <xdr:rowOff>71301</xdr:rowOff>
    </xdr:to>
    <xdr:cxnSp macro="">
      <xdr:nvCxnSpPr>
        <xdr:cNvPr id="853" name="直線コネクタ 852">
          <a:extLst>
            <a:ext uri="{FF2B5EF4-FFF2-40B4-BE49-F238E27FC236}">
              <a16:creationId xmlns:a16="http://schemas.microsoft.com/office/drawing/2014/main" id="{C077C019-62A5-4AE4-A25D-72C12F3FFA7E}"/>
            </a:ext>
          </a:extLst>
        </xdr:cNvPr>
        <xdr:cNvCxnSpPr/>
      </xdr:nvCxnSpPr>
      <xdr:spPr>
        <a:xfrm>
          <a:off x="13935075" y="17346839"/>
          <a:ext cx="762000" cy="37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102144</xdr:rowOff>
    </xdr:from>
    <xdr:to>
      <xdr:col>76</xdr:col>
      <xdr:colOff>165100</xdr:colOff>
      <xdr:row>106</xdr:row>
      <xdr:rowOff>32294</xdr:rowOff>
    </xdr:to>
    <xdr:sp macro="" textlink="">
      <xdr:nvSpPr>
        <xdr:cNvPr id="854" name="楕円 853">
          <a:extLst>
            <a:ext uri="{FF2B5EF4-FFF2-40B4-BE49-F238E27FC236}">
              <a16:creationId xmlns:a16="http://schemas.microsoft.com/office/drawing/2014/main" id="{1743DA7A-AB8A-47C7-BA49-516FBE492C2C}"/>
            </a:ext>
          </a:extLst>
        </xdr:cNvPr>
        <xdr:cNvSpPr/>
      </xdr:nvSpPr>
      <xdr:spPr>
        <a:xfrm>
          <a:off x="13096875" y="1725031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152944</xdr:rowOff>
    </xdr:from>
    <xdr:to>
      <xdr:col>81</xdr:col>
      <xdr:colOff>50800</xdr:colOff>
      <xdr:row>106</xdr:row>
      <xdr:rowOff>27214</xdr:rowOff>
    </xdr:to>
    <xdr:cxnSp macro="">
      <xdr:nvCxnSpPr>
        <xdr:cNvPr id="855" name="直線コネクタ 854">
          <a:extLst>
            <a:ext uri="{FF2B5EF4-FFF2-40B4-BE49-F238E27FC236}">
              <a16:creationId xmlns:a16="http://schemas.microsoft.com/office/drawing/2014/main" id="{A3B49E01-8968-41BA-A72A-126928F04941}"/>
            </a:ext>
          </a:extLst>
        </xdr:cNvPr>
        <xdr:cNvCxnSpPr/>
      </xdr:nvCxnSpPr>
      <xdr:spPr>
        <a:xfrm>
          <a:off x="13144500" y="17297944"/>
          <a:ext cx="790575" cy="48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56424</xdr:rowOff>
    </xdr:from>
    <xdr:to>
      <xdr:col>72</xdr:col>
      <xdr:colOff>38100</xdr:colOff>
      <xdr:row>105</xdr:row>
      <xdr:rowOff>158024</xdr:rowOff>
    </xdr:to>
    <xdr:sp macro="" textlink="">
      <xdr:nvSpPr>
        <xdr:cNvPr id="856" name="楕円 855">
          <a:extLst>
            <a:ext uri="{FF2B5EF4-FFF2-40B4-BE49-F238E27FC236}">
              <a16:creationId xmlns:a16="http://schemas.microsoft.com/office/drawing/2014/main" id="{922ADD95-9225-4952-AAD1-998406F439E2}"/>
            </a:ext>
          </a:extLst>
        </xdr:cNvPr>
        <xdr:cNvSpPr/>
      </xdr:nvSpPr>
      <xdr:spPr>
        <a:xfrm>
          <a:off x="12296775" y="17201424"/>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107224</xdr:rowOff>
    </xdr:from>
    <xdr:to>
      <xdr:col>76</xdr:col>
      <xdr:colOff>114300</xdr:colOff>
      <xdr:row>105</xdr:row>
      <xdr:rowOff>152944</xdr:rowOff>
    </xdr:to>
    <xdr:cxnSp macro="">
      <xdr:nvCxnSpPr>
        <xdr:cNvPr id="857" name="直線コネクタ 856">
          <a:extLst>
            <a:ext uri="{FF2B5EF4-FFF2-40B4-BE49-F238E27FC236}">
              <a16:creationId xmlns:a16="http://schemas.microsoft.com/office/drawing/2014/main" id="{0753735A-2803-4AB3-AFBE-033AE7172B1F}"/>
            </a:ext>
          </a:extLst>
        </xdr:cNvPr>
        <xdr:cNvCxnSpPr/>
      </xdr:nvCxnSpPr>
      <xdr:spPr>
        <a:xfrm>
          <a:off x="12344400" y="17249049"/>
          <a:ext cx="800100" cy="48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10705</xdr:rowOff>
    </xdr:from>
    <xdr:to>
      <xdr:col>67</xdr:col>
      <xdr:colOff>101600</xdr:colOff>
      <xdr:row>107</xdr:row>
      <xdr:rowOff>112305</xdr:rowOff>
    </xdr:to>
    <xdr:sp macro="" textlink="">
      <xdr:nvSpPr>
        <xdr:cNvPr id="858" name="楕円 857">
          <a:extLst>
            <a:ext uri="{FF2B5EF4-FFF2-40B4-BE49-F238E27FC236}">
              <a16:creationId xmlns:a16="http://schemas.microsoft.com/office/drawing/2014/main" id="{6E39F217-F8C1-45E8-8826-92F6A4B75F0D}"/>
            </a:ext>
          </a:extLst>
        </xdr:cNvPr>
        <xdr:cNvSpPr/>
      </xdr:nvSpPr>
      <xdr:spPr>
        <a:xfrm>
          <a:off x="11487150" y="1749543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107224</xdr:rowOff>
    </xdr:from>
    <xdr:to>
      <xdr:col>71</xdr:col>
      <xdr:colOff>177800</xdr:colOff>
      <xdr:row>107</xdr:row>
      <xdr:rowOff>61505</xdr:rowOff>
    </xdr:to>
    <xdr:cxnSp macro="">
      <xdr:nvCxnSpPr>
        <xdr:cNvPr id="859" name="直線コネクタ 858">
          <a:extLst>
            <a:ext uri="{FF2B5EF4-FFF2-40B4-BE49-F238E27FC236}">
              <a16:creationId xmlns:a16="http://schemas.microsoft.com/office/drawing/2014/main" id="{846F9ABF-FF1D-4887-9A33-C8E370F408BE}"/>
            </a:ext>
          </a:extLst>
        </xdr:cNvPr>
        <xdr:cNvCxnSpPr/>
      </xdr:nvCxnSpPr>
      <xdr:spPr>
        <a:xfrm flipV="1">
          <a:off x="11534775" y="17249049"/>
          <a:ext cx="809625" cy="303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159856</xdr:rowOff>
    </xdr:from>
    <xdr:ext cx="405111" cy="259045"/>
    <xdr:sp macro="" textlink="">
      <xdr:nvSpPr>
        <xdr:cNvPr id="860" name="n_1aveValue【庁舎】&#10;有形固定資産減価償却率">
          <a:extLst>
            <a:ext uri="{FF2B5EF4-FFF2-40B4-BE49-F238E27FC236}">
              <a16:creationId xmlns:a16="http://schemas.microsoft.com/office/drawing/2014/main" id="{F5082456-C173-41B7-9AC5-478A844AA45D}"/>
            </a:ext>
          </a:extLst>
        </xdr:cNvPr>
        <xdr:cNvSpPr txBox="1"/>
      </xdr:nvSpPr>
      <xdr:spPr>
        <a:xfrm>
          <a:off x="13745219" y="16965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79846</xdr:rowOff>
    </xdr:from>
    <xdr:ext cx="405111" cy="259045"/>
    <xdr:sp macro="" textlink="">
      <xdr:nvSpPr>
        <xdr:cNvPr id="861" name="n_2aveValue【庁舎】&#10;有形固定資産減価償却率">
          <a:extLst>
            <a:ext uri="{FF2B5EF4-FFF2-40B4-BE49-F238E27FC236}">
              <a16:creationId xmlns:a16="http://schemas.microsoft.com/office/drawing/2014/main" id="{CC37AFAF-BBFC-46CC-8CC4-841AFC61FE6C}"/>
            </a:ext>
          </a:extLst>
        </xdr:cNvPr>
        <xdr:cNvSpPr txBox="1"/>
      </xdr:nvSpPr>
      <xdr:spPr>
        <a:xfrm>
          <a:off x="12964169" y="16885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132097</xdr:rowOff>
    </xdr:from>
    <xdr:ext cx="405111" cy="259045"/>
    <xdr:sp macro="" textlink="">
      <xdr:nvSpPr>
        <xdr:cNvPr id="862" name="n_3aveValue【庁舎】&#10;有形固定資産減価償却率">
          <a:extLst>
            <a:ext uri="{FF2B5EF4-FFF2-40B4-BE49-F238E27FC236}">
              <a16:creationId xmlns:a16="http://schemas.microsoft.com/office/drawing/2014/main" id="{69D5B7FF-0963-4ADA-9976-917E5398DEF5}"/>
            </a:ext>
          </a:extLst>
        </xdr:cNvPr>
        <xdr:cNvSpPr txBox="1"/>
      </xdr:nvSpPr>
      <xdr:spPr>
        <a:xfrm>
          <a:off x="12164069" y="16934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127198</xdr:rowOff>
    </xdr:from>
    <xdr:ext cx="405111" cy="259045"/>
    <xdr:sp macro="" textlink="">
      <xdr:nvSpPr>
        <xdr:cNvPr id="863" name="n_4aveValue【庁舎】&#10;有形固定資産減価償却率">
          <a:extLst>
            <a:ext uri="{FF2B5EF4-FFF2-40B4-BE49-F238E27FC236}">
              <a16:creationId xmlns:a16="http://schemas.microsoft.com/office/drawing/2014/main" id="{8124E079-613E-4D08-A534-0FBDC88495C0}"/>
            </a:ext>
          </a:extLst>
        </xdr:cNvPr>
        <xdr:cNvSpPr txBox="1"/>
      </xdr:nvSpPr>
      <xdr:spPr>
        <a:xfrm>
          <a:off x="11354444" y="16926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69141</xdr:rowOff>
    </xdr:from>
    <xdr:ext cx="405111" cy="259045"/>
    <xdr:sp macro="" textlink="">
      <xdr:nvSpPr>
        <xdr:cNvPr id="864" name="n_1mainValue【庁舎】&#10;有形固定資産減価償却率">
          <a:extLst>
            <a:ext uri="{FF2B5EF4-FFF2-40B4-BE49-F238E27FC236}">
              <a16:creationId xmlns:a16="http://schemas.microsoft.com/office/drawing/2014/main" id="{71DECC61-4B8B-4CED-BB0B-4BF151D691B6}"/>
            </a:ext>
          </a:extLst>
        </xdr:cNvPr>
        <xdr:cNvSpPr txBox="1"/>
      </xdr:nvSpPr>
      <xdr:spPr>
        <a:xfrm>
          <a:off x="13745219" y="17382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23421</xdr:rowOff>
    </xdr:from>
    <xdr:ext cx="405111" cy="259045"/>
    <xdr:sp macro="" textlink="">
      <xdr:nvSpPr>
        <xdr:cNvPr id="865" name="n_2mainValue【庁舎】&#10;有形固定資産減価償却率">
          <a:extLst>
            <a:ext uri="{FF2B5EF4-FFF2-40B4-BE49-F238E27FC236}">
              <a16:creationId xmlns:a16="http://schemas.microsoft.com/office/drawing/2014/main" id="{FBE4F767-CFB7-4518-AA2F-BA6E9754DB1A}"/>
            </a:ext>
          </a:extLst>
        </xdr:cNvPr>
        <xdr:cNvSpPr txBox="1"/>
      </xdr:nvSpPr>
      <xdr:spPr>
        <a:xfrm>
          <a:off x="12964169" y="17343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149151</xdr:rowOff>
    </xdr:from>
    <xdr:ext cx="405111" cy="259045"/>
    <xdr:sp macro="" textlink="">
      <xdr:nvSpPr>
        <xdr:cNvPr id="866" name="n_3mainValue【庁舎】&#10;有形固定資産減価償却率">
          <a:extLst>
            <a:ext uri="{FF2B5EF4-FFF2-40B4-BE49-F238E27FC236}">
              <a16:creationId xmlns:a16="http://schemas.microsoft.com/office/drawing/2014/main" id="{E07F7F1A-2580-4D7E-9877-5B2DB9AD5131}"/>
            </a:ext>
          </a:extLst>
        </xdr:cNvPr>
        <xdr:cNvSpPr txBox="1"/>
      </xdr:nvSpPr>
      <xdr:spPr>
        <a:xfrm>
          <a:off x="12164069" y="17290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103432</xdr:rowOff>
    </xdr:from>
    <xdr:ext cx="405111" cy="259045"/>
    <xdr:sp macro="" textlink="">
      <xdr:nvSpPr>
        <xdr:cNvPr id="867" name="n_4mainValue【庁舎】&#10;有形固定資産減価償却率">
          <a:extLst>
            <a:ext uri="{FF2B5EF4-FFF2-40B4-BE49-F238E27FC236}">
              <a16:creationId xmlns:a16="http://schemas.microsoft.com/office/drawing/2014/main" id="{1A399B10-7967-4276-908C-AF32A349201D}"/>
            </a:ext>
          </a:extLst>
        </xdr:cNvPr>
        <xdr:cNvSpPr txBox="1"/>
      </xdr:nvSpPr>
      <xdr:spPr>
        <a:xfrm>
          <a:off x="11354444" y="17594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68" name="正方形/長方形 867">
          <a:extLst>
            <a:ext uri="{FF2B5EF4-FFF2-40B4-BE49-F238E27FC236}">
              <a16:creationId xmlns:a16="http://schemas.microsoft.com/office/drawing/2014/main" id="{0F0A3881-9DB0-4411-ACF0-44D484D80E45}"/>
            </a:ext>
          </a:extLst>
        </xdr:cNvPr>
        <xdr:cNvSpPr/>
      </xdr:nvSpPr>
      <xdr:spPr>
        <a:xfrm>
          <a:off x="164592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69" name="正方形/長方形 868">
          <a:extLst>
            <a:ext uri="{FF2B5EF4-FFF2-40B4-BE49-F238E27FC236}">
              <a16:creationId xmlns:a16="http://schemas.microsoft.com/office/drawing/2014/main" id="{8F9305DE-C94E-4E87-BF10-EB3BB56FD74F}"/>
            </a:ext>
          </a:extLst>
        </xdr:cNvPr>
        <xdr:cNvSpPr/>
      </xdr:nvSpPr>
      <xdr:spPr>
        <a:xfrm>
          <a:off x="165830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70" name="正方形/長方形 869">
          <a:extLst>
            <a:ext uri="{FF2B5EF4-FFF2-40B4-BE49-F238E27FC236}">
              <a16:creationId xmlns:a16="http://schemas.microsoft.com/office/drawing/2014/main" id="{31BECFF9-F6B2-4097-B7C3-4E1789BEF3AC}"/>
            </a:ext>
          </a:extLst>
        </xdr:cNvPr>
        <xdr:cNvSpPr/>
      </xdr:nvSpPr>
      <xdr:spPr>
        <a:xfrm>
          <a:off x="165830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71" name="正方形/長方形 870">
          <a:extLst>
            <a:ext uri="{FF2B5EF4-FFF2-40B4-BE49-F238E27FC236}">
              <a16:creationId xmlns:a16="http://schemas.microsoft.com/office/drawing/2014/main" id="{FEFA7B16-E743-4F9A-8AC5-D190377C7639}"/>
            </a:ext>
          </a:extLst>
        </xdr:cNvPr>
        <xdr:cNvSpPr/>
      </xdr:nvSpPr>
      <xdr:spPr>
        <a:xfrm>
          <a:off x="174879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72" name="正方形/長方形 871">
          <a:extLst>
            <a:ext uri="{FF2B5EF4-FFF2-40B4-BE49-F238E27FC236}">
              <a16:creationId xmlns:a16="http://schemas.microsoft.com/office/drawing/2014/main" id="{72B48052-A033-4007-92C9-A5A4F5CA6298}"/>
            </a:ext>
          </a:extLst>
        </xdr:cNvPr>
        <xdr:cNvSpPr/>
      </xdr:nvSpPr>
      <xdr:spPr>
        <a:xfrm>
          <a:off x="174879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73" name="正方形/長方形 872">
          <a:extLst>
            <a:ext uri="{FF2B5EF4-FFF2-40B4-BE49-F238E27FC236}">
              <a16:creationId xmlns:a16="http://schemas.microsoft.com/office/drawing/2014/main" id="{69028478-9D54-46DB-8708-A0536D046C84}"/>
            </a:ext>
          </a:extLst>
        </xdr:cNvPr>
        <xdr:cNvSpPr/>
      </xdr:nvSpPr>
      <xdr:spPr>
        <a:xfrm>
          <a:off x="185166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74" name="正方形/長方形 873">
          <a:extLst>
            <a:ext uri="{FF2B5EF4-FFF2-40B4-BE49-F238E27FC236}">
              <a16:creationId xmlns:a16="http://schemas.microsoft.com/office/drawing/2014/main" id="{AFC07B69-917E-4174-A23B-A613F3CAC13A}"/>
            </a:ext>
          </a:extLst>
        </xdr:cNvPr>
        <xdr:cNvSpPr/>
      </xdr:nvSpPr>
      <xdr:spPr>
        <a:xfrm>
          <a:off x="185166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75" name="正方形/長方形 874">
          <a:extLst>
            <a:ext uri="{FF2B5EF4-FFF2-40B4-BE49-F238E27FC236}">
              <a16:creationId xmlns:a16="http://schemas.microsoft.com/office/drawing/2014/main" id="{1A815E65-E905-4151-8D1F-55C3B60F26E6}"/>
            </a:ext>
          </a:extLst>
        </xdr:cNvPr>
        <xdr:cNvSpPr/>
      </xdr:nvSpPr>
      <xdr:spPr>
        <a:xfrm>
          <a:off x="164592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76" name="テキスト ボックス 875">
          <a:extLst>
            <a:ext uri="{FF2B5EF4-FFF2-40B4-BE49-F238E27FC236}">
              <a16:creationId xmlns:a16="http://schemas.microsoft.com/office/drawing/2014/main" id="{15026AB9-DFF6-4FB3-AC8B-FCC6C400ECD1}"/>
            </a:ext>
          </a:extLst>
        </xdr:cNvPr>
        <xdr:cNvSpPr txBox="1"/>
      </xdr:nvSpPr>
      <xdr:spPr>
        <a:xfrm>
          <a:off x="16440150"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77" name="直線コネクタ 876">
          <a:extLst>
            <a:ext uri="{FF2B5EF4-FFF2-40B4-BE49-F238E27FC236}">
              <a16:creationId xmlns:a16="http://schemas.microsoft.com/office/drawing/2014/main" id="{D342DA54-1585-475F-913E-49B995007BE8}"/>
            </a:ext>
          </a:extLst>
        </xdr:cNvPr>
        <xdr:cNvCxnSpPr/>
      </xdr:nvCxnSpPr>
      <xdr:spPr>
        <a:xfrm>
          <a:off x="164592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78" name="直線コネクタ 877">
          <a:extLst>
            <a:ext uri="{FF2B5EF4-FFF2-40B4-BE49-F238E27FC236}">
              <a16:creationId xmlns:a16="http://schemas.microsoft.com/office/drawing/2014/main" id="{E5A5D1FE-40F4-4AFD-9FCF-0DDC91647C80}"/>
            </a:ext>
          </a:extLst>
        </xdr:cNvPr>
        <xdr:cNvCxnSpPr/>
      </xdr:nvCxnSpPr>
      <xdr:spPr>
        <a:xfrm>
          <a:off x="16459200" y="17811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79" name="テキスト ボックス 878">
          <a:extLst>
            <a:ext uri="{FF2B5EF4-FFF2-40B4-BE49-F238E27FC236}">
              <a16:creationId xmlns:a16="http://schemas.microsoft.com/office/drawing/2014/main" id="{83363863-B49A-4D8E-9451-78B71A38862C}"/>
            </a:ext>
          </a:extLst>
        </xdr:cNvPr>
        <xdr:cNvSpPr txBox="1"/>
      </xdr:nvSpPr>
      <xdr:spPr>
        <a:xfrm>
          <a:off x="16052346" y="17666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80" name="直線コネクタ 879">
          <a:extLst>
            <a:ext uri="{FF2B5EF4-FFF2-40B4-BE49-F238E27FC236}">
              <a16:creationId xmlns:a16="http://schemas.microsoft.com/office/drawing/2014/main" id="{3EC92370-37DB-4BEA-A27A-D78F71FEB419}"/>
            </a:ext>
          </a:extLst>
        </xdr:cNvPr>
        <xdr:cNvCxnSpPr/>
      </xdr:nvCxnSpPr>
      <xdr:spPr>
        <a:xfrm>
          <a:off x="16459200" y="17430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81" name="テキスト ボックス 880">
          <a:extLst>
            <a:ext uri="{FF2B5EF4-FFF2-40B4-BE49-F238E27FC236}">
              <a16:creationId xmlns:a16="http://schemas.microsoft.com/office/drawing/2014/main" id="{4A23A15F-AB5D-4358-8AB6-BDACE6EEAEFE}"/>
            </a:ext>
          </a:extLst>
        </xdr:cNvPr>
        <xdr:cNvSpPr txBox="1"/>
      </xdr:nvSpPr>
      <xdr:spPr>
        <a:xfrm>
          <a:off x="16052346" y="17285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82" name="直線コネクタ 881">
          <a:extLst>
            <a:ext uri="{FF2B5EF4-FFF2-40B4-BE49-F238E27FC236}">
              <a16:creationId xmlns:a16="http://schemas.microsoft.com/office/drawing/2014/main" id="{536F9F74-4465-4836-8E07-753C5C8F9CA8}"/>
            </a:ext>
          </a:extLst>
        </xdr:cNvPr>
        <xdr:cNvCxnSpPr/>
      </xdr:nvCxnSpPr>
      <xdr:spPr>
        <a:xfrm>
          <a:off x="16459200" y="17049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83" name="テキスト ボックス 882">
          <a:extLst>
            <a:ext uri="{FF2B5EF4-FFF2-40B4-BE49-F238E27FC236}">
              <a16:creationId xmlns:a16="http://schemas.microsoft.com/office/drawing/2014/main" id="{963B124F-F9D6-4DFB-BDCE-04EBD0D54557}"/>
            </a:ext>
          </a:extLst>
        </xdr:cNvPr>
        <xdr:cNvSpPr txBox="1"/>
      </xdr:nvSpPr>
      <xdr:spPr>
        <a:xfrm>
          <a:off x="16052346" y="16904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84" name="直線コネクタ 883">
          <a:extLst>
            <a:ext uri="{FF2B5EF4-FFF2-40B4-BE49-F238E27FC236}">
              <a16:creationId xmlns:a16="http://schemas.microsoft.com/office/drawing/2014/main" id="{A0952EC6-FAFC-41AF-9AE0-0BA22B5DB959}"/>
            </a:ext>
          </a:extLst>
        </xdr:cNvPr>
        <xdr:cNvCxnSpPr/>
      </xdr:nvCxnSpPr>
      <xdr:spPr>
        <a:xfrm>
          <a:off x="16459200" y="16668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85" name="テキスト ボックス 884">
          <a:extLst>
            <a:ext uri="{FF2B5EF4-FFF2-40B4-BE49-F238E27FC236}">
              <a16:creationId xmlns:a16="http://schemas.microsoft.com/office/drawing/2014/main" id="{570158C7-CA6A-4DD4-AD7A-A0C1B8DA1C0F}"/>
            </a:ext>
          </a:extLst>
        </xdr:cNvPr>
        <xdr:cNvSpPr txBox="1"/>
      </xdr:nvSpPr>
      <xdr:spPr>
        <a:xfrm>
          <a:off x="16052346" y="16523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86" name="直線コネクタ 885">
          <a:extLst>
            <a:ext uri="{FF2B5EF4-FFF2-40B4-BE49-F238E27FC236}">
              <a16:creationId xmlns:a16="http://schemas.microsoft.com/office/drawing/2014/main" id="{1BF5E497-FD40-492F-B279-AAFE3EC20B88}"/>
            </a:ext>
          </a:extLst>
        </xdr:cNvPr>
        <xdr:cNvCxnSpPr/>
      </xdr:nvCxnSpPr>
      <xdr:spPr>
        <a:xfrm>
          <a:off x="16459200" y="16287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87" name="テキスト ボックス 886">
          <a:extLst>
            <a:ext uri="{FF2B5EF4-FFF2-40B4-BE49-F238E27FC236}">
              <a16:creationId xmlns:a16="http://schemas.microsoft.com/office/drawing/2014/main" id="{FEA4E580-FC57-45EF-B747-3B2478C37EC2}"/>
            </a:ext>
          </a:extLst>
        </xdr:cNvPr>
        <xdr:cNvSpPr txBox="1"/>
      </xdr:nvSpPr>
      <xdr:spPr>
        <a:xfrm>
          <a:off x="16052346" y="16142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88" name="直線コネクタ 887">
          <a:extLst>
            <a:ext uri="{FF2B5EF4-FFF2-40B4-BE49-F238E27FC236}">
              <a16:creationId xmlns:a16="http://schemas.microsoft.com/office/drawing/2014/main" id="{1D97C438-01CA-4C8A-82E6-4D1E1C4BEFCE}"/>
            </a:ext>
          </a:extLst>
        </xdr:cNvPr>
        <xdr:cNvCxnSpPr/>
      </xdr:nvCxnSpPr>
      <xdr:spPr>
        <a:xfrm>
          <a:off x="164592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89" name="テキスト ボックス 888">
          <a:extLst>
            <a:ext uri="{FF2B5EF4-FFF2-40B4-BE49-F238E27FC236}">
              <a16:creationId xmlns:a16="http://schemas.microsoft.com/office/drawing/2014/main" id="{06CD248A-367D-445F-90AA-35FE2F5AEB8C}"/>
            </a:ext>
          </a:extLst>
        </xdr:cNvPr>
        <xdr:cNvSpPr txBox="1"/>
      </xdr:nvSpPr>
      <xdr:spPr>
        <a:xfrm>
          <a:off x="16052346" y="15761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90" name="【庁舎】&#10;一人当たり面積グラフ枠">
          <a:extLst>
            <a:ext uri="{FF2B5EF4-FFF2-40B4-BE49-F238E27FC236}">
              <a16:creationId xmlns:a16="http://schemas.microsoft.com/office/drawing/2014/main" id="{FB64EC41-219A-4B63-99A9-32ECC8D6A3D8}"/>
            </a:ext>
          </a:extLst>
        </xdr:cNvPr>
        <xdr:cNvSpPr/>
      </xdr:nvSpPr>
      <xdr:spPr>
        <a:xfrm>
          <a:off x="164592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89536</xdr:rowOff>
    </xdr:from>
    <xdr:to>
      <xdr:col>116</xdr:col>
      <xdr:colOff>62864</xdr:colOff>
      <xdr:row>107</xdr:row>
      <xdr:rowOff>144780</xdr:rowOff>
    </xdr:to>
    <xdr:cxnSp macro="">
      <xdr:nvCxnSpPr>
        <xdr:cNvPr id="891" name="直線コネクタ 890">
          <a:extLst>
            <a:ext uri="{FF2B5EF4-FFF2-40B4-BE49-F238E27FC236}">
              <a16:creationId xmlns:a16="http://schemas.microsoft.com/office/drawing/2014/main" id="{3BED2463-EAF9-4F06-B836-27E814A42238}"/>
            </a:ext>
          </a:extLst>
        </xdr:cNvPr>
        <xdr:cNvCxnSpPr/>
      </xdr:nvCxnSpPr>
      <xdr:spPr>
        <a:xfrm flipV="1">
          <a:off x="19954239" y="16202661"/>
          <a:ext cx="0" cy="1426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148607</xdr:rowOff>
    </xdr:from>
    <xdr:ext cx="469744" cy="259045"/>
    <xdr:sp macro="" textlink="">
      <xdr:nvSpPr>
        <xdr:cNvPr id="892" name="【庁舎】&#10;一人当たり面積最小値テキスト">
          <a:extLst>
            <a:ext uri="{FF2B5EF4-FFF2-40B4-BE49-F238E27FC236}">
              <a16:creationId xmlns:a16="http://schemas.microsoft.com/office/drawing/2014/main" id="{897E30F8-8502-4916-81A4-A4C856927B80}"/>
            </a:ext>
          </a:extLst>
        </xdr:cNvPr>
        <xdr:cNvSpPr txBox="1"/>
      </xdr:nvSpPr>
      <xdr:spPr>
        <a:xfrm>
          <a:off x="19992975" y="17633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144780</xdr:rowOff>
    </xdr:from>
    <xdr:to>
      <xdr:col>116</xdr:col>
      <xdr:colOff>152400</xdr:colOff>
      <xdr:row>107</xdr:row>
      <xdr:rowOff>144780</xdr:rowOff>
    </xdr:to>
    <xdr:cxnSp macro="">
      <xdr:nvCxnSpPr>
        <xdr:cNvPr id="893" name="直線コネクタ 892">
          <a:extLst>
            <a:ext uri="{FF2B5EF4-FFF2-40B4-BE49-F238E27FC236}">
              <a16:creationId xmlns:a16="http://schemas.microsoft.com/office/drawing/2014/main" id="{D9C1F531-EDE6-4C29-B02C-61C8E4311B11}"/>
            </a:ext>
          </a:extLst>
        </xdr:cNvPr>
        <xdr:cNvCxnSpPr/>
      </xdr:nvCxnSpPr>
      <xdr:spPr>
        <a:xfrm>
          <a:off x="19878675" y="1762950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36213</xdr:rowOff>
    </xdr:from>
    <xdr:ext cx="469744" cy="259045"/>
    <xdr:sp macro="" textlink="">
      <xdr:nvSpPr>
        <xdr:cNvPr id="894" name="【庁舎】&#10;一人当たり面積最大値テキスト">
          <a:extLst>
            <a:ext uri="{FF2B5EF4-FFF2-40B4-BE49-F238E27FC236}">
              <a16:creationId xmlns:a16="http://schemas.microsoft.com/office/drawing/2014/main" id="{0F165688-F761-46DB-A900-9850BB42F059}"/>
            </a:ext>
          </a:extLst>
        </xdr:cNvPr>
        <xdr:cNvSpPr txBox="1"/>
      </xdr:nvSpPr>
      <xdr:spPr>
        <a:xfrm>
          <a:off x="19992975" y="15981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89536</xdr:rowOff>
    </xdr:from>
    <xdr:to>
      <xdr:col>116</xdr:col>
      <xdr:colOff>152400</xdr:colOff>
      <xdr:row>99</xdr:row>
      <xdr:rowOff>89536</xdr:rowOff>
    </xdr:to>
    <xdr:cxnSp macro="">
      <xdr:nvCxnSpPr>
        <xdr:cNvPr id="895" name="直線コネクタ 894">
          <a:extLst>
            <a:ext uri="{FF2B5EF4-FFF2-40B4-BE49-F238E27FC236}">
              <a16:creationId xmlns:a16="http://schemas.microsoft.com/office/drawing/2014/main" id="{267DA14F-9B70-43F4-AE07-2963E4CD72D2}"/>
            </a:ext>
          </a:extLst>
        </xdr:cNvPr>
        <xdr:cNvCxnSpPr/>
      </xdr:nvCxnSpPr>
      <xdr:spPr>
        <a:xfrm>
          <a:off x="19878675" y="1620266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102</xdr:row>
      <xdr:rowOff>143527</xdr:rowOff>
    </xdr:from>
    <xdr:ext cx="469744" cy="259045"/>
    <xdr:sp macro="" textlink="">
      <xdr:nvSpPr>
        <xdr:cNvPr id="896" name="【庁舎】&#10;一人当たり面積平均値テキスト">
          <a:extLst>
            <a:ext uri="{FF2B5EF4-FFF2-40B4-BE49-F238E27FC236}">
              <a16:creationId xmlns:a16="http://schemas.microsoft.com/office/drawing/2014/main" id="{DA33B23B-6722-4D8E-919B-27F0A3BDC07E}"/>
            </a:ext>
          </a:extLst>
        </xdr:cNvPr>
        <xdr:cNvSpPr txBox="1"/>
      </xdr:nvSpPr>
      <xdr:spPr>
        <a:xfrm>
          <a:off x="19992975" y="167710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120650</xdr:rowOff>
    </xdr:from>
    <xdr:to>
      <xdr:col>116</xdr:col>
      <xdr:colOff>114300</xdr:colOff>
      <xdr:row>104</xdr:row>
      <xdr:rowOff>50800</xdr:rowOff>
    </xdr:to>
    <xdr:sp macro="" textlink="">
      <xdr:nvSpPr>
        <xdr:cNvPr id="897" name="フローチャート: 判断 896">
          <a:extLst>
            <a:ext uri="{FF2B5EF4-FFF2-40B4-BE49-F238E27FC236}">
              <a16:creationId xmlns:a16="http://schemas.microsoft.com/office/drawing/2014/main" id="{8E43DC44-6DBF-4FE0-97FD-B6CC6B191B6F}"/>
            </a:ext>
          </a:extLst>
        </xdr:cNvPr>
        <xdr:cNvSpPr/>
      </xdr:nvSpPr>
      <xdr:spPr>
        <a:xfrm>
          <a:off x="19897725" y="1692592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103</xdr:row>
      <xdr:rowOff>130175</xdr:rowOff>
    </xdr:from>
    <xdr:to>
      <xdr:col>112</xdr:col>
      <xdr:colOff>38100</xdr:colOff>
      <xdr:row>104</xdr:row>
      <xdr:rowOff>60325</xdr:rowOff>
    </xdr:to>
    <xdr:sp macro="" textlink="">
      <xdr:nvSpPr>
        <xdr:cNvPr id="898" name="フローチャート: 判断 897">
          <a:extLst>
            <a:ext uri="{FF2B5EF4-FFF2-40B4-BE49-F238E27FC236}">
              <a16:creationId xmlns:a16="http://schemas.microsoft.com/office/drawing/2014/main" id="{311E3C34-29B4-4EA0-8281-3C6B115670CB}"/>
            </a:ext>
          </a:extLst>
        </xdr:cNvPr>
        <xdr:cNvSpPr/>
      </xdr:nvSpPr>
      <xdr:spPr>
        <a:xfrm>
          <a:off x="19154775" y="1693227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103</xdr:row>
      <xdr:rowOff>137795</xdr:rowOff>
    </xdr:from>
    <xdr:to>
      <xdr:col>107</xdr:col>
      <xdr:colOff>101600</xdr:colOff>
      <xdr:row>104</xdr:row>
      <xdr:rowOff>67945</xdr:rowOff>
    </xdr:to>
    <xdr:sp macro="" textlink="">
      <xdr:nvSpPr>
        <xdr:cNvPr id="899" name="フローチャート: 判断 898">
          <a:extLst>
            <a:ext uri="{FF2B5EF4-FFF2-40B4-BE49-F238E27FC236}">
              <a16:creationId xmlns:a16="http://schemas.microsoft.com/office/drawing/2014/main" id="{CD51CBFA-6D00-4539-87D4-8E7B673744CC}"/>
            </a:ext>
          </a:extLst>
        </xdr:cNvPr>
        <xdr:cNvSpPr/>
      </xdr:nvSpPr>
      <xdr:spPr>
        <a:xfrm>
          <a:off x="18345150" y="1694307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103</xdr:row>
      <xdr:rowOff>65405</xdr:rowOff>
    </xdr:from>
    <xdr:to>
      <xdr:col>102</xdr:col>
      <xdr:colOff>165100</xdr:colOff>
      <xdr:row>103</xdr:row>
      <xdr:rowOff>167005</xdr:rowOff>
    </xdr:to>
    <xdr:sp macro="" textlink="">
      <xdr:nvSpPr>
        <xdr:cNvPr id="900" name="フローチャート: 判断 899">
          <a:extLst>
            <a:ext uri="{FF2B5EF4-FFF2-40B4-BE49-F238E27FC236}">
              <a16:creationId xmlns:a16="http://schemas.microsoft.com/office/drawing/2014/main" id="{6B349DF6-3540-41B1-9DAD-1FED82694672}"/>
            </a:ext>
          </a:extLst>
        </xdr:cNvPr>
        <xdr:cNvSpPr/>
      </xdr:nvSpPr>
      <xdr:spPr>
        <a:xfrm>
          <a:off x="17554575" y="1687068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103</xdr:row>
      <xdr:rowOff>133986</xdr:rowOff>
    </xdr:from>
    <xdr:to>
      <xdr:col>98</xdr:col>
      <xdr:colOff>38100</xdr:colOff>
      <xdr:row>104</xdr:row>
      <xdr:rowOff>64136</xdr:rowOff>
    </xdr:to>
    <xdr:sp macro="" textlink="">
      <xdr:nvSpPr>
        <xdr:cNvPr id="901" name="フローチャート: 判断 900">
          <a:extLst>
            <a:ext uri="{FF2B5EF4-FFF2-40B4-BE49-F238E27FC236}">
              <a16:creationId xmlns:a16="http://schemas.microsoft.com/office/drawing/2014/main" id="{E2C40876-D450-450E-96D1-3068C2542686}"/>
            </a:ext>
          </a:extLst>
        </xdr:cNvPr>
        <xdr:cNvSpPr/>
      </xdr:nvSpPr>
      <xdr:spPr>
        <a:xfrm>
          <a:off x="16754475" y="16936086"/>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02" name="テキスト ボックス 901">
          <a:extLst>
            <a:ext uri="{FF2B5EF4-FFF2-40B4-BE49-F238E27FC236}">
              <a16:creationId xmlns:a16="http://schemas.microsoft.com/office/drawing/2014/main" id="{572EEF0A-A249-4C7B-B298-28B2C82074A9}"/>
            </a:ext>
          </a:extLst>
        </xdr:cNvPr>
        <xdr:cNvSpPr txBox="1"/>
      </xdr:nvSpPr>
      <xdr:spPr>
        <a:xfrm>
          <a:off x="197834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03" name="テキスト ボックス 902">
          <a:extLst>
            <a:ext uri="{FF2B5EF4-FFF2-40B4-BE49-F238E27FC236}">
              <a16:creationId xmlns:a16="http://schemas.microsoft.com/office/drawing/2014/main" id="{144F5D54-A5BC-4913-940F-59E5A5506179}"/>
            </a:ext>
          </a:extLst>
        </xdr:cNvPr>
        <xdr:cNvSpPr txBox="1"/>
      </xdr:nvSpPr>
      <xdr:spPr>
        <a:xfrm>
          <a:off x="19030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04" name="テキスト ボックス 903">
          <a:extLst>
            <a:ext uri="{FF2B5EF4-FFF2-40B4-BE49-F238E27FC236}">
              <a16:creationId xmlns:a16="http://schemas.microsoft.com/office/drawing/2014/main" id="{036AEB5C-11F6-486A-B180-D3871C6939BF}"/>
            </a:ext>
          </a:extLst>
        </xdr:cNvPr>
        <xdr:cNvSpPr txBox="1"/>
      </xdr:nvSpPr>
      <xdr:spPr>
        <a:xfrm>
          <a:off x="18221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05" name="テキスト ボックス 904">
          <a:extLst>
            <a:ext uri="{FF2B5EF4-FFF2-40B4-BE49-F238E27FC236}">
              <a16:creationId xmlns:a16="http://schemas.microsoft.com/office/drawing/2014/main" id="{980F87EA-49DB-482E-B156-7F597C5424C5}"/>
            </a:ext>
          </a:extLst>
        </xdr:cNvPr>
        <xdr:cNvSpPr txBox="1"/>
      </xdr:nvSpPr>
      <xdr:spPr>
        <a:xfrm>
          <a:off x="174307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06" name="テキスト ボックス 905">
          <a:extLst>
            <a:ext uri="{FF2B5EF4-FFF2-40B4-BE49-F238E27FC236}">
              <a16:creationId xmlns:a16="http://schemas.microsoft.com/office/drawing/2014/main" id="{10EDCDC5-8C62-4F83-9A66-146356C853BD}"/>
            </a:ext>
          </a:extLst>
        </xdr:cNvPr>
        <xdr:cNvSpPr txBox="1"/>
      </xdr:nvSpPr>
      <xdr:spPr>
        <a:xfrm>
          <a:off x="166306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103505</xdr:rowOff>
    </xdr:from>
    <xdr:to>
      <xdr:col>116</xdr:col>
      <xdr:colOff>114300</xdr:colOff>
      <xdr:row>105</xdr:row>
      <xdr:rowOff>33655</xdr:rowOff>
    </xdr:to>
    <xdr:sp macro="" textlink="">
      <xdr:nvSpPr>
        <xdr:cNvPr id="907" name="楕円 906">
          <a:extLst>
            <a:ext uri="{FF2B5EF4-FFF2-40B4-BE49-F238E27FC236}">
              <a16:creationId xmlns:a16="http://schemas.microsoft.com/office/drawing/2014/main" id="{A229336C-6B8D-46D1-B67B-9C6C39AFC27C}"/>
            </a:ext>
          </a:extLst>
        </xdr:cNvPr>
        <xdr:cNvSpPr/>
      </xdr:nvSpPr>
      <xdr:spPr>
        <a:xfrm>
          <a:off x="19897725" y="1708023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81932</xdr:rowOff>
    </xdr:from>
    <xdr:ext cx="469744" cy="259045"/>
    <xdr:sp macro="" textlink="">
      <xdr:nvSpPr>
        <xdr:cNvPr id="908" name="【庁舎】&#10;一人当たり面積該当値テキスト">
          <a:extLst>
            <a:ext uri="{FF2B5EF4-FFF2-40B4-BE49-F238E27FC236}">
              <a16:creationId xmlns:a16="http://schemas.microsoft.com/office/drawing/2014/main" id="{4DE98E45-AF84-42D4-8B40-EE084653E598}"/>
            </a:ext>
          </a:extLst>
        </xdr:cNvPr>
        <xdr:cNvSpPr txBox="1"/>
      </xdr:nvSpPr>
      <xdr:spPr>
        <a:xfrm>
          <a:off x="19992975" y="17058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107314</xdr:rowOff>
    </xdr:from>
    <xdr:to>
      <xdr:col>112</xdr:col>
      <xdr:colOff>38100</xdr:colOff>
      <xdr:row>105</xdr:row>
      <xdr:rowOff>37464</xdr:rowOff>
    </xdr:to>
    <xdr:sp macro="" textlink="">
      <xdr:nvSpPr>
        <xdr:cNvPr id="909" name="楕円 908">
          <a:extLst>
            <a:ext uri="{FF2B5EF4-FFF2-40B4-BE49-F238E27FC236}">
              <a16:creationId xmlns:a16="http://schemas.microsoft.com/office/drawing/2014/main" id="{F43C41D9-E591-478D-8F64-B7BEE3E2C322}"/>
            </a:ext>
          </a:extLst>
        </xdr:cNvPr>
        <xdr:cNvSpPr/>
      </xdr:nvSpPr>
      <xdr:spPr>
        <a:xfrm>
          <a:off x="19154775" y="17077689"/>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154305</xdr:rowOff>
    </xdr:from>
    <xdr:to>
      <xdr:col>116</xdr:col>
      <xdr:colOff>63500</xdr:colOff>
      <xdr:row>104</xdr:row>
      <xdr:rowOff>158114</xdr:rowOff>
    </xdr:to>
    <xdr:cxnSp macro="">
      <xdr:nvCxnSpPr>
        <xdr:cNvPr id="910" name="直線コネクタ 909">
          <a:extLst>
            <a:ext uri="{FF2B5EF4-FFF2-40B4-BE49-F238E27FC236}">
              <a16:creationId xmlns:a16="http://schemas.microsoft.com/office/drawing/2014/main" id="{12FAD236-60B4-49EE-AA01-DE1C75253826}"/>
            </a:ext>
          </a:extLst>
        </xdr:cNvPr>
        <xdr:cNvCxnSpPr/>
      </xdr:nvCxnSpPr>
      <xdr:spPr>
        <a:xfrm flipV="1">
          <a:off x="19202400" y="17127855"/>
          <a:ext cx="752475" cy="6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124461</xdr:rowOff>
    </xdr:from>
    <xdr:to>
      <xdr:col>107</xdr:col>
      <xdr:colOff>101600</xdr:colOff>
      <xdr:row>105</xdr:row>
      <xdr:rowOff>54611</xdr:rowOff>
    </xdr:to>
    <xdr:sp macro="" textlink="">
      <xdr:nvSpPr>
        <xdr:cNvPr id="911" name="楕円 910">
          <a:extLst>
            <a:ext uri="{FF2B5EF4-FFF2-40B4-BE49-F238E27FC236}">
              <a16:creationId xmlns:a16="http://schemas.microsoft.com/office/drawing/2014/main" id="{2668BFC2-3B7B-4F96-B363-4E431015DACC}"/>
            </a:ext>
          </a:extLst>
        </xdr:cNvPr>
        <xdr:cNvSpPr/>
      </xdr:nvSpPr>
      <xdr:spPr>
        <a:xfrm>
          <a:off x="18345150" y="17094836"/>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158114</xdr:rowOff>
    </xdr:from>
    <xdr:to>
      <xdr:col>111</xdr:col>
      <xdr:colOff>177800</xdr:colOff>
      <xdr:row>105</xdr:row>
      <xdr:rowOff>3811</xdr:rowOff>
    </xdr:to>
    <xdr:cxnSp macro="">
      <xdr:nvCxnSpPr>
        <xdr:cNvPr id="912" name="直線コネクタ 911">
          <a:extLst>
            <a:ext uri="{FF2B5EF4-FFF2-40B4-BE49-F238E27FC236}">
              <a16:creationId xmlns:a16="http://schemas.microsoft.com/office/drawing/2014/main" id="{9E4A3862-4061-4BA6-BDB0-72E850237605}"/>
            </a:ext>
          </a:extLst>
        </xdr:cNvPr>
        <xdr:cNvCxnSpPr/>
      </xdr:nvCxnSpPr>
      <xdr:spPr>
        <a:xfrm flipV="1">
          <a:off x="18392775" y="17134839"/>
          <a:ext cx="809625" cy="1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132080</xdr:rowOff>
    </xdr:from>
    <xdr:to>
      <xdr:col>102</xdr:col>
      <xdr:colOff>165100</xdr:colOff>
      <xdr:row>105</xdr:row>
      <xdr:rowOff>62230</xdr:rowOff>
    </xdr:to>
    <xdr:sp macro="" textlink="">
      <xdr:nvSpPr>
        <xdr:cNvPr id="913" name="楕円 912">
          <a:extLst>
            <a:ext uri="{FF2B5EF4-FFF2-40B4-BE49-F238E27FC236}">
              <a16:creationId xmlns:a16="http://schemas.microsoft.com/office/drawing/2014/main" id="{522C4068-BD59-4447-A507-7CFB6B95C33B}"/>
            </a:ext>
          </a:extLst>
        </xdr:cNvPr>
        <xdr:cNvSpPr/>
      </xdr:nvSpPr>
      <xdr:spPr>
        <a:xfrm>
          <a:off x="17554575" y="1710563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3811</xdr:rowOff>
    </xdr:from>
    <xdr:to>
      <xdr:col>107</xdr:col>
      <xdr:colOff>50800</xdr:colOff>
      <xdr:row>105</xdr:row>
      <xdr:rowOff>11430</xdr:rowOff>
    </xdr:to>
    <xdr:cxnSp macro="">
      <xdr:nvCxnSpPr>
        <xdr:cNvPr id="914" name="直線コネクタ 913">
          <a:extLst>
            <a:ext uri="{FF2B5EF4-FFF2-40B4-BE49-F238E27FC236}">
              <a16:creationId xmlns:a16="http://schemas.microsoft.com/office/drawing/2014/main" id="{8648523C-1AD7-4616-A919-08E5248D0F92}"/>
            </a:ext>
          </a:extLst>
        </xdr:cNvPr>
        <xdr:cNvCxnSpPr/>
      </xdr:nvCxnSpPr>
      <xdr:spPr>
        <a:xfrm flipV="1">
          <a:off x="17602200" y="17151986"/>
          <a:ext cx="790575"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143511</xdr:rowOff>
    </xdr:from>
    <xdr:to>
      <xdr:col>98</xdr:col>
      <xdr:colOff>38100</xdr:colOff>
      <xdr:row>105</xdr:row>
      <xdr:rowOff>73661</xdr:rowOff>
    </xdr:to>
    <xdr:sp macro="" textlink="">
      <xdr:nvSpPr>
        <xdr:cNvPr id="915" name="楕円 914">
          <a:extLst>
            <a:ext uri="{FF2B5EF4-FFF2-40B4-BE49-F238E27FC236}">
              <a16:creationId xmlns:a16="http://schemas.microsoft.com/office/drawing/2014/main" id="{0F1C8C7E-7928-4452-AA21-52F7A9359E6D}"/>
            </a:ext>
          </a:extLst>
        </xdr:cNvPr>
        <xdr:cNvSpPr/>
      </xdr:nvSpPr>
      <xdr:spPr>
        <a:xfrm>
          <a:off x="16754475" y="17113886"/>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11430</xdr:rowOff>
    </xdr:from>
    <xdr:to>
      <xdr:col>102</xdr:col>
      <xdr:colOff>114300</xdr:colOff>
      <xdr:row>105</xdr:row>
      <xdr:rowOff>22861</xdr:rowOff>
    </xdr:to>
    <xdr:cxnSp macro="">
      <xdr:nvCxnSpPr>
        <xdr:cNvPr id="916" name="直線コネクタ 915">
          <a:extLst>
            <a:ext uri="{FF2B5EF4-FFF2-40B4-BE49-F238E27FC236}">
              <a16:creationId xmlns:a16="http://schemas.microsoft.com/office/drawing/2014/main" id="{9DB2C8F3-73E0-410F-B7CA-7B227D31DFF6}"/>
            </a:ext>
          </a:extLst>
        </xdr:cNvPr>
        <xdr:cNvCxnSpPr/>
      </xdr:nvCxnSpPr>
      <xdr:spPr>
        <a:xfrm flipV="1">
          <a:off x="16802100" y="17153255"/>
          <a:ext cx="800100" cy="17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102</xdr:row>
      <xdr:rowOff>76852</xdr:rowOff>
    </xdr:from>
    <xdr:ext cx="469744" cy="259045"/>
    <xdr:sp macro="" textlink="">
      <xdr:nvSpPr>
        <xdr:cNvPr id="917" name="n_1aveValue【庁舎】&#10;一人当たり面積">
          <a:extLst>
            <a:ext uri="{FF2B5EF4-FFF2-40B4-BE49-F238E27FC236}">
              <a16:creationId xmlns:a16="http://schemas.microsoft.com/office/drawing/2014/main" id="{31ED881F-721F-40A5-95C7-188B95DA8DAE}"/>
            </a:ext>
          </a:extLst>
        </xdr:cNvPr>
        <xdr:cNvSpPr txBox="1"/>
      </xdr:nvSpPr>
      <xdr:spPr>
        <a:xfrm>
          <a:off x="18983402" y="16707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84472</xdr:rowOff>
    </xdr:from>
    <xdr:ext cx="469744" cy="259045"/>
    <xdr:sp macro="" textlink="">
      <xdr:nvSpPr>
        <xdr:cNvPr id="918" name="n_2aveValue【庁舎】&#10;一人当たり面積">
          <a:extLst>
            <a:ext uri="{FF2B5EF4-FFF2-40B4-BE49-F238E27FC236}">
              <a16:creationId xmlns:a16="http://schemas.microsoft.com/office/drawing/2014/main" id="{5D4350C9-23D9-4DBB-AF9C-0BF34946DC4E}"/>
            </a:ext>
          </a:extLst>
        </xdr:cNvPr>
        <xdr:cNvSpPr txBox="1"/>
      </xdr:nvSpPr>
      <xdr:spPr>
        <a:xfrm>
          <a:off x="18183302" y="16718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12082</xdr:rowOff>
    </xdr:from>
    <xdr:ext cx="469744" cy="259045"/>
    <xdr:sp macro="" textlink="">
      <xdr:nvSpPr>
        <xdr:cNvPr id="919" name="n_3aveValue【庁舎】&#10;一人当たり面積">
          <a:extLst>
            <a:ext uri="{FF2B5EF4-FFF2-40B4-BE49-F238E27FC236}">
              <a16:creationId xmlns:a16="http://schemas.microsoft.com/office/drawing/2014/main" id="{4A335607-FB17-489D-BFE3-FEE0F41CACED}"/>
            </a:ext>
          </a:extLst>
        </xdr:cNvPr>
        <xdr:cNvSpPr txBox="1"/>
      </xdr:nvSpPr>
      <xdr:spPr>
        <a:xfrm>
          <a:off x="17383202" y="16639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80663</xdr:rowOff>
    </xdr:from>
    <xdr:ext cx="469744" cy="259045"/>
    <xdr:sp macro="" textlink="">
      <xdr:nvSpPr>
        <xdr:cNvPr id="920" name="n_4aveValue【庁舎】&#10;一人当たり面積">
          <a:extLst>
            <a:ext uri="{FF2B5EF4-FFF2-40B4-BE49-F238E27FC236}">
              <a16:creationId xmlns:a16="http://schemas.microsoft.com/office/drawing/2014/main" id="{DC4763A7-4050-4F27-BA22-4AC4F9CA0ADA}"/>
            </a:ext>
          </a:extLst>
        </xdr:cNvPr>
        <xdr:cNvSpPr txBox="1"/>
      </xdr:nvSpPr>
      <xdr:spPr>
        <a:xfrm>
          <a:off x="16592627" y="16714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28591</xdr:rowOff>
    </xdr:from>
    <xdr:ext cx="469744" cy="259045"/>
    <xdr:sp macro="" textlink="">
      <xdr:nvSpPr>
        <xdr:cNvPr id="921" name="n_1mainValue【庁舎】&#10;一人当たり面積">
          <a:extLst>
            <a:ext uri="{FF2B5EF4-FFF2-40B4-BE49-F238E27FC236}">
              <a16:creationId xmlns:a16="http://schemas.microsoft.com/office/drawing/2014/main" id="{4C146D4F-C900-4CDA-B28E-18E7471167A8}"/>
            </a:ext>
          </a:extLst>
        </xdr:cNvPr>
        <xdr:cNvSpPr txBox="1"/>
      </xdr:nvSpPr>
      <xdr:spPr>
        <a:xfrm>
          <a:off x="18983402" y="17170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45738</xdr:rowOff>
    </xdr:from>
    <xdr:ext cx="469744" cy="259045"/>
    <xdr:sp macro="" textlink="">
      <xdr:nvSpPr>
        <xdr:cNvPr id="922" name="n_2mainValue【庁舎】&#10;一人当たり面積">
          <a:extLst>
            <a:ext uri="{FF2B5EF4-FFF2-40B4-BE49-F238E27FC236}">
              <a16:creationId xmlns:a16="http://schemas.microsoft.com/office/drawing/2014/main" id="{318B5C94-C9CD-4BA7-9431-10BF84115AB0}"/>
            </a:ext>
          </a:extLst>
        </xdr:cNvPr>
        <xdr:cNvSpPr txBox="1"/>
      </xdr:nvSpPr>
      <xdr:spPr>
        <a:xfrm>
          <a:off x="18183302" y="17193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53357</xdr:rowOff>
    </xdr:from>
    <xdr:ext cx="469744" cy="259045"/>
    <xdr:sp macro="" textlink="">
      <xdr:nvSpPr>
        <xdr:cNvPr id="923" name="n_3mainValue【庁舎】&#10;一人当たり面積">
          <a:extLst>
            <a:ext uri="{FF2B5EF4-FFF2-40B4-BE49-F238E27FC236}">
              <a16:creationId xmlns:a16="http://schemas.microsoft.com/office/drawing/2014/main" id="{F84C8201-BA57-426D-9B9D-335F26F0F886}"/>
            </a:ext>
          </a:extLst>
        </xdr:cNvPr>
        <xdr:cNvSpPr txBox="1"/>
      </xdr:nvSpPr>
      <xdr:spPr>
        <a:xfrm>
          <a:off x="17383202" y="17195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64788</xdr:rowOff>
    </xdr:from>
    <xdr:ext cx="469744" cy="259045"/>
    <xdr:sp macro="" textlink="">
      <xdr:nvSpPr>
        <xdr:cNvPr id="924" name="n_4mainValue【庁舎】&#10;一人当たり面積">
          <a:extLst>
            <a:ext uri="{FF2B5EF4-FFF2-40B4-BE49-F238E27FC236}">
              <a16:creationId xmlns:a16="http://schemas.microsoft.com/office/drawing/2014/main" id="{6B92D788-A725-496C-992F-090A629865BE}"/>
            </a:ext>
          </a:extLst>
        </xdr:cNvPr>
        <xdr:cNvSpPr txBox="1"/>
      </xdr:nvSpPr>
      <xdr:spPr>
        <a:xfrm>
          <a:off x="16592627" y="17212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25" name="正方形/長方形 924">
          <a:extLst>
            <a:ext uri="{FF2B5EF4-FFF2-40B4-BE49-F238E27FC236}">
              <a16:creationId xmlns:a16="http://schemas.microsoft.com/office/drawing/2014/main" id="{C70B10CF-7E83-4970-89D5-18C5516EB34E}"/>
            </a:ext>
          </a:extLst>
        </xdr:cNvPr>
        <xdr:cNvSpPr/>
      </xdr:nvSpPr>
      <xdr:spPr>
        <a:xfrm>
          <a:off x="685800" y="1857375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26" name="正方形/長方形 925">
          <a:extLst>
            <a:ext uri="{FF2B5EF4-FFF2-40B4-BE49-F238E27FC236}">
              <a16:creationId xmlns:a16="http://schemas.microsoft.com/office/drawing/2014/main" id="{EEBFB44B-919F-422A-8BB9-55C1A70D7157}"/>
            </a:ext>
          </a:extLst>
        </xdr:cNvPr>
        <xdr:cNvSpPr/>
      </xdr:nvSpPr>
      <xdr:spPr>
        <a:xfrm>
          <a:off x="685800" y="18640425"/>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27" name="テキスト ボックス 926">
          <a:extLst>
            <a:ext uri="{FF2B5EF4-FFF2-40B4-BE49-F238E27FC236}">
              <a16:creationId xmlns:a16="http://schemas.microsoft.com/office/drawing/2014/main" id="{38C19B46-767E-4B1F-A106-6481F8F77CD9}"/>
            </a:ext>
          </a:extLst>
        </xdr:cNvPr>
        <xdr:cNvSpPr txBox="1"/>
      </xdr:nvSpPr>
      <xdr:spPr>
        <a:xfrm>
          <a:off x="762000" y="18888075"/>
          <a:ext cx="19878675"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類似団体と比較して有形固定資産減価償却率が高くなっている施設は、図書館、福祉施設、保健センター・保健所、庁舎である。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図書館、福祉施設は本町にそれぞれ１件のみであり、建設されてから</a:t>
          </a:r>
          <a:r>
            <a:rPr kumimoji="1" lang="en-US" altLang="ja-JP" sz="1100">
              <a:solidFill>
                <a:schemeClr val="dk1"/>
              </a:solidFill>
              <a:effectLst/>
              <a:latin typeface="+mn-lt"/>
              <a:ea typeface="+mn-ea"/>
              <a:cs typeface="+mn-cs"/>
            </a:rPr>
            <a:t>30</a:t>
          </a:r>
          <a:r>
            <a:rPr kumimoji="1" lang="ja-JP" altLang="en-US" sz="1100">
              <a:solidFill>
                <a:schemeClr val="dk1"/>
              </a:solidFill>
              <a:effectLst/>
              <a:latin typeface="+mn-lt"/>
              <a:ea typeface="+mn-ea"/>
              <a:cs typeface="+mn-cs"/>
            </a:rPr>
            <a:t>年以上経過しているため、今後関係各課と連携を図り、老朽化対策の検討を行っていく。</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保健センター・保健所についても</a:t>
          </a:r>
          <a:r>
            <a:rPr kumimoji="1" lang="ja-JP" altLang="ja-JP" sz="1100">
              <a:solidFill>
                <a:schemeClr val="dk1"/>
              </a:solidFill>
              <a:effectLst/>
              <a:latin typeface="+mn-lt"/>
              <a:ea typeface="+mn-ea"/>
              <a:cs typeface="+mn-cs"/>
            </a:rPr>
            <a:t>１施設のみで</a:t>
          </a:r>
          <a:r>
            <a:rPr kumimoji="1" lang="ja-JP" altLang="en-US" sz="1100">
              <a:solidFill>
                <a:schemeClr val="dk1"/>
              </a:solidFill>
              <a:effectLst/>
              <a:latin typeface="+mn-lt"/>
              <a:ea typeface="+mn-ea"/>
              <a:cs typeface="+mn-cs"/>
            </a:rPr>
            <a:t>あり、</a:t>
          </a:r>
          <a:r>
            <a:rPr kumimoji="1" lang="ja-JP" altLang="ja-JP" sz="1100">
              <a:solidFill>
                <a:schemeClr val="dk1"/>
              </a:solidFill>
              <a:effectLst/>
              <a:latin typeface="+mn-lt"/>
              <a:ea typeface="+mn-ea"/>
              <a:cs typeface="+mn-cs"/>
            </a:rPr>
            <a:t>建設されてから</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年が経過しており</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今後の運営</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管理について関係各課と連携を図り検討していく</a:t>
          </a:r>
          <a:r>
            <a:rPr kumimoji="1" lang="ja-JP" altLang="en-US"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庁舎については、すべての建物が建設され</a:t>
          </a:r>
          <a:r>
            <a:rPr kumimoji="1" lang="en-US" altLang="ja-JP" sz="1100">
              <a:solidFill>
                <a:schemeClr val="dk1"/>
              </a:solidFill>
              <a:effectLst/>
              <a:latin typeface="+mn-lt"/>
              <a:ea typeface="+mn-ea"/>
              <a:cs typeface="+mn-cs"/>
            </a:rPr>
            <a:t>30</a:t>
          </a:r>
          <a:r>
            <a:rPr kumimoji="1" lang="ja-JP" altLang="en-US" sz="1100">
              <a:solidFill>
                <a:schemeClr val="dk1"/>
              </a:solidFill>
              <a:effectLst/>
              <a:latin typeface="+mn-lt"/>
              <a:ea typeface="+mn-ea"/>
              <a:cs typeface="+mn-cs"/>
            </a:rPr>
            <a:t>年以上経過しているため、建替えも視野に入れた上で、大規模改修等の検討を通じ長寿命化や老朽化対策を行っていく。</a:t>
          </a:r>
          <a:endParaRPr kumimoji="1" lang="en-US" altLang="ja-JP" sz="1100">
            <a:solidFill>
              <a:schemeClr val="dk1"/>
            </a:solidFill>
            <a:effectLst/>
            <a:latin typeface="+mn-lt"/>
            <a:ea typeface="+mn-ea"/>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鹿児島県大崎町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12,398
11,945
100.64
13,243,497
12,743,584
490,249
4,685,051
5,415,398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0">
              <a:solidFill>
                <a:schemeClr val="dk1"/>
              </a:solidFill>
              <a:effectLst/>
              <a:latin typeface="+mn-lt"/>
              <a:ea typeface="+mn-ea"/>
              <a:cs typeface="+mn-cs"/>
            </a:rPr>
            <a:t>　</a:t>
          </a:r>
          <a:r>
            <a:rPr kumimoji="1" lang="ja-JP" altLang="ja-JP" sz="1100" b="0">
              <a:solidFill>
                <a:schemeClr val="dk1"/>
              </a:solidFill>
              <a:effectLst/>
              <a:latin typeface="+mn-lt"/>
              <a:ea typeface="+mn-ea"/>
              <a:cs typeface="+mn-cs"/>
            </a:rPr>
            <a:t>過疎化・少子高齢化が進行する中，指数は過去３年間の平均で</a:t>
          </a:r>
          <a:r>
            <a:rPr kumimoji="1" lang="en-US" altLang="ja-JP" sz="1100" b="0">
              <a:solidFill>
                <a:schemeClr val="dk1"/>
              </a:solidFill>
              <a:effectLst/>
              <a:latin typeface="+mn-lt"/>
              <a:ea typeface="+mn-ea"/>
              <a:cs typeface="+mn-cs"/>
            </a:rPr>
            <a:t>0.35</a:t>
          </a:r>
          <a:r>
            <a:rPr kumimoji="1" lang="ja-JP" altLang="ja-JP" sz="1100" b="0">
              <a:solidFill>
                <a:schemeClr val="dk1"/>
              </a:solidFill>
              <a:effectLst/>
              <a:latin typeface="+mn-lt"/>
              <a:ea typeface="+mn-ea"/>
              <a:cs typeface="+mn-cs"/>
            </a:rPr>
            <a:t>程度である。前年度並みであるが，鹿児島県平均も上回っており，類似団体内平均値と比べても</a:t>
          </a:r>
          <a:r>
            <a:rPr kumimoji="1" lang="en-US" altLang="ja-JP" sz="1100" b="0">
              <a:solidFill>
                <a:schemeClr val="dk1"/>
              </a:solidFill>
              <a:effectLst/>
              <a:latin typeface="+mn-lt"/>
              <a:ea typeface="+mn-ea"/>
              <a:cs typeface="+mn-cs"/>
            </a:rPr>
            <a:t>0.05</a:t>
          </a:r>
          <a:r>
            <a:rPr kumimoji="1" lang="ja-JP" altLang="ja-JP" sz="1100" b="0">
              <a:solidFill>
                <a:schemeClr val="dk1"/>
              </a:solidFill>
              <a:effectLst/>
              <a:latin typeface="+mn-lt"/>
              <a:ea typeface="+mn-ea"/>
              <a:cs typeface="+mn-cs"/>
            </a:rPr>
            <a:t>ポイント上回っている。</a:t>
          </a:r>
          <a:endParaRPr lang="ja-JP" altLang="ja-JP" sz="1400">
            <a:effectLst/>
          </a:endParaRPr>
        </a:p>
        <a:p>
          <a:r>
            <a:rPr kumimoji="1" lang="ja-JP" altLang="ja-JP" sz="1100" b="0">
              <a:solidFill>
                <a:schemeClr val="dk1"/>
              </a:solidFill>
              <a:effectLst/>
              <a:latin typeface="+mn-lt"/>
              <a:ea typeface="+mn-ea"/>
              <a:cs typeface="+mn-cs"/>
            </a:rPr>
            <a:t>　本指標は国や県に依存する交付金や人口に依存する税収が関わるところであり、脆弱な指標であると考えられるため、今後も健全な支出を心がける。更に固定資産台帳整備による売却可能資産の把握に努め，歳入の確保及び行財政の効率化による財政健全化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157843</xdr:rowOff>
    </xdr:from>
    <xdr:to>
      <xdr:col>23</xdr:col>
      <xdr:colOff>133350</xdr:colOff>
      <xdr:row>44</xdr:row>
      <xdr:rowOff>61685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330043"/>
          <a:ext cx="0" cy="12754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33762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5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61685</xdr:rowOff>
    </xdr:from>
    <xdr:to>
      <xdr:col>24</xdr:col>
      <xdr:colOff>12700</xdr:colOff>
      <xdr:row>44</xdr:row>
      <xdr:rowOff>61685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0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72770</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7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157843</xdr:rowOff>
    </xdr:from>
    <xdr:to>
      <xdr:col>24</xdr:col>
      <xdr:colOff>12700</xdr:colOff>
      <xdr:row>36</xdr:row>
      <xdr:rowOff>157843</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33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127000</xdr:rowOff>
    </xdr:from>
    <xdr:to>
      <xdr:col>23</xdr:col>
      <xdr:colOff>133350</xdr:colOff>
      <xdr:row>40</xdr:row>
      <xdr:rowOff>127000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6985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49184</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078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77107</xdr:rowOff>
    </xdr:from>
    <xdr:to>
      <xdr:col>23</xdr:col>
      <xdr:colOff>184150</xdr:colOff>
      <xdr:row>42</xdr:row>
      <xdr:rowOff>7257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92528</xdr:rowOff>
    </xdr:from>
    <xdr:to>
      <xdr:col>19</xdr:col>
      <xdr:colOff>133350</xdr:colOff>
      <xdr:row>40</xdr:row>
      <xdr:rowOff>127000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6950528"/>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77107</xdr:rowOff>
    </xdr:from>
    <xdr:to>
      <xdr:col>19</xdr:col>
      <xdr:colOff>184150</xdr:colOff>
      <xdr:row>42</xdr:row>
      <xdr:rowOff>7257</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163484</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192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92528</xdr:rowOff>
    </xdr:from>
    <xdr:to>
      <xdr:col>15</xdr:col>
      <xdr:colOff>82550</xdr:colOff>
      <xdr:row>40</xdr:row>
      <xdr:rowOff>92528</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69505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110672</xdr:rowOff>
    </xdr:from>
    <xdr:to>
      <xdr:col>15</xdr:col>
      <xdr:colOff>133350</xdr:colOff>
      <xdr:row>41</xdr:row>
      <xdr:rowOff>40822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25599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05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92528</xdr:rowOff>
    </xdr:from>
    <xdr:to>
      <xdr:col>11</xdr:col>
      <xdr:colOff>31750</xdr:colOff>
      <xdr:row>40</xdr:row>
      <xdr:rowOff>127000</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flipV="1">
          <a:off x="1447800" y="6950528"/>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77107</xdr:rowOff>
    </xdr:from>
    <xdr:to>
      <xdr:col>11</xdr:col>
      <xdr:colOff>82550</xdr:colOff>
      <xdr:row>42</xdr:row>
      <xdr:rowOff>7257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163484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111578</xdr:rowOff>
    </xdr:from>
    <xdr:to>
      <xdr:col>7</xdr:col>
      <xdr:colOff>31750</xdr:colOff>
      <xdr:row>42</xdr:row>
      <xdr:rowOff>41728</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26505</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92727</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77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76200</xdr:rowOff>
    </xdr:from>
    <xdr:to>
      <xdr:col>19</xdr:col>
      <xdr:colOff>184150</xdr:colOff>
      <xdr:row>41</xdr:row>
      <xdr:rowOff>6350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16527</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41728</xdr:rowOff>
    </xdr:from>
    <xdr:to>
      <xdr:col>15</xdr:col>
      <xdr:colOff>133350</xdr:colOff>
      <xdr:row>40</xdr:row>
      <xdr:rowOff>143328</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68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153505</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66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41728</xdr:rowOff>
    </xdr:from>
    <xdr:to>
      <xdr:col>11</xdr:col>
      <xdr:colOff>82550</xdr:colOff>
      <xdr:row>40</xdr:row>
      <xdr:rowOff>143328</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68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153505</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66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76200</xdr:rowOff>
    </xdr:from>
    <xdr:to>
      <xdr:col>7</xdr:col>
      <xdr:colOff>31750</xdr:colOff>
      <xdr:row>41</xdr:row>
      <xdr:rowOff>6350</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16527</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令和４年度決算では</a:t>
          </a:r>
          <a:r>
            <a:rPr kumimoji="1" lang="en-US" altLang="ja-JP" sz="1100">
              <a:solidFill>
                <a:schemeClr val="dk1"/>
              </a:solidFill>
              <a:effectLst/>
              <a:latin typeface="+mn-lt"/>
              <a:ea typeface="+mn-ea"/>
              <a:cs typeface="+mn-cs"/>
            </a:rPr>
            <a:t>81.2</a:t>
          </a:r>
          <a:r>
            <a:rPr kumimoji="1" lang="ja-JP" altLang="ja-JP" sz="1100">
              <a:solidFill>
                <a:schemeClr val="dk1"/>
              </a:solidFill>
              <a:effectLst/>
              <a:latin typeface="+mn-lt"/>
              <a:ea typeface="+mn-ea"/>
              <a:cs typeface="+mn-cs"/>
            </a:rPr>
            <a:t>％で昨年度よりも</a:t>
          </a:r>
          <a:r>
            <a:rPr kumimoji="1" lang="en-US" altLang="ja-JP" sz="1100">
              <a:solidFill>
                <a:schemeClr val="dk1"/>
              </a:solidFill>
              <a:effectLst/>
              <a:latin typeface="+mn-lt"/>
              <a:ea typeface="+mn-ea"/>
              <a:cs typeface="+mn-cs"/>
            </a:rPr>
            <a:t>5.5</a:t>
          </a:r>
          <a:r>
            <a:rPr kumimoji="1" lang="ja-JP" altLang="ja-JP" sz="1100">
              <a:solidFill>
                <a:schemeClr val="dk1"/>
              </a:solidFill>
              <a:effectLst/>
              <a:latin typeface="+mn-lt"/>
              <a:ea typeface="+mn-ea"/>
              <a:cs typeface="+mn-cs"/>
            </a:rPr>
            <a:t>ポイント上昇しているが，類似団体内平均値や鹿児島県平均を下回っている。</a:t>
          </a:r>
          <a:endParaRPr lang="ja-JP" altLang="ja-JP" sz="1400">
            <a:effectLst/>
          </a:endParaRPr>
        </a:p>
        <a:p>
          <a:r>
            <a:rPr kumimoji="1" lang="ja-JP" altLang="ja-JP" sz="1100">
              <a:solidFill>
                <a:schemeClr val="dk1"/>
              </a:solidFill>
              <a:effectLst/>
              <a:latin typeface="+mn-lt"/>
              <a:ea typeface="+mn-ea"/>
              <a:cs typeface="+mn-cs"/>
            </a:rPr>
            <a:t>　社会保障費等の上昇が主な要因と考えられる。今後も社会保障費等の上昇が予想されるため，効率的な財政運営が図られるよう努める。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163322</xdr:rowOff>
    </xdr:from>
    <xdr:to>
      <xdr:col>23</xdr:col>
      <xdr:colOff>133350</xdr:colOff>
      <xdr:row>67</xdr:row>
      <xdr:rowOff>7620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935972"/>
          <a:ext cx="0" cy="15587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151147</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66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7620</xdr:rowOff>
    </xdr:from>
    <xdr:to>
      <xdr:col>24</xdr:col>
      <xdr:colOff>12700</xdr:colOff>
      <xdr:row>67</xdr:row>
      <xdr:rowOff>7620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494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78249</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67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163322</xdr:rowOff>
    </xdr:from>
    <xdr:to>
      <xdr:col>24</xdr:col>
      <xdr:colOff>12700</xdr:colOff>
      <xdr:row>57</xdr:row>
      <xdr:rowOff>163322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93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59182</xdr:rowOff>
    </xdr:from>
    <xdr:to>
      <xdr:col>23</xdr:col>
      <xdr:colOff>133350</xdr:colOff>
      <xdr:row>61</xdr:row>
      <xdr:rowOff>153162</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346182"/>
          <a:ext cx="838200" cy="26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45229</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8465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73152</xdr:rowOff>
    </xdr:from>
    <xdr:to>
      <xdr:col>23</xdr:col>
      <xdr:colOff>184150</xdr:colOff>
      <xdr:row>64</xdr:row>
      <xdr:rowOff>3302</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87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59182</xdr:rowOff>
    </xdr:from>
    <xdr:to>
      <xdr:col>19</xdr:col>
      <xdr:colOff>133350</xdr:colOff>
      <xdr:row>62</xdr:row>
      <xdr:rowOff>150622</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0346182"/>
          <a:ext cx="889000" cy="434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138430</xdr:rowOff>
    </xdr:from>
    <xdr:to>
      <xdr:col>19</xdr:col>
      <xdr:colOff>184150</xdr:colOff>
      <xdr:row>63</xdr:row>
      <xdr:rowOff>68580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76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53357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8547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150622</xdr:rowOff>
    </xdr:from>
    <xdr:to>
      <xdr:col>15</xdr:col>
      <xdr:colOff>82550</xdr:colOff>
      <xdr:row>63</xdr:row>
      <xdr:rowOff>133604</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780522"/>
          <a:ext cx="889000" cy="15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155194</xdr:rowOff>
    </xdr:from>
    <xdr:to>
      <xdr:col>15</xdr:col>
      <xdr:colOff>133350</xdr:colOff>
      <xdr:row>64</xdr:row>
      <xdr:rowOff>85344</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95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70121</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104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123952</xdr:rowOff>
    </xdr:from>
    <xdr:to>
      <xdr:col>11</xdr:col>
      <xdr:colOff>31750</xdr:colOff>
      <xdr:row>63</xdr:row>
      <xdr:rowOff>133604</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0925302"/>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51308</xdr:rowOff>
    </xdr:from>
    <xdr:to>
      <xdr:col>11</xdr:col>
      <xdr:colOff>82550</xdr:colOff>
      <xdr:row>64</xdr:row>
      <xdr:rowOff>152908</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102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137685</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1110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17526</xdr:rowOff>
    </xdr:from>
    <xdr:to>
      <xdr:col>7</xdr:col>
      <xdr:colOff>31750</xdr:colOff>
      <xdr:row>64</xdr:row>
      <xdr:rowOff>119126</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99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103903</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1076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102362</xdr:rowOff>
    </xdr:from>
    <xdr:to>
      <xdr:col>23</xdr:col>
      <xdr:colOff>184150</xdr:colOff>
      <xdr:row>62</xdr:row>
      <xdr:rowOff>32512</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56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118889</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405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8382</xdr:rowOff>
    </xdr:from>
    <xdr:to>
      <xdr:col>19</xdr:col>
      <xdr:colOff>184150</xdr:colOff>
      <xdr:row>60</xdr:row>
      <xdr:rowOff>109982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295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120159</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0642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99822</xdr:rowOff>
    </xdr:from>
    <xdr:to>
      <xdr:col>15</xdr:col>
      <xdr:colOff>133350</xdr:colOff>
      <xdr:row>63</xdr:row>
      <xdr:rowOff>29972</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729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40149</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498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82804</xdr:rowOff>
    </xdr:from>
    <xdr:to>
      <xdr:col>11</xdr:col>
      <xdr:colOff>82550</xdr:colOff>
      <xdr:row>64</xdr:row>
      <xdr:rowOff>12954</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884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23131</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653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73152</xdr:rowOff>
    </xdr:from>
    <xdr:to>
      <xdr:col>7</xdr:col>
      <xdr:colOff>31750</xdr:colOff>
      <xdr:row>64</xdr:row>
      <xdr:rowOff>3302</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874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13479</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643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[273,767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令和４年度決算では</a:t>
          </a:r>
          <a:r>
            <a:rPr kumimoji="1" lang="en-US" altLang="ja-JP" sz="1100">
              <a:solidFill>
                <a:schemeClr val="dk1"/>
              </a:solidFill>
              <a:effectLst/>
              <a:latin typeface="+mn-lt"/>
              <a:ea typeface="+mn-ea"/>
              <a:cs typeface="+mn-cs"/>
            </a:rPr>
            <a:t>273,767</a:t>
          </a:r>
          <a:r>
            <a:rPr kumimoji="1" lang="ja-JP" altLang="ja-JP" sz="1100">
              <a:solidFill>
                <a:schemeClr val="dk1"/>
              </a:solidFill>
              <a:effectLst/>
              <a:latin typeface="+mn-lt"/>
              <a:ea typeface="+mn-ea"/>
              <a:cs typeface="+mn-cs"/>
            </a:rPr>
            <a:t>円で、鹿児島県平均、全国平均より高いが、類似団体内平均値より低く，前年度より</a:t>
          </a:r>
          <a:r>
            <a:rPr kumimoji="1" lang="en-US" altLang="ja-JP" sz="1100">
              <a:solidFill>
                <a:schemeClr val="dk1"/>
              </a:solidFill>
              <a:effectLst/>
              <a:latin typeface="+mn-lt"/>
              <a:ea typeface="+mn-ea"/>
              <a:cs typeface="+mn-cs"/>
            </a:rPr>
            <a:t>18,575</a:t>
          </a:r>
          <a:r>
            <a:rPr kumimoji="1" lang="ja-JP" altLang="ja-JP" sz="1100">
              <a:solidFill>
                <a:schemeClr val="dk1"/>
              </a:solidFill>
              <a:effectLst/>
              <a:latin typeface="+mn-lt"/>
              <a:ea typeface="+mn-ea"/>
              <a:cs typeface="+mn-cs"/>
            </a:rPr>
            <a:t>円減少した。主な要因は、物件費に係る委託料等の減少やふるさと納税関連費用の減少が考えられる。</a:t>
          </a:r>
          <a:endParaRPr lang="ja-JP" altLang="ja-JP" sz="1400">
            <a:effectLst/>
          </a:endParaRPr>
        </a:p>
        <a:p>
          <a:r>
            <a:rPr kumimoji="1" lang="ja-JP" altLang="ja-JP" sz="1100">
              <a:solidFill>
                <a:schemeClr val="dk1"/>
              </a:solidFill>
              <a:effectLst/>
              <a:latin typeface="+mn-lt"/>
              <a:ea typeface="+mn-ea"/>
              <a:cs typeface="+mn-cs"/>
            </a:rPr>
            <a:t>　今回は前年度より減少したが、ふるさと納税関連の費用以外にも、施設の老朽化に伴い維持補修費も上昇していくことから、計画的な施設マネジメントも進める。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52533</xdr:rowOff>
    </xdr:from>
    <xdr:to>
      <xdr:col>23</xdr:col>
      <xdr:colOff>133350</xdr:colOff>
      <xdr:row>87</xdr:row>
      <xdr:rowOff>94791</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768533"/>
          <a:ext cx="0" cy="12424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66868</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4983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668,231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87</xdr:row>
      <xdr:rowOff>94791</xdr:rowOff>
    </xdr:from>
    <xdr:to>
      <xdr:col>24</xdr:col>
      <xdr:colOff>12700</xdr:colOff>
      <xdr:row>87</xdr:row>
      <xdr:rowOff>94791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010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138910</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512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52533</xdr:rowOff>
    </xdr:from>
    <xdr:to>
      <xdr:col>24</xdr:col>
      <xdr:colOff>12700</xdr:colOff>
      <xdr:row>80</xdr:row>
      <xdr:rowOff>52533</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768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200</xdr:rowOff>
    </xdr:from>
    <xdr:to>
      <xdr:col>23</xdr:col>
      <xdr:colOff>133350</xdr:colOff>
      <xdr:row>82</xdr:row>
      <xdr:rowOff>45021</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4114800" y="14059100"/>
          <a:ext cx="838200" cy="44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99240</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9866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276,383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127163</xdr:rowOff>
    </xdr:from>
    <xdr:to>
      <xdr:col>23</xdr:col>
      <xdr:colOff>184150</xdr:colOff>
      <xdr:row>82</xdr:row>
      <xdr:rowOff>57313</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01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45021</xdr:rowOff>
    </xdr:from>
    <xdr:to>
      <xdr:col>19</xdr:col>
      <xdr:colOff>133350</xdr:colOff>
      <xdr:row>82</xdr:row>
      <xdr:rowOff>56553</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4103921"/>
          <a:ext cx="889000" cy="11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81344</xdr:rowOff>
    </xdr:from>
    <xdr:to>
      <xdr:col>19</xdr:col>
      <xdr:colOff>184150</xdr:colOff>
      <xdr:row>82</xdr:row>
      <xdr:rowOff>11494</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396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21671</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7376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40467</xdr:rowOff>
    </xdr:from>
    <xdr:to>
      <xdr:col>15</xdr:col>
      <xdr:colOff>82550</xdr:colOff>
      <xdr:row>82</xdr:row>
      <xdr:rowOff>56553</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3927917"/>
          <a:ext cx="889000" cy="187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27025</xdr:rowOff>
    </xdr:from>
    <xdr:to>
      <xdr:col>15</xdr:col>
      <xdr:colOff>133350</xdr:colOff>
      <xdr:row>81</xdr:row>
      <xdr:rowOff>128625</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391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138802</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683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77935</xdr:rowOff>
    </xdr:from>
    <xdr:to>
      <xdr:col>11</xdr:col>
      <xdr:colOff>31750</xdr:colOff>
      <xdr:row>81</xdr:row>
      <xdr:rowOff>40467</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793935"/>
          <a:ext cx="889000" cy="133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152674</xdr:rowOff>
    </xdr:from>
    <xdr:to>
      <xdr:col>11</xdr:col>
      <xdr:colOff>82550</xdr:colOff>
      <xdr:row>81</xdr:row>
      <xdr:rowOff>82824</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86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93001</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637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125168</xdr:rowOff>
    </xdr:from>
    <xdr:to>
      <xdr:col>7</xdr:col>
      <xdr:colOff>31750</xdr:colOff>
      <xdr:row>81</xdr:row>
      <xdr:rowOff>55318</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841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40095</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927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120850</xdr:rowOff>
    </xdr:from>
    <xdr:to>
      <xdr:col>23</xdr:col>
      <xdr:colOff>184150</xdr:colOff>
      <xdr:row>82</xdr:row>
      <xdr:rowOff>51000</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00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137377</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85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165671</xdr:rowOff>
    </xdr:from>
    <xdr:to>
      <xdr:col>19</xdr:col>
      <xdr:colOff>184150</xdr:colOff>
      <xdr:row>82</xdr:row>
      <xdr:rowOff>95821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053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80598</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1394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5753</xdr:rowOff>
    </xdr:from>
    <xdr:to>
      <xdr:col>15</xdr:col>
      <xdr:colOff>133350</xdr:colOff>
      <xdr:row>82</xdr:row>
      <xdr:rowOff>107353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064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92130</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151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161117</xdr:rowOff>
    </xdr:from>
    <xdr:to>
      <xdr:col>11</xdr:col>
      <xdr:colOff>82550</xdr:colOff>
      <xdr:row>81</xdr:row>
      <xdr:rowOff>91267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877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76044</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96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27135</xdr:rowOff>
    </xdr:from>
    <xdr:to>
      <xdr:col>7</xdr:col>
      <xdr:colOff>31750</xdr:colOff>
      <xdr:row>80</xdr:row>
      <xdr:rowOff>128735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743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138912</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512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令和２年度から変動はなく、類似団体平均を</a:t>
          </a:r>
          <a:r>
            <a:rPr kumimoji="1" lang="en-US" altLang="ja-JP" sz="1100">
              <a:solidFill>
                <a:schemeClr val="dk1"/>
              </a:solidFill>
              <a:effectLst/>
              <a:latin typeface="+mn-lt"/>
              <a:ea typeface="+mn-ea"/>
              <a:cs typeface="+mn-cs"/>
            </a:rPr>
            <a:t>0.9</a:t>
          </a:r>
          <a:r>
            <a:rPr kumimoji="1" lang="ja-JP" altLang="ja-JP" sz="1100">
              <a:solidFill>
                <a:schemeClr val="dk1"/>
              </a:solidFill>
              <a:effectLst/>
              <a:latin typeface="+mn-lt"/>
              <a:ea typeface="+mn-ea"/>
              <a:cs typeface="+mn-cs"/>
            </a:rPr>
            <a:t>下回る</a:t>
          </a:r>
          <a:r>
            <a:rPr kumimoji="1" lang="en-US" altLang="ja-JP" sz="1100">
              <a:solidFill>
                <a:schemeClr val="dk1"/>
              </a:solidFill>
              <a:effectLst/>
              <a:latin typeface="+mn-lt"/>
              <a:ea typeface="+mn-ea"/>
              <a:cs typeface="+mn-cs"/>
            </a:rPr>
            <a:t>94.7</a:t>
          </a:r>
          <a:r>
            <a:rPr kumimoji="1" lang="ja-JP" altLang="ja-JP" sz="1100">
              <a:solidFill>
                <a:schemeClr val="dk1"/>
              </a:solidFill>
              <a:effectLst/>
              <a:latin typeface="+mn-lt"/>
              <a:ea typeface="+mn-ea"/>
              <a:cs typeface="+mn-cs"/>
            </a:rPr>
            <a:t>となっている。今後も適正な定員管理とあわせて給与水準の適正な管理に努め総人件費の抑制に努める。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24341</xdr:rowOff>
    </xdr:from>
    <xdr:to>
      <xdr:col>81</xdr:col>
      <xdr:colOff>44450</xdr:colOff>
      <xdr:row>89</xdr:row>
      <xdr:rowOff>29634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740341"/>
          <a:ext cx="0" cy="15483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1711</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260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29634</xdr:rowOff>
    </xdr:from>
    <xdr:to>
      <xdr:col>81</xdr:col>
      <xdr:colOff>133350</xdr:colOff>
      <xdr:row>89</xdr:row>
      <xdr:rowOff>29634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288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110718</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483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24341</xdr:rowOff>
    </xdr:from>
    <xdr:to>
      <xdr:col>81</xdr:col>
      <xdr:colOff>133350</xdr:colOff>
      <xdr:row>80</xdr:row>
      <xdr:rowOff>24341</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740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113241</xdr:rowOff>
    </xdr:from>
    <xdr:to>
      <xdr:col>81</xdr:col>
      <xdr:colOff>44450</xdr:colOff>
      <xdr:row>83</xdr:row>
      <xdr:rowOff>113241</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434359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44043</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4458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71966</xdr:rowOff>
    </xdr:from>
    <xdr:to>
      <xdr:col>81</xdr:col>
      <xdr:colOff>95250</xdr:colOff>
      <xdr:row>85</xdr:row>
      <xdr:rowOff>2116</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113241</xdr:rowOff>
    </xdr:from>
    <xdr:to>
      <xdr:col>77</xdr:col>
      <xdr:colOff>44450</xdr:colOff>
      <xdr:row>84</xdr:row>
      <xdr:rowOff>102659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4343591"/>
          <a:ext cx="889000" cy="160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112184</xdr:rowOff>
    </xdr:from>
    <xdr:to>
      <xdr:col>77</xdr:col>
      <xdr:colOff>95250</xdr:colOff>
      <xdr:row>85</xdr:row>
      <xdr:rowOff>42334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27111</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600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82550</xdr:rowOff>
    </xdr:from>
    <xdr:to>
      <xdr:col>72</xdr:col>
      <xdr:colOff>203200</xdr:colOff>
      <xdr:row>84</xdr:row>
      <xdr:rowOff>102659</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4484350"/>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31750</xdr:rowOff>
    </xdr:from>
    <xdr:to>
      <xdr:col>73</xdr:col>
      <xdr:colOff>44450</xdr:colOff>
      <xdr:row>84</xdr:row>
      <xdr:rowOff>133350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143527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82550</xdr:rowOff>
    </xdr:from>
    <xdr:to>
      <xdr:col>68</xdr:col>
      <xdr:colOff>152400</xdr:colOff>
      <xdr:row>85</xdr:row>
      <xdr:rowOff>92075</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4484350"/>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51859</xdr:rowOff>
    </xdr:from>
    <xdr:to>
      <xdr:col>68</xdr:col>
      <xdr:colOff>203200</xdr:colOff>
      <xdr:row>84</xdr:row>
      <xdr:rowOff>153459</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453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138236</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540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92075</xdr:rowOff>
    </xdr:from>
    <xdr:to>
      <xdr:col>64</xdr:col>
      <xdr:colOff>152400</xdr:colOff>
      <xdr:row>85</xdr:row>
      <xdr:rowOff>22225</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49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32402</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26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62441</xdr:rowOff>
    </xdr:from>
    <xdr:to>
      <xdr:col>81</xdr:col>
      <xdr:colOff>95250</xdr:colOff>
      <xdr:row>83</xdr:row>
      <xdr:rowOff>164041</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292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78968</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137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62441</xdr:rowOff>
    </xdr:from>
    <xdr:to>
      <xdr:col>77</xdr:col>
      <xdr:colOff>95250</xdr:colOff>
      <xdr:row>83</xdr:row>
      <xdr:rowOff>164041</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292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2768</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0616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51859</xdr:rowOff>
    </xdr:from>
    <xdr:to>
      <xdr:col>73</xdr:col>
      <xdr:colOff>44450</xdr:colOff>
      <xdr:row>84</xdr:row>
      <xdr:rowOff>153459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453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138236</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540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31750</xdr:rowOff>
    </xdr:from>
    <xdr:to>
      <xdr:col>68</xdr:col>
      <xdr:colOff>203200</xdr:colOff>
      <xdr:row>84</xdr:row>
      <xdr:rowOff>133350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143527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41275</xdr:rowOff>
    </xdr:from>
    <xdr:to>
      <xdr:col>64</xdr:col>
      <xdr:colOff>152400</xdr:colOff>
      <xdr:row>85</xdr:row>
      <xdr:rowOff>142875</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61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127652</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70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職員数は昨年から</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名増の</a:t>
          </a:r>
          <a:r>
            <a:rPr kumimoji="1" lang="en-US" altLang="ja-JP" sz="1100">
              <a:solidFill>
                <a:schemeClr val="dk1"/>
              </a:solidFill>
              <a:effectLst/>
              <a:latin typeface="+mn-lt"/>
              <a:ea typeface="+mn-ea"/>
              <a:cs typeface="+mn-cs"/>
            </a:rPr>
            <a:t>137</a:t>
          </a:r>
          <a:r>
            <a:rPr kumimoji="1" lang="ja-JP" altLang="ja-JP" sz="1100">
              <a:solidFill>
                <a:schemeClr val="dk1"/>
              </a:solidFill>
              <a:effectLst/>
              <a:latin typeface="+mn-lt"/>
              <a:ea typeface="+mn-ea"/>
              <a:cs typeface="+mn-cs"/>
            </a:rPr>
            <a:t>人である（大崎町の給与・定員管理等より）。人口千人当たりの職員数では，前年度より</a:t>
          </a:r>
          <a:r>
            <a:rPr kumimoji="1" lang="en-US" altLang="ja-JP" sz="1100">
              <a:solidFill>
                <a:schemeClr val="dk1"/>
              </a:solidFill>
              <a:effectLst/>
              <a:latin typeface="+mn-lt"/>
              <a:ea typeface="+mn-ea"/>
              <a:cs typeface="+mn-cs"/>
            </a:rPr>
            <a:t>0.20</a:t>
          </a:r>
          <a:r>
            <a:rPr kumimoji="1" lang="ja-JP" altLang="ja-JP" sz="1100">
              <a:solidFill>
                <a:schemeClr val="dk1"/>
              </a:solidFill>
              <a:effectLst/>
              <a:latin typeface="+mn-lt"/>
              <a:ea typeface="+mn-ea"/>
              <a:cs typeface="+mn-cs"/>
            </a:rPr>
            <a:t>人増加し，</a:t>
          </a:r>
          <a:r>
            <a:rPr kumimoji="1" lang="en-US" altLang="ja-JP" sz="1100">
              <a:solidFill>
                <a:schemeClr val="dk1"/>
              </a:solidFill>
              <a:effectLst/>
              <a:latin typeface="+mn-lt"/>
              <a:ea typeface="+mn-ea"/>
              <a:cs typeface="+mn-cs"/>
            </a:rPr>
            <a:t>9.84</a:t>
          </a:r>
          <a:r>
            <a:rPr kumimoji="1" lang="ja-JP" altLang="ja-JP" sz="1100">
              <a:solidFill>
                <a:schemeClr val="dk1"/>
              </a:solidFill>
              <a:effectLst/>
              <a:latin typeface="+mn-lt"/>
              <a:ea typeface="+mn-ea"/>
              <a:cs typeface="+mn-cs"/>
            </a:rPr>
            <a:t>人となっている。過疎化・少子高齢化による人口減少を勘案すると人口千人当たりの職員数は増加することが予想されるが，全国平均・鹿児島県平均を上回っていることから，行政需要の動向を見定めながら，適正な定員管理に努めるとともに業務委託や</a:t>
          </a:r>
          <a:r>
            <a:rPr kumimoji="1" lang="en-US" altLang="ja-JP" sz="1100">
              <a:solidFill>
                <a:schemeClr val="dk1"/>
              </a:solidFill>
              <a:effectLst/>
              <a:latin typeface="+mn-lt"/>
              <a:ea typeface="+mn-ea"/>
              <a:cs typeface="+mn-cs"/>
            </a:rPr>
            <a:t>DX</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BPR</a:t>
          </a:r>
          <a:r>
            <a:rPr kumimoji="1" lang="ja-JP" altLang="ja-JP" sz="1100">
              <a:solidFill>
                <a:schemeClr val="dk1"/>
              </a:solidFill>
              <a:effectLst/>
              <a:latin typeface="+mn-lt"/>
              <a:ea typeface="+mn-ea"/>
              <a:cs typeface="+mn-cs"/>
            </a:rPr>
            <a:t>の推進等による事務の簡素化・効率化を図る。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49772</xdr:rowOff>
    </xdr:from>
    <xdr:to>
      <xdr:col>81</xdr:col>
      <xdr:colOff>44450</xdr:colOff>
      <xdr:row>67</xdr:row>
      <xdr:rowOff>43241</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165322"/>
          <a:ext cx="0" cy="13650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15318</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502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43241</xdr:rowOff>
    </xdr:from>
    <xdr:to>
      <xdr:col>81</xdr:col>
      <xdr:colOff>133350</xdr:colOff>
      <xdr:row>67</xdr:row>
      <xdr:rowOff>43241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530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136149</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908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49772</xdr:rowOff>
    </xdr:from>
    <xdr:to>
      <xdr:col>81</xdr:col>
      <xdr:colOff>133350</xdr:colOff>
      <xdr:row>59</xdr:row>
      <xdr:rowOff>49772</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165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64467</xdr:rowOff>
    </xdr:from>
    <xdr:to>
      <xdr:col>81</xdr:col>
      <xdr:colOff>44450</xdr:colOff>
      <xdr:row>60</xdr:row>
      <xdr:rowOff>87449</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351467"/>
          <a:ext cx="838200" cy="2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1347</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6312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29270</xdr:rowOff>
    </xdr:from>
    <xdr:to>
      <xdr:col>81</xdr:col>
      <xdr:colOff>95250</xdr:colOff>
      <xdr:row>62</xdr:row>
      <xdr:rowOff>130870</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6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38040</xdr:rowOff>
    </xdr:from>
    <xdr:to>
      <xdr:col>77</xdr:col>
      <xdr:colOff>44450</xdr:colOff>
      <xdr:row>60</xdr:row>
      <xdr:rowOff>64467</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325040"/>
          <a:ext cx="889000" cy="26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162802</xdr:rowOff>
    </xdr:from>
    <xdr:to>
      <xdr:col>77</xdr:col>
      <xdr:colOff>95250</xdr:colOff>
      <xdr:row>62</xdr:row>
      <xdr:rowOff>92952</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621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77729</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7076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13909</xdr:rowOff>
    </xdr:from>
    <xdr:to>
      <xdr:col>72</xdr:col>
      <xdr:colOff>203200</xdr:colOff>
      <xdr:row>60</xdr:row>
      <xdr:rowOff>38040</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300909"/>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115691</xdr:rowOff>
    </xdr:from>
    <xdr:to>
      <xdr:col>73</xdr:col>
      <xdr:colOff>44450</xdr:colOff>
      <xdr:row>62</xdr:row>
      <xdr:rowOff>45841</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574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30618</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660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13909</xdr:rowOff>
    </xdr:from>
    <xdr:to>
      <xdr:col>68</xdr:col>
      <xdr:colOff>152400</xdr:colOff>
      <xdr:row>60</xdr:row>
      <xdr:rowOff>56424</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3512800" y="10300909"/>
          <a:ext cx="889000" cy="4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84667</xdr:rowOff>
    </xdr:from>
    <xdr:to>
      <xdr:col>68</xdr:col>
      <xdr:colOff>203200</xdr:colOff>
      <xdr:row>62</xdr:row>
      <xdr:rowOff>14817</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54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171044</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629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31810</xdr:rowOff>
    </xdr:from>
    <xdr:to>
      <xdr:col>64</xdr:col>
      <xdr:colOff>152400</xdr:colOff>
      <xdr:row>61</xdr:row>
      <xdr:rowOff>133410</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49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118187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57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36649</xdr:rowOff>
    </xdr:from>
    <xdr:to>
      <xdr:col>81</xdr:col>
      <xdr:colOff>95250</xdr:colOff>
      <xdr:row>60</xdr:row>
      <xdr:rowOff>138249</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323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53176</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168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13667</xdr:rowOff>
    </xdr:from>
    <xdr:to>
      <xdr:col>77</xdr:col>
      <xdr:colOff>95250</xdr:colOff>
      <xdr:row>60</xdr:row>
      <xdr:rowOff>115267</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300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125444</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0695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158690</xdr:rowOff>
    </xdr:from>
    <xdr:to>
      <xdr:col>73</xdr:col>
      <xdr:colOff>44450</xdr:colOff>
      <xdr:row>60</xdr:row>
      <xdr:rowOff>88840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274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99017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043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134559</xdr:rowOff>
    </xdr:from>
    <xdr:to>
      <xdr:col>68</xdr:col>
      <xdr:colOff>203200</xdr:colOff>
      <xdr:row>60</xdr:row>
      <xdr:rowOff>64709</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250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74886</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018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5624</xdr:rowOff>
    </xdr:from>
    <xdr:to>
      <xdr:col>64</xdr:col>
      <xdr:colOff>152400</xdr:colOff>
      <xdr:row>60</xdr:row>
      <xdr:rowOff>107224</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29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117401</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061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全国平均，鹿児島県平均のいずれよりも上回った値となったが、類似団体平均を下回っている。</a:t>
          </a:r>
          <a:endParaRPr lang="ja-JP" altLang="ja-JP" sz="1400">
            <a:effectLst/>
          </a:endParaRPr>
        </a:p>
        <a:p>
          <a:r>
            <a:rPr kumimoji="1" lang="ja-JP" altLang="ja-JP" sz="1100">
              <a:solidFill>
                <a:schemeClr val="dk1"/>
              </a:solidFill>
              <a:effectLst/>
              <a:latin typeface="+mn-lt"/>
              <a:ea typeface="+mn-ea"/>
              <a:cs typeface="+mn-cs"/>
            </a:rPr>
            <a:t>　地方債の償還が進み公債費が減少したことが要因と考えられる。抜本的な行財政改革や交付税措置等を考慮した有利な地方債の借入を進めるなど，この比率の抑制に努めていく。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48683</xdr:rowOff>
    </xdr:from>
    <xdr:to>
      <xdr:col>81</xdr:col>
      <xdr:colOff>44450</xdr:colOff>
      <xdr:row>44</xdr:row>
      <xdr:rowOff>84667</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220883"/>
          <a:ext cx="0" cy="14075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56744</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84667</xdr:rowOff>
    </xdr:from>
    <xdr:to>
      <xdr:col>81</xdr:col>
      <xdr:colOff>133350</xdr:colOff>
      <xdr:row>44</xdr:row>
      <xdr:rowOff>84667</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135060</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5964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48683</xdr:rowOff>
    </xdr:from>
    <xdr:to>
      <xdr:col>81</xdr:col>
      <xdr:colOff>133350</xdr:colOff>
      <xdr:row>36</xdr:row>
      <xdr:rowOff>48683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220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70555</xdr:rowOff>
    </xdr:from>
    <xdr:to>
      <xdr:col>81</xdr:col>
      <xdr:colOff>44450</xdr:colOff>
      <xdr:row>40</xdr:row>
      <xdr:rowOff>6350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6179800" y="6757105"/>
          <a:ext cx="838200" cy="10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101899</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9598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129822</xdr:rowOff>
    </xdr:from>
    <xdr:to>
      <xdr:col>81</xdr:col>
      <xdr:colOff>95250</xdr:colOff>
      <xdr:row>41</xdr:row>
      <xdr:rowOff>59972</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98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6350</xdr:rowOff>
    </xdr:from>
    <xdr:to>
      <xdr:col>77</xdr:col>
      <xdr:colOff>44450</xdr:colOff>
      <xdr:row>40</xdr:row>
      <xdr:rowOff>100189</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5290800" y="6864350"/>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143228</xdr:rowOff>
    </xdr:from>
    <xdr:to>
      <xdr:col>77</xdr:col>
      <xdr:colOff>95250</xdr:colOff>
      <xdr:row>41</xdr:row>
      <xdr:rowOff>73378</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700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58155</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7087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100189</xdr:rowOff>
    </xdr:from>
    <xdr:to>
      <xdr:col>72</xdr:col>
      <xdr:colOff>203200</xdr:colOff>
      <xdr:row>41</xdr:row>
      <xdr:rowOff>129822</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4401800" y="6958189"/>
          <a:ext cx="889000" cy="20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143228</xdr:rowOff>
    </xdr:from>
    <xdr:to>
      <xdr:col>73</xdr:col>
      <xdr:colOff>44450</xdr:colOff>
      <xdr:row>41</xdr:row>
      <xdr:rowOff>73378</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700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58155</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7087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129822</xdr:rowOff>
    </xdr:from>
    <xdr:to>
      <xdr:col>68</xdr:col>
      <xdr:colOff>152400</xdr:colOff>
      <xdr:row>42</xdr:row>
      <xdr:rowOff>79022</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3512800" y="7159272"/>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25400</xdr:rowOff>
    </xdr:from>
    <xdr:to>
      <xdr:col>68</xdr:col>
      <xdr:colOff>203200</xdr:colOff>
      <xdr:row>41</xdr:row>
      <xdr:rowOff>127000</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137177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25400</xdr:rowOff>
    </xdr:from>
    <xdr:to>
      <xdr:col>64</xdr:col>
      <xdr:colOff>152400</xdr:colOff>
      <xdr:row>41</xdr:row>
      <xdr:rowOff>127000</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137177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19755</xdr:rowOff>
    </xdr:from>
    <xdr:to>
      <xdr:col>81</xdr:col>
      <xdr:colOff>95250</xdr:colOff>
      <xdr:row>39</xdr:row>
      <xdr:rowOff>121355</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670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36282</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655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127000</xdr:rowOff>
    </xdr:from>
    <xdr:to>
      <xdr:col>77</xdr:col>
      <xdr:colOff>95250</xdr:colOff>
      <xdr:row>40</xdr:row>
      <xdr:rowOff>57150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67327</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658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49389</xdr:rowOff>
    </xdr:from>
    <xdr:to>
      <xdr:col>73</xdr:col>
      <xdr:colOff>44450</xdr:colOff>
      <xdr:row>40</xdr:row>
      <xdr:rowOff>150989</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690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161166</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6676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79022</xdr:rowOff>
    </xdr:from>
    <xdr:to>
      <xdr:col>68</xdr:col>
      <xdr:colOff>203200</xdr:colOff>
      <xdr:row>42</xdr:row>
      <xdr:rowOff>9172</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710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165399</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719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28222</xdr:rowOff>
    </xdr:from>
    <xdr:to>
      <xdr:col>64</xdr:col>
      <xdr:colOff>152400</xdr:colOff>
      <xdr:row>42</xdr:row>
      <xdr:rowOff>129822</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722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114599</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昨年度同様に，将来負担比率はマイナスとなり，実質０％となっている。</a:t>
          </a:r>
          <a:endParaRPr lang="ja-JP" altLang="ja-JP" sz="1400">
            <a:effectLst/>
          </a:endParaRPr>
        </a:p>
        <a:p>
          <a:r>
            <a:rPr kumimoji="1" lang="ja-JP" altLang="ja-JP" sz="1100">
              <a:solidFill>
                <a:schemeClr val="dk1"/>
              </a:solidFill>
              <a:effectLst/>
              <a:latin typeface="+mn-lt"/>
              <a:ea typeface="+mn-ea"/>
              <a:cs typeface="+mn-cs"/>
            </a:rPr>
            <a:t>　要因としては，充当可能基金の増等により，充当可能財源等が将来負担額を上回ったためである。今後も公共施設の老朽化等による投資的経費が見込まれるため，地方債の現在高に留意しつつ，充当可能基金の適切な運用や交付税措置を考慮した起債事務に努めたい。</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124319</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70667"/>
          <a:ext cx="0" cy="15255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96396</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868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124319</xdr:rowOff>
    </xdr:from>
    <xdr:to>
      <xdr:col>81</xdr:col>
      <xdr:colOff>133350</xdr:colOff>
      <xdr:row>22</xdr:row>
      <xdr:rowOff>124319</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896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162295</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3911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18768</xdr:rowOff>
    </xdr:from>
    <xdr:to>
      <xdr:col>81</xdr:col>
      <xdr:colOff>95250</xdr:colOff>
      <xdr:row>14</xdr:row>
      <xdr:rowOff>120368</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419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16228</xdr:rowOff>
    </xdr:from>
    <xdr:to>
      <xdr:col>77</xdr:col>
      <xdr:colOff>95250</xdr:colOff>
      <xdr:row>15</xdr:row>
      <xdr:rowOff>117828</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58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128005</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3568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11007</xdr:rowOff>
    </xdr:from>
    <xdr:to>
      <xdr:col>73</xdr:col>
      <xdr:colOff>44450</xdr:colOff>
      <xdr:row>16</xdr:row>
      <xdr:rowOff>112607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754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122784</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523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153106</xdr:rowOff>
    </xdr:from>
    <xdr:to>
      <xdr:col>68</xdr:col>
      <xdr:colOff>203200</xdr:colOff>
      <xdr:row>17</xdr:row>
      <xdr:rowOff>83256</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896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93433</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665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54046</xdr:rowOff>
    </xdr:from>
    <xdr:to>
      <xdr:col>64</xdr:col>
      <xdr:colOff>152400</xdr:colOff>
      <xdr:row>17</xdr:row>
      <xdr:rowOff>155646</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96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165823</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73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鹿児島県大崎町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12,398
11,945
100.64
13,243,497
12,743,584
490,249
4,685,051
5,415,398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ea"/>
              <a:ea typeface="+mn-ea"/>
              <a:cs typeface="+mn-cs"/>
            </a:rPr>
            <a:t>　</a:t>
          </a:r>
          <a:r>
            <a:rPr kumimoji="1" lang="ja-JP" altLang="ja-JP" sz="1100">
              <a:solidFill>
                <a:schemeClr val="dk1"/>
              </a:solidFill>
              <a:effectLst/>
              <a:latin typeface="+mn-ea"/>
              <a:ea typeface="+mn-ea"/>
              <a:cs typeface="+mn-cs"/>
            </a:rPr>
            <a:t>前年度より</a:t>
          </a:r>
          <a:r>
            <a:rPr kumimoji="1" lang="en-US" altLang="ja-JP" sz="1100">
              <a:solidFill>
                <a:schemeClr val="dk1"/>
              </a:solidFill>
              <a:effectLst/>
              <a:latin typeface="+mn-ea"/>
              <a:ea typeface="+mn-ea"/>
              <a:cs typeface="+mn-cs"/>
            </a:rPr>
            <a:t>1.6</a:t>
          </a:r>
          <a:r>
            <a:rPr kumimoji="1" lang="ja-JP" altLang="ja-JP" sz="1100">
              <a:solidFill>
                <a:schemeClr val="dk1"/>
              </a:solidFill>
              <a:effectLst/>
              <a:latin typeface="+mn-ea"/>
              <a:ea typeface="+mn-ea"/>
              <a:cs typeface="+mn-cs"/>
            </a:rPr>
            <a:t>ポイント</a:t>
          </a:r>
          <a:r>
            <a:rPr kumimoji="1" lang="ja-JP" altLang="en-US" sz="1100">
              <a:solidFill>
                <a:schemeClr val="dk1"/>
              </a:solidFill>
              <a:effectLst/>
              <a:latin typeface="+mn-ea"/>
              <a:ea typeface="+mn-ea"/>
              <a:cs typeface="+mn-cs"/>
            </a:rPr>
            <a:t>上昇</a:t>
          </a:r>
          <a:r>
            <a:rPr kumimoji="1" lang="ja-JP" altLang="ja-JP" sz="1100">
              <a:solidFill>
                <a:schemeClr val="dk1"/>
              </a:solidFill>
              <a:effectLst/>
              <a:latin typeface="+mn-ea"/>
              <a:ea typeface="+mn-ea"/>
              <a:cs typeface="+mn-cs"/>
            </a:rPr>
            <a:t>し，全国平均，鹿児島県平均よりも低い値となっている。ただし、類似団体内平均値より高い。</a:t>
          </a:r>
          <a:endParaRPr lang="ja-JP" altLang="ja-JP" sz="1100">
            <a:effectLst/>
            <a:latin typeface="+mn-ea"/>
            <a:ea typeface="+mn-ea"/>
          </a:endParaRPr>
        </a:p>
        <a:p>
          <a:r>
            <a:rPr kumimoji="1" lang="ja-JP" altLang="ja-JP" sz="1100">
              <a:solidFill>
                <a:schemeClr val="dk1"/>
              </a:solidFill>
              <a:effectLst/>
              <a:latin typeface="+mn-ea"/>
              <a:ea typeface="+mn-ea"/>
              <a:cs typeface="+mn-cs"/>
            </a:rPr>
            <a:t>　定員適正化計画に基づき，職員数の管理，人件費の抑制に努めているが，今後は，</a:t>
          </a:r>
          <a:r>
            <a:rPr kumimoji="1" lang="ja-JP" altLang="en-US" sz="1100">
              <a:solidFill>
                <a:schemeClr val="dk1"/>
              </a:solidFill>
              <a:effectLst/>
              <a:latin typeface="+mn-ea"/>
              <a:ea typeface="+mn-ea"/>
              <a:cs typeface="+mn-cs"/>
            </a:rPr>
            <a:t>民間活用の可能性を調査する</a:t>
          </a:r>
          <a:r>
            <a:rPr kumimoji="1" lang="ja-JP" altLang="ja-JP" sz="1100">
              <a:solidFill>
                <a:schemeClr val="dk1"/>
              </a:solidFill>
              <a:effectLst/>
              <a:latin typeface="+mn-ea"/>
              <a:ea typeface="+mn-ea"/>
              <a:cs typeface="+mn-cs"/>
            </a:rPr>
            <a:t>等の人件費抑制に努めていく。</a:t>
          </a:r>
          <a:endParaRPr lang="ja-JP" altLang="ja-JP" sz="1100">
            <a:effectLst/>
            <a:latin typeface="+mn-ea"/>
            <a:ea typeface="+mn-ea"/>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58420</xdr:rowOff>
    </xdr:from>
    <xdr:to>
      <xdr:col>24</xdr:col>
      <xdr:colOff>25400</xdr:colOff>
      <xdr:row>40</xdr:row>
      <xdr:rowOff>35560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887720"/>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7637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86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35560</xdr:rowOff>
    </xdr:from>
    <xdr:to>
      <xdr:col>24</xdr:col>
      <xdr:colOff>114300</xdr:colOff>
      <xdr:row>40</xdr:row>
      <xdr:rowOff>35560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89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144797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631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58420</xdr:rowOff>
    </xdr:from>
    <xdr:to>
      <xdr:col>24</xdr:col>
      <xdr:colOff>114300</xdr:colOff>
      <xdr:row>34</xdr:row>
      <xdr:rowOff>58420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887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113284</xdr:rowOff>
    </xdr:from>
    <xdr:to>
      <xdr:col>24</xdr:col>
      <xdr:colOff>25400</xdr:colOff>
      <xdr:row>37</xdr:row>
      <xdr:rowOff>14986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285484"/>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83583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0843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67056</xdr:rowOff>
    </xdr:from>
    <xdr:to>
      <xdr:col>24</xdr:col>
      <xdr:colOff>76200</xdr:colOff>
      <xdr:row>36</xdr:row>
      <xdr:rowOff>168656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113284</xdr:rowOff>
    </xdr:from>
    <xdr:to>
      <xdr:col>19</xdr:col>
      <xdr:colOff>187325</xdr:colOff>
      <xdr:row>37</xdr:row>
      <xdr:rowOff>37846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285484"/>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30480</xdr:rowOff>
    </xdr:from>
    <xdr:to>
      <xdr:col>20</xdr:col>
      <xdr:colOff>38100</xdr:colOff>
      <xdr:row>36</xdr:row>
      <xdr:rowOff>132080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142257</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5971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37846</xdr:rowOff>
    </xdr:from>
    <xdr:to>
      <xdr:col>15</xdr:col>
      <xdr:colOff>98425</xdr:colOff>
      <xdr:row>37</xdr:row>
      <xdr:rowOff>124714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381496"/>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103632</xdr:rowOff>
    </xdr:from>
    <xdr:to>
      <xdr:col>15</xdr:col>
      <xdr:colOff>149225</xdr:colOff>
      <xdr:row>37</xdr:row>
      <xdr:rowOff>33782</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43959</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101854</xdr:rowOff>
    </xdr:from>
    <xdr:to>
      <xdr:col>11</xdr:col>
      <xdr:colOff>9525</xdr:colOff>
      <xdr:row>37</xdr:row>
      <xdr:rowOff>124714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44550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21336</xdr:rowOff>
    </xdr:from>
    <xdr:to>
      <xdr:col>11</xdr:col>
      <xdr:colOff>60325</xdr:colOff>
      <xdr:row>36</xdr:row>
      <xdr:rowOff>122936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133113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596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12192</xdr:rowOff>
    </xdr:from>
    <xdr:to>
      <xdr:col>6</xdr:col>
      <xdr:colOff>171450</xdr:colOff>
      <xdr:row>36</xdr:row>
      <xdr:rowOff>113792</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184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123969</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595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135636</xdr:rowOff>
    </xdr:from>
    <xdr:to>
      <xdr:col>24</xdr:col>
      <xdr:colOff>76200</xdr:colOff>
      <xdr:row>37</xdr:row>
      <xdr:rowOff>65786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107713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279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62484</xdr:rowOff>
    </xdr:from>
    <xdr:to>
      <xdr:col>20</xdr:col>
      <xdr:colOff>38100</xdr:colOff>
      <xdr:row>36</xdr:row>
      <xdr:rowOff>164084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148861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3210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158496</xdr:rowOff>
    </xdr:from>
    <xdr:to>
      <xdr:col>15</xdr:col>
      <xdr:colOff>149225</xdr:colOff>
      <xdr:row>37</xdr:row>
      <xdr:rowOff>88646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73423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73914</xdr:rowOff>
    </xdr:from>
    <xdr:to>
      <xdr:col>11</xdr:col>
      <xdr:colOff>60325</xdr:colOff>
      <xdr:row>38</xdr:row>
      <xdr:rowOff>4064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160291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50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51054</xdr:rowOff>
    </xdr:from>
    <xdr:to>
      <xdr:col>6</xdr:col>
      <xdr:colOff>171450</xdr:colOff>
      <xdr:row>37</xdr:row>
      <xdr:rowOff>152654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9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137431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ea"/>
              <a:ea typeface="+mn-ea"/>
              <a:cs typeface="+mn-cs"/>
            </a:rPr>
            <a:t>　全国平均，類似団体内平均，鹿児島県平均を下回って</a:t>
          </a:r>
          <a:r>
            <a:rPr kumimoji="1" lang="ja-JP" altLang="en-US" sz="1100">
              <a:solidFill>
                <a:schemeClr val="dk1"/>
              </a:solidFill>
              <a:effectLst/>
              <a:latin typeface="+mn-ea"/>
              <a:ea typeface="+mn-ea"/>
              <a:cs typeface="+mn-cs"/>
            </a:rPr>
            <a:t>いるが</a:t>
          </a:r>
          <a:r>
            <a:rPr kumimoji="1" lang="ja-JP" altLang="ja-JP" sz="1100">
              <a:solidFill>
                <a:schemeClr val="dk1"/>
              </a:solidFill>
              <a:effectLst/>
              <a:latin typeface="+mn-ea"/>
              <a:ea typeface="+mn-ea"/>
              <a:cs typeface="+mn-cs"/>
            </a:rPr>
            <a:t>，前年度より</a:t>
          </a:r>
          <a:r>
            <a:rPr kumimoji="1" lang="en-US" altLang="ja-JP" sz="1100">
              <a:solidFill>
                <a:schemeClr val="dk1"/>
              </a:solidFill>
              <a:effectLst/>
              <a:latin typeface="+mn-ea"/>
              <a:ea typeface="+mn-ea"/>
              <a:cs typeface="+mn-cs"/>
            </a:rPr>
            <a:t>1.3</a:t>
          </a:r>
          <a:r>
            <a:rPr kumimoji="1" lang="ja-JP" altLang="ja-JP" sz="1100">
              <a:solidFill>
                <a:schemeClr val="dk1"/>
              </a:solidFill>
              <a:effectLst/>
              <a:latin typeface="+mn-ea"/>
              <a:ea typeface="+mn-ea"/>
              <a:cs typeface="+mn-cs"/>
            </a:rPr>
            <a:t>ポイント</a:t>
          </a:r>
          <a:r>
            <a:rPr kumimoji="1" lang="ja-JP" altLang="en-US" sz="1100">
              <a:solidFill>
                <a:schemeClr val="dk1"/>
              </a:solidFill>
              <a:effectLst/>
              <a:latin typeface="+mn-ea"/>
              <a:ea typeface="+mn-ea"/>
              <a:cs typeface="+mn-cs"/>
            </a:rPr>
            <a:t>高</a:t>
          </a:r>
          <a:r>
            <a:rPr kumimoji="1" lang="ja-JP" altLang="ja-JP" sz="1100">
              <a:solidFill>
                <a:schemeClr val="dk1"/>
              </a:solidFill>
              <a:effectLst/>
              <a:latin typeface="+mn-ea"/>
              <a:ea typeface="+mn-ea"/>
              <a:cs typeface="+mn-cs"/>
            </a:rPr>
            <a:t>くなっている。</a:t>
          </a:r>
          <a:endParaRPr lang="ja-JP" altLang="ja-JP" sz="1100">
            <a:effectLst/>
            <a:latin typeface="+mn-ea"/>
            <a:ea typeface="+mn-ea"/>
          </a:endParaRPr>
        </a:p>
        <a:p>
          <a:pPr eaLnBrk="1" fontAlgn="auto" latinLnBrk="0" hangingPunct="1"/>
          <a:r>
            <a:rPr kumimoji="1" lang="ja-JP" altLang="ja-JP" sz="1100">
              <a:solidFill>
                <a:schemeClr val="dk1"/>
              </a:solidFill>
              <a:effectLst/>
              <a:latin typeface="+mn-ea"/>
              <a:ea typeface="+mn-ea"/>
              <a:cs typeface="+mn-cs"/>
            </a:rPr>
            <a:t>　物件費では，町有施設等の維持管理費（委託料）経費の占める割合が大きい。今後，維持管理（委託料）経費の見直し等を行いながら，物件費の削減に努める。</a:t>
          </a:r>
          <a:endParaRPr lang="ja-JP" altLang="ja-JP" sz="1100">
            <a:effectLst/>
            <a:latin typeface="+mn-ea"/>
            <a:ea typeface="+mn-ea"/>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153670</xdr:rowOff>
    </xdr:from>
    <xdr:to>
      <xdr:col>82</xdr:col>
      <xdr:colOff>107950</xdr:colOff>
      <xdr:row>20</xdr:row>
      <xdr:rowOff>58420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82520"/>
          <a:ext cx="0" cy="1104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30497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45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58420</xdr:rowOff>
    </xdr:from>
    <xdr:to>
      <xdr:col>82</xdr:col>
      <xdr:colOff>196850</xdr:colOff>
      <xdr:row>20</xdr:row>
      <xdr:rowOff>58420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487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68597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125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153670</xdr:rowOff>
    </xdr:from>
    <xdr:to>
      <xdr:col>82</xdr:col>
      <xdr:colOff>196850</xdr:colOff>
      <xdr:row>13</xdr:row>
      <xdr:rowOff>153670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82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92710</xdr:rowOff>
    </xdr:from>
    <xdr:to>
      <xdr:col>82</xdr:col>
      <xdr:colOff>107950</xdr:colOff>
      <xdr:row>14</xdr:row>
      <xdr:rowOff>20320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32156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55897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99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83820</xdr:rowOff>
    </xdr:from>
    <xdr:to>
      <xdr:col>82</xdr:col>
      <xdr:colOff>158750</xdr:colOff>
      <xdr:row>17</xdr:row>
      <xdr:rowOff>13970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92710</xdr:rowOff>
    </xdr:from>
    <xdr:to>
      <xdr:col>78</xdr:col>
      <xdr:colOff>69850</xdr:colOff>
      <xdr:row>14</xdr:row>
      <xdr:rowOff>50800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232156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38100</xdr:rowOff>
    </xdr:from>
    <xdr:to>
      <xdr:col>78</xdr:col>
      <xdr:colOff>120650</xdr:colOff>
      <xdr:row>16</xdr:row>
      <xdr:rowOff>139700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124477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86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50800</xdr:rowOff>
    </xdr:from>
    <xdr:to>
      <xdr:col>73</xdr:col>
      <xdr:colOff>180975</xdr:colOff>
      <xdr:row>14</xdr:row>
      <xdr:rowOff>58420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4511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68580</xdr:rowOff>
    </xdr:from>
    <xdr:to>
      <xdr:col>74</xdr:col>
      <xdr:colOff>31750</xdr:colOff>
      <xdr:row>16</xdr:row>
      <xdr:rowOff>170180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11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154957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89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58420</xdr:rowOff>
    </xdr:from>
    <xdr:to>
      <xdr:col>69</xdr:col>
      <xdr:colOff>92075</xdr:colOff>
      <xdr:row>15</xdr:row>
      <xdr:rowOff>69850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45872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106680</xdr:rowOff>
    </xdr:from>
    <xdr:to>
      <xdr:col>69</xdr:col>
      <xdr:colOff>142875</xdr:colOff>
      <xdr:row>17</xdr:row>
      <xdr:rowOff>36830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21607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93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68580</xdr:rowOff>
    </xdr:from>
    <xdr:to>
      <xdr:col>65</xdr:col>
      <xdr:colOff>53975</xdr:colOff>
      <xdr:row>16</xdr:row>
      <xdr:rowOff>170180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811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154957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89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140970</xdr:rowOff>
    </xdr:from>
    <xdr:to>
      <xdr:col>82</xdr:col>
      <xdr:colOff>158750</xdr:colOff>
      <xdr:row>14</xdr:row>
      <xdr:rowOff>71120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36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49547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27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41910</xdr:rowOff>
    </xdr:from>
    <xdr:to>
      <xdr:col>78</xdr:col>
      <xdr:colOff>120650</xdr:colOff>
      <xdr:row>13</xdr:row>
      <xdr:rowOff>143510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27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11</xdr:row>
      <xdr:rowOff>153687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039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0</xdr:rowOff>
    </xdr:from>
    <xdr:to>
      <xdr:col>74</xdr:col>
      <xdr:colOff>31750</xdr:colOff>
      <xdr:row>14</xdr:row>
      <xdr:rowOff>101600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40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111777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7620</xdr:rowOff>
    </xdr:from>
    <xdr:to>
      <xdr:col>69</xdr:col>
      <xdr:colOff>142875</xdr:colOff>
      <xdr:row>14</xdr:row>
      <xdr:rowOff>109220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40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119397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17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19050</xdr:rowOff>
    </xdr:from>
    <xdr:to>
      <xdr:col>65</xdr:col>
      <xdr:colOff>53975</xdr:colOff>
      <xdr:row>15</xdr:row>
      <xdr:rowOff>120650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59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130827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35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ea"/>
              <a:ea typeface="+mn-ea"/>
              <a:cs typeface="+mn-cs"/>
            </a:rPr>
            <a:t>　全国平均や鹿児島県平均よりは低くなっている</a:t>
          </a:r>
          <a:r>
            <a:rPr kumimoji="1" lang="ja-JP" altLang="en-US" sz="1100">
              <a:solidFill>
                <a:schemeClr val="dk1"/>
              </a:solidFill>
              <a:effectLst/>
              <a:latin typeface="+mn-ea"/>
              <a:ea typeface="+mn-ea"/>
              <a:cs typeface="+mn-cs"/>
            </a:rPr>
            <a:t>が</a:t>
          </a:r>
          <a:r>
            <a:rPr kumimoji="1" lang="ja-JP" altLang="ja-JP" sz="1100">
              <a:solidFill>
                <a:schemeClr val="dk1"/>
              </a:solidFill>
              <a:effectLst/>
              <a:latin typeface="+mn-ea"/>
              <a:ea typeface="+mn-ea"/>
              <a:cs typeface="+mn-cs"/>
            </a:rPr>
            <a:t>，前年度より</a:t>
          </a:r>
          <a:r>
            <a:rPr kumimoji="1" lang="en-US" altLang="ja-JP" sz="1100">
              <a:solidFill>
                <a:schemeClr val="dk1"/>
              </a:solidFill>
              <a:effectLst/>
              <a:latin typeface="+mn-ea"/>
              <a:ea typeface="+mn-ea"/>
              <a:cs typeface="+mn-cs"/>
            </a:rPr>
            <a:t>0.4</a:t>
          </a:r>
          <a:r>
            <a:rPr kumimoji="1" lang="ja-JP" altLang="ja-JP" sz="1100">
              <a:solidFill>
                <a:schemeClr val="dk1"/>
              </a:solidFill>
              <a:effectLst/>
              <a:latin typeface="+mn-ea"/>
              <a:ea typeface="+mn-ea"/>
              <a:cs typeface="+mn-cs"/>
            </a:rPr>
            <a:t>ポイント</a:t>
          </a:r>
          <a:r>
            <a:rPr kumimoji="1" lang="ja-JP" altLang="en-US" sz="1100">
              <a:solidFill>
                <a:schemeClr val="dk1"/>
              </a:solidFill>
              <a:effectLst/>
              <a:latin typeface="+mn-ea"/>
              <a:ea typeface="+mn-ea"/>
              <a:cs typeface="+mn-cs"/>
            </a:rPr>
            <a:t>上昇</a:t>
          </a:r>
          <a:r>
            <a:rPr kumimoji="1" lang="ja-JP" altLang="ja-JP" sz="1100">
              <a:solidFill>
                <a:schemeClr val="dk1"/>
              </a:solidFill>
              <a:effectLst/>
              <a:latin typeface="+mn-ea"/>
              <a:ea typeface="+mn-ea"/>
              <a:cs typeface="+mn-cs"/>
            </a:rPr>
            <a:t>して</a:t>
          </a:r>
          <a:r>
            <a:rPr kumimoji="1" lang="ja-JP" altLang="en-US" sz="1100">
              <a:solidFill>
                <a:schemeClr val="dk1"/>
              </a:solidFill>
              <a:effectLst/>
              <a:latin typeface="+mn-ea"/>
              <a:ea typeface="+mn-ea"/>
              <a:cs typeface="+mn-cs"/>
            </a:rPr>
            <a:t>おり，</a:t>
          </a:r>
          <a:r>
            <a:rPr kumimoji="1" lang="ja-JP" altLang="ja-JP" sz="1100">
              <a:solidFill>
                <a:schemeClr val="dk1"/>
              </a:solidFill>
              <a:effectLst/>
              <a:latin typeface="+mn-ea"/>
              <a:ea typeface="+mn-ea"/>
              <a:cs typeface="+mn-cs"/>
            </a:rPr>
            <a:t>類似団体内平均値より高い。</a:t>
          </a:r>
          <a:endParaRPr lang="ja-JP" altLang="ja-JP" sz="1100">
            <a:effectLst/>
            <a:latin typeface="+mn-ea"/>
            <a:ea typeface="+mn-ea"/>
          </a:endParaRPr>
        </a:p>
        <a:p>
          <a:r>
            <a:rPr kumimoji="1" lang="ja-JP" altLang="ja-JP" sz="1100">
              <a:solidFill>
                <a:schemeClr val="dk1"/>
              </a:solidFill>
              <a:effectLst/>
              <a:latin typeface="+mn-ea"/>
              <a:ea typeface="+mn-ea"/>
              <a:cs typeface="+mn-cs"/>
            </a:rPr>
            <a:t>　今後も，高い水準で推移することが予想されるため，法定外の単独扶助については，改めて制度の適切な運用に努め，財政の健全化を図っていく。</a:t>
          </a:r>
          <a:endParaRPr lang="ja-JP" altLang="ja-JP" sz="1100">
            <a:effectLst/>
            <a:latin typeface="+mn-ea"/>
            <a:ea typeface="+mn-ea"/>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12700</xdr:rowOff>
    </xdr:from>
    <xdr:to>
      <xdr:col>24</xdr:col>
      <xdr:colOff>25400</xdr:colOff>
      <xdr:row>62</xdr:row>
      <xdr:rowOff>12700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2710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99077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12700</xdr:rowOff>
    </xdr:from>
    <xdr:to>
      <xdr:col>24</xdr:col>
      <xdr:colOff>114300</xdr:colOff>
      <xdr:row>54</xdr:row>
      <xdr:rowOff>12700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92710</xdr:rowOff>
    </xdr:from>
    <xdr:to>
      <xdr:col>24</xdr:col>
      <xdr:colOff>25400</xdr:colOff>
      <xdr:row>60</xdr:row>
      <xdr:rowOff>12700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3987800" y="1020826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12717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613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167640</xdr:rowOff>
    </xdr:from>
    <xdr:to>
      <xdr:col>24</xdr:col>
      <xdr:colOff>76200</xdr:colOff>
      <xdr:row>57</xdr:row>
      <xdr:rowOff>97790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92710</xdr:rowOff>
    </xdr:from>
    <xdr:to>
      <xdr:col>19</xdr:col>
      <xdr:colOff>187325</xdr:colOff>
      <xdr:row>61</xdr:row>
      <xdr:rowOff>46990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3098800" y="10208260"/>
          <a:ext cx="889000" cy="29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19050</xdr:rowOff>
    </xdr:from>
    <xdr:to>
      <xdr:col>20</xdr:col>
      <xdr:colOff>38100</xdr:colOff>
      <xdr:row>57</xdr:row>
      <xdr:rowOff>120650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130827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56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61</xdr:row>
      <xdr:rowOff>46990</xdr:rowOff>
    </xdr:from>
    <xdr:to>
      <xdr:col>15</xdr:col>
      <xdr:colOff>98425</xdr:colOff>
      <xdr:row>62</xdr:row>
      <xdr:rowOff>12700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2209800" y="1050544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64770</xdr:rowOff>
    </xdr:from>
    <xdr:to>
      <xdr:col>15</xdr:col>
      <xdr:colOff>149225</xdr:colOff>
      <xdr:row>57</xdr:row>
      <xdr:rowOff>166370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5097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60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61</xdr:row>
      <xdr:rowOff>92710</xdr:rowOff>
    </xdr:from>
    <xdr:to>
      <xdr:col>11</xdr:col>
      <xdr:colOff>9525</xdr:colOff>
      <xdr:row>62</xdr:row>
      <xdr:rowOff>12700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1320800" y="105511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58</xdr:row>
      <xdr:rowOff>53340</xdr:rowOff>
    </xdr:from>
    <xdr:to>
      <xdr:col>11</xdr:col>
      <xdr:colOff>60325</xdr:colOff>
      <xdr:row>58</xdr:row>
      <xdr:rowOff>154940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99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165117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76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53340</xdr:rowOff>
    </xdr:from>
    <xdr:to>
      <xdr:col>6</xdr:col>
      <xdr:colOff>171450</xdr:colOff>
      <xdr:row>58</xdr:row>
      <xdr:rowOff>154940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99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165117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76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133350</xdr:rowOff>
    </xdr:from>
    <xdr:to>
      <xdr:col>24</xdr:col>
      <xdr:colOff>76200</xdr:colOff>
      <xdr:row>60</xdr:row>
      <xdr:rowOff>63500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105427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41910</xdr:rowOff>
    </xdr:from>
    <xdr:to>
      <xdr:col>20</xdr:col>
      <xdr:colOff>38100</xdr:colOff>
      <xdr:row>59</xdr:row>
      <xdr:rowOff>143510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1015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128287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10243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60</xdr:row>
      <xdr:rowOff>167640</xdr:rowOff>
    </xdr:from>
    <xdr:to>
      <xdr:col>15</xdr:col>
      <xdr:colOff>149225</xdr:colOff>
      <xdr:row>61</xdr:row>
      <xdr:rowOff>97790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1045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61</xdr:row>
      <xdr:rowOff>82567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1054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61</xdr:row>
      <xdr:rowOff>133350</xdr:rowOff>
    </xdr:from>
    <xdr:to>
      <xdr:col>11</xdr:col>
      <xdr:colOff>60325</xdr:colOff>
      <xdr:row>62</xdr:row>
      <xdr:rowOff>63500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1059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62</xdr:row>
      <xdr:rowOff>48277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1067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61</xdr:row>
      <xdr:rowOff>41910</xdr:rowOff>
    </xdr:from>
    <xdr:to>
      <xdr:col>6</xdr:col>
      <xdr:colOff>171450</xdr:colOff>
      <xdr:row>61</xdr:row>
      <xdr:rowOff>143510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1050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61</xdr:row>
      <xdr:rowOff>128287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1058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ea"/>
              <a:ea typeface="+mn-ea"/>
              <a:cs typeface="+mn-cs"/>
            </a:rPr>
            <a:t>　昨年度より</a:t>
          </a:r>
          <a:r>
            <a:rPr kumimoji="1" lang="en-US" altLang="ja-JP" sz="1100">
              <a:solidFill>
                <a:schemeClr val="dk1"/>
              </a:solidFill>
              <a:effectLst/>
              <a:latin typeface="+mn-ea"/>
              <a:ea typeface="+mn-ea"/>
              <a:cs typeface="+mn-cs"/>
            </a:rPr>
            <a:t>1.7</a:t>
          </a:r>
          <a:r>
            <a:rPr kumimoji="1" lang="ja-JP" altLang="ja-JP" sz="1100">
              <a:solidFill>
                <a:schemeClr val="dk1"/>
              </a:solidFill>
              <a:effectLst/>
              <a:latin typeface="+mn-ea"/>
              <a:ea typeface="+mn-ea"/>
              <a:cs typeface="+mn-cs"/>
            </a:rPr>
            <a:t>ポイント</a:t>
          </a:r>
          <a:r>
            <a:rPr kumimoji="1" lang="ja-JP" altLang="en-US" sz="1100">
              <a:solidFill>
                <a:schemeClr val="dk1"/>
              </a:solidFill>
              <a:effectLst/>
              <a:latin typeface="+mn-ea"/>
              <a:ea typeface="+mn-ea"/>
              <a:cs typeface="+mn-cs"/>
            </a:rPr>
            <a:t>増加</a:t>
          </a:r>
          <a:r>
            <a:rPr kumimoji="1" lang="ja-JP" altLang="ja-JP" sz="1100">
              <a:solidFill>
                <a:schemeClr val="dk1"/>
              </a:solidFill>
              <a:effectLst/>
              <a:latin typeface="+mn-ea"/>
              <a:ea typeface="+mn-ea"/>
              <a:cs typeface="+mn-cs"/>
            </a:rPr>
            <a:t>しており，全国平均，類似団体内平均，鹿児島県平均を上回っている。</a:t>
          </a:r>
          <a:endParaRPr lang="ja-JP" altLang="ja-JP" sz="1100">
            <a:effectLst/>
            <a:latin typeface="+mn-ea"/>
            <a:ea typeface="+mn-ea"/>
          </a:endParaRPr>
        </a:p>
        <a:p>
          <a:r>
            <a:rPr kumimoji="1" lang="ja-JP" altLang="ja-JP" sz="1100">
              <a:solidFill>
                <a:schemeClr val="dk1"/>
              </a:solidFill>
              <a:effectLst/>
              <a:latin typeface="+mn-ea"/>
              <a:ea typeface="+mn-ea"/>
              <a:cs typeface="+mn-cs"/>
            </a:rPr>
            <a:t>　町有施設の老朽化に伴う修繕や特別会計への繰出金の決算額は増加傾向にあるため，町有施設の老朽化への対応</a:t>
          </a:r>
          <a:r>
            <a:rPr kumimoji="1" lang="ja-JP" altLang="en-US" sz="1100">
              <a:solidFill>
                <a:schemeClr val="dk1"/>
              </a:solidFill>
              <a:effectLst/>
              <a:latin typeface="+mn-ea"/>
              <a:ea typeface="+mn-ea"/>
              <a:cs typeface="+mn-cs"/>
            </a:rPr>
            <a:t>や</a:t>
          </a:r>
          <a:r>
            <a:rPr lang="ja-JP" altLang="en-US"/>
            <a:t>赤字補塡的な繰出金の抑制等</a:t>
          </a:r>
          <a:r>
            <a:rPr kumimoji="1" lang="ja-JP" altLang="ja-JP" sz="1100">
              <a:solidFill>
                <a:schemeClr val="dk1"/>
              </a:solidFill>
              <a:effectLst/>
              <a:latin typeface="+mn-ea"/>
              <a:ea typeface="+mn-ea"/>
              <a:cs typeface="+mn-cs"/>
            </a:rPr>
            <a:t>が今後の課題である。</a:t>
          </a:r>
          <a:endParaRPr lang="ja-JP" altLang="ja-JP" sz="1100">
            <a:effectLst/>
            <a:latin typeface="+mn-ea"/>
            <a:ea typeface="+mn-ea"/>
          </a:endParaRP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a:extLst>
            <a:ext uri="{FF2B5EF4-FFF2-40B4-BE49-F238E27FC236}">
              <a16:creationId xmlns:a16="http://schemas.microsoft.com/office/drawing/2014/main" id="{00000000-0008-0000-0400-0000EF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114300</xdr:rowOff>
    </xdr:from>
    <xdr:to>
      <xdr:col>82</xdr:col>
      <xdr:colOff>107950</xdr:colOff>
      <xdr:row>60</xdr:row>
      <xdr:rowOff>114300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flipV="1">
          <a:off x="16510000" y="90297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86377</xdr:rowOff>
    </xdr:from>
    <xdr:ext cx="762000" cy="259045"/>
    <xdr:sp macro="" textlink="">
      <xdr:nvSpPr>
        <xdr:cNvPr id="241" name="その他最小値テキスト">
          <a:extLst>
            <a:ext uri="{FF2B5EF4-FFF2-40B4-BE49-F238E27FC236}">
              <a16:creationId xmlns:a16="http://schemas.microsoft.com/office/drawing/2014/main" id="{00000000-0008-0000-0400-0000F1000000}"/>
            </a:ext>
          </a:extLst>
        </xdr:cNvPr>
        <xdr:cNvSpPr txBox="1"/>
      </xdr:nvSpPr>
      <xdr:spPr>
        <a:xfrm>
          <a:off x="16598900" y="1037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114300</xdr:rowOff>
    </xdr:from>
    <xdr:to>
      <xdr:col>82</xdr:col>
      <xdr:colOff>196850</xdr:colOff>
      <xdr:row>60</xdr:row>
      <xdr:rowOff>114300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1040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29227</xdr:rowOff>
    </xdr:from>
    <xdr:ext cx="762000" cy="259045"/>
    <xdr:sp macro="" textlink="">
      <xdr:nvSpPr>
        <xdr:cNvPr id="243" name="その他最大値テキスト">
          <a:extLst>
            <a:ext uri="{FF2B5EF4-FFF2-40B4-BE49-F238E27FC236}">
              <a16:creationId xmlns:a16="http://schemas.microsoft.com/office/drawing/2014/main" id="{00000000-0008-0000-0400-0000F3000000}"/>
            </a:ext>
          </a:extLst>
        </xdr:cNvPr>
        <xdr:cNvSpPr txBox="1"/>
      </xdr:nvSpPr>
      <xdr:spPr>
        <a:xfrm>
          <a:off x="16598900" y="877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114300</xdr:rowOff>
    </xdr:from>
    <xdr:to>
      <xdr:col>82</xdr:col>
      <xdr:colOff>196850</xdr:colOff>
      <xdr:row>52</xdr:row>
      <xdr:rowOff>114300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902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76200</xdr:rowOff>
    </xdr:from>
    <xdr:to>
      <xdr:col>82</xdr:col>
      <xdr:colOff>107950</xdr:colOff>
      <xdr:row>57</xdr:row>
      <xdr:rowOff>120650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5671800" y="9677400"/>
          <a:ext cx="838200" cy="21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137177</xdr:rowOff>
    </xdr:from>
    <xdr:ext cx="762000" cy="259045"/>
    <xdr:sp macro="" textlink="">
      <xdr:nvSpPr>
        <xdr:cNvPr id="246" name="その他平均値テキスト">
          <a:extLst>
            <a:ext uri="{FF2B5EF4-FFF2-40B4-BE49-F238E27FC236}">
              <a16:creationId xmlns:a16="http://schemas.microsoft.com/office/drawing/2014/main" id="{00000000-0008-0000-0400-0000F6000000}"/>
            </a:ext>
          </a:extLst>
        </xdr:cNvPr>
        <xdr:cNvSpPr txBox="1"/>
      </xdr:nvSpPr>
      <xdr:spPr>
        <a:xfrm>
          <a:off x="16598900" y="9395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120650</xdr:rowOff>
    </xdr:from>
    <xdr:to>
      <xdr:col>82</xdr:col>
      <xdr:colOff>158750</xdr:colOff>
      <xdr:row>56</xdr:row>
      <xdr:rowOff>50800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6459200" y="955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76200</xdr:rowOff>
    </xdr:from>
    <xdr:to>
      <xdr:col>78</xdr:col>
      <xdr:colOff>69850</xdr:colOff>
      <xdr:row>57</xdr:row>
      <xdr:rowOff>57150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4782800" y="96774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95250</xdr:rowOff>
    </xdr:from>
    <xdr:to>
      <xdr:col>78</xdr:col>
      <xdr:colOff>120650</xdr:colOff>
      <xdr:row>56</xdr:row>
      <xdr:rowOff>25400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5621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35577</xdr:rowOff>
    </xdr:from>
    <xdr:ext cx="7366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5290800" y="929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44450</xdr:rowOff>
    </xdr:from>
    <xdr:to>
      <xdr:col>73</xdr:col>
      <xdr:colOff>180975</xdr:colOff>
      <xdr:row>57</xdr:row>
      <xdr:rowOff>57150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3893800" y="98171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12700</xdr:rowOff>
    </xdr:from>
    <xdr:to>
      <xdr:col>74</xdr:col>
      <xdr:colOff>31750</xdr:colOff>
      <xdr:row>56</xdr:row>
      <xdr:rowOff>114300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4732000" y="961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124477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4401800" y="938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139700</xdr:rowOff>
    </xdr:from>
    <xdr:to>
      <xdr:col>69</xdr:col>
      <xdr:colOff>92075</xdr:colOff>
      <xdr:row>57</xdr:row>
      <xdr:rowOff>44450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3004800" y="97409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50800</xdr:rowOff>
    </xdr:from>
    <xdr:to>
      <xdr:col>69</xdr:col>
      <xdr:colOff>142875</xdr:colOff>
      <xdr:row>56</xdr:row>
      <xdr:rowOff>152400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38430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162577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3512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19050</xdr:rowOff>
    </xdr:from>
    <xdr:to>
      <xdr:col>65</xdr:col>
      <xdr:colOff>53975</xdr:colOff>
      <xdr:row>57</xdr:row>
      <xdr:rowOff>120650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2954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105427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623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69850</xdr:rowOff>
    </xdr:from>
    <xdr:to>
      <xdr:col>82</xdr:col>
      <xdr:colOff>158750</xdr:colOff>
      <xdr:row>58</xdr:row>
      <xdr:rowOff>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6459200" y="984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41927</xdr:rowOff>
    </xdr:from>
    <xdr:ext cx="762000" cy="259045"/>
    <xdr:sp macro="" textlink="">
      <xdr:nvSpPr>
        <xdr:cNvPr id="265" name="その他該当値テキスト">
          <a:extLst>
            <a:ext uri="{FF2B5EF4-FFF2-40B4-BE49-F238E27FC236}">
              <a16:creationId xmlns:a16="http://schemas.microsoft.com/office/drawing/2014/main" id="{00000000-0008-0000-0400-000009010000}"/>
            </a:ext>
          </a:extLst>
        </xdr:cNvPr>
        <xdr:cNvSpPr txBox="1"/>
      </xdr:nvSpPr>
      <xdr:spPr>
        <a:xfrm>
          <a:off x="16598900" y="981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25400</xdr:rowOff>
    </xdr:from>
    <xdr:to>
      <xdr:col>78</xdr:col>
      <xdr:colOff>120650</xdr:colOff>
      <xdr:row>56</xdr:row>
      <xdr:rowOff>127000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5621000" y="962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111777</xdr:rowOff>
    </xdr:from>
    <xdr:ext cx="7366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5290800" y="971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6350</xdr:rowOff>
    </xdr:from>
    <xdr:to>
      <xdr:col>74</xdr:col>
      <xdr:colOff>31750</xdr:colOff>
      <xdr:row>57</xdr:row>
      <xdr:rowOff>107950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4732000" y="97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92727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401800" y="986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165100</xdr:rowOff>
    </xdr:from>
    <xdr:to>
      <xdr:col>69</xdr:col>
      <xdr:colOff>142875</xdr:colOff>
      <xdr:row>57</xdr:row>
      <xdr:rowOff>95250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3843000" y="976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80027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512800" y="985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88900</xdr:rowOff>
    </xdr:from>
    <xdr:to>
      <xdr:col>65</xdr:col>
      <xdr:colOff>53975</xdr:colOff>
      <xdr:row>57</xdr:row>
      <xdr:rowOff>19050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2954000" y="969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29227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623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ea"/>
              <a:ea typeface="+mn-ea"/>
              <a:cs typeface="+mn-cs"/>
            </a:rPr>
            <a:t>　</a:t>
          </a:r>
          <a:r>
            <a:rPr kumimoji="1" lang="ja-JP" altLang="ja-JP" sz="1100">
              <a:solidFill>
                <a:schemeClr val="dk1"/>
              </a:solidFill>
              <a:effectLst/>
              <a:latin typeface="+mn-ea"/>
              <a:ea typeface="+mn-ea"/>
              <a:cs typeface="+mn-cs"/>
            </a:rPr>
            <a:t>全国平均，類似団体内平均を下回っている。ただし，鹿児島県平均を上回っている。また前年度より</a:t>
          </a:r>
          <a:r>
            <a:rPr kumimoji="1" lang="en-US" altLang="ja-JP" sz="1100">
              <a:solidFill>
                <a:schemeClr val="dk1"/>
              </a:solidFill>
              <a:effectLst/>
              <a:latin typeface="+mn-ea"/>
              <a:ea typeface="+mn-ea"/>
              <a:cs typeface="+mn-cs"/>
            </a:rPr>
            <a:t>0.6</a:t>
          </a:r>
          <a:r>
            <a:rPr kumimoji="1" lang="ja-JP" altLang="ja-JP" sz="1100">
              <a:solidFill>
                <a:schemeClr val="dk1"/>
              </a:solidFill>
              <a:effectLst/>
              <a:latin typeface="+mn-ea"/>
              <a:ea typeface="+mn-ea"/>
              <a:cs typeface="+mn-cs"/>
            </a:rPr>
            <a:t>ポイント</a:t>
          </a:r>
          <a:r>
            <a:rPr kumimoji="1" lang="ja-JP" altLang="en-US" sz="1100">
              <a:solidFill>
                <a:schemeClr val="dk1"/>
              </a:solidFill>
              <a:effectLst/>
              <a:latin typeface="+mn-ea"/>
              <a:ea typeface="+mn-ea"/>
              <a:cs typeface="+mn-cs"/>
            </a:rPr>
            <a:t>増加</a:t>
          </a:r>
          <a:r>
            <a:rPr kumimoji="1" lang="ja-JP" altLang="ja-JP" sz="1100">
              <a:solidFill>
                <a:schemeClr val="dk1"/>
              </a:solidFill>
              <a:effectLst/>
              <a:latin typeface="+mn-ea"/>
              <a:ea typeface="+mn-ea"/>
              <a:cs typeface="+mn-cs"/>
            </a:rPr>
            <a:t>している。</a:t>
          </a:r>
          <a:endParaRPr lang="ja-JP" altLang="ja-JP" sz="1100">
            <a:effectLst/>
            <a:latin typeface="+mn-ea"/>
            <a:ea typeface="+mn-ea"/>
          </a:endParaRPr>
        </a:p>
        <a:p>
          <a:r>
            <a:rPr kumimoji="1" lang="ja-JP" altLang="ja-JP" sz="1100">
              <a:solidFill>
                <a:schemeClr val="dk1"/>
              </a:solidFill>
              <a:effectLst/>
              <a:latin typeface="+mn-ea"/>
              <a:ea typeface="+mn-ea"/>
              <a:cs typeface="+mn-cs"/>
            </a:rPr>
            <a:t>　単独補助等については，効果検証しつつ，補助のあり方について見直しを行い，抑制に努めていく。</a:t>
          </a:r>
          <a:endParaRPr lang="ja-JP" altLang="ja-JP" sz="1100">
            <a:effectLst/>
            <a:latin typeface="+mn-ea"/>
            <a:ea typeface="+mn-ea"/>
          </a:endParaRPr>
        </a:p>
      </xdr:txBody>
    </xdr:sp>
    <xdr:clientData/>
  </xdr:twoCellAnchor>
  <xdr:oneCellAnchor>
    <xdr:from>
      <xdr:col>62</xdr:col>
      <xdr:colOff>6350</xdr:colOff>
      <xdr:row>29</xdr:row>
      <xdr:rowOff>107950</xdr:rowOff>
    </xdr:from>
    <xdr:ext cx="298543" cy="225703"/>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12700</xdr:rowOff>
    </xdr:from>
    <xdr:to>
      <xdr:col>82</xdr:col>
      <xdr:colOff>107950</xdr:colOff>
      <xdr:row>40</xdr:row>
      <xdr:rowOff>69850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67055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41927</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69850</xdr:rowOff>
    </xdr:from>
    <xdr:to>
      <xdr:col>82</xdr:col>
      <xdr:colOff>196850</xdr:colOff>
      <xdr:row>40</xdr:row>
      <xdr:rowOff>69850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692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99077</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414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12700</xdr:rowOff>
    </xdr:from>
    <xdr:to>
      <xdr:col>82</xdr:col>
      <xdr:colOff>196850</xdr:colOff>
      <xdr:row>33</xdr:row>
      <xdr:rowOff>12700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670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33</xdr:row>
      <xdr:rowOff>132715</xdr:rowOff>
    </xdr:from>
    <xdr:to>
      <xdr:col>82</xdr:col>
      <xdr:colOff>107950</xdr:colOff>
      <xdr:row>33</xdr:row>
      <xdr:rowOff>167005</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5671800" y="579056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151147</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151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7620</xdr:rowOff>
    </xdr:from>
    <xdr:to>
      <xdr:col>82</xdr:col>
      <xdr:colOff>158750</xdr:colOff>
      <xdr:row>36</xdr:row>
      <xdr:rowOff>109220</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132715</xdr:rowOff>
    </xdr:from>
    <xdr:to>
      <xdr:col>78</xdr:col>
      <xdr:colOff>69850</xdr:colOff>
      <xdr:row>34</xdr:row>
      <xdr:rowOff>18415</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4782800" y="579056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167640</xdr:rowOff>
    </xdr:from>
    <xdr:to>
      <xdr:col>78</xdr:col>
      <xdr:colOff>120650</xdr:colOff>
      <xdr:row>36</xdr:row>
      <xdr:rowOff>97790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168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82567</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2547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121285</xdr:rowOff>
    </xdr:from>
    <xdr:to>
      <xdr:col>73</xdr:col>
      <xdr:colOff>180975</xdr:colOff>
      <xdr:row>34</xdr:row>
      <xdr:rowOff>18415</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3893800" y="5779135"/>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161925</xdr:rowOff>
    </xdr:from>
    <xdr:to>
      <xdr:col>74</xdr:col>
      <xdr:colOff>31750</xdr:colOff>
      <xdr:row>36</xdr:row>
      <xdr:rowOff>92075</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162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76852</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249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121285</xdr:rowOff>
    </xdr:from>
    <xdr:to>
      <xdr:col>69</xdr:col>
      <xdr:colOff>92075</xdr:colOff>
      <xdr:row>33</xdr:row>
      <xdr:rowOff>121285</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3004800" y="577913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19050</xdr:rowOff>
    </xdr:from>
    <xdr:to>
      <xdr:col>69</xdr:col>
      <xdr:colOff>142875</xdr:colOff>
      <xdr:row>36</xdr:row>
      <xdr:rowOff>120650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105427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627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127635</xdr:rowOff>
    </xdr:from>
    <xdr:to>
      <xdr:col>65</xdr:col>
      <xdr:colOff>53975</xdr:colOff>
      <xdr:row>36</xdr:row>
      <xdr:rowOff>57785</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1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42562</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214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116205</xdr:rowOff>
    </xdr:from>
    <xdr:to>
      <xdr:col>82</xdr:col>
      <xdr:colOff>158750</xdr:colOff>
      <xdr:row>34</xdr:row>
      <xdr:rowOff>46355</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5774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32</xdr:row>
      <xdr:rowOff>132732</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5619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81915</xdr:rowOff>
    </xdr:from>
    <xdr:to>
      <xdr:col>78</xdr:col>
      <xdr:colOff>120650</xdr:colOff>
      <xdr:row>34</xdr:row>
      <xdr:rowOff>12065</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5739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22242</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55086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139065</xdr:rowOff>
    </xdr:from>
    <xdr:to>
      <xdr:col>74</xdr:col>
      <xdr:colOff>31750</xdr:colOff>
      <xdr:row>34</xdr:row>
      <xdr:rowOff>69215</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579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79392</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556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70485</xdr:rowOff>
    </xdr:from>
    <xdr:to>
      <xdr:col>69</xdr:col>
      <xdr:colOff>142875</xdr:colOff>
      <xdr:row>34</xdr:row>
      <xdr:rowOff>635</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5728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10812</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5497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70485</xdr:rowOff>
    </xdr:from>
    <xdr:to>
      <xdr:col>65</xdr:col>
      <xdr:colOff>53975</xdr:colOff>
      <xdr:row>34</xdr:row>
      <xdr:rowOff>635</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5728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10812</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5497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ea"/>
              <a:ea typeface="+mn-ea"/>
              <a:cs typeface="+mn-cs"/>
            </a:rPr>
            <a:t>　全国平均，類似団体内平均に比べると高い値となって</a:t>
          </a:r>
          <a:r>
            <a:rPr kumimoji="1" lang="ja-JP" altLang="en-US" sz="1100">
              <a:solidFill>
                <a:schemeClr val="dk1"/>
              </a:solidFill>
              <a:effectLst/>
              <a:latin typeface="+mn-ea"/>
              <a:ea typeface="+mn-ea"/>
              <a:cs typeface="+mn-cs"/>
            </a:rPr>
            <a:t>おり</a:t>
          </a:r>
          <a:r>
            <a:rPr kumimoji="1" lang="ja-JP" altLang="ja-JP" sz="1100">
              <a:solidFill>
                <a:schemeClr val="dk1"/>
              </a:solidFill>
              <a:effectLst/>
              <a:latin typeface="+mn-ea"/>
              <a:ea typeface="+mn-ea"/>
              <a:cs typeface="+mn-cs"/>
            </a:rPr>
            <a:t>，前年度数値よりも</a:t>
          </a:r>
          <a:r>
            <a:rPr kumimoji="1" lang="en-US" altLang="ja-JP" sz="1100">
              <a:solidFill>
                <a:schemeClr val="dk1"/>
              </a:solidFill>
              <a:effectLst/>
              <a:latin typeface="+mn-ea"/>
              <a:ea typeface="+mn-ea"/>
              <a:cs typeface="+mn-cs"/>
            </a:rPr>
            <a:t>0.1</a:t>
          </a:r>
          <a:r>
            <a:rPr kumimoji="1" lang="ja-JP" altLang="ja-JP" sz="1100">
              <a:solidFill>
                <a:schemeClr val="dk1"/>
              </a:solidFill>
              <a:effectLst/>
              <a:latin typeface="+mn-ea"/>
              <a:ea typeface="+mn-ea"/>
              <a:cs typeface="+mn-cs"/>
            </a:rPr>
            <a:t>ポイント減少している。</a:t>
          </a:r>
          <a:endParaRPr lang="ja-JP" altLang="ja-JP" sz="1100">
            <a:effectLst/>
            <a:latin typeface="+mn-ea"/>
            <a:ea typeface="+mn-ea"/>
          </a:endParaRPr>
        </a:p>
        <a:p>
          <a:r>
            <a:rPr kumimoji="1" lang="ja-JP" altLang="ja-JP" sz="1100">
              <a:solidFill>
                <a:schemeClr val="dk1"/>
              </a:solidFill>
              <a:effectLst/>
              <a:latin typeface="+mn-ea"/>
              <a:ea typeface="+mn-ea"/>
              <a:cs typeface="+mn-cs"/>
            </a:rPr>
            <a:t>　地方債の償還が進んだことで公債費が減少したことが主な要因となるが，小学校など公共施設の老朽化対策等が見込まれるため，需要額が増えることを考えると公債費が増えていくことが予想される。</a:t>
          </a:r>
          <a:endParaRPr lang="ja-JP" altLang="ja-JP" sz="1100">
            <a:effectLst/>
            <a:latin typeface="+mn-ea"/>
            <a:ea typeface="+mn-ea"/>
          </a:endParaRPr>
        </a:p>
        <a:p>
          <a:r>
            <a:rPr kumimoji="1" lang="ja-JP" altLang="ja-JP" sz="1100">
              <a:solidFill>
                <a:schemeClr val="dk1"/>
              </a:solidFill>
              <a:effectLst/>
              <a:latin typeface="+mn-ea"/>
              <a:ea typeface="+mn-ea"/>
              <a:cs typeface="+mn-cs"/>
            </a:rPr>
            <a:t>　適債事業であっても，緊急性，起債の必要性を見極め，発行の抑制に努め，財政健全化を図る。</a:t>
          </a:r>
          <a:endParaRPr lang="ja-JP" altLang="ja-JP" sz="1100">
            <a:effectLst/>
            <a:latin typeface="+mn-ea"/>
            <a:ea typeface="+mn-ea"/>
          </a:endParaRP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127000</xdr:rowOff>
    </xdr:from>
    <xdr:to>
      <xdr:col>26</xdr:col>
      <xdr:colOff>184150</xdr:colOff>
      <xdr:row>80</xdr:row>
      <xdr:rowOff>127000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156227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12700</xdr:rowOff>
    </xdr:from>
    <xdr:to>
      <xdr:col>26</xdr:col>
      <xdr:colOff>184150</xdr:colOff>
      <xdr:row>74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53" name="公債費グラフ枠">
          <a:extLst>
            <a:ext uri="{FF2B5EF4-FFF2-40B4-BE49-F238E27FC236}">
              <a16:creationId xmlns:a16="http://schemas.microsoft.com/office/drawing/2014/main" id="{00000000-0008-0000-0400-000061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81280</xdr:rowOff>
    </xdr:from>
    <xdr:to>
      <xdr:col>24</xdr:col>
      <xdr:colOff>25400</xdr:colOff>
      <xdr:row>80</xdr:row>
      <xdr:rowOff>167005</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flipV="1">
          <a:off x="4826000" y="12597130"/>
          <a:ext cx="0" cy="1285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139082</xdr:rowOff>
    </xdr:from>
    <xdr:ext cx="762000" cy="259045"/>
    <xdr:sp macro="" textlink="">
      <xdr:nvSpPr>
        <xdr:cNvPr id="355" name="公債費最小値テキスト">
          <a:extLst>
            <a:ext uri="{FF2B5EF4-FFF2-40B4-BE49-F238E27FC236}">
              <a16:creationId xmlns:a16="http://schemas.microsoft.com/office/drawing/2014/main" id="{00000000-0008-0000-0400-000063010000}"/>
            </a:ext>
          </a:extLst>
        </xdr:cNvPr>
        <xdr:cNvSpPr txBox="1"/>
      </xdr:nvSpPr>
      <xdr:spPr>
        <a:xfrm>
          <a:off x="4914900" y="13855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167005</xdr:rowOff>
    </xdr:from>
    <xdr:to>
      <xdr:col>24</xdr:col>
      <xdr:colOff>114300</xdr:colOff>
      <xdr:row>80</xdr:row>
      <xdr:rowOff>167005</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4737100" y="13883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167657</xdr:rowOff>
    </xdr:from>
    <xdr:ext cx="762000" cy="259045"/>
    <xdr:sp macro="" textlink="">
      <xdr:nvSpPr>
        <xdr:cNvPr id="357" name="公債費最大値テキスト">
          <a:extLst>
            <a:ext uri="{FF2B5EF4-FFF2-40B4-BE49-F238E27FC236}">
              <a16:creationId xmlns:a16="http://schemas.microsoft.com/office/drawing/2014/main" id="{00000000-0008-0000-0400-000065010000}"/>
            </a:ext>
          </a:extLst>
        </xdr:cNvPr>
        <xdr:cNvSpPr txBox="1"/>
      </xdr:nvSpPr>
      <xdr:spPr>
        <a:xfrm>
          <a:off x="4914900" y="12340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81280</xdr:rowOff>
    </xdr:from>
    <xdr:to>
      <xdr:col>24</xdr:col>
      <xdr:colOff>114300</xdr:colOff>
      <xdr:row>73</xdr:row>
      <xdr:rowOff>81280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4737100" y="12597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109855</xdr:rowOff>
    </xdr:from>
    <xdr:to>
      <xdr:col>24</xdr:col>
      <xdr:colOff>25400</xdr:colOff>
      <xdr:row>76</xdr:row>
      <xdr:rowOff>115570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3987800" y="1314005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35577</xdr:rowOff>
    </xdr:from>
    <xdr:ext cx="762000" cy="259045"/>
    <xdr:sp macro="" textlink="">
      <xdr:nvSpPr>
        <xdr:cNvPr id="360" name="公債費平均値テキスト">
          <a:extLst>
            <a:ext uri="{FF2B5EF4-FFF2-40B4-BE49-F238E27FC236}">
              <a16:creationId xmlns:a16="http://schemas.microsoft.com/office/drawing/2014/main" id="{00000000-0008-0000-0400-000068010000}"/>
            </a:ext>
          </a:extLst>
        </xdr:cNvPr>
        <xdr:cNvSpPr txBox="1"/>
      </xdr:nvSpPr>
      <xdr:spPr>
        <a:xfrm>
          <a:off x="4914900" y="12894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19050</xdr:rowOff>
    </xdr:from>
    <xdr:to>
      <xdr:col>24</xdr:col>
      <xdr:colOff>76200</xdr:colOff>
      <xdr:row>76</xdr:row>
      <xdr:rowOff>120650</xdr:rowOff>
    </xdr:to>
    <xdr:sp macro="" textlink="">
      <xdr:nvSpPr>
        <xdr:cNvPr id="361" name="フローチャート: 判断 360">
          <a:extLst>
            <a:ext uri="{FF2B5EF4-FFF2-40B4-BE49-F238E27FC236}">
              <a16:creationId xmlns:a16="http://schemas.microsoft.com/office/drawing/2014/main" id="{00000000-0008-0000-0400-000069010000}"/>
            </a:ext>
          </a:extLst>
        </xdr:cNvPr>
        <xdr:cNvSpPr/>
      </xdr:nvSpPr>
      <xdr:spPr>
        <a:xfrm>
          <a:off x="4775200" y="130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115570</xdr:rowOff>
    </xdr:from>
    <xdr:to>
      <xdr:col>19</xdr:col>
      <xdr:colOff>187325</xdr:colOff>
      <xdr:row>77</xdr:row>
      <xdr:rowOff>41275</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3098800" y="13145770"/>
          <a:ext cx="8890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75</xdr:row>
      <xdr:rowOff>161925</xdr:rowOff>
    </xdr:from>
    <xdr:to>
      <xdr:col>20</xdr:col>
      <xdr:colOff>38100</xdr:colOff>
      <xdr:row>76</xdr:row>
      <xdr:rowOff>92075</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3937000" y="13020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102252</xdr:rowOff>
    </xdr:from>
    <xdr:ext cx="7366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3606800" y="12789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41275</xdr:rowOff>
    </xdr:from>
    <xdr:to>
      <xdr:col>15</xdr:col>
      <xdr:colOff>98425</xdr:colOff>
      <xdr:row>77</xdr:row>
      <xdr:rowOff>149861</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2209800" y="13242925"/>
          <a:ext cx="889000" cy="108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53339</xdr:rowOff>
    </xdr:from>
    <xdr:to>
      <xdr:col>15</xdr:col>
      <xdr:colOff>149225</xdr:colOff>
      <xdr:row>76</xdr:row>
      <xdr:rowOff>154939</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048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165117</xdr:rowOff>
    </xdr:from>
    <xdr:ext cx="762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2717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86995</xdr:rowOff>
    </xdr:from>
    <xdr:to>
      <xdr:col>11</xdr:col>
      <xdr:colOff>9525</xdr:colOff>
      <xdr:row>77</xdr:row>
      <xdr:rowOff>149861</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1320800" y="13288645"/>
          <a:ext cx="889000" cy="62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121920</xdr:rowOff>
    </xdr:from>
    <xdr:to>
      <xdr:col>11</xdr:col>
      <xdr:colOff>60325</xdr:colOff>
      <xdr:row>77</xdr:row>
      <xdr:rowOff>52070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2159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62247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1828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121920</xdr:rowOff>
    </xdr:from>
    <xdr:to>
      <xdr:col>6</xdr:col>
      <xdr:colOff>171450</xdr:colOff>
      <xdr:row>77</xdr:row>
      <xdr:rowOff>52070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1270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62247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939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59055</xdr:rowOff>
    </xdr:from>
    <xdr:to>
      <xdr:col>24</xdr:col>
      <xdr:colOff>76200</xdr:colOff>
      <xdr:row>76</xdr:row>
      <xdr:rowOff>160655</xdr:rowOff>
    </xdr:to>
    <xdr:sp macro="" textlink="">
      <xdr:nvSpPr>
        <xdr:cNvPr id="378" name="楕円 377">
          <a:extLst>
            <a:ext uri="{FF2B5EF4-FFF2-40B4-BE49-F238E27FC236}">
              <a16:creationId xmlns:a16="http://schemas.microsoft.com/office/drawing/2014/main" id="{00000000-0008-0000-0400-00007A010000}"/>
            </a:ext>
          </a:extLst>
        </xdr:cNvPr>
        <xdr:cNvSpPr/>
      </xdr:nvSpPr>
      <xdr:spPr>
        <a:xfrm>
          <a:off x="4775200" y="13089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31132</xdr:rowOff>
    </xdr:from>
    <xdr:ext cx="762000" cy="259045"/>
    <xdr:sp macro="" textlink="">
      <xdr:nvSpPr>
        <xdr:cNvPr id="379" name="公債費該当値テキスト">
          <a:extLst>
            <a:ext uri="{FF2B5EF4-FFF2-40B4-BE49-F238E27FC236}">
              <a16:creationId xmlns:a16="http://schemas.microsoft.com/office/drawing/2014/main" id="{00000000-0008-0000-0400-00007B010000}"/>
            </a:ext>
          </a:extLst>
        </xdr:cNvPr>
        <xdr:cNvSpPr txBox="1"/>
      </xdr:nvSpPr>
      <xdr:spPr>
        <a:xfrm>
          <a:off x="4914900" y="13061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64770</xdr:rowOff>
    </xdr:from>
    <xdr:to>
      <xdr:col>20</xdr:col>
      <xdr:colOff>38100</xdr:colOff>
      <xdr:row>76</xdr:row>
      <xdr:rowOff>166370</xdr:rowOff>
    </xdr:to>
    <xdr:sp macro="" textlink="">
      <xdr:nvSpPr>
        <xdr:cNvPr id="380" name="楕円 379">
          <a:extLst>
            <a:ext uri="{FF2B5EF4-FFF2-40B4-BE49-F238E27FC236}">
              <a16:creationId xmlns:a16="http://schemas.microsoft.com/office/drawing/2014/main" id="{00000000-0008-0000-0400-00007C010000}"/>
            </a:ext>
          </a:extLst>
        </xdr:cNvPr>
        <xdr:cNvSpPr/>
      </xdr:nvSpPr>
      <xdr:spPr>
        <a:xfrm>
          <a:off x="3937000" y="1309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151147</xdr:rowOff>
    </xdr:from>
    <xdr:ext cx="7366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606800" y="131813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161925</xdr:rowOff>
    </xdr:from>
    <xdr:to>
      <xdr:col>15</xdr:col>
      <xdr:colOff>149225</xdr:colOff>
      <xdr:row>77</xdr:row>
      <xdr:rowOff>92075</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3048000" y="13192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76852</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717800" y="13278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99061</xdr:rowOff>
    </xdr:from>
    <xdr:to>
      <xdr:col>11</xdr:col>
      <xdr:colOff>60325</xdr:colOff>
      <xdr:row>78</xdr:row>
      <xdr:rowOff>29211</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2159000" y="13300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13988</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828800" y="13387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36195</xdr:rowOff>
    </xdr:from>
    <xdr:to>
      <xdr:col>6</xdr:col>
      <xdr:colOff>171450</xdr:colOff>
      <xdr:row>77</xdr:row>
      <xdr:rowOff>137795</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1270000" y="13237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122572</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939800" y="13324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ea"/>
              <a:ea typeface="+mn-ea"/>
              <a:cs typeface="+mn-cs"/>
            </a:rPr>
            <a:t>　昨年度より</a:t>
          </a:r>
          <a:r>
            <a:rPr kumimoji="1" lang="en-US" altLang="ja-JP" sz="1100">
              <a:solidFill>
                <a:schemeClr val="dk1"/>
              </a:solidFill>
              <a:effectLst/>
              <a:latin typeface="+mn-ea"/>
              <a:ea typeface="+mn-ea"/>
              <a:cs typeface="+mn-cs"/>
            </a:rPr>
            <a:t>5.6</a:t>
          </a:r>
          <a:r>
            <a:rPr kumimoji="1" lang="ja-JP" altLang="ja-JP" sz="1100">
              <a:solidFill>
                <a:schemeClr val="dk1"/>
              </a:solidFill>
              <a:effectLst/>
              <a:latin typeface="+mn-ea"/>
              <a:ea typeface="+mn-ea"/>
              <a:cs typeface="+mn-cs"/>
            </a:rPr>
            <a:t>ポイント</a:t>
          </a:r>
          <a:r>
            <a:rPr kumimoji="1" lang="ja-JP" altLang="en-US" sz="1100">
              <a:solidFill>
                <a:schemeClr val="dk1"/>
              </a:solidFill>
              <a:effectLst/>
              <a:latin typeface="+mn-ea"/>
              <a:ea typeface="+mn-ea"/>
              <a:cs typeface="+mn-cs"/>
            </a:rPr>
            <a:t>増加</a:t>
          </a:r>
          <a:r>
            <a:rPr kumimoji="1" lang="ja-JP" altLang="ja-JP" sz="1100">
              <a:solidFill>
                <a:schemeClr val="dk1"/>
              </a:solidFill>
              <a:effectLst/>
              <a:latin typeface="+mn-ea"/>
              <a:ea typeface="+mn-ea"/>
              <a:cs typeface="+mn-cs"/>
            </a:rPr>
            <a:t>して</a:t>
          </a:r>
          <a:r>
            <a:rPr kumimoji="1" lang="ja-JP" altLang="en-US" sz="1100">
              <a:solidFill>
                <a:schemeClr val="dk1"/>
              </a:solidFill>
              <a:effectLst/>
              <a:latin typeface="+mn-ea"/>
              <a:ea typeface="+mn-ea"/>
              <a:cs typeface="+mn-cs"/>
            </a:rPr>
            <a:t>いるが</a:t>
          </a:r>
          <a:r>
            <a:rPr kumimoji="1" lang="ja-JP" altLang="ja-JP" sz="1100">
              <a:solidFill>
                <a:schemeClr val="dk1"/>
              </a:solidFill>
              <a:effectLst/>
              <a:latin typeface="+mn-ea"/>
              <a:ea typeface="+mn-ea"/>
              <a:cs typeface="+mn-cs"/>
            </a:rPr>
            <a:t>，全国平均，類似団体内平均，鹿児島県平均を下回っている。</a:t>
          </a:r>
          <a:endParaRPr lang="ja-JP" altLang="ja-JP" sz="1100">
            <a:effectLst/>
            <a:latin typeface="+mn-ea"/>
            <a:ea typeface="+mn-ea"/>
          </a:endParaRPr>
        </a:p>
        <a:p>
          <a:pPr eaLnBrk="1" fontAlgn="auto" latinLnBrk="0" hangingPunct="1"/>
          <a:r>
            <a:rPr kumimoji="1" lang="ja-JP" altLang="ja-JP" sz="1100">
              <a:solidFill>
                <a:schemeClr val="dk1"/>
              </a:solidFill>
              <a:effectLst/>
              <a:latin typeface="+mn-ea"/>
              <a:ea typeface="+mn-ea"/>
              <a:cs typeface="+mn-cs"/>
            </a:rPr>
            <a:t>　事務事業見直しを行い，メリハリをつけた予算編成に取り組</a:t>
          </a:r>
          <a:r>
            <a:rPr kumimoji="1" lang="ja-JP" altLang="en-US" sz="1100">
              <a:solidFill>
                <a:schemeClr val="dk1"/>
              </a:solidFill>
              <a:effectLst/>
              <a:latin typeface="+mn-ea"/>
              <a:ea typeface="+mn-ea"/>
              <a:cs typeface="+mn-cs"/>
            </a:rPr>
            <a:t>む</a:t>
          </a:r>
          <a:r>
            <a:rPr kumimoji="1" lang="ja-JP" altLang="ja-JP" sz="1100">
              <a:solidFill>
                <a:schemeClr val="dk1"/>
              </a:solidFill>
              <a:effectLst/>
              <a:latin typeface="+mn-ea"/>
              <a:ea typeface="+mn-ea"/>
              <a:cs typeface="+mn-cs"/>
            </a:rPr>
            <a:t>。</a:t>
          </a:r>
          <a:endParaRPr lang="ja-JP" altLang="ja-JP" sz="1100">
            <a:effectLst/>
            <a:latin typeface="+mn-ea"/>
            <a:ea typeface="+mn-ea"/>
          </a:endParaRPr>
        </a:p>
      </xdr:txBody>
    </xdr:sp>
    <xdr:clientData/>
  </xdr:twoCellAnchor>
  <xdr:oneCellAnchor>
    <xdr:from>
      <xdr:col>62</xdr:col>
      <xdr:colOff>6350</xdr:colOff>
      <xdr:row>69</xdr:row>
      <xdr:rowOff>107950</xdr:rowOff>
    </xdr:from>
    <xdr:ext cx="298543" cy="225703"/>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0" name="直線コネクタ 399">
          <a:extLst>
            <a:ext uri="{FF2B5EF4-FFF2-40B4-BE49-F238E27FC236}">
              <a16:creationId xmlns:a16="http://schemas.microsoft.com/office/drawing/2014/main" id="{00000000-0008-0000-0400-000090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2" name="直線コネクタ 401">
          <a:extLst>
            <a:ext uri="{FF2B5EF4-FFF2-40B4-BE49-F238E27FC236}">
              <a16:creationId xmlns:a16="http://schemas.microsoft.com/office/drawing/2014/main" id="{00000000-0008-0000-0400-000092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4" name="公債費以外グラフ枠">
          <a:extLst>
            <a:ext uri="{FF2B5EF4-FFF2-40B4-BE49-F238E27FC236}">
              <a16:creationId xmlns:a16="http://schemas.microsoft.com/office/drawing/2014/main" id="{00000000-0008-0000-0400-00009E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81280</xdr:rowOff>
    </xdr:from>
    <xdr:to>
      <xdr:col>82</xdr:col>
      <xdr:colOff>107950</xdr:colOff>
      <xdr:row>80</xdr:row>
      <xdr:rowOff>43180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flipV="1">
          <a:off x="16510000" y="12597130"/>
          <a:ext cx="0" cy="1162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15257</xdr:rowOff>
    </xdr:from>
    <xdr:ext cx="762000" cy="259045"/>
    <xdr:sp macro="" textlink="">
      <xdr:nvSpPr>
        <xdr:cNvPr id="416" name="公債費以外最小値テキスト">
          <a:extLst>
            <a:ext uri="{FF2B5EF4-FFF2-40B4-BE49-F238E27FC236}">
              <a16:creationId xmlns:a16="http://schemas.microsoft.com/office/drawing/2014/main" id="{00000000-0008-0000-0400-0000A0010000}"/>
            </a:ext>
          </a:extLst>
        </xdr:cNvPr>
        <xdr:cNvSpPr txBox="1"/>
      </xdr:nvSpPr>
      <xdr:spPr>
        <a:xfrm>
          <a:off x="16598900" y="13731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43180</xdr:rowOff>
    </xdr:from>
    <xdr:to>
      <xdr:col>82</xdr:col>
      <xdr:colOff>196850</xdr:colOff>
      <xdr:row>80</xdr:row>
      <xdr:rowOff>43180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6421100" y="13759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167657</xdr:rowOff>
    </xdr:from>
    <xdr:ext cx="762000" cy="259045"/>
    <xdr:sp macro="" textlink="">
      <xdr:nvSpPr>
        <xdr:cNvPr id="418" name="公債費以外最大値テキスト">
          <a:extLst>
            <a:ext uri="{FF2B5EF4-FFF2-40B4-BE49-F238E27FC236}">
              <a16:creationId xmlns:a16="http://schemas.microsoft.com/office/drawing/2014/main" id="{00000000-0008-0000-0400-0000A2010000}"/>
            </a:ext>
          </a:extLst>
        </xdr:cNvPr>
        <xdr:cNvSpPr txBox="1"/>
      </xdr:nvSpPr>
      <xdr:spPr>
        <a:xfrm>
          <a:off x="16598900" y="12340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81280</xdr:rowOff>
    </xdr:from>
    <xdr:to>
      <xdr:col>82</xdr:col>
      <xdr:colOff>196850</xdr:colOff>
      <xdr:row>73</xdr:row>
      <xdr:rowOff>81280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6421100" y="12597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123190</xdr:rowOff>
    </xdr:from>
    <xdr:to>
      <xdr:col>82</xdr:col>
      <xdr:colOff>107950</xdr:colOff>
      <xdr:row>75</xdr:row>
      <xdr:rowOff>165100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5671800" y="12810490"/>
          <a:ext cx="8382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17797</xdr:rowOff>
    </xdr:from>
    <xdr:ext cx="762000" cy="259045"/>
    <xdr:sp macro="" textlink="">
      <xdr:nvSpPr>
        <xdr:cNvPr id="421" name="公債費以外平均値テキスト">
          <a:extLst>
            <a:ext uri="{FF2B5EF4-FFF2-40B4-BE49-F238E27FC236}">
              <a16:creationId xmlns:a16="http://schemas.microsoft.com/office/drawing/2014/main" id="{00000000-0008-0000-0400-0000A5010000}"/>
            </a:ext>
          </a:extLst>
        </xdr:cNvPr>
        <xdr:cNvSpPr txBox="1"/>
      </xdr:nvSpPr>
      <xdr:spPr>
        <a:xfrm>
          <a:off x="16598900" y="132194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45720</xdr:rowOff>
    </xdr:from>
    <xdr:to>
      <xdr:col>82</xdr:col>
      <xdr:colOff>158750</xdr:colOff>
      <xdr:row>77</xdr:row>
      <xdr:rowOff>147320</xdr:rowOff>
    </xdr:to>
    <xdr:sp macro="" textlink="">
      <xdr:nvSpPr>
        <xdr:cNvPr id="422" name="フローチャート: 判断 421">
          <a:extLst>
            <a:ext uri="{FF2B5EF4-FFF2-40B4-BE49-F238E27FC236}">
              <a16:creationId xmlns:a16="http://schemas.microsoft.com/office/drawing/2014/main" id="{00000000-0008-0000-0400-0000A6010000}"/>
            </a:ext>
          </a:extLst>
        </xdr:cNvPr>
        <xdr:cNvSpPr/>
      </xdr:nvSpPr>
      <xdr:spPr>
        <a:xfrm>
          <a:off x="16459200" y="1324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123190</xdr:rowOff>
    </xdr:from>
    <xdr:to>
      <xdr:col>78</xdr:col>
      <xdr:colOff>69850</xdr:colOff>
      <xdr:row>76</xdr:row>
      <xdr:rowOff>58420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4782800" y="12810490"/>
          <a:ext cx="889000" cy="278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152400</xdr:rowOff>
    </xdr:from>
    <xdr:to>
      <xdr:col>78</xdr:col>
      <xdr:colOff>120650</xdr:colOff>
      <xdr:row>77</xdr:row>
      <xdr:rowOff>82550</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5621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67327</xdr:rowOff>
    </xdr:from>
    <xdr:ext cx="7366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5290800" y="13268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58420</xdr:rowOff>
    </xdr:from>
    <xdr:to>
      <xdr:col>73</xdr:col>
      <xdr:colOff>180975</xdr:colOff>
      <xdr:row>76</xdr:row>
      <xdr:rowOff>107950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3893800" y="1308862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87630</xdr:rowOff>
    </xdr:from>
    <xdr:to>
      <xdr:col>74</xdr:col>
      <xdr:colOff>31750</xdr:colOff>
      <xdr:row>78</xdr:row>
      <xdr:rowOff>17780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4732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2557</xdr:rowOff>
    </xdr:from>
    <xdr:ext cx="762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4401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107950</xdr:rowOff>
    </xdr:from>
    <xdr:to>
      <xdr:col>69</xdr:col>
      <xdr:colOff>92075</xdr:colOff>
      <xdr:row>76</xdr:row>
      <xdr:rowOff>142239</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3004800" y="13138150"/>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95250</xdr:rowOff>
    </xdr:from>
    <xdr:to>
      <xdr:col>69</xdr:col>
      <xdr:colOff>142875</xdr:colOff>
      <xdr:row>78</xdr:row>
      <xdr:rowOff>25400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3843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10177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35128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68580</xdr:rowOff>
    </xdr:from>
    <xdr:to>
      <xdr:col>65</xdr:col>
      <xdr:colOff>53975</xdr:colOff>
      <xdr:row>77</xdr:row>
      <xdr:rowOff>170180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2954000" y="1327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154957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2623800" y="13356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114300</xdr:rowOff>
    </xdr:from>
    <xdr:to>
      <xdr:col>82</xdr:col>
      <xdr:colOff>158750</xdr:colOff>
      <xdr:row>76</xdr:row>
      <xdr:rowOff>44450</xdr:rowOff>
    </xdr:to>
    <xdr:sp macro="" textlink="">
      <xdr:nvSpPr>
        <xdr:cNvPr id="439" name="楕円 438">
          <a:extLst>
            <a:ext uri="{FF2B5EF4-FFF2-40B4-BE49-F238E27FC236}">
              <a16:creationId xmlns:a16="http://schemas.microsoft.com/office/drawing/2014/main" id="{00000000-0008-0000-0400-0000B7010000}"/>
            </a:ext>
          </a:extLst>
        </xdr:cNvPr>
        <xdr:cNvSpPr/>
      </xdr:nvSpPr>
      <xdr:spPr>
        <a:xfrm>
          <a:off x="16459200" y="1297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130827</xdr:rowOff>
    </xdr:from>
    <xdr:ext cx="762000" cy="259045"/>
    <xdr:sp macro="" textlink="">
      <xdr:nvSpPr>
        <xdr:cNvPr id="440" name="公債費以外該当値テキスト">
          <a:extLst>
            <a:ext uri="{FF2B5EF4-FFF2-40B4-BE49-F238E27FC236}">
              <a16:creationId xmlns:a16="http://schemas.microsoft.com/office/drawing/2014/main" id="{00000000-0008-0000-0400-0000B8010000}"/>
            </a:ext>
          </a:extLst>
        </xdr:cNvPr>
        <xdr:cNvSpPr txBox="1"/>
      </xdr:nvSpPr>
      <xdr:spPr>
        <a:xfrm>
          <a:off x="16598900" y="1281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72390</xdr:rowOff>
    </xdr:from>
    <xdr:to>
      <xdr:col>78</xdr:col>
      <xdr:colOff>120650</xdr:colOff>
      <xdr:row>75</xdr:row>
      <xdr:rowOff>2540</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5621000" y="12759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12717</xdr:rowOff>
    </xdr:from>
    <xdr:ext cx="7366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290800" y="12528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7620</xdr:rowOff>
    </xdr:from>
    <xdr:to>
      <xdr:col>74</xdr:col>
      <xdr:colOff>31750</xdr:colOff>
      <xdr:row>76</xdr:row>
      <xdr:rowOff>109220</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4732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119397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401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57150</xdr:rowOff>
    </xdr:from>
    <xdr:to>
      <xdr:col>69</xdr:col>
      <xdr:colOff>142875</xdr:colOff>
      <xdr:row>76</xdr:row>
      <xdr:rowOff>158750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3843000" y="1308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168927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512800" y="1285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91439</xdr:rowOff>
    </xdr:from>
    <xdr:to>
      <xdr:col>65</xdr:col>
      <xdr:colOff>53975</xdr:colOff>
      <xdr:row>77</xdr:row>
      <xdr:rowOff>21589</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2954000" y="1312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31767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623800" y="1289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鹿児島県大崎町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126521</xdr:rowOff>
    </xdr:from>
    <xdr:to>
      <xdr:col>29</xdr:col>
      <xdr:colOff>127000</xdr:colOff>
      <xdr:row>20</xdr:row>
      <xdr:rowOff>132573</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60096"/>
          <a:ext cx="0" cy="154910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104650</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581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132573</xdr:rowOff>
    </xdr:from>
    <xdr:to>
      <xdr:col>30</xdr:col>
      <xdr:colOff>25400</xdr:colOff>
      <xdr:row>20</xdr:row>
      <xdr:rowOff>132573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60919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41448</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03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126521</xdr:rowOff>
    </xdr:from>
    <xdr:to>
      <xdr:col>30</xdr:col>
      <xdr:colOff>25400</xdr:colOff>
      <xdr:row>11</xdr:row>
      <xdr:rowOff>126521</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6009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112097</xdr:rowOff>
    </xdr:from>
    <xdr:to>
      <xdr:col>29</xdr:col>
      <xdr:colOff>127000</xdr:colOff>
      <xdr:row>19</xdr:row>
      <xdr:rowOff>112576</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417272"/>
          <a:ext cx="647700" cy="4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22460</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8132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5933</xdr:rowOff>
    </xdr:from>
    <xdr:to>
      <xdr:col>29</xdr:col>
      <xdr:colOff>177800</xdr:colOff>
      <xdr:row>17</xdr:row>
      <xdr:rowOff>107533</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682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112576</xdr:rowOff>
    </xdr:from>
    <xdr:to>
      <xdr:col>26</xdr:col>
      <xdr:colOff>50800</xdr:colOff>
      <xdr:row>19</xdr:row>
      <xdr:rowOff>148216</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417751"/>
          <a:ext cx="698500" cy="356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48659</xdr:rowOff>
    </xdr:from>
    <xdr:to>
      <xdr:col>26</xdr:col>
      <xdr:colOff>101600</xdr:colOff>
      <xdr:row>17</xdr:row>
      <xdr:rowOff>150259</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109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160436</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7798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145386</xdr:rowOff>
    </xdr:from>
    <xdr:to>
      <xdr:col>22</xdr:col>
      <xdr:colOff>114300</xdr:colOff>
      <xdr:row>19</xdr:row>
      <xdr:rowOff>148216</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3606800" y="3450561"/>
          <a:ext cx="698500" cy="28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122747</xdr:rowOff>
    </xdr:from>
    <xdr:to>
      <xdr:col>22</xdr:col>
      <xdr:colOff>165100</xdr:colOff>
      <xdr:row>18</xdr:row>
      <xdr:rowOff>52897</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850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63074</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853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145386</xdr:rowOff>
    </xdr:from>
    <xdr:to>
      <xdr:col>18</xdr:col>
      <xdr:colOff>177800</xdr:colOff>
      <xdr:row>19</xdr:row>
      <xdr:rowOff>165459</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450561"/>
          <a:ext cx="698500" cy="200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148677</xdr:rowOff>
    </xdr:from>
    <xdr:to>
      <xdr:col>19</xdr:col>
      <xdr:colOff>38100</xdr:colOff>
      <xdr:row>18</xdr:row>
      <xdr:rowOff>78827</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1109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89004</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879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33789</xdr:rowOff>
    </xdr:from>
    <xdr:to>
      <xdr:col>15</xdr:col>
      <xdr:colOff>101600</xdr:colOff>
      <xdr:row>18</xdr:row>
      <xdr:rowOff>135389</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675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145566</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936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61297</xdr:rowOff>
    </xdr:from>
    <xdr:to>
      <xdr:col>29</xdr:col>
      <xdr:colOff>177800</xdr:colOff>
      <xdr:row>19</xdr:row>
      <xdr:rowOff>162897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3664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33374</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33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61776</xdr:rowOff>
    </xdr:from>
    <xdr:to>
      <xdr:col>26</xdr:col>
      <xdr:colOff>101600</xdr:colOff>
      <xdr:row>19</xdr:row>
      <xdr:rowOff>163376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3669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148153</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4533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97416</xdr:rowOff>
    </xdr:from>
    <xdr:to>
      <xdr:col>22</xdr:col>
      <xdr:colOff>165100</xdr:colOff>
      <xdr:row>20</xdr:row>
      <xdr:rowOff>27566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4025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12343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488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94586</xdr:rowOff>
    </xdr:from>
    <xdr:to>
      <xdr:col>19</xdr:col>
      <xdr:colOff>38100</xdr:colOff>
      <xdr:row>20</xdr:row>
      <xdr:rowOff>24736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3997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9513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486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114659</xdr:rowOff>
    </xdr:from>
    <xdr:to>
      <xdr:col>15</xdr:col>
      <xdr:colOff>101600</xdr:colOff>
      <xdr:row>20</xdr:row>
      <xdr:rowOff>44809</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4198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29586</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506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227908</xdr:rowOff>
    </xdr:from>
    <xdr:to>
      <xdr:col>29</xdr:col>
      <xdr:colOff>127000</xdr:colOff>
      <xdr:row>37</xdr:row>
      <xdr:rowOff>192780</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152458"/>
          <a:ext cx="0" cy="116502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164857</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28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192780</xdr:rowOff>
    </xdr:from>
    <xdr:to>
      <xdr:col>30</xdr:col>
      <xdr:colOff>25400</xdr:colOff>
      <xdr:row>37</xdr:row>
      <xdr:rowOff>192780</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3174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142835</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895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227908</xdr:rowOff>
    </xdr:from>
    <xdr:to>
      <xdr:col>30</xdr:col>
      <xdr:colOff>25400</xdr:colOff>
      <xdr:row>33</xdr:row>
      <xdr:rowOff>227908</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15245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129477</xdr:rowOff>
    </xdr:from>
    <xdr:to>
      <xdr:col>29</xdr:col>
      <xdr:colOff>127000</xdr:colOff>
      <xdr:row>36</xdr:row>
      <xdr:rowOff>162395</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003800" y="7082727"/>
          <a:ext cx="647700" cy="329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36186</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6465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191109</xdr:rowOff>
    </xdr:from>
    <xdr:to>
      <xdr:col>29</xdr:col>
      <xdr:colOff>177800</xdr:colOff>
      <xdr:row>35</xdr:row>
      <xdr:rowOff>292709</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8014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129477</xdr:rowOff>
    </xdr:from>
    <xdr:to>
      <xdr:col>26</xdr:col>
      <xdr:colOff>50800</xdr:colOff>
      <xdr:row>36</xdr:row>
      <xdr:rowOff>167424</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7082727"/>
          <a:ext cx="698500" cy="379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213551</xdr:rowOff>
    </xdr:from>
    <xdr:to>
      <xdr:col>26</xdr:col>
      <xdr:colOff>101600</xdr:colOff>
      <xdr:row>35</xdr:row>
      <xdr:rowOff>315151</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68239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325328</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65927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83033</xdr:rowOff>
    </xdr:from>
    <xdr:to>
      <xdr:col>22</xdr:col>
      <xdr:colOff>114300</xdr:colOff>
      <xdr:row>36</xdr:row>
      <xdr:rowOff>167424</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3606800" y="7036283"/>
          <a:ext cx="698500" cy="843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247269</xdr:rowOff>
    </xdr:from>
    <xdr:to>
      <xdr:col>22</xdr:col>
      <xdr:colOff>165100</xdr:colOff>
      <xdr:row>36</xdr:row>
      <xdr:rowOff>5969</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68576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16146</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6626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83033</xdr:rowOff>
    </xdr:from>
    <xdr:to>
      <xdr:col>18</xdr:col>
      <xdr:colOff>177800</xdr:colOff>
      <xdr:row>36</xdr:row>
      <xdr:rowOff>98425</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7036283"/>
          <a:ext cx="698500" cy="153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247517</xdr:rowOff>
    </xdr:from>
    <xdr:to>
      <xdr:col>19</xdr:col>
      <xdr:colOff>38100</xdr:colOff>
      <xdr:row>36</xdr:row>
      <xdr:rowOff>6217</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68578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16394</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6626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276930</xdr:rowOff>
    </xdr:from>
    <xdr:to>
      <xdr:col>15</xdr:col>
      <xdr:colOff>101600</xdr:colOff>
      <xdr:row>36</xdr:row>
      <xdr:rowOff>35630</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68872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45807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665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111595</xdr:rowOff>
    </xdr:from>
    <xdr:to>
      <xdr:col>29</xdr:col>
      <xdr:colOff>177800</xdr:colOff>
      <xdr:row>37</xdr:row>
      <xdr:rowOff>41745</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70648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83672</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703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78677</xdr:rowOff>
    </xdr:from>
    <xdr:to>
      <xdr:col>26</xdr:col>
      <xdr:colOff>101600</xdr:colOff>
      <xdr:row>37</xdr:row>
      <xdr:rowOff>8827</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70319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165054</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71183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116624</xdr:rowOff>
    </xdr:from>
    <xdr:to>
      <xdr:col>22</xdr:col>
      <xdr:colOff>165100</xdr:colOff>
      <xdr:row>37</xdr:row>
      <xdr:rowOff>46774</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70698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31551</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7156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32233</xdr:rowOff>
    </xdr:from>
    <xdr:to>
      <xdr:col>19</xdr:col>
      <xdr:colOff>38100</xdr:colOff>
      <xdr:row>36</xdr:row>
      <xdr:rowOff>133833</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69854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118610</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7071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47625</xdr:rowOff>
    </xdr:from>
    <xdr:to>
      <xdr:col>15</xdr:col>
      <xdr:colOff>101600</xdr:colOff>
      <xdr:row>36</xdr:row>
      <xdr:rowOff>149225</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70008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134002</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7087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鹿児島県大崎町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12,398
11,945
100.64
13,243,497
12,743,584
490,249
4,685,051
5,415,398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45314</xdr:rowOff>
    </xdr:from>
    <xdr:to>
      <xdr:col>24</xdr:col>
      <xdr:colOff>62865</xdr:colOff>
      <xdr:row>38</xdr:row>
      <xdr:rowOff>51308</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88814"/>
          <a:ext cx="1270" cy="1377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55135</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70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51308</xdr:rowOff>
    </xdr:from>
    <xdr:to>
      <xdr:col>24</xdr:col>
      <xdr:colOff>152400</xdr:colOff>
      <xdr:row>38</xdr:row>
      <xdr:rowOff>51308</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66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163441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64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45314</xdr:rowOff>
    </xdr:from>
    <xdr:to>
      <xdr:col>24</xdr:col>
      <xdr:colOff>152400</xdr:colOff>
      <xdr:row>30</xdr:row>
      <xdr:rowOff>45314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88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105905</xdr:rowOff>
    </xdr:from>
    <xdr:to>
      <xdr:col>24</xdr:col>
      <xdr:colOff>63500</xdr:colOff>
      <xdr:row>36</xdr:row>
      <xdr:rowOff>113195</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278105"/>
          <a:ext cx="838200" cy="7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88739</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7465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65862</xdr:rowOff>
    </xdr:from>
    <xdr:to>
      <xdr:col>24</xdr:col>
      <xdr:colOff>114300</xdr:colOff>
      <xdr:row>34</xdr:row>
      <xdr:rowOff>167462</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895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113195</xdr:rowOff>
    </xdr:from>
    <xdr:to>
      <xdr:col>19</xdr:col>
      <xdr:colOff>177800</xdr:colOff>
      <xdr:row>36</xdr:row>
      <xdr:rowOff>152616</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285395"/>
          <a:ext cx="889000" cy="39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107099</xdr:rowOff>
    </xdr:from>
    <xdr:to>
      <xdr:col>20</xdr:col>
      <xdr:colOff>38100</xdr:colOff>
      <xdr:row>35</xdr:row>
      <xdr:rowOff>37249</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36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53776</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711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152616</xdr:rowOff>
    </xdr:from>
    <xdr:to>
      <xdr:col>15</xdr:col>
      <xdr:colOff>50800</xdr:colOff>
      <xdr:row>36</xdr:row>
      <xdr:rowOff>153505</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324816"/>
          <a:ext cx="889000" cy="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4470</xdr:rowOff>
    </xdr:from>
    <xdr:to>
      <xdr:col>15</xdr:col>
      <xdr:colOff>101600</xdr:colOff>
      <xdr:row>35</xdr:row>
      <xdr:rowOff>106070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0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122597</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5780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153505</xdr:rowOff>
    </xdr:from>
    <xdr:to>
      <xdr:col>10</xdr:col>
      <xdr:colOff>114300</xdr:colOff>
      <xdr:row>37</xdr:row>
      <xdr:rowOff>8065</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325705"/>
          <a:ext cx="889000" cy="26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10135</xdr:rowOff>
    </xdr:from>
    <xdr:to>
      <xdr:col>10</xdr:col>
      <xdr:colOff>165100</xdr:colOff>
      <xdr:row>36</xdr:row>
      <xdr:rowOff>111735</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18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128262</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5957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60935</xdr:rowOff>
    </xdr:from>
    <xdr:to>
      <xdr:col>6</xdr:col>
      <xdr:colOff>38100</xdr:colOff>
      <xdr:row>36</xdr:row>
      <xdr:rowOff>162535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3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7612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008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55105</xdr:rowOff>
    </xdr:from>
    <xdr:to>
      <xdr:col>24</xdr:col>
      <xdr:colOff>114300</xdr:colOff>
      <xdr:row>36</xdr:row>
      <xdr:rowOff>156705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227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33532</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205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62395</xdr:rowOff>
    </xdr:from>
    <xdr:to>
      <xdr:col>20</xdr:col>
      <xdr:colOff>38100</xdr:colOff>
      <xdr:row>36</xdr:row>
      <xdr:rowOff>163995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234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155122</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327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101816</xdr:rowOff>
    </xdr:from>
    <xdr:to>
      <xdr:col>15</xdr:col>
      <xdr:colOff>101600</xdr:colOff>
      <xdr:row>37</xdr:row>
      <xdr:rowOff>31966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27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23093</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366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102705</xdr:rowOff>
    </xdr:from>
    <xdr:to>
      <xdr:col>10</xdr:col>
      <xdr:colOff>165100</xdr:colOff>
      <xdr:row>37</xdr:row>
      <xdr:rowOff>32855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274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23982</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367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128715</xdr:rowOff>
    </xdr:from>
    <xdr:to>
      <xdr:col>6</xdr:col>
      <xdr:colOff>38100</xdr:colOff>
      <xdr:row>37</xdr:row>
      <xdr:rowOff>58865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300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49992</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393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00000000-0008-0000-06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125288</xdr:rowOff>
    </xdr:from>
    <xdr:to>
      <xdr:col>24</xdr:col>
      <xdr:colOff>62865</xdr:colOff>
      <xdr:row>58</xdr:row>
      <xdr:rowOff>28101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4633595" y="8697788"/>
          <a:ext cx="1270" cy="1274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31928</xdr:rowOff>
    </xdr:from>
    <xdr:ext cx="534377" cy="259045"/>
    <xdr:sp macro="" textlink="">
      <xdr:nvSpPr>
        <xdr:cNvPr id="116" name="物件費最小値テキスト">
          <a:extLst>
            <a:ext uri="{FF2B5EF4-FFF2-40B4-BE49-F238E27FC236}">
              <a16:creationId xmlns:a16="http://schemas.microsoft.com/office/drawing/2014/main" id="{00000000-0008-0000-0600-000074000000}"/>
            </a:ext>
          </a:extLst>
        </xdr:cNvPr>
        <xdr:cNvSpPr txBox="1"/>
      </xdr:nvSpPr>
      <xdr:spPr>
        <a:xfrm>
          <a:off x="4686300" y="9976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28101</xdr:rowOff>
    </xdr:from>
    <xdr:to>
      <xdr:col>24</xdr:col>
      <xdr:colOff>152400</xdr:colOff>
      <xdr:row>58</xdr:row>
      <xdr:rowOff>28101</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9972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71965</xdr:rowOff>
    </xdr:from>
    <xdr:ext cx="599010" cy="259045"/>
    <xdr:sp macro="" textlink="">
      <xdr:nvSpPr>
        <xdr:cNvPr id="118" name="物件費最大値テキスト">
          <a:extLst>
            <a:ext uri="{FF2B5EF4-FFF2-40B4-BE49-F238E27FC236}">
              <a16:creationId xmlns:a16="http://schemas.microsoft.com/office/drawing/2014/main" id="{00000000-0008-0000-0600-000076000000}"/>
            </a:ext>
          </a:extLst>
        </xdr:cNvPr>
        <xdr:cNvSpPr txBox="1"/>
      </xdr:nvSpPr>
      <xdr:spPr>
        <a:xfrm>
          <a:off x="4686300" y="8473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464,413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125288</xdr:rowOff>
    </xdr:from>
    <xdr:to>
      <xdr:col>24</xdr:col>
      <xdr:colOff>152400</xdr:colOff>
      <xdr:row>50</xdr:row>
      <xdr:rowOff>125288</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8697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130749</xdr:rowOff>
    </xdr:from>
    <xdr:to>
      <xdr:col>24</xdr:col>
      <xdr:colOff>63500</xdr:colOff>
      <xdr:row>56</xdr:row>
      <xdr:rowOff>27007</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3797300" y="9560499"/>
          <a:ext cx="838200" cy="67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63722</xdr:rowOff>
    </xdr:from>
    <xdr:ext cx="599010" cy="259045"/>
    <xdr:sp macro="" textlink="">
      <xdr:nvSpPr>
        <xdr:cNvPr id="121" name="物件費平均値テキスト">
          <a:extLst>
            <a:ext uri="{FF2B5EF4-FFF2-40B4-BE49-F238E27FC236}">
              <a16:creationId xmlns:a16="http://schemas.microsoft.com/office/drawing/2014/main" id="{00000000-0008-0000-0600-000079000000}"/>
            </a:ext>
          </a:extLst>
        </xdr:cNvPr>
        <xdr:cNvSpPr txBox="1"/>
      </xdr:nvSpPr>
      <xdr:spPr>
        <a:xfrm>
          <a:off x="4686300" y="96649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85295</xdr:rowOff>
    </xdr:from>
    <xdr:to>
      <xdr:col>24</xdr:col>
      <xdr:colOff>114300</xdr:colOff>
      <xdr:row>57</xdr:row>
      <xdr:rowOff>15445</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4584700" y="9686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106292</xdr:rowOff>
    </xdr:from>
    <xdr:to>
      <xdr:col>19</xdr:col>
      <xdr:colOff>177800</xdr:colOff>
      <xdr:row>55</xdr:row>
      <xdr:rowOff>130749</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2908300" y="9536042"/>
          <a:ext cx="889000" cy="24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133748</xdr:rowOff>
    </xdr:from>
    <xdr:to>
      <xdr:col>20</xdr:col>
      <xdr:colOff>38100</xdr:colOff>
      <xdr:row>57</xdr:row>
      <xdr:rowOff>63898</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3746500" y="9734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55025</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3497795" y="9827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106292</xdr:rowOff>
    </xdr:from>
    <xdr:to>
      <xdr:col>15</xdr:col>
      <xdr:colOff>50800</xdr:colOff>
      <xdr:row>57</xdr:row>
      <xdr:rowOff>1113</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019300" y="9536042"/>
          <a:ext cx="889000" cy="237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9804</xdr:rowOff>
    </xdr:from>
    <xdr:to>
      <xdr:col>15</xdr:col>
      <xdr:colOff>101600</xdr:colOff>
      <xdr:row>57</xdr:row>
      <xdr:rowOff>111404</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2857500" y="978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102531</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608795" y="9875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1113</xdr:rowOff>
    </xdr:from>
    <xdr:to>
      <xdr:col>10</xdr:col>
      <xdr:colOff>114300</xdr:colOff>
      <xdr:row>58</xdr:row>
      <xdr:rowOff>4019</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1130300" y="9773763"/>
          <a:ext cx="889000" cy="174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20082</xdr:rowOff>
    </xdr:from>
    <xdr:to>
      <xdr:col>10</xdr:col>
      <xdr:colOff>165100</xdr:colOff>
      <xdr:row>57</xdr:row>
      <xdr:rowOff>121682</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968500" y="9792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112809</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719795" y="9885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49117</xdr:rowOff>
    </xdr:from>
    <xdr:to>
      <xdr:col>6</xdr:col>
      <xdr:colOff>38100</xdr:colOff>
      <xdr:row>57</xdr:row>
      <xdr:rowOff>150717</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079500" y="9821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167244</xdr:rowOff>
    </xdr:from>
    <xdr:ext cx="59901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30795" y="9596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147657</xdr:rowOff>
    </xdr:from>
    <xdr:to>
      <xdr:col>24</xdr:col>
      <xdr:colOff>114300</xdr:colOff>
      <xdr:row>56</xdr:row>
      <xdr:rowOff>77807</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4584700" y="9577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170534</xdr:rowOff>
    </xdr:from>
    <xdr:ext cx="599010" cy="259045"/>
    <xdr:sp macro="" textlink="">
      <xdr:nvSpPr>
        <xdr:cNvPr id="140" name="物件費該当値テキスト">
          <a:extLst>
            <a:ext uri="{FF2B5EF4-FFF2-40B4-BE49-F238E27FC236}">
              <a16:creationId xmlns:a16="http://schemas.microsoft.com/office/drawing/2014/main" id="{00000000-0008-0000-0600-00008C000000}"/>
            </a:ext>
          </a:extLst>
        </xdr:cNvPr>
        <xdr:cNvSpPr txBox="1"/>
      </xdr:nvSpPr>
      <xdr:spPr>
        <a:xfrm>
          <a:off x="4686300" y="9428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79949</xdr:rowOff>
    </xdr:from>
    <xdr:to>
      <xdr:col>20</xdr:col>
      <xdr:colOff>38100</xdr:colOff>
      <xdr:row>56</xdr:row>
      <xdr:rowOff>10099</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3746500" y="950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26626</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3497795" y="9284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55492</xdr:rowOff>
    </xdr:from>
    <xdr:to>
      <xdr:col>15</xdr:col>
      <xdr:colOff>101600</xdr:colOff>
      <xdr:row>55</xdr:row>
      <xdr:rowOff>157092</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2857500" y="9485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2169</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608795" y="9260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121763</xdr:rowOff>
    </xdr:from>
    <xdr:to>
      <xdr:col>10</xdr:col>
      <xdr:colOff>165100</xdr:colOff>
      <xdr:row>57</xdr:row>
      <xdr:rowOff>51913</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968500" y="9722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68440</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1719795" y="9498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124669</xdr:rowOff>
    </xdr:from>
    <xdr:to>
      <xdr:col>6</xdr:col>
      <xdr:colOff>38100</xdr:colOff>
      <xdr:row>58</xdr:row>
      <xdr:rowOff>54819</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079500" y="9897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45946</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863111" y="9990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2731</xdr:rowOff>
    </xdr:from>
    <xdr:to>
      <xdr:col>24</xdr:col>
      <xdr:colOff>62865</xdr:colOff>
      <xdr:row>78</xdr:row>
      <xdr:rowOff>160198</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175681"/>
          <a:ext cx="1270" cy="13576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164025</xdr:rowOff>
    </xdr:from>
    <xdr:ext cx="469744"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537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160198</xdr:rowOff>
    </xdr:from>
    <xdr:to>
      <xdr:col>24</xdr:col>
      <xdr:colOff>152400</xdr:colOff>
      <xdr:row>78</xdr:row>
      <xdr:rowOff>160198</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533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120858</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1950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2731</xdr:rowOff>
    </xdr:from>
    <xdr:to>
      <xdr:col>24</xdr:col>
      <xdr:colOff>152400</xdr:colOff>
      <xdr:row>71</xdr:row>
      <xdr:rowOff>2731</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175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159665</xdr:rowOff>
    </xdr:from>
    <xdr:to>
      <xdr:col>24</xdr:col>
      <xdr:colOff>63500</xdr:colOff>
      <xdr:row>78</xdr:row>
      <xdr:rowOff>46050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3797300" y="13361315"/>
          <a:ext cx="838200" cy="57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130370</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28176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107493</xdr:rowOff>
    </xdr:from>
    <xdr:to>
      <xdr:col>24</xdr:col>
      <xdr:colOff>114300</xdr:colOff>
      <xdr:row>76</xdr:row>
      <xdr:rowOff>37643</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2966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36144</xdr:rowOff>
    </xdr:from>
    <xdr:to>
      <xdr:col>19</xdr:col>
      <xdr:colOff>177800</xdr:colOff>
      <xdr:row>78</xdr:row>
      <xdr:rowOff>46050</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908300" y="13409244"/>
          <a:ext cx="8890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145402</xdr:rowOff>
    </xdr:from>
    <xdr:to>
      <xdr:col>20</xdr:col>
      <xdr:colOff>38100</xdr:colOff>
      <xdr:row>76</xdr:row>
      <xdr:rowOff>75552</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004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92079</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30111" y="12779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36144</xdr:rowOff>
    </xdr:from>
    <xdr:to>
      <xdr:col>15</xdr:col>
      <xdr:colOff>50800</xdr:colOff>
      <xdr:row>78</xdr:row>
      <xdr:rowOff>49327</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019300" y="13409244"/>
          <a:ext cx="889000" cy="13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72326</xdr:rowOff>
    </xdr:from>
    <xdr:to>
      <xdr:col>15</xdr:col>
      <xdr:colOff>101600</xdr:colOff>
      <xdr:row>77</xdr:row>
      <xdr:rowOff>2476</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10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19004</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41111" y="12877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49327</xdr:rowOff>
    </xdr:from>
    <xdr:to>
      <xdr:col>10</xdr:col>
      <xdr:colOff>114300</xdr:colOff>
      <xdr:row>78</xdr:row>
      <xdr:rowOff>54356</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1130300" y="13422427"/>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133362</xdr:rowOff>
    </xdr:from>
    <xdr:to>
      <xdr:col>10</xdr:col>
      <xdr:colOff>165100</xdr:colOff>
      <xdr:row>77</xdr:row>
      <xdr:rowOff>63512</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163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80039</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2938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60592</xdr:rowOff>
    </xdr:from>
    <xdr:to>
      <xdr:col>6</xdr:col>
      <xdr:colOff>38100</xdr:colOff>
      <xdr:row>76</xdr:row>
      <xdr:rowOff>162192</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09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7269</xdr:rowOff>
    </xdr:from>
    <xdr:ext cx="534377"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63111" y="12866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108865</xdr:rowOff>
    </xdr:from>
    <xdr:to>
      <xdr:col>24</xdr:col>
      <xdr:colOff>114300</xdr:colOff>
      <xdr:row>78</xdr:row>
      <xdr:rowOff>39015</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310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87292</xdr:rowOff>
    </xdr:from>
    <xdr:ext cx="469744"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288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166700</xdr:rowOff>
    </xdr:from>
    <xdr:to>
      <xdr:col>20</xdr:col>
      <xdr:colOff>38100</xdr:colOff>
      <xdr:row>78</xdr:row>
      <xdr:rowOff>96850</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36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87977</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62428" y="13461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156794</xdr:rowOff>
    </xdr:from>
    <xdr:to>
      <xdr:col>15</xdr:col>
      <xdr:colOff>101600</xdr:colOff>
      <xdr:row>78</xdr:row>
      <xdr:rowOff>86944</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358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78071</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73428" y="13451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169977</xdr:rowOff>
    </xdr:from>
    <xdr:to>
      <xdr:col>10</xdr:col>
      <xdr:colOff>165100</xdr:colOff>
      <xdr:row>78</xdr:row>
      <xdr:rowOff>100127</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371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91254</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84428" y="13464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3556</xdr:rowOff>
    </xdr:from>
    <xdr:to>
      <xdr:col>6</xdr:col>
      <xdr:colOff>38100</xdr:colOff>
      <xdr:row>78</xdr:row>
      <xdr:rowOff>105156</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376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96283</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8" y="13469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152997</xdr:rowOff>
    </xdr:from>
    <xdr:to>
      <xdr:col>24</xdr:col>
      <xdr:colOff>62865</xdr:colOff>
      <xdr:row>98</xdr:row>
      <xdr:rowOff>1727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412047"/>
          <a:ext cx="1270" cy="1391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5554</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807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1727</xdr:rowOff>
    </xdr:from>
    <xdr:to>
      <xdr:col>24</xdr:col>
      <xdr:colOff>152400</xdr:colOff>
      <xdr:row>98</xdr:row>
      <xdr:rowOff>1727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803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99674</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187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152997</xdr:rowOff>
    </xdr:from>
    <xdr:to>
      <xdr:col>24</xdr:col>
      <xdr:colOff>152400</xdr:colOff>
      <xdr:row>89</xdr:row>
      <xdr:rowOff>152997</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412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98565</xdr:rowOff>
    </xdr:from>
    <xdr:to>
      <xdr:col>24</xdr:col>
      <xdr:colOff>63500</xdr:colOff>
      <xdr:row>91</xdr:row>
      <xdr:rowOff>123368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3797300" y="15529065"/>
          <a:ext cx="838200" cy="196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14343</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1306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35916</xdr:rowOff>
    </xdr:from>
    <xdr:to>
      <xdr:col>24</xdr:col>
      <xdr:colOff>114300</xdr:colOff>
      <xdr:row>94</xdr:row>
      <xdr:rowOff>137516</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152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90</xdr:row>
      <xdr:rowOff>98565</xdr:rowOff>
    </xdr:from>
    <xdr:to>
      <xdr:col>19</xdr:col>
      <xdr:colOff>177800</xdr:colOff>
      <xdr:row>92</xdr:row>
      <xdr:rowOff>120180</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908300" y="15529065"/>
          <a:ext cx="889000" cy="364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93</xdr:row>
      <xdr:rowOff>77699</xdr:rowOff>
    </xdr:from>
    <xdr:to>
      <xdr:col>20</xdr:col>
      <xdr:colOff>38100</xdr:colOff>
      <xdr:row>94</xdr:row>
      <xdr:rowOff>7849</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02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170426</xdr:rowOff>
    </xdr:from>
    <xdr:ext cx="59901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497795" y="16115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120180</xdr:rowOff>
    </xdr:from>
    <xdr:to>
      <xdr:col>15</xdr:col>
      <xdr:colOff>50800</xdr:colOff>
      <xdr:row>93</xdr:row>
      <xdr:rowOff>15608</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019300" y="15893580"/>
          <a:ext cx="889000" cy="66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29845</xdr:rowOff>
    </xdr:from>
    <xdr:to>
      <xdr:col>15</xdr:col>
      <xdr:colOff>101600</xdr:colOff>
      <xdr:row>95</xdr:row>
      <xdr:rowOff>131445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317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122572</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1111" y="16410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15608</xdr:rowOff>
    </xdr:from>
    <xdr:to>
      <xdr:col>10</xdr:col>
      <xdr:colOff>114300</xdr:colOff>
      <xdr:row>93</xdr:row>
      <xdr:rowOff>91466</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5960458"/>
          <a:ext cx="889000" cy="75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52197</xdr:rowOff>
    </xdr:from>
    <xdr:to>
      <xdr:col>10</xdr:col>
      <xdr:colOff>165100</xdr:colOff>
      <xdr:row>95</xdr:row>
      <xdr:rowOff>153797</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339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144924</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432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63615</xdr:rowOff>
    </xdr:from>
    <xdr:to>
      <xdr:col>6</xdr:col>
      <xdr:colOff>38100</xdr:colOff>
      <xdr:row>95</xdr:row>
      <xdr:rowOff>165215</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351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156342</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444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72568</xdr:rowOff>
    </xdr:from>
    <xdr:to>
      <xdr:col>24</xdr:col>
      <xdr:colOff>114300</xdr:colOff>
      <xdr:row>92</xdr:row>
      <xdr:rowOff>2718</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5674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95445</xdr:rowOff>
    </xdr:from>
    <xdr:ext cx="599010"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5525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90</xdr:row>
      <xdr:rowOff>47765</xdr:rowOff>
    </xdr:from>
    <xdr:to>
      <xdr:col>20</xdr:col>
      <xdr:colOff>38100</xdr:colOff>
      <xdr:row>90</xdr:row>
      <xdr:rowOff>149365</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547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88</xdr:row>
      <xdr:rowOff>165892</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497795" y="15253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69380</xdr:rowOff>
    </xdr:from>
    <xdr:to>
      <xdr:col>15</xdr:col>
      <xdr:colOff>101600</xdr:colOff>
      <xdr:row>92</xdr:row>
      <xdr:rowOff>170980</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5842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16057</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08795" y="156180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136258</xdr:rowOff>
    </xdr:from>
    <xdr:to>
      <xdr:col>10</xdr:col>
      <xdr:colOff>165100</xdr:colOff>
      <xdr:row>93</xdr:row>
      <xdr:rowOff>66408</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5909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82935</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19795" y="15684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40666</xdr:rowOff>
    </xdr:from>
    <xdr:to>
      <xdr:col>6</xdr:col>
      <xdr:colOff>38100</xdr:colOff>
      <xdr:row>93</xdr:row>
      <xdr:rowOff>142266</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5985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91</xdr:row>
      <xdr:rowOff>158793</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30795" y="15760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166944</xdr:rowOff>
    </xdr:from>
    <xdr:to>
      <xdr:col>54</xdr:col>
      <xdr:colOff>189865</xdr:colOff>
      <xdr:row>36</xdr:row>
      <xdr:rowOff>142942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310444"/>
          <a:ext cx="1270" cy="1004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146769</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318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36</xdr:row>
      <xdr:rowOff>142942</xdr:rowOff>
    </xdr:from>
    <xdr:to>
      <xdr:col>55</xdr:col>
      <xdr:colOff>88900</xdr:colOff>
      <xdr:row>36</xdr:row>
      <xdr:rowOff>142942</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315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113621</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5085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166944</xdr:rowOff>
    </xdr:from>
    <xdr:to>
      <xdr:col>55</xdr:col>
      <xdr:colOff>88900</xdr:colOff>
      <xdr:row>30</xdr:row>
      <xdr:rowOff>166944</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310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28244</xdr:rowOff>
    </xdr:from>
    <xdr:to>
      <xdr:col>55</xdr:col>
      <xdr:colOff>0</xdr:colOff>
      <xdr:row>33</xdr:row>
      <xdr:rowOff>113772</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9639300" y="5686094"/>
          <a:ext cx="838200" cy="85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170142</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58279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20265</xdr:rowOff>
    </xdr:from>
    <xdr:to>
      <xdr:col>55</xdr:col>
      <xdr:colOff>50800</xdr:colOff>
      <xdr:row>34</xdr:row>
      <xdr:rowOff>121865</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584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42129</xdr:rowOff>
    </xdr:from>
    <xdr:to>
      <xdr:col>50</xdr:col>
      <xdr:colOff>114300</xdr:colOff>
      <xdr:row>33</xdr:row>
      <xdr:rowOff>28244</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8750300" y="5357079"/>
          <a:ext cx="889000" cy="329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77173</xdr:rowOff>
    </xdr:from>
    <xdr:to>
      <xdr:col>50</xdr:col>
      <xdr:colOff>165100</xdr:colOff>
      <xdr:row>35</xdr:row>
      <xdr:rowOff>7323</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5906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169900</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5999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42129</xdr:rowOff>
    </xdr:from>
    <xdr:to>
      <xdr:col>45</xdr:col>
      <xdr:colOff>177800</xdr:colOff>
      <xdr:row>35</xdr:row>
      <xdr:rowOff>100157</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5357079"/>
          <a:ext cx="889000" cy="743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31</xdr:row>
      <xdr:rowOff>162244</xdr:rowOff>
    </xdr:from>
    <xdr:to>
      <xdr:col>46</xdr:col>
      <xdr:colOff>38100</xdr:colOff>
      <xdr:row>32</xdr:row>
      <xdr:rowOff>92394</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5477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83521</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5569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87364</xdr:rowOff>
    </xdr:from>
    <xdr:to>
      <xdr:col>41</xdr:col>
      <xdr:colOff>50800</xdr:colOff>
      <xdr:row>35</xdr:row>
      <xdr:rowOff>100157</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972300" y="6088114"/>
          <a:ext cx="889000" cy="12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21957</xdr:rowOff>
    </xdr:from>
    <xdr:to>
      <xdr:col>41</xdr:col>
      <xdr:colOff>101600</xdr:colOff>
      <xdr:row>35</xdr:row>
      <xdr:rowOff>123557</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022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140084</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5797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165028</xdr:rowOff>
    </xdr:from>
    <xdr:to>
      <xdr:col>36</xdr:col>
      <xdr:colOff>165100</xdr:colOff>
      <xdr:row>35</xdr:row>
      <xdr:rowOff>95178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599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111705</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5769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62972</xdr:rowOff>
    </xdr:from>
    <xdr:to>
      <xdr:col>55</xdr:col>
      <xdr:colOff>50800</xdr:colOff>
      <xdr:row>33</xdr:row>
      <xdr:rowOff>164572</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5720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85849</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5572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32</xdr:row>
      <xdr:rowOff>148894</xdr:rowOff>
    </xdr:from>
    <xdr:to>
      <xdr:col>50</xdr:col>
      <xdr:colOff>165100</xdr:colOff>
      <xdr:row>33</xdr:row>
      <xdr:rowOff>79044</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5635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95571</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5410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30</xdr:row>
      <xdr:rowOff>162779</xdr:rowOff>
    </xdr:from>
    <xdr:to>
      <xdr:col>46</xdr:col>
      <xdr:colOff>38100</xdr:colOff>
      <xdr:row>31</xdr:row>
      <xdr:rowOff>92929</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5306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29</xdr:row>
      <xdr:rowOff>109456</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5081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49357</xdr:rowOff>
    </xdr:from>
    <xdr:to>
      <xdr:col>41</xdr:col>
      <xdr:colOff>101600</xdr:colOff>
      <xdr:row>35</xdr:row>
      <xdr:rowOff>150957</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050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142084</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6142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36564</xdr:rowOff>
    </xdr:from>
    <xdr:to>
      <xdr:col>36</xdr:col>
      <xdr:colOff>165100</xdr:colOff>
      <xdr:row>35</xdr:row>
      <xdr:rowOff>138164</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037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129291</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6130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128606</xdr:rowOff>
    </xdr:from>
    <xdr:to>
      <xdr:col>54</xdr:col>
      <xdr:colOff>189865</xdr:colOff>
      <xdr:row>59</xdr:row>
      <xdr:rowOff>11077</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529656"/>
          <a:ext cx="1270" cy="1596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14904</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10130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11077</xdr:rowOff>
    </xdr:from>
    <xdr:to>
      <xdr:col>55</xdr:col>
      <xdr:colOff>88900</xdr:colOff>
      <xdr:row>59</xdr:row>
      <xdr:rowOff>11077</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10126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75283</xdr:rowOff>
    </xdr:from>
    <xdr:ext cx="599010"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304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515,897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128606</xdr:rowOff>
    </xdr:from>
    <xdr:to>
      <xdr:col>55</xdr:col>
      <xdr:colOff>88900</xdr:colOff>
      <xdr:row>49</xdr:row>
      <xdr:rowOff>128606</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529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106680</xdr:rowOff>
    </xdr:from>
    <xdr:to>
      <xdr:col>55</xdr:col>
      <xdr:colOff>0</xdr:colOff>
      <xdr:row>58</xdr:row>
      <xdr:rowOff>132956</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9639300" y="10050780"/>
          <a:ext cx="838200" cy="26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8434</xdr:rowOff>
    </xdr:from>
    <xdr:ext cx="599010"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6096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157007</xdr:rowOff>
    </xdr:from>
    <xdr:to>
      <xdr:col>55</xdr:col>
      <xdr:colOff>50800</xdr:colOff>
      <xdr:row>57</xdr:row>
      <xdr:rowOff>87157</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758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58465</xdr:rowOff>
    </xdr:from>
    <xdr:to>
      <xdr:col>50</xdr:col>
      <xdr:colOff>114300</xdr:colOff>
      <xdr:row>58</xdr:row>
      <xdr:rowOff>132956</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8750300" y="9831115"/>
          <a:ext cx="889000" cy="245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15941</xdr:rowOff>
    </xdr:from>
    <xdr:to>
      <xdr:col>50</xdr:col>
      <xdr:colOff>165100</xdr:colOff>
      <xdr:row>57</xdr:row>
      <xdr:rowOff>117541</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78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134068</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39795" y="9563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58465</xdr:rowOff>
    </xdr:from>
    <xdr:to>
      <xdr:col>45</xdr:col>
      <xdr:colOff>177800</xdr:colOff>
      <xdr:row>58</xdr:row>
      <xdr:rowOff>1296</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7861300" y="9831115"/>
          <a:ext cx="889000" cy="114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169556</xdr:rowOff>
    </xdr:from>
    <xdr:to>
      <xdr:col>46</xdr:col>
      <xdr:colOff>38100</xdr:colOff>
      <xdr:row>57</xdr:row>
      <xdr:rowOff>99706</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770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116233</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50795" y="9545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2070</xdr:rowOff>
    </xdr:from>
    <xdr:to>
      <xdr:col>41</xdr:col>
      <xdr:colOff>50800</xdr:colOff>
      <xdr:row>58</xdr:row>
      <xdr:rowOff>1296</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6972300" y="9774720"/>
          <a:ext cx="889000" cy="170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4801</xdr:rowOff>
    </xdr:from>
    <xdr:to>
      <xdr:col>41</xdr:col>
      <xdr:colOff>101600</xdr:colOff>
      <xdr:row>57</xdr:row>
      <xdr:rowOff>106401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777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122928</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61795" y="9552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15258</xdr:rowOff>
    </xdr:from>
    <xdr:to>
      <xdr:col>36</xdr:col>
      <xdr:colOff>165100</xdr:colOff>
      <xdr:row>57</xdr:row>
      <xdr:rowOff>116858</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787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107985</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672795" y="9880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55880</xdr:rowOff>
    </xdr:from>
    <xdr:to>
      <xdr:col>55</xdr:col>
      <xdr:colOff>50800</xdr:colOff>
      <xdr:row>58</xdr:row>
      <xdr:rowOff>157480</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999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142257</xdr:rowOff>
    </xdr:from>
    <xdr:ext cx="534377"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914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82156</xdr:rowOff>
    </xdr:from>
    <xdr:to>
      <xdr:col>50</xdr:col>
      <xdr:colOff>165100</xdr:colOff>
      <xdr:row>59</xdr:row>
      <xdr:rowOff>12306</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10026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3433</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72111" y="10118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7665</xdr:rowOff>
    </xdr:from>
    <xdr:to>
      <xdr:col>46</xdr:col>
      <xdr:colOff>38100</xdr:colOff>
      <xdr:row>57</xdr:row>
      <xdr:rowOff>109265</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9780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100392</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50795" y="9873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121946</xdr:rowOff>
    </xdr:from>
    <xdr:to>
      <xdr:col>41</xdr:col>
      <xdr:colOff>101600</xdr:colOff>
      <xdr:row>58</xdr:row>
      <xdr:rowOff>52096</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9894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43223</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94111" y="9987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122720</xdr:rowOff>
    </xdr:from>
    <xdr:to>
      <xdr:col>36</xdr:col>
      <xdr:colOff>165100</xdr:colOff>
      <xdr:row>57</xdr:row>
      <xdr:rowOff>52870</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9723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69397</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672795" y="9499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122007</xdr:rowOff>
    </xdr:from>
    <xdr:to>
      <xdr:col>54</xdr:col>
      <xdr:colOff>189865</xdr:colOff>
      <xdr:row>78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123507"/>
          <a:ext cx="1270" cy="1274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68684</xdr:rowOff>
    </xdr:from>
    <xdr:ext cx="599010"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1898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122007</xdr:rowOff>
    </xdr:from>
    <xdr:to>
      <xdr:col>55</xdr:col>
      <xdr:colOff>88900</xdr:colOff>
      <xdr:row>70</xdr:row>
      <xdr:rowOff>122007</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123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154153</xdr:rowOff>
    </xdr:from>
    <xdr:to>
      <xdr:col>55</xdr:col>
      <xdr:colOff>0</xdr:colOff>
      <xdr:row>78</xdr:row>
      <xdr:rowOff>9336</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9639300" y="13355803"/>
          <a:ext cx="838200" cy="26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138106</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29968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115229</xdr:rowOff>
    </xdr:from>
    <xdr:to>
      <xdr:col>55</xdr:col>
      <xdr:colOff>50800</xdr:colOff>
      <xdr:row>77</xdr:row>
      <xdr:rowOff>45379</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14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9336</xdr:rowOff>
    </xdr:from>
    <xdr:to>
      <xdr:col>50</xdr:col>
      <xdr:colOff>114300</xdr:colOff>
      <xdr:row>78</xdr:row>
      <xdr:rowOff>12655</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8750300" y="13382436"/>
          <a:ext cx="889000" cy="3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151668</xdr:rowOff>
    </xdr:from>
    <xdr:to>
      <xdr:col>50</xdr:col>
      <xdr:colOff>165100</xdr:colOff>
      <xdr:row>77</xdr:row>
      <xdr:rowOff>81818</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18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98344</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2957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139306</xdr:rowOff>
    </xdr:from>
    <xdr:to>
      <xdr:col>45</xdr:col>
      <xdr:colOff>177800</xdr:colOff>
      <xdr:row>78</xdr:row>
      <xdr:rowOff>12655</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7861300" y="13340956"/>
          <a:ext cx="889000" cy="44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167145</xdr:rowOff>
    </xdr:from>
    <xdr:to>
      <xdr:col>46</xdr:col>
      <xdr:colOff>38100</xdr:colOff>
      <xdr:row>77</xdr:row>
      <xdr:rowOff>97295</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19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113822</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2972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60272</xdr:rowOff>
    </xdr:from>
    <xdr:to>
      <xdr:col>41</xdr:col>
      <xdr:colOff>50800</xdr:colOff>
      <xdr:row>77</xdr:row>
      <xdr:rowOff>139306</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6972300" y="13261922"/>
          <a:ext cx="889000" cy="79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14616</xdr:rowOff>
    </xdr:from>
    <xdr:to>
      <xdr:col>41</xdr:col>
      <xdr:colOff>101600</xdr:colOff>
      <xdr:row>77</xdr:row>
      <xdr:rowOff>116216</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216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132743</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2991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137585</xdr:rowOff>
    </xdr:from>
    <xdr:to>
      <xdr:col>36</xdr:col>
      <xdr:colOff>165100</xdr:colOff>
      <xdr:row>77</xdr:row>
      <xdr:rowOff>67735</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16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84263</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2943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103353</xdr:rowOff>
    </xdr:from>
    <xdr:to>
      <xdr:col>55</xdr:col>
      <xdr:colOff>50800</xdr:colOff>
      <xdr:row>78</xdr:row>
      <xdr:rowOff>33503</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305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18280</xdr:rowOff>
    </xdr:from>
    <xdr:ext cx="469744"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219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129986</xdr:rowOff>
    </xdr:from>
    <xdr:to>
      <xdr:col>50</xdr:col>
      <xdr:colOff>165100</xdr:colOff>
      <xdr:row>78</xdr:row>
      <xdr:rowOff>60136</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331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51263</xdr:rowOff>
    </xdr:from>
    <xdr:ext cx="469744"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04428" y="13424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133305</xdr:rowOff>
    </xdr:from>
    <xdr:to>
      <xdr:col>46</xdr:col>
      <xdr:colOff>38100</xdr:colOff>
      <xdr:row>78</xdr:row>
      <xdr:rowOff>63455</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334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54582</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15428" y="13427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88506</xdr:rowOff>
    </xdr:from>
    <xdr:to>
      <xdr:col>41</xdr:col>
      <xdr:colOff>101600</xdr:colOff>
      <xdr:row>78</xdr:row>
      <xdr:rowOff>18656</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290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9783</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94111" y="13382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9472</xdr:rowOff>
    </xdr:from>
    <xdr:to>
      <xdr:col>36</xdr:col>
      <xdr:colOff>165100</xdr:colOff>
      <xdr:row>77</xdr:row>
      <xdr:rowOff>111072</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211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102199</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05111" y="13303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17563</xdr:rowOff>
    </xdr:from>
    <xdr:to>
      <xdr:col>54</xdr:col>
      <xdr:colOff>189865</xdr:colOff>
      <xdr:row>98</xdr:row>
      <xdr:rowOff>75966</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10475595" y="15448063"/>
          <a:ext cx="1270" cy="1430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79793</xdr:rowOff>
    </xdr:from>
    <xdr:ext cx="469744" cy="259045"/>
    <xdr:sp macro="" textlink="">
      <xdr:nvSpPr>
        <xdr:cNvPr id="453" name="普通建設事業費 （ うち更新整備　）最小値テキスト">
          <a:extLst>
            <a:ext uri="{FF2B5EF4-FFF2-40B4-BE49-F238E27FC236}">
              <a16:creationId xmlns:a16="http://schemas.microsoft.com/office/drawing/2014/main" id="{00000000-0008-0000-0600-0000C5010000}"/>
            </a:ext>
          </a:extLst>
        </xdr:cNvPr>
        <xdr:cNvSpPr txBox="1"/>
      </xdr:nvSpPr>
      <xdr:spPr>
        <a:xfrm>
          <a:off x="10528300" y="1688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75966</xdr:rowOff>
    </xdr:from>
    <xdr:to>
      <xdr:col>55</xdr:col>
      <xdr:colOff>88900</xdr:colOff>
      <xdr:row>98</xdr:row>
      <xdr:rowOff>75966</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6878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135690</xdr:rowOff>
    </xdr:from>
    <xdr:ext cx="599010" cy="259045"/>
    <xdr:sp macro="" textlink="">
      <xdr:nvSpPr>
        <xdr:cNvPr id="455" name="普通建設事業費 （ うち更新整備　）最大値テキスト">
          <a:extLst>
            <a:ext uri="{FF2B5EF4-FFF2-40B4-BE49-F238E27FC236}">
              <a16:creationId xmlns:a16="http://schemas.microsoft.com/office/drawing/2014/main" id="{00000000-0008-0000-0600-0000C7010000}"/>
            </a:ext>
          </a:extLst>
        </xdr:cNvPr>
        <xdr:cNvSpPr txBox="1"/>
      </xdr:nvSpPr>
      <xdr:spPr>
        <a:xfrm>
          <a:off x="10528300" y="15223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17563</xdr:rowOff>
    </xdr:from>
    <xdr:to>
      <xdr:col>55</xdr:col>
      <xdr:colOff>88900</xdr:colOff>
      <xdr:row>90</xdr:row>
      <xdr:rowOff>17563</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5448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168156</xdr:rowOff>
    </xdr:from>
    <xdr:to>
      <xdr:col>55</xdr:col>
      <xdr:colOff>0</xdr:colOff>
      <xdr:row>97</xdr:row>
      <xdr:rowOff>38092</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9639300" y="16627356"/>
          <a:ext cx="838200" cy="41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9200</xdr:rowOff>
    </xdr:from>
    <xdr:ext cx="534377" cy="259045"/>
    <xdr:sp macro="" textlink="">
      <xdr:nvSpPr>
        <xdr:cNvPr id="458" name="普通建設事業費 （ うち更新整備　）平均値テキスト">
          <a:extLst>
            <a:ext uri="{FF2B5EF4-FFF2-40B4-BE49-F238E27FC236}">
              <a16:creationId xmlns:a16="http://schemas.microsoft.com/office/drawing/2014/main" id="{00000000-0008-0000-0600-0000CA010000}"/>
            </a:ext>
          </a:extLst>
        </xdr:cNvPr>
        <xdr:cNvSpPr txBox="1"/>
      </xdr:nvSpPr>
      <xdr:spPr>
        <a:xfrm>
          <a:off x="10528300" y="161255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157773</xdr:rowOff>
    </xdr:from>
    <xdr:to>
      <xdr:col>55</xdr:col>
      <xdr:colOff>50800</xdr:colOff>
      <xdr:row>95</xdr:row>
      <xdr:rowOff>87923</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10426700" y="16274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117946</xdr:rowOff>
    </xdr:from>
    <xdr:to>
      <xdr:col>50</xdr:col>
      <xdr:colOff>114300</xdr:colOff>
      <xdr:row>97</xdr:row>
      <xdr:rowOff>38092</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8750300" y="16405696"/>
          <a:ext cx="889000" cy="263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11898</xdr:rowOff>
    </xdr:from>
    <xdr:to>
      <xdr:col>50</xdr:col>
      <xdr:colOff>165100</xdr:colOff>
      <xdr:row>95</xdr:row>
      <xdr:rowOff>113498</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9588500" y="16299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130025</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372111" y="16074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117946</xdr:rowOff>
    </xdr:from>
    <xdr:to>
      <xdr:col>45</xdr:col>
      <xdr:colOff>177800</xdr:colOff>
      <xdr:row>96</xdr:row>
      <xdr:rowOff>17354</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7861300" y="16405696"/>
          <a:ext cx="889000" cy="70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112812</xdr:rowOff>
    </xdr:from>
    <xdr:to>
      <xdr:col>46</xdr:col>
      <xdr:colOff>38100</xdr:colOff>
      <xdr:row>95</xdr:row>
      <xdr:rowOff>42962</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8699500" y="16229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59489</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483111" y="16004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147729</xdr:rowOff>
    </xdr:from>
    <xdr:to>
      <xdr:col>41</xdr:col>
      <xdr:colOff>50800</xdr:colOff>
      <xdr:row>96</xdr:row>
      <xdr:rowOff>17354</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6972300" y="16092579"/>
          <a:ext cx="889000" cy="38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117721</xdr:rowOff>
    </xdr:from>
    <xdr:to>
      <xdr:col>41</xdr:col>
      <xdr:colOff>101600</xdr:colOff>
      <xdr:row>95</xdr:row>
      <xdr:rowOff>47871</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7810500" y="16234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64398</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594111" y="16009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12145</xdr:rowOff>
    </xdr:from>
    <xdr:to>
      <xdr:col>36</xdr:col>
      <xdr:colOff>165100</xdr:colOff>
      <xdr:row>95</xdr:row>
      <xdr:rowOff>113745</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6921500" y="16299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104872</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05111" y="16392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117356</xdr:rowOff>
    </xdr:from>
    <xdr:to>
      <xdr:col>55</xdr:col>
      <xdr:colOff>50800</xdr:colOff>
      <xdr:row>97</xdr:row>
      <xdr:rowOff>47506</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10426700" y="16576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95783</xdr:rowOff>
    </xdr:from>
    <xdr:ext cx="534377" cy="259045"/>
    <xdr:sp macro="" textlink="">
      <xdr:nvSpPr>
        <xdr:cNvPr id="477" name="普通建設事業費 （ うち更新整備　）該当値テキスト">
          <a:extLst>
            <a:ext uri="{FF2B5EF4-FFF2-40B4-BE49-F238E27FC236}">
              <a16:creationId xmlns:a16="http://schemas.microsoft.com/office/drawing/2014/main" id="{00000000-0008-0000-0600-0000DD010000}"/>
            </a:ext>
          </a:extLst>
        </xdr:cNvPr>
        <xdr:cNvSpPr txBox="1"/>
      </xdr:nvSpPr>
      <xdr:spPr>
        <a:xfrm>
          <a:off x="10528300" y="16554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158742</xdr:rowOff>
    </xdr:from>
    <xdr:to>
      <xdr:col>50</xdr:col>
      <xdr:colOff>165100</xdr:colOff>
      <xdr:row>97</xdr:row>
      <xdr:rowOff>88892</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9588500" y="16617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80019</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372111" y="16710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67146</xdr:rowOff>
    </xdr:from>
    <xdr:to>
      <xdr:col>46</xdr:col>
      <xdr:colOff>38100</xdr:colOff>
      <xdr:row>95</xdr:row>
      <xdr:rowOff>168746</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8699500" y="1635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159873</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83111" y="16447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138004</xdr:rowOff>
    </xdr:from>
    <xdr:to>
      <xdr:col>41</xdr:col>
      <xdr:colOff>101600</xdr:colOff>
      <xdr:row>96</xdr:row>
      <xdr:rowOff>68154</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7810500" y="16425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59281</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6518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96929</xdr:rowOff>
    </xdr:from>
    <xdr:to>
      <xdr:col>36</xdr:col>
      <xdr:colOff>165100</xdr:colOff>
      <xdr:row>94</xdr:row>
      <xdr:rowOff>27079</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6921500" y="16041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43606</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5111" y="15817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災害復旧事業費グラフ枠">
          <a:extLst>
            <a:ext uri="{FF2B5EF4-FFF2-40B4-BE49-F238E27FC236}">
              <a16:creationId xmlns:a16="http://schemas.microsoft.com/office/drawing/2014/main" id="{00000000-0008-0000-06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24916</xdr:rowOff>
    </xdr:from>
    <xdr:to>
      <xdr:col>85</xdr:col>
      <xdr:colOff>126364</xdr:colOff>
      <xdr:row>38</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flipV="1">
          <a:off x="16317595" y="5168416"/>
          <a:ext cx="1269" cy="1486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8" name="災害復旧事業費最小値テキスト">
          <a:extLst>
            <a:ext uri="{FF2B5EF4-FFF2-40B4-BE49-F238E27FC236}">
              <a16:creationId xmlns:a16="http://schemas.microsoft.com/office/drawing/2014/main" id="{00000000-0008-0000-0600-0000FC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143043</xdr:rowOff>
    </xdr:from>
    <xdr:ext cx="599010" cy="259045"/>
    <xdr:sp macro="" textlink="">
      <xdr:nvSpPr>
        <xdr:cNvPr id="510" name="災害復旧事業費最大値テキスト">
          <a:extLst>
            <a:ext uri="{FF2B5EF4-FFF2-40B4-BE49-F238E27FC236}">
              <a16:creationId xmlns:a16="http://schemas.microsoft.com/office/drawing/2014/main" id="{00000000-0008-0000-0600-0000FE010000}"/>
            </a:ext>
          </a:extLst>
        </xdr:cNvPr>
        <xdr:cNvSpPr txBox="1"/>
      </xdr:nvSpPr>
      <xdr:spPr>
        <a:xfrm>
          <a:off x="16370300" y="4943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24916</xdr:rowOff>
    </xdr:from>
    <xdr:to>
      <xdr:col>86</xdr:col>
      <xdr:colOff>25400</xdr:colOff>
      <xdr:row>30</xdr:row>
      <xdr:rowOff>24916</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5168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42289</xdr:rowOff>
    </xdr:from>
    <xdr:to>
      <xdr:col>85</xdr:col>
      <xdr:colOff>127000</xdr:colOff>
      <xdr:row>36</xdr:row>
      <xdr:rowOff>72684</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5481300" y="6214489"/>
          <a:ext cx="838200" cy="30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129963</xdr:rowOff>
    </xdr:from>
    <xdr:ext cx="534377" cy="259045"/>
    <xdr:sp macro="" textlink="">
      <xdr:nvSpPr>
        <xdr:cNvPr id="513" name="災害復旧事業費平均値テキスト">
          <a:extLst>
            <a:ext uri="{FF2B5EF4-FFF2-40B4-BE49-F238E27FC236}">
              <a16:creationId xmlns:a16="http://schemas.microsoft.com/office/drawing/2014/main" id="{00000000-0008-0000-0600-000001020000}"/>
            </a:ext>
          </a:extLst>
        </xdr:cNvPr>
        <xdr:cNvSpPr txBox="1"/>
      </xdr:nvSpPr>
      <xdr:spPr>
        <a:xfrm>
          <a:off x="16370300" y="64736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151536</xdr:rowOff>
    </xdr:from>
    <xdr:to>
      <xdr:col>85</xdr:col>
      <xdr:colOff>177800</xdr:colOff>
      <xdr:row>38</xdr:row>
      <xdr:rowOff>81686</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6268700" y="649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42289</xdr:rowOff>
    </xdr:from>
    <xdr:to>
      <xdr:col>81</xdr:col>
      <xdr:colOff>50800</xdr:colOff>
      <xdr:row>36</xdr:row>
      <xdr:rowOff>163337</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4592300" y="6214489"/>
          <a:ext cx="889000" cy="121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140619</xdr:rowOff>
    </xdr:from>
    <xdr:to>
      <xdr:col>81</xdr:col>
      <xdr:colOff>101600</xdr:colOff>
      <xdr:row>38</xdr:row>
      <xdr:rowOff>70769</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5430500" y="6484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61896</xdr:rowOff>
    </xdr:from>
    <xdr:ext cx="534377"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5214111" y="6576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163337</xdr:rowOff>
    </xdr:from>
    <xdr:to>
      <xdr:col>76</xdr:col>
      <xdr:colOff>114300</xdr:colOff>
      <xdr:row>38</xdr:row>
      <xdr:rowOff>99923</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3703300" y="6335537"/>
          <a:ext cx="889000" cy="279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133276</xdr:rowOff>
    </xdr:from>
    <xdr:to>
      <xdr:col>76</xdr:col>
      <xdr:colOff>165100</xdr:colOff>
      <xdr:row>38</xdr:row>
      <xdr:rowOff>63426</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4541500" y="6476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54553</xdr:rowOff>
    </xdr:from>
    <xdr:ext cx="534377"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4325111" y="6569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99923</xdr:rowOff>
    </xdr:from>
    <xdr:to>
      <xdr:col>71</xdr:col>
      <xdr:colOff>177800</xdr:colOff>
      <xdr:row>38</xdr:row>
      <xdr:rowOff>116794</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2814300" y="6615023"/>
          <a:ext cx="889000" cy="16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110580</xdr:rowOff>
    </xdr:from>
    <xdr:to>
      <xdr:col>72</xdr:col>
      <xdr:colOff>38100</xdr:colOff>
      <xdr:row>38</xdr:row>
      <xdr:rowOff>40731</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3652500" y="645423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57257</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3436111" y="6229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168233</xdr:rowOff>
    </xdr:from>
    <xdr:to>
      <xdr:col>67</xdr:col>
      <xdr:colOff>101600</xdr:colOff>
      <xdr:row>38</xdr:row>
      <xdr:rowOff>98383</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2763500" y="651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114911</xdr:rowOff>
    </xdr:from>
    <xdr:ext cx="534377"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2547111" y="6287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21884</xdr:rowOff>
    </xdr:from>
    <xdr:to>
      <xdr:col>85</xdr:col>
      <xdr:colOff>177800</xdr:colOff>
      <xdr:row>36</xdr:row>
      <xdr:rowOff>123484</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6268700" y="6194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44761</xdr:rowOff>
    </xdr:from>
    <xdr:ext cx="534377" cy="259045"/>
    <xdr:sp macro="" textlink="">
      <xdr:nvSpPr>
        <xdr:cNvPr id="532" name="災害復旧事業費該当値テキスト">
          <a:extLst>
            <a:ext uri="{FF2B5EF4-FFF2-40B4-BE49-F238E27FC236}">
              <a16:creationId xmlns:a16="http://schemas.microsoft.com/office/drawing/2014/main" id="{00000000-0008-0000-0600-000014020000}"/>
            </a:ext>
          </a:extLst>
        </xdr:cNvPr>
        <xdr:cNvSpPr txBox="1"/>
      </xdr:nvSpPr>
      <xdr:spPr>
        <a:xfrm>
          <a:off x="16370300" y="6045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162939</xdr:rowOff>
    </xdr:from>
    <xdr:to>
      <xdr:col>81</xdr:col>
      <xdr:colOff>101600</xdr:colOff>
      <xdr:row>36</xdr:row>
      <xdr:rowOff>93089</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5430500" y="6163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109616</xdr:rowOff>
    </xdr:from>
    <xdr:ext cx="534377"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14111" y="5938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112537</xdr:rowOff>
    </xdr:from>
    <xdr:to>
      <xdr:col>76</xdr:col>
      <xdr:colOff>165100</xdr:colOff>
      <xdr:row>37</xdr:row>
      <xdr:rowOff>42687</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4541500" y="6284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59214</xdr:rowOff>
    </xdr:from>
    <xdr:ext cx="534377"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325111" y="6059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49123</xdr:rowOff>
    </xdr:from>
    <xdr:to>
      <xdr:col>72</xdr:col>
      <xdr:colOff>38100</xdr:colOff>
      <xdr:row>38</xdr:row>
      <xdr:rowOff>150723</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3652500" y="6564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141850</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468428" y="6656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65994</xdr:rowOff>
    </xdr:from>
    <xdr:to>
      <xdr:col>67</xdr:col>
      <xdr:colOff>101600</xdr:colOff>
      <xdr:row>38</xdr:row>
      <xdr:rowOff>167594</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2763500" y="658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158721</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579428" y="6673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5" name="失業対策事業費グラフ枠">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7" name="失業対策事業費最小値テキスト">
          <a:extLst>
            <a:ext uri="{FF2B5EF4-FFF2-40B4-BE49-F238E27FC236}">
              <a16:creationId xmlns:a16="http://schemas.microsoft.com/office/drawing/2014/main" id="{00000000-0008-0000-0600-00002D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9" name="失業対策事業費最大値テキスト">
          <a:extLst>
            <a:ext uri="{FF2B5EF4-FFF2-40B4-BE49-F238E27FC236}">
              <a16:creationId xmlns:a16="http://schemas.microsoft.com/office/drawing/2014/main" id="{00000000-0008-0000-0600-00002F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2" name="失業対策事業費平均値テキスト">
          <a:extLst>
            <a:ext uri="{FF2B5EF4-FFF2-40B4-BE49-F238E27FC236}">
              <a16:creationId xmlns:a16="http://schemas.microsoft.com/office/drawing/2014/main" id="{00000000-0008-0000-0600-000032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1" name="失業対策事業費該当値テキスト">
          <a:extLst>
            <a:ext uri="{FF2B5EF4-FFF2-40B4-BE49-F238E27FC236}">
              <a16:creationId xmlns:a16="http://schemas.microsoft.com/office/drawing/2014/main" id="{00000000-0008-0000-0600-000045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公債費グラフ枠">
          <a:extLst>
            <a:ext uri="{FF2B5EF4-FFF2-40B4-BE49-F238E27FC236}">
              <a16:creationId xmlns:a16="http://schemas.microsoft.com/office/drawing/2014/main" id="{00000000-0008-0000-0600-00006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33086</xdr:rowOff>
    </xdr:from>
    <xdr:to>
      <xdr:col>85</xdr:col>
      <xdr:colOff>126364</xdr:colOff>
      <xdr:row>79</xdr:row>
      <xdr:rowOff>116731</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6317595" y="12034586"/>
          <a:ext cx="1269" cy="1626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120558</xdr:rowOff>
    </xdr:from>
    <xdr:ext cx="534377" cy="259045"/>
    <xdr:sp macro="" textlink="">
      <xdr:nvSpPr>
        <xdr:cNvPr id="617" name="公債費最小値テキスト">
          <a:extLst>
            <a:ext uri="{FF2B5EF4-FFF2-40B4-BE49-F238E27FC236}">
              <a16:creationId xmlns:a16="http://schemas.microsoft.com/office/drawing/2014/main" id="{00000000-0008-0000-0600-000069020000}"/>
            </a:ext>
          </a:extLst>
        </xdr:cNvPr>
        <xdr:cNvSpPr txBox="1"/>
      </xdr:nvSpPr>
      <xdr:spPr>
        <a:xfrm>
          <a:off x="16370300" y="13665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116731</xdr:rowOff>
    </xdr:from>
    <xdr:to>
      <xdr:col>86</xdr:col>
      <xdr:colOff>25400</xdr:colOff>
      <xdr:row>79</xdr:row>
      <xdr:rowOff>116731</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6230600" y="13661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151213</xdr:rowOff>
    </xdr:from>
    <xdr:ext cx="599010" cy="259045"/>
    <xdr:sp macro="" textlink="">
      <xdr:nvSpPr>
        <xdr:cNvPr id="619" name="公債費最大値テキスト">
          <a:extLst>
            <a:ext uri="{FF2B5EF4-FFF2-40B4-BE49-F238E27FC236}">
              <a16:creationId xmlns:a16="http://schemas.microsoft.com/office/drawing/2014/main" id="{00000000-0008-0000-0600-00006B020000}"/>
            </a:ext>
          </a:extLst>
        </xdr:cNvPr>
        <xdr:cNvSpPr txBox="1"/>
      </xdr:nvSpPr>
      <xdr:spPr>
        <a:xfrm>
          <a:off x="16370300" y="11809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33086</xdr:rowOff>
    </xdr:from>
    <xdr:to>
      <xdr:col>86</xdr:col>
      <xdr:colOff>25400</xdr:colOff>
      <xdr:row>70</xdr:row>
      <xdr:rowOff>33086</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2034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154352</xdr:rowOff>
    </xdr:from>
    <xdr:to>
      <xdr:col>85</xdr:col>
      <xdr:colOff>127000</xdr:colOff>
      <xdr:row>77</xdr:row>
      <xdr:rowOff>36330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5481300" y="13184552"/>
          <a:ext cx="838200" cy="53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167686</xdr:rowOff>
    </xdr:from>
    <xdr:ext cx="534377" cy="259045"/>
    <xdr:sp macro="" textlink="">
      <xdr:nvSpPr>
        <xdr:cNvPr id="622" name="公債費平均値テキスト">
          <a:extLst>
            <a:ext uri="{FF2B5EF4-FFF2-40B4-BE49-F238E27FC236}">
              <a16:creationId xmlns:a16="http://schemas.microsoft.com/office/drawing/2014/main" id="{00000000-0008-0000-0600-00006E020000}"/>
            </a:ext>
          </a:extLst>
        </xdr:cNvPr>
        <xdr:cNvSpPr txBox="1"/>
      </xdr:nvSpPr>
      <xdr:spPr>
        <a:xfrm>
          <a:off x="16370300" y="128549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144809</xdr:rowOff>
    </xdr:from>
    <xdr:to>
      <xdr:col>85</xdr:col>
      <xdr:colOff>177800</xdr:colOff>
      <xdr:row>76</xdr:row>
      <xdr:rowOff>74960</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6268700" y="1300355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154352</xdr:rowOff>
    </xdr:from>
    <xdr:to>
      <xdr:col>81</xdr:col>
      <xdr:colOff>50800</xdr:colOff>
      <xdr:row>77</xdr:row>
      <xdr:rowOff>6862</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4592300" y="13184552"/>
          <a:ext cx="889000" cy="23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155673</xdr:rowOff>
    </xdr:from>
    <xdr:to>
      <xdr:col>81</xdr:col>
      <xdr:colOff>101600</xdr:colOff>
      <xdr:row>76</xdr:row>
      <xdr:rowOff>85823</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5430500" y="13014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102350</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5214111" y="12789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151119</xdr:rowOff>
    </xdr:from>
    <xdr:to>
      <xdr:col>76</xdr:col>
      <xdr:colOff>114300</xdr:colOff>
      <xdr:row>77</xdr:row>
      <xdr:rowOff>6862</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3703300" y="13181319"/>
          <a:ext cx="889000" cy="27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12112</xdr:rowOff>
    </xdr:from>
    <xdr:to>
      <xdr:col>76</xdr:col>
      <xdr:colOff>165100</xdr:colOff>
      <xdr:row>76</xdr:row>
      <xdr:rowOff>113712</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4541500" y="1304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130239</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325111" y="12817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151119</xdr:rowOff>
    </xdr:from>
    <xdr:to>
      <xdr:col>71</xdr:col>
      <xdr:colOff>177800</xdr:colOff>
      <xdr:row>77</xdr:row>
      <xdr:rowOff>13915</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2814300" y="13181319"/>
          <a:ext cx="889000" cy="34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125411</xdr:rowOff>
    </xdr:from>
    <xdr:to>
      <xdr:col>72</xdr:col>
      <xdr:colOff>38100</xdr:colOff>
      <xdr:row>76</xdr:row>
      <xdr:rowOff>55561</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3652500" y="12984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72088</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3436111" y="12759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167484</xdr:rowOff>
    </xdr:from>
    <xdr:to>
      <xdr:col>67</xdr:col>
      <xdr:colOff>101600</xdr:colOff>
      <xdr:row>76</xdr:row>
      <xdr:rowOff>97634</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2763500" y="13026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114161</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547111" y="12801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156980</xdr:rowOff>
    </xdr:from>
    <xdr:to>
      <xdr:col>85</xdr:col>
      <xdr:colOff>177800</xdr:colOff>
      <xdr:row>77</xdr:row>
      <xdr:rowOff>87130</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6268700" y="1318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135407</xdr:rowOff>
    </xdr:from>
    <xdr:ext cx="534377" cy="259045"/>
    <xdr:sp macro="" textlink="">
      <xdr:nvSpPr>
        <xdr:cNvPr id="641" name="公債費該当値テキスト">
          <a:extLst>
            <a:ext uri="{FF2B5EF4-FFF2-40B4-BE49-F238E27FC236}">
              <a16:creationId xmlns:a16="http://schemas.microsoft.com/office/drawing/2014/main" id="{00000000-0008-0000-0600-000081020000}"/>
            </a:ext>
          </a:extLst>
        </xdr:cNvPr>
        <xdr:cNvSpPr txBox="1"/>
      </xdr:nvSpPr>
      <xdr:spPr>
        <a:xfrm>
          <a:off x="16370300" y="13165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103552</xdr:rowOff>
    </xdr:from>
    <xdr:to>
      <xdr:col>81</xdr:col>
      <xdr:colOff>101600</xdr:colOff>
      <xdr:row>77</xdr:row>
      <xdr:rowOff>33702</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5430500" y="13133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24829</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14111" y="13226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127512</xdr:rowOff>
    </xdr:from>
    <xdr:to>
      <xdr:col>76</xdr:col>
      <xdr:colOff>165100</xdr:colOff>
      <xdr:row>77</xdr:row>
      <xdr:rowOff>57662</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4541500" y="13157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48789</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325111" y="13250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100319</xdr:rowOff>
    </xdr:from>
    <xdr:to>
      <xdr:col>72</xdr:col>
      <xdr:colOff>38100</xdr:colOff>
      <xdr:row>77</xdr:row>
      <xdr:rowOff>30469</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3652500" y="13130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21596</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436111" y="13223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134565</xdr:rowOff>
    </xdr:from>
    <xdr:to>
      <xdr:col>67</xdr:col>
      <xdr:colOff>101600</xdr:colOff>
      <xdr:row>77</xdr:row>
      <xdr:rowOff>64715</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2763500" y="1316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55842</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547111" y="13257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8" name="積立金グラフ枠">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151409</xdr:rowOff>
    </xdr:from>
    <xdr:to>
      <xdr:col>85</xdr:col>
      <xdr:colOff>126364</xdr:colOff>
      <xdr:row>97</xdr:row>
      <xdr:rowOff>156800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flipV="1">
          <a:off x="16317595" y="15581909"/>
          <a:ext cx="1269" cy="12055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160627</xdr:rowOff>
    </xdr:from>
    <xdr:ext cx="469744" cy="259045"/>
    <xdr:sp macro="" textlink="">
      <xdr:nvSpPr>
        <xdr:cNvPr id="670" name="積立金最小値テキスト">
          <a:extLst>
            <a:ext uri="{FF2B5EF4-FFF2-40B4-BE49-F238E27FC236}">
              <a16:creationId xmlns:a16="http://schemas.microsoft.com/office/drawing/2014/main" id="{00000000-0008-0000-0600-00009E020000}"/>
            </a:ext>
          </a:extLst>
        </xdr:cNvPr>
        <xdr:cNvSpPr txBox="1"/>
      </xdr:nvSpPr>
      <xdr:spPr>
        <a:xfrm>
          <a:off x="16370300" y="16791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156800</xdr:rowOff>
    </xdr:from>
    <xdr:to>
      <xdr:col>86</xdr:col>
      <xdr:colOff>25400</xdr:colOff>
      <xdr:row>97</xdr:row>
      <xdr:rowOff>156800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6230600" y="16787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98086</xdr:rowOff>
    </xdr:from>
    <xdr:ext cx="599010" cy="259045"/>
    <xdr:sp macro="" textlink="">
      <xdr:nvSpPr>
        <xdr:cNvPr id="672" name="積立金最大値テキスト">
          <a:extLst>
            <a:ext uri="{FF2B5EF4-FFF2-40B4-BE49-F238E27FC236}">
              <a16:creationId xmlns:a16="http://schemas.microsoft.com/office/drawing/2014/main" id="{00000000-0008-0000-0600-0000A0020000}"/>
            </a:ext>
          </a:extLst>
        </xdr:cNvPr>
        <xdr:cNvSpPr txBox="1"/>
      </xdr:nvSpPr>
      <xdr:spPr>
        <a:xfrm>
          <a:off x="16370300" y="15357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151409</xdr:rowOff>
    </xdr:from>
    <xdr:to>
      <xdr:col>86</xdr:col>
      <xdr:colOff>25400</xdr:colOff>
      <xdr:row>90</xdr:row>
      <xdr:rowOff>151409</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6230600" y="15581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140219</xdr:rowOff>
    </xdr:from>
    <xdr:to>
      <xdr:col>85</xdr:col>
      <xdr:colOff>127000</xdr:colOff>
      <xdr:row>92</xdr:row>
      <xdr:rowOff>83401</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5481300" y="15742169"/>
          <a:ext cx="838200" cy="114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112332</xdr:rowOff>
    </xdr:from>
    <xdr:ext cx="534377" cy="259045"/>
    <xdr:sp macro="" textlink="">
      <xdr:nvSpPr>
        <xdr:cNvPr id="675" name="積立金平均値テキスト">
          <a:extLst>
            <a:ext uri="{FF2B5EF4-FFF2-40B4-BE49-F238E27FC236}">
              <a16:creationId xmlns:a16="http://schemas.microsoft.com/office/drawing/2014/main" id="{00000000-0008-0000-0600-0000A3020000}"/>
            </a:ext>
          </a:extLst>
        </xdr:cNvPr>
        <xdr:cNvSpPr txBox="1"/>
      </xdr:nvSpPr>
      <xdr:spPr>
        <a:xfrm>
          <a:off x="16370300" y="164000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133905</xdr:rowOff>
    </xdr:from>
    <xdr:to>
      <xdr:col>85</xdr:col>
      <xdr:colOff>177800</xdr:colOff>
      <xdr:row>96</xdr:row>
      <xdr:rowOff>64055</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6268700" y="16421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83401</xdr:rowOff>
    </xdr:from>
    <xdr:to>
      <xdr:col>81</xdr:col>
      <xdr:colOff>50800</xdr:colOff>
      <xdr:row>93</xdr:row>
      <xdr:rowOff>10736</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4592300" y="15856801"/>
          <a:ext cx="889000" cy="98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4473</xdr:rowOff>
    </xdr:from>
    <xdr:to>
      <xdr:col>81</xdr:col>
      <xdr:colOff>101600</xdr:colOff>
      <xdr:row>96</xdr:row>
      <xdr:rowOff>106073</xdr:rowOff>
    </xdr:to>
    <xdr:sp macro="" textlink="">
      <xdr:nvSpPr>
        <xdr:cNvPr id="678" name="フローチャート: 判断 677">
          <a:extLst>
            <a:ext uri="{FF2B5EF4-FFF2-40B4-BE49-F238E27FC236}">
              <a16:creationId xmlns:a16="http://schemas.microsoft.com/office/drawing/2014/main" id="{00000000-0008-0000-0600-0000A6020000}"/>
            </a:ext>
          </a:extLst>
        </xdr:cNvPr>
        <xdr:cNvSpPr/>
      </xdr:nvSpPr>
      <xdr:spPr>
        <a:xfrm>
          <a:off x="15430500" y="16463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97200</xdr:rowOff>
    </xdr:from>
    <xdr:ext cx="534377"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5214111" y="16556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10736</xdr:rowOff>
    </xdr:from>
    <xdr:to>
      <xdr:col>76</xdr:col>
      <xdr:colOff>114300</xdr:colOff>
      <xdr:row>94</xdr:row>
      <xdr:rowOff>166241</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3703300" y="15955586"/>
          <a:ext cx="889000" cy="326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121830</xdr:rowOff>
    </xdr:from>
    <xdr:to>
      <xdr:col>76</xdr:col>
      <xdr:colOff>165100</xdr:colOff>
      <xdr:row>97</xdr:row>
      <xdr:rowOff>51980</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4541500" y="1658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43107</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4325111" y="16673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166241</xdr:rowOff>
    </xdr:from>
    <xdr:to>
      <xdr:col>71</xdr:col>
      <xdr:colOff>177800</xdr:colOff>
      <xdr:row>96</xdr:row>
      <xdr:rowOff>74092</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2814300" y="16282541"/>
          <a:ext cx="889000" cy="250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91483</xdr:rowOff>
    </xdr:from>
    <xdr:to>
      <xdr:col>72</xdr:col>
      <xdr:colOff>38100</xdr:colOff>
      <xdr:row>97</xdr:row>
      <xdr:rowOff>21633</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3652500" y="1655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12760</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3436111" y="16643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59193</xdr:rowOff>
    </xdr:from>
    <xdr:to>
      <xdr:col>67</xdr:col>
      <xdr:colOff>101600</xdr:colOff>
      <xdr:row>96</xdr:row>
      <xdr:rowOff>160793</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2763500" y="16518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151920</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2547111" y="16611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89419</xdr:rowOff>
    </xdr:from>
    <xdr:to>
      <xdr:col>85</xdr:col>
      <xdr:colOff>177800</xdr:colOff>
      <xdr:row>92</xdr:row>
      <xdr:rowOff>19569</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6268700" y="15691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112296</xdr:rowOff>
    </xdr:from>
    <xdr:ext cx="599010" cy="259045"/>
    <xdr:sp macro="" textlink="">
      <xdr:nvSpPr>
        <xdr:cNvPr id="694" name="積立金該当値テキスト">
          <a:extLst>
            <a:ext uri="{FF2B5EF4-FFF2-40B4-BE49-F238E27FC236}">
              <a16:creationId xmlns:a16="http://schemas.microsoft.com/office/drawing/2014/main" id="{00000000-0008-0000-0600-0000B6020000}"/>
            </a:ext>
          </a:extLst>
        </xdr:cNvPr>
        <xdr:cNvSpPr txBox="1"/>
      </xdr:nvSpPr>
      <xdr:spPr>
        <a:xfrm>
          <a:off x="16370300" y="15542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32601</xdr:rowOff>
    </xdr:from>
    <xdr:to>
      <xdr:col>81</xdr:col>
      <xdr:colOff>101600</xdr:colOff>
      <xdr:row>92</xdr:row>
      <xdr:rowOff>134201</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5430500" y="15806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90</xdr:row>
      <xdr:rowOff>150728</xdr:rowOff>
    </xdr:from>
    <xdr:ext cx="59901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181795" y="15581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131386</xdr:rowOff>
    </xdr:from>
    <xdr:to>
      <xdr:col>76</xdr:col>
      <xdr:colOff>165100</xdr:colOff>
      <xdr:row>93</xdr:row>
      <xdr:rowOff>61536</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4541500" y="15904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91</xdr:row>
      <xdr:rowOff>78063</xdr:rowOff>
    </xdr:from>
    <xdr:ext cx="59901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292795" y="15680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115441</xdr:rowOff>
    </xdr:from>
    <xdr:to>
      <xdr:col>72</xdr:col>
      <xdr:colOff>38100</xdr:colOff>
      <xdr:row>95</xdr:row>
      <xdr:rowOff>45591</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3652500" y="16231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62118</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006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23292</xdr:rowOff>
    </xdr:from>
    <xdr:to>
      <xdr:col>67</xdr:col>
      <xdr:colOff>101600</xdr:colOff>
      <xdr:row>96</xdr:row>
      <xdr:rowOff>124892</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2763500" y="16482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141419</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257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a:extLst>
            <a:ext uri="{FF2B5EF4-FFF2-40B4-BE49-F238E27FC236}">
              <a16:creationId xmlns:a16="http://schemas.microsoft.com/office/drawing/2014/main" id="{00000000-0008-0000-0600-0000D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72753</xdr:rowOff>
    </xdr:from>
    <xdr:to>
      <xdr:col>116</xdr:col>
      <xdr:colOff>62864</xdr:colOff>
      <xdr:row>39</xdr:row>
      <xdr:rowOff>98878</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flipV="1">
          <a:off x="22159595" y="5216253"/>
          <a:ext cx="1269" cy="1569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29" name="投資及び出資金最小値テキスト">
          <a:extLst>
            <a:ext uri="{FF2B5EF4-FFF2-40B4-BE49-F238E27FC236}">
              <a16:creationId xmlns:a16="http://schemas.microsoft.com/office/drawing/2014/main" id="{00000000-0008-0000-0600-0000D9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19430</xdr:rowOff>
    </xdr:from>
    <xdr:ext cx="534377" cy="259045"/>
    <xdr:sp macro="" textlink="">
      <xdr:nvSpPr>
        <xdr:cNvPr id="731" name="投資及び出資金最大値テキスト">
          <a:extLst>
            <a:ext uri="{FF2B5EF4-FFF2-40B4-BE49-F238E27FC236}">
              <a16:creationId xmlns:a16="http://schemas.microsoft.com/office/drawing/2014/main" id="{00000000-0008-0000-0600-0000DB020000}"/>
            </a:ext>
          </a:extLst>
        </xdr:cNvPr>
        <xdr:cNvSpPr txBox="1"/>
      </xdr:nvSpPr>
      <xdr:spPr>
        <a:xfrm>
          <a:off x="22212300" y="4991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72753</xdr:rowOff>
    </xdr:from>
    <xdr:to>
      <xdr:col>116</xdr:col>
      <xdr:colOff>152400</xdr:colOff>
      <xdr:row>30</xdr:row>
      <xdr:rowOff>72753</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2072600" y="5216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59591</xdr:rowOff>
    </xdr:from>
    <xdr:ext cx="469744" cy="259045"/>
    <xdr:sp macro="" textlink="">
      <xdr:nvSpPr>
        <xdr:cNvPr id="734" name="投資及び出資金平均値テキスト">
          <a:extLst>
            <a:ext uri="{FF2B5EF4-FFF2-40B4-BE49-F238E27FC236}">
              <a16:creationId xmlns:a16="http://schemas.microsoft.com/office/drawing/2014/main" id="{00000000-0008-0000-0600-0000DE020000}"/>
            </a:ext>
          </a:extLst>
        </xdr:cNvPr>
        <xdr:cNvSpPr txBox="1"/>
      </xdr:nvSpPr>
      <xdr:spPr>
        <a:xfrm>
          <a:off x="22212300" y="64032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36714</xdr:rowOff>
    </xdr:from>
    <xdr:to>
      <xdr:col>116</xdr:col>
      <xdr:colOff>114300</xdr:colOff>
      <xdr:row>38</xdr:row>
      <xdr:rowOff>138314</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2110700" y="655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96331</xdr:rowOff>
    </xdr:from>
    <xdr:to>
      <xdr:col>111</xdr:col>
      <xdr:colOff>177800</xdr:colOff>
      <xdr:row>39</xdr:row>
      <xdr:rowOff>98878</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0434300" y="6782881"/>
          <a:ext cx="889000" cy="2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116463</xdr:rowOff>
    </xdr:from>
    <xdr:to>
      <xdr:col>112</xdr:col>
      <xdr:colOff>38100</xdr:colOff>
      <xdr:row>39</xdr:row>
      <xdr:rowOff>46613</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1272500" y="6631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63140</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1088428" y="6406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96331</xdr:rowOff>
    </xdr:from>
    <xdr:to>
      <xdr:col>107</xdr:col>
      <xdr:colOff>50800</xdr:colOff>
      <xdr:row>39</xdr:row>
      <xdr:rowOff>97082</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19545300" y="6782881"/>
          <a:ext cx="889000" cy="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122994</xdr:rowOff>
    </xdr:from>
    <xdr:to>
      <xdr:col>107</xdr:col>
      <xdr:colOff>101600</xdr:colOff>
      <xdr:row>39</xdr:row>
      <xdr:rowOff>53144</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0383500" y="6638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69671</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0199428" y="6413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97082</xdr:rowOff>
    </xdr:from>
    <xdr:to>
      <xdr:col>102</xdr:col>
      <xdr:colOff>114300</xdr:colOff>
      <xdr:row>39</xdr:row>
      <xdr:rowOff>98258</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18656300" y="6783632"/>
          <a:ext cx="889000" cy="1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162640</xdr:rowOff>
    </xdr:from>
    <xdr:to>
      <xdr:col>102</xdr:col>
      <xdr:colOff>165100</xdr:colOff>
      <xdr:row>39</xdr:row>
      <xdr:rowOff>92790</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19494500" y="6677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109317</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9310428" y="6452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111792</xdr:rowOff>
    </xdr:from>
    <xdr:to>
      <xdr:col>98</xdr:col>
      <xdr:colOff>38100</xdr:colOff>
      <xdr:row>39</xdr:row>
      <xdr:rowOff>41942</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18605500" y="662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58470</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421428" y="6402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3" name="投資及び出資金該当値テキスト">
          <a:extLst>
            <a:ext uri="{FF2B5EF4-FFF2-40B4-BE49-F238E27FC236}">
              <a16:creationId xmlns:a16="http://schemas.microsoft.com/office/drawing/2014/main" id="{00000000-0008-0000-0600-0000F1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45531</xdr:rowOff>
    </xdr:from>
    <xdr:to>
      <xdr:col>107</xdr:col>
      <xdr:colOff>101600</xdr:colOff>
      <xdr:row>39</xdr:row>
      <xdr:rowOff>147131</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0383500" y="6732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138258</xdr:rowOff>
    </xdr:from>
    <xdr:ext cx="313932"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77333" y="68248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46282</xdr:rowOff>
    </xdr:from>
    <xdr:to>
      <xdr:col>102</xdr:col>
      <xdr:colOff>165100</xdr:colOff>
      <xdr:row>39</xdr:row>
      <xdr:rowOff>147882</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19494500" y="6732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139009</xdr:rowOff>
    </xdr:from>
    <xdr:ext cx="313932"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88333" y="682555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47458</xdr:rowOff>
    </xdr:from>
    <xdr:to>
      <xdr:col>98</xdr:col>
      <xdr:colOff>38100</xdr:colOff>
      <xdr:row>39</xdr:row>
      <xdr:rowOff>149058</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18605500" y="6734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140185</xdr:rowOff>
    </xdr:from>
    <xdr:ext cx="313932"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99333" y="68267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貸付金グラフ枠">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147975</xdr:rowOff>
    </xdr:from>
    <xdr:to>
      <xdr:col>116</xdr:col>
      <xdr:colOff>62864</xdr:colOff>
      <xdr:row>58</xdr:row>
      <xdr:rowOff>139700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flipV="1">
          <a:off x="22159595" y="8891925"/>
          <a:ext cx="1269" cy="1191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4" name="貸付金最小値テキスト">
          <a:extLst>
            <a:ext uri="{FF2B5EF4-FFF2-40B4-BE49-F238E27FC236}">
              <a16:creationId xmlns:a16="http://schemas.microsoft.com/office/drawing/2014/main" id="{00000000-0008-0000-0600-000010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94652</xdr:rowOff>
    </xdr:from>
    <xdr:ext cx="534377" cy="259045"/>
    <xdr:sp macro="" textlink="">
      <xdr:nvSpPr>
        <xdr:cNvPr id="786" name="貸付金最大値テキスト">
          <a:extLst>
            <a:ext uri="{FF2B5EF4-FFF2-40B4-BE49-F238E27FC236}">
              <a16:creationId xmlns:a16="http://schemas.microsoft.com/office/drawing/2014/main" id="{00000000-0008-0000-0600-000012030000}"/>
            </a:ext>
          </a:extLst>
        </xdr:cNvPr>
        <xdr:cNvSpPr txBox="1"/>
      </xdr:nvSpPr>
      <xdr:spPr>
        <a:xfrm>
          <a:off x="22212300" y="8667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147975</xdr:rowOff>
    </xdr:from>
    <xdr:to>
      <xdr:col>116</xdr:col>
      <xdr:colOff>152400</xdr:colOff>
      <xdr:row>51</xdr:row>
      <xdr:rowOff>147975</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2072600" y="8891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135723</xdr:rowOff>
    </xdr:from>
    <xdr:to>
      <xdr:col>116</xdr:col>
      <xdr:colOff>63500</xdr:colOff>
      <xdr:row>58</xdr:row>
      <xdr:rowOff>135723</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1323300" y="1007982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152742</xdr:rowOff>
    </xdr:from>
    <xdr:ext cx="469744" cy="259045"/>
    <xdr:sp macro="" textlink="">
      <xdr:nvSpPr>
        <xdr:cNvPr id="789" name="貸付金平均値テキスト">
          <a:extLst>
            <a:ext uri="{FF2B5EF4-FFF2-40B4-BE49-F238E27FC236}">
              <a16:creationId xmlns:a16="http://schemas.microsoft.com/office/drawing/2014/main" id="{00000000-0008-0000-0600-000015030000}"/>
            </a:ext>
          </a:extLst>
        </xdr:cNvPr>
        <xdr:cNvSpPr txBox="1"/>
      </xdr:nvSpPr>
      <xdr:spPr>
        <a:xfrm>
          <a:off x="22212300" y="97539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129865</xdr:rowOff>
    </xdr:from>
    <xdr:to>
      <xdr:col>116</xdr:col>
      <xdr:colOff>114300</xdr:colOff>
      <xdr:row>58</xdr:row>
      <xdr:rowOff>60015</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2110700" y="990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129459</xdr:rowOff>
    </xdr:from>
    <xdr:to>
      <xdr:col>111</xdr:col>
      <xdr:colOff>177800</xdr:colOff>
      <xdr:row>58</xdr:row>
      <xdr:rowOff>135723</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0434300" y="10073559"/>
          <a:ext cx="889000" cy="6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150896</xdr:rowOff>
    </xdr:from>
    <xdr:to>
      <xdr:col>112</xdr:col>
      <xdr:colOff>38100</xdr:colOff>
      <xdr:row>58</xdr:row>
      <xdr:rowOff>81046</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1272500" y="9923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97573</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1088428" y="9698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123149</xdr:rowOff>
    </xdr:from>
    <xdr:to>
      <xdr:col>107</xdr:col>
      <xdr:colOff>50800</xdr:colOff>
      <xdr:row>58</xdr:row>
      <xdr:rowOff>129459</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9545300" y="10067249"/>
          <a:ext cx="889000" cy="6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42357</xdr:rowOff>
    </xdr:from>
    <xdr:to>
      <xdr:col>107</xdr:col>
      <xdr:colOff>101600</xdr:colOff>
      <xdr:row>57</xdr:row>
      <xdr:rowOff>143957</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0383500" y="9815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160484</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0199428" y="9590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115743</xdr:rowOff>
    </xdr:from>
    <xdr:to>
      <xdr:col>102</xdr:col>
      <xdr:colOff>114300</xdr:colOff>
      <xdr:row>58</xdr:row>
      <xdr:rowOff>123149</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656300" y="10059843"/>
          <a:ext cx="889000" cy="7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141204</xdr:rowOff>
    </xdr:from>
    <xdr:to>
      <xdr:col>102</xdr:col>
      <xdr:colOff>165100</xdr:colOff>
      <xdr:row>57</xdr:row>
      <xdr:rowOff>71354</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19494500" y="9742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87881</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9310428" y="9517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58268</xdr:rowOff>
    </xdr:from>
    <xdr:to>
      <xdr:col>98</xdr:col>
      <xdr:colOff>38100</xdr:colOff>
      <xdr:row>57</xdr:row>
      <xdr:rowOff>159868</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18605500" y="9830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4945</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8421428" y="9606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84923</xdr:rowOff>
    </xdr:from>
    <xdr:to>
      <xdr:col>116</xdr:col>
      <xdr:colOff>114300</xdr:colOff>
      <xdr:row>59</xdr:row>
      <xdr:rowOff>15073</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2110700" y="10029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171300</xdr:rowOff>
    </xdr:from>
    <xdr:ext cx="313932" cy="259045"/>
    <xdr:sp macro="" textlink="">
      <xdr:nvSpPr>
        <xdr:cNvPr id="808" name="貸付金該当値テキスト">
          <a:extLst>
            <a:ext uri="{FF2B5EF4-FFF2-40B4-BE49-F238E27FC236}">
              <a16:creationId xmlns:a16="http://schemas.microsoft.com/office/drawing/2014/main" id="{00000000-0008-0000-0600-000028030000}"/>
            </a:ext>
          </a:extLst>
        </xdr:cNvPr>
        <xdr:cNvSpPr txBox="1"/>
      </xdr:nvSpPr>
      <xdr:spPr>
        <a:xfrm>
          <a:off x="22212300" y="99439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84923</xdr:rowOff>
    </xdr:from>
    <xdr:to>
      <xdr:col>112</xdr:col>
      <xdr:colOff>38100</xdr:colOff>
      <xdr:row>59</xdr:row>
      <xdr:rowOff>15073</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1272500" y="10029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6200</xdr:rowOff>
    </xdr:from>
    <xdr:ext cx="313932"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66333" y="101217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78659</xdr:rowOff>
    </xdr:from>
    <xdr:to>
      <xdr:col>107</xdr:col>
      <xdr:colOff>101600</xdr:colOff>
      <xdr:row>59</xdr:row>
      <xdr:rowOff>8809</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0383500" y="10022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171386</xdr:rowOff>
    </xdr:from>
    <xdr:ext cx="378565"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5017" y="101154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72349</xdr:rowOff>
    </xdr:from>
    <xdr:to>
      <xdr:col>102</xdr:col>
      <xdr:colOff>165100</xdr:colOff>
      <xdr:row>59</xdr:row>
      <xdr:rowOff>2499</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19494500" y="10016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165076</xdr:rowOff>
    </xdr:from>
    <xdr:ext cx="378565"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356017" y="101091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64943</xdr:rowOff>
    </xdr:from>
    <xdr:to>
      <xdr:col>98</xdr:col>
      <xdr:colOff>38100</xdr:colOff>
      <xdr:row>58</xdr:row>
      <xdr:rowOff>166543</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18605500" y="1000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157670</xdr:rowOff>
    </xdr:from>
    <xdr:ext cx="378565"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67017" y="101017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91677</xdr:rowOff>
    </xdr:from>
    <xdr:to>
      <xdr:col>116</xdr:col>
      <xdr:colOff>62864</xdr:colOff>
      <xdr:row>79</xdr:row>
      <xdr:rowOff>108905</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2159595" y="12093177"/>
          <a:ext cx="1269" cy="1560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112732</xdr:rowOff>
    </xdr:from>
    <xdr:ext cx="534377" cy="259045"/>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2212300" y="13657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108905</xdr:rowOff>
    </xdr:from>
    <xdr:to>
      <xdr:col>116</xdr:col>
      <xdr:colOff>152400</xdr:colOff>
      <xdr:row>79</xdr:row>
      <xdr:rowOff>108905</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3653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38354</xdr:rowOff>
    </xdr:from>
    <xdr:ext cx="599010" cy="259045"/>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2212300" y="11868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91677</xdr:rowOff>
    </xdr:from>
    <xdr:to>
      <xdr:col>116</xdr:col>
      <xdr:colOff>152400</xdr:colOff>
      <xdr:row>70</xdr:row>
      <xdr:rowOff>91677</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2093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130066</xdr:rowOff>
    </xdr:from>
    <xdr:to>
      <xdr:col>116</xdr:col>
      <xdr:colOff>63500</xdr:colOff>
      <xdr:row>76</xdr:row>
      <xdr:rowOff>144224</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1323300" y="13160266"/>
          <a:ext cx="838200" cy="14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98486</xdr:rowOff>
    </xdr:from>
    <xdr:ext cx="534377" cy="259045"/>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2212300" y="129572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75608</xdr:rowOff>
    </xdr:from>
    <xdr:to>
      <xdr:col>116</xdr:col>
      <xdr:colOff>114300</xdr:colOff>
      <xdr:row>77</xdr:row>
      <xdr:rowOff>5758</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2110700" y="13105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144224</xdr:rowOff>
    </xdr:from>
    <xdr:to>
      <xdr:col>111</xdr:col>
      <xdr:colOff>177800</xdr:colOff>
      <xdr:row>77</xdr:row>
      <xdr:rowOff>16894</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0434300" y="13174424"/>
          <a:ext cx="889000" cy="44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67118</xdr:rowOff>
    </xdr:from>
    <xdr:to>
      <xdr:col>112</xdr:col>
      <xdr:colOff>38100</xdr:colOff>
      <xdr:row>76</xdr:row>
      <xdr:rowOff>168718</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1272500" y="13097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13795</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56111" y="12872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16894</xdr:rowOff>
    </xdr:from>
    <xdr:to>
      <xdr:col>107</xdr:col>
      <xdr:colOff>50800</xdr:colOff>
      <xdr:row>77</xdr:row>
      <xdr:rowOff>86387</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9545300" y="13218544"/>
          <a:ext cx="889000" cy="69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69028</xdr:rowOff>
    </xdr:from>
    <xdr:to>
      <xdr:col>107</xdr:col>
      <xdr:colOff>101600</xdr:colOff>
      <xdr:row>76</xdr:row>
      <xdr:rowOff>170628</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0383500" y="1309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15705</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67111" y="12874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86387</xdr:rowOff>
    </xdr:from>
    <xdr:to>
      <xdr:col>102</xdr:col>
      <xdr:colOff>114300</xdr:colOff>
      <xdr:row>77</xdr:row>
      <xdr:rowOff>90404</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8656300" y="13288037"/>
          <a:ext cx="889000" cy="4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58365</xdr:rowOff>
    </xdr:from>
    <xdr:to>
      <xdr:col>102</xdr:col>
      <xdr:colOff>165100</xdr:colOff>
      <xdr:row>76</xdr:row>
      <xdr:rowOff>159965</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494500" y="1308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5042</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278111" y="12863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13151</xdr:rowOff>
    </xdr:from>
    <xdr:to>
      <xdr:col>98</xdr:col>
      <xdr:colOff>38100</xdr:colOff>
      <xdr:row>76</xdr:row>
      <xdr:rowOff>114751</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605500" y="1304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131279</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389111" y="12818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79266</xdr:rowOff>
    </xdr:from>
    <xdr:to>
      <xdr:col>116</xdr:col>
      <xdr:colOff>114300</xdr:colOff>
      <xdr:row>77</xdr:row>
      <xdr:rowOff>9416</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2110700" y="1310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57693</xdr:rowOff>
    </xdr:from>
    <xdr:ext cx="534377" cy="259045"/>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2212300" y="13087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93424</xdr:rowOff>
    </xdr:from>
    <xdr:to>
      <xdr:col>112</xdr:col>
      <xdr:colOff>38100</xdr:colOff>
      <xdr:row>77</xdr:row>
      <xdr:rowOff>23574</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1272500" y="13123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14701</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56111" y="13216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137544</xdr:rowOff>
    </xdr:from>
    <xdr:to>
      <xdr:col>107</xdr:col>
      <xdr:colOff>101600</xdr:colOff>
      <xdr:row>77</xdr:row>
      <xdr:rowOff>67694</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0383500" y="13167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58821</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67111" y="13260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35587</xdr:rowOff>
    </xdr:from>
    <xdr:to>
      <xdr:col>102</xdr:col>
      <xdr:colOff>165100</xdr:colOff>
      <xdr:row>77</xdr:row>
      <xdr:rowOff>137187</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494500" y="13237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128314</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78111" y="13329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39604</xdr:rowOff>
    </xdr:from>
    <xdr:to>
      <xdr:col>98</xdr:col>
      <xdr:colOff>38100</xdr:colOff>
      <xdr:row>77</xdr:row>
      <xdr:rowOff>141204</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605500" y="13241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132331</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89111" y="13333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a16="http://schemas.microsoft.com/office/drawing/2014/main" id="{00000000-0008-0000-0600-00007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a16="http://schemas.microsoft.com/office/drawing/2014/main" id="{00000000-0008-0000-0600-00007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a16="http://schemas.microsoft.com/office/drawing/2014/main" id="{00000000-0008-0000-0600-00008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a16="http://schemas.microsoft.com/office/drawing/2014/main" id="{00000000-0008-0000-0600-00009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100">
              <a:solidFill>
                <a:schemeClr val="dk1"/>
              </a:solidFill>
              <a:effectLst/>
              <a:latin typeface="+mn-ea"/>
              <a:ea typeface="+mn-ea"/>
              <a:cs typeface="+mn-cs"/>
            </a:rPr>
            <a:t>扶助費は，住民一人当たり</a:t>
          </a:r>
          <a:r>
            <a:rPr kumimoji="1" lang="en-US" altLang="ja-JP" sz="1100">
              <a:solidFill>
                <a:schemeClr val="dk1"/>
              </a:solidFill>
              <a:effectLst/>
              <a:latin typeface="+mn-ea"/>
              <a:ea typeface="+mn-ea"/>
              <a:cs typeface="+mn-cs"/>
            </a:rPr>
            <a:t>131,786</a:t>
          </a:r>
          <a:r>
            <a:rPr kumimoji="1" lang="ja-JP" altLang="ja-JP" sz="1100">
              <a:solidFill>
                <a:schemeClr val="dk1"/>
              </a:solidFill>
              <a:effectLst/>
              <a:latin typeface="+mn-ea"/>
              <a:ea typeface="+mn-ea"/>
              <a:cs typeface="+mn-cs"/>
            </a:rPr>
            <a:t>円となっており，鹿児島県平均よりは低いものの類似団体内平均値と比較すると，高い水準にある。これは主に子ども・子育て支援教育・保育給付費（施設型給付費）や障</a:t>
          </a:r>
          <a:r>
            <a:rPr kumimoji="1" lang="ja-JP" altLang="en-US" sz="1100">
              <a:solidFill>
                <a:schemeClr val="dk1"/>
              </a:solidFill>
              <a:effectLst/>
              <a:latin typeface="+mn-ea"/>
              <a:ea typeface="+mn-ea"/>
              <a:cs typeface="+mn-cs"/>
            </a:rPr>
            <a:t>がい</a:t>
          </a:r>
          <a:r>
            <a:rPr kumimoji="1" lang="ja-JP" altLang="ja-JP" sz="1100">
              <a:solidFill>
                <a:schemeClr val="dk1"/>
              </a:solidFill>
              <a:effectLst/>
              <a:latin typeface="+mn-ea"/>
              <a:ea typeface="+mn-ea"/>
              <a:cs typeface="+mn-cs"/>
            </a:rPr>
            <a:t>者の自立支援に係る事業費の影響による。</a:t>
          </a:r>
          <a:endParaRPr lang="ja-JP" altLang="ja-JP" sz="1100">
            <a:effectLst/>
            <a:latin typeface="+mn-ea"/>
            <a:ea typeface="+mn-ea"/>
          </a:endParaRPr>
        </a:p>
        <a:p>
          <a:r>
            <a:rPr kumimoji="1" lang="ja-JP" altLang="ja-JP" sz="1100">
              <a:solidFill>
                <a:schemeClr val="dk1"/>
              </a:solidFill>
              <a:effectLst/>
              <a:latin typeface="+mn-ea"/>
              <a:ea typeface="+mn-ea"/>
              <a:cs typeface="+mn-cs"/>
            </a:rPr>
            <a:t>　今後も，児童福祉費はもちろんのこと、他に老人福祉費に係る扶助費の増が見込まれるため，高齢者の生きがいづくりなどの施策を図り，扶助費の抑制を図る必要がある。</a:t>
          </a:r>
          <a:endParaRPr lang="ja-JP" altLang="ja-JP" sz="1100">
            <a:effectLst/>
            <a:latin typeface="+mn-ea"/>
            <a:ea typeface="+mn-ea"/>
          </a:endParaRPr>
        </a:p>
        <a:p>
          <a:r>
            <a:rPr kumimoji="1" lang="ja-JP" altLang="ja-JP" sz="1100">
              <a:solidFill>
                <a:schemeClr val="dk1"/>
              </a:solidFill>
              <a:effectLst/>
              <a:latin typeface="+mn-ea"/>
              <a:ea typeface="+mn-ea"/>
              <a:cs typeface="+mn-cs"/>
            </a:rPr>
            <a:t>　補助費等は，住民一人当たり</a:t>
          </a:r>
          <a:r>
            <a:rPr kumimoji="1" lang="en-US" altLang="ja-JP" sz="1100">
              <a:solidFill>
                <a:schemeClr val="dk1"/>
              </a:solidFill>
              <a:effectLst/>
              <a:latin typeface="+mn-ea"/>
              <a:ea typeface="+mn-ea"/>
              <a:cs typeface="+mn-cs"/>
            </a:rPr>
            <a:t>193,171</a:t>
          </a:r>
          <a:r>
            <a:rPr kumimoji="1" lang="ja-JP" altLang="ja-JP" sz="1100">
              <a:solidFill>
                <a:schemeClr val="dk1"/>
              </a:solidFill>
              <a:effectLst/>
              <a:latin typeface="+mn-ea"/>
              <a:ea typeface="+mn-ea"/>
              <a:cs typeface="+mn-cs"/>
            </a:rPr>
            <a:t>円となっており、前年度より減少している</a:t>
          </a:r>
          <a:r>
            <a:rPr kumimoji="1" lang="ja-JP" altLang="en-US" sz="1100">
              <a:solidFill>
                <a:schemeClr val="dk1"/>
              </a:solidFill>
              <a:effectLst/>
              <a:latin typeface="+mn-ea"/>
              <a:ea typeface="+mn-ea"/>
              <a:cs typeface="+mn-cs"/>
            </a:rPr>
            <a:t>。</a:t>
          </a:r>
          <a:r>
            <a:rPr kumimoji="1" lang="ja-JP" altLang="ja-JP" sz="1100">
              <a:solidFill>
                <a:schemeClr val="dk1"/>
              </a:solidFill>
              <a:effectLst/>
              <a:latin typeface="+mn-ea"/>
              <a:ea typeface="+mn-ea"/>
              <a:cs typeface="+mn-cs"/>
            </a:rPr>
            <a:t>これは定額給付金に係る支出が減少したことが主な理由となっており全国的な傾向であると考えられる。依然として類似団体平均値を上回っていることから、補助費の見直しを進める。</a:t>
          </a:r>
          <a:endParaRPr lang="ja-JP" altLang="ja-JP" sz="1100">
            <a:effectLst/>
            <a:latin typeface="+mn-ea"/>
            <a:ea typeface="+mn-ea"/>
          </a:endParaRPr>
        </a:p>
        <a:p>
          <a:r>
            <a:rPr kumimoji="1" lang="ja-JP" altLang="ja-JP" sz="1100">
              <a:solidFill>
                <a:schemeClr val="dk1"/>
              </a:solidFill>
              <a:effectLst/>
              <a:latin typeface="+mn-ea"/>
              <a:ea typeface="+mn-ea"/>
              <a:cs typeface="+mn-cs"/>
            </a:rPr>
            <a:t>　普通建設費は，住民一人当たり</a:t>
          </a:r>
          <a:r>
            <a:rPr kumimoji="1" lang="en-US" altLang="ja-JP" sz="1100">
              <a:solidFill>
                <a:schemeClr val="dk1"/>
              </a:solidFill>
              <a:effectLst/>
              <a:latin typeface="+mn-ea"/>
              <a:ea typeface="+mn-ea"/>
              <a:cs typeface="+mn-cs"/>
            </a:rPr>
            <a:t>50,111</a:t>
          </a:r>
          <a:r>
            <a:rPr kumimoji="1" lang="ja-JP" altLang="ja-JP" sz="1100">
              <a:solidFill>
                <a:schemeClr val="dk1"/>
              </a:solidFill>
              <a:effectLst/>
              <a:latin typeface="+mn-ea"/>
              <a:ea typeface="+mn-ea"/>
              <a:cs typeface="+mn-cs"/>
            </a:rPr>
            <a:t>円となっており，前年度と比べ</a:t>
          </a:r>
          <a:r>
            <a:rPr kumimoji="1" lang="en-US" altLang="ja-JP" sz="1100">
              <a:solidFill>
                <a:schemeClr val="dk1"/>
              </a:solidFill>
              <a:effectLst/>
              <a:latin typeface="+mn-ea"/>
              <a:ea typeface="+mn-ea"/>
              <a:cs typeface="+mn-cs"/>
            </a:rPr>
            <a:t>8,046</a:t>
          </a:r>
          <a:r>
            <a:rPr kumimoji="1" lang="ja-JP" altLang="ja-JP" sz="1100">
              <a:solidFill>
                <a:schemeClr val="dk1"/>
              </a:solidFill>
              <a:effectLst/>
              <a:latin typeface="+mn-ea"/>
              <a:ea typeface="+mn-ea"/>
              <a:cs typeface="+mn-cs"/>
            </a:rPr>
            <a:t>円</a:t>
          </a:r>
          <a:r>
            <a:rPr kumimoji="1" lang="ja-JP" altLang="en-US" sz="1100">
              <a:solidFill>
                <a:schemeClr val="dk1"/>
              </a:solidFill>
              <a:effectLst/>
              <a:latin typeface="+mn-ea"/>
              <a:ea typeface="+mn-ea"/>
              <a:cs typeface="+mn-cs"/>
            </a:rPr>
            <a:t>増加</a:t>
          </a:r>
          <a:r>
            <a:rPr kumimoji="1" lang="ja-JP" altLang="ja-JP" sz="1100">
              <a:solidFill>
                <a:schemeClr val="dk1"/>
              </a:solidFill>
              <a:effectLst/>
              <a:latin typeface="+mn-ea"/>
              <a:ea typeface="+mn-ea"/>
              <a:cs typeface="+mn-cs"/>
            </a:rPr>
            <a:t>しており、</a:t>
          </a:r>
          <a:r>
            <a:rPr kumimoji="1" lang="ja-JP" altLang="en-US" sz="1100">
              <a:solidFill>
                <a:schemeClr val="dk1"/>
              </a:solidFill>
              <a:effectLst/>
              <a:latin typeface="+mn-ea"/>
              <a:ea typeface="+mn-ea"/>
              <a:cs typeface="+mn-cs"/>
            </a:rPr>
            <a:t>当年度</a:t>
          </a:r>
          <a:r>
            <a:rPr kumimoji="1" lang="ja-JP" altLang="ja-JP" sz="1100">
              <a:solidFill>
                <a:schemeClr val="dk1"/>
              </a:solidFill>
              <a:effectLst/>
              <a:latin typeface="+mn-ea"/>
              <a:ea typeface="+mn-ea"/>
              <a:cs typeface="+mn-cs"/>
            </a:rPr>
            <a:t>においては鹿児島県平均を下回る結果となった。今後の人口減少・高齢化の進行に備え、公共施設総合管理計画に基づき，適正に資産管理を図る。</a:t>
          </a:r>
          <a:endParaRPr lang="ja-JP" altLang="ja-JP" sz="1100">
            <a:effectLst/>
            <a:latin typeface="+mn-ea"/>
            <a:ea typeface="+mn-ea"/>
          </a:endParaRPr>
        </a:p>
        <a:p>
          <a:r>
            <a:rPr kumimoji="1" lang="ja-JP" altLang="ja-JP" sz="1100">
              <a:solidFill>
                <a:schemeClr val="dk1"/>
              </a:solidFill>
              <a:effectLst/>
              <a:latin typeface="+mn-ea"/>
              <a:ea typeface="+mn-ea"/>
              <a:cs typeface="+mn-cs"/>
            </a:rPr>
            <a:t>　積立金は，住民一人当たり</a:t>
          </a:r>
          <a:r>
            <a:rPr kumimoji="1" lang="en-US" altLang="ja-JP" sz="1100">
              <a:solidFill>
                <a:schemeClr val="dk1"/>
              </a:solidFill>
              <a:effectLst/>
              <a:latin typeface="+mn-ea"/>
              <a:ea typeface="+mn-ea"/>
              <a:cs typeface="+mn-cs"/>
            </a:rPr>
            <a:t>189,909</a:t>
          </a:r>
          <a:r>
            <a:rPr kumimoji="1" lang="ja-JP" altLang="ja-JP" sz="1100">
              <a:solidFill>
                <a:schemeClr val="dk1"/>
              </a:solidFill>
              <a:effectLst/>
              <a:latin typeface="+mn-ea"/>
              <a:ea typeface="+mn-ea"/>
              <a:cs typeface="+mn-cs"/>
            </a:rPr>
            <a:t>円となっており，前年と比較すると</a:t>
          </a:r>
          <a:r>
            <a:rPr kumimoji="1" lang="en-US" altLang="ja-JP" sz="1100">
              <a:solidFill>
                <a:schemeClr val="dk1"/>
              </a:solidFill>
              <a:effectLst/>
              <a:latin typeface="+mn-ea"/>
              <a:ea typeface="+mn-ea"/>
              <a:cs typeface="+mn-cs"/>
            </a:rPr>
            <a:t>20,058</a:t>
          </a:r>
          <a:r>
            <a:rPr kumimoji="1" lang="ja-JP" altLang="ja-JP" sz="1100">
              <a:solidFill>
                <a:schemeClr val="dk1"/>
              </a:solidFill>
              <a:effectLst/>
              <a:latin typeface="+mn-ea"/>
              <a:ea typeface="+mn-ea"/>
              <a:cs typeface="+mn-cs"/>
            </a:rPr>
            <a:t>円の増加となっていおり，類似団体内平均値等の数値と比較して高い水準といえる。これは主にふるさと応援基金積立金の</a:t>
          </a:r>
          <a:r>
            <a:rPr kumimoji="1" lang="en-US" altLang="ja-JP" sz="1100">
              <a:solidFill>
                <a:schemeClr val="dk1"/>
              </a:solidFill>
              <a:effectLst/>
              <a:latin typeface="+mn-ea"/>
              <a:ea typeface="+mn-ea"/>
              <a:cs typeface="+mn-cs"/>
            </a:rPr>
            <a:t>1,710</a:t>
          </a:r>
          <a:r>
            <a:rPr kumimoji="1" lang="ja-JP" altLang="ja-JP" sz="1100">
              <a:solidFill>
                <a:schemeClr val="dk1"/>
              </a:solidFill>
              <a:effectLst/>
              <a:latin typeface="+mn-ea"/>
              <a:ea typeface="+mn-ea"/>
              <a:cs typeface="+mn-cs"/>
            </a:rPr>
            <a:t>百万円と施設整備事業基金積立金の</a:t>
          </a:r>
          <a:r>
            <a:rPr kumimoji="1" lang="en-US" altLang="ja-JP" sz="1100">
              <a:solidFill>
                <a:schemeClr val="dk1"/>
              </a:solidFill>
              <a:effectLst/>
              <a:latin typeface="+mn-ea"/>
              <a:ea typeface="+mn-ea"/>
              <a:cs typeface="+mn-cs"/>
            </a:rPr>
            <a:t>630</a:t>
          </a:r>
          <a:r>
            <a:rPr kumimoji="1" lang="ja-JP" altLang="ja-JP" sz="1100">
              <a:solidFill>
                <a:schemeClr val="dk1"/>
              </a:solidFill>
              <a:effectLst/>
              <a:latin typeface="+mn-ea"/>
              <a:ea typeface="+mn-ea"/>
              <a:cs typeface="+mn-cs"/>
            </a:rPr>
            <a:t>百万円による</a:t>
          </a:r>
          <a:r>
            <a:rPr kumimoji="1" lang="ja-JP" altLang="en-US" sz="1100">
              <a:solidFill>
                <a:schemeClr val="dk1"/>
              </a:solidFill>
              <a:effectLst/>
              <a:latin typeface="+mn-ea"/>
              <a:ea typeface="+mn-ea"/>
              <a:cs typeface="+mn-cs"/>
            </a:rPr>
            <a:t>ものである</a:t>
          </a:r>
          <a:r>
            <a:rPr kumimoji="1" lang="ja-JP" altLang="ja-JP" sz="1100">
              <a:solidFill>
                <a:schemeClr val="dk1"/>
              </a:solidFill>
              <a:effectLst/>
              <a:latin typeface="+mn-ea"/>
              <a:ea typeface="+mn-ea"/>
              <a:cs typeface="+mn-cs"/>
            </a:rPr>
            <a:t>。</a:t>
          </a:r>
          <a:endParaRPr lang="ja-JP" altLang="ja-JP" sz="1100">
            <a:effectLst/>
            <a:latin typeface="+mn-ea"/>
            <a:ea typeface="+mn-ea"/>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鹿児島県大崎町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12,398
11,945
100.64
13,243,497
12,743,584
490,249
4,685,051
5,415,398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159893</xdr:rowOff>
    </xdr:from>
    <xdr:to>
      <xdr:col>24</xdr:col>
      <xdr:colOff>62865</xdr:colOff>
      <xdr:row>37</xdr:row>
      <xdr:rowOff>129032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31943"/>
          <a:ext cx="1270" cy="1340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132859</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76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129032</xdr:rowOff>
    </xdr:from>
    <xdr:to>
      <xdr:col>24</xdr:col>
      <xdr:colOff>152400</xdr:colOff>
      <xdr:row>37</xdr:row>
      <xdr:rowOff>129032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72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106570</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07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9,197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159893</xdr:rowOff>
    </xdr:from>
    <xdr:to>
      <xdr:col>24</xdr:col>
      <xdr:colOff>152400</xdr:colOff>
      <xdr:row>29</xdr:row>
      <xdr:rowOff>159893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31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83693</xdr:rowOff>
    </xdr:from>
    <xdr:to>
      <xdr:col>24</xdr:col>
      <xdr:colOff>63500</xdr:colOff>
      <xdr:row>34</xdr:row>
      <xdr:rowOff>125222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912993"/>
          <a:ext cx="838200" cy="41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58945</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882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80518</xdr:rowOff>
    </xdr:from>
    <xdr:to>
      <xdr:col>24</xdr:col>
      <xdr:colOff>114300</xdr:colOff>
      <xdr:row>35</xdr:row>
      <xdr:rowOff>10668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09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97409</xdr:rowOff>
    </xdr:from>
    <xdr:to>
      <xdr:col>19</xdr:col>
      <xdr:colOff>177800</xdr:colOff>
      <xdr:row>34</xdr:row>
      <xdr:rowOff>125222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926709"/>
          <a:ext cx="889000" cy="27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127381</xdr:rowOff>
    </xdr:from>
    <xdr:to>
      <xdr:col>20</xdr:col>
      <xdr:colOff>38100</xdr:colOff>
      <xdr:row>35</xdr:row>
      <xdr:rowOff>57531</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5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48658</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049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97409</xdr:rowOff>
    </xdr:from>
    <xdr:to>
      <xdr:col>15</xdr:col>
      <xdr:colOff>50800</xdr:colOff>
      <xdr:row>34</xdr:row>
      <xdr:rowOff>129794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926709"/>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140716</xdr:rowOff>
    </xdr:from>
    <xdr:to>
      <xdr:col>15</xdr:col>
      <xdr:colOff>101600</xdr:colOff>
      <xdr:row>35</xdr:row>
      <xdr:rowOff>70866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970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61993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062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129794</xdr:rowOff>
    </xdr:from>
    <xdr:to>
      <xdr:col>10</xdr:col>
      <xdr:colOff>114300</xdr:colOff>
      <xdr:row>35</xdr:row>
      <xdr:rowOff>8636</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95909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124714</xdr:rowOff>
    </xdr:from>
    <xdr:to>
      <xdr:col>10</xdr:col>
      <xdr:colOff>165100</xdr:colOff>
      <xdr:row>34</xdr:row>
      <xdr:rowOff>54864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782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71391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557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143383</xdr:rowOff>
    </xdr:from>
    <xdr:to>
      <xdr:col>6</xdr:col>
      <xdr:colOff>38100</xdr:colOff>
      <xdr:row>34</xdr:row>
      <xdr:rowOff>73533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80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90060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576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32893</xdr:rowOff>
    </xdr:from>
    <xdr:to>
      <xdr:col>24</xdr:col>
      <xdr:colOff>114300</xdr:colOff>
      <xdr:row>34</xdr:row>
      <xdr:rowOff>134493</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862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55770</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713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74422</xdr:rowOff>
    </xdr:from>
    <xdr:to>
      <xdr:col>20</xdr:col>
      <xdr:colOff>38100</xdr:colOff>
      <xdr:row>35</xdr:row>
      <xdr:rowOff>4572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903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21099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678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46609</xdr:rowOff>
    </xdr:from>
    <xdr:to>
      <xdr:col>15</xdr:col>
      <xdr:colOff>101600</xdr:colOff>
      <xdr:row>34</xdr:row>
      <xdr:rowOff>148209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875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164736</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651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78994</xdr:rowOff>
    </xdr:from>
    <xdr:to>
      <xdr:col>10</xdr:col>
      <xdr:colOff>165100</xdr:colOff>
      <xdr:row>35</xdr:row>
      <xdr:rowOff>9144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908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271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001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129286</xdr:rowOff>
    </xdr:from>
    <xdr:to>
      <xdr:col>6</xdr:col>
      <xdr:colOff>38100</xdr:colOff>
      <xdr:row>35</xdr:row>
      <xdr:rowOff>59436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95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50563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051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77770</xdr:rowOff>
    </xdr:from>
    <xdr:to>
      <xdr:col>24</xdr:col>
      <xdr:colOff>62865</xdr:colOff>
      <xdr:row>58</xdr:row>
      <xdr:rowOff>84590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50270"/>
          <a:ext cx="1270" cy="1378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88417</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32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84590</xdr:rowOff>
    </xdr:from>
    <xdr:to>
      <xdr:col>24</xdr:col>
      <xdr:colOff>152400</xdr:colOff>
      <xdr:row>58</xdr:row>
      <xdr:rowOff>84590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28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24447</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25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792,509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77770</xdr:rowOff>
    </xdr:from>
    <xdr:to>
      <xdr:col>24</xdr:col>
      <xdr:colOff>152400</xdr:colOff>
      <xdr:row>50</xdr:row>
      <xdr:rowOff>77770</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50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125323</xdr:rowOff>
    </xdr:from>
    <xdr:to>
      <xdr:col>24</xdr:col>
      <xdr:colOff>63500</xdr:colOff>
      <xdr:row>57</xdr:row>
      <xdr:rowOff>144973</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897973"/>
          <a:ext cx="838200" cy="19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11099</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122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159672</xdr:rowOff>
    </xdr:from>
    <xdr:to>
      <xdr:col>24</xdr:col>
      <xdr:colOff>114300</xdr:colOff>
      <xdr:row>57</xdr:row>
      <xdr:rowOff>89822</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60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67994</xdr:rowOff>
    </xdr:from>
    <xdr:to>
      <xdr:col>19</xdr:col>
      <xdr:colOff>177800</xdr:colOff>
      <xdr:row>57</xdr:row>
      <xdr:rowOff>125323</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840644"/>
          <a:ext cx="889000" cy="57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56593</xdr:rowOff>
    </xdr:from>
    <xdr:to>
      <xdr:col>20</xdr:col>
      <xdr:colOff>38100</xdr:colOff>
      <xdr:row>57</xdr:row>
      <xdr:rowOff>158193</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2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3270</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604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67994</xdr:rowOff>
    </xdr:from>
    <xdr:to>
      <xdr:col>15</xdr:col>
      <xdr:colOff>50800</xdr:colOff>
      <xdr:row>58</xdr:row>
      <xdr:rowOff>34172</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840644"/>
          <a:ext cx="889000" cy="137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81863</xdr:rowOff>
    </xdr:from>
    <xdr:to>
      <xdr:col>15</xdr:col>
      <xdr:colOff>101600</xdr:colOff>
      <xdr:row>57</xdr:row>
      <xdr:rowOff>12013</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683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28540</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458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34172</xdr:rowOff>
    </xdr:from>
    <xdr:to>
      <xdr:col>10</xdr:col>
      <xdr:colOff>114300</xdr:colOff>
      <xdr:row>58</xdr:row>
      <xdr:rowOff>95083</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978272"/>
          <a:ext cx="889000" cy="60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77477</xdr:rowOff>
    </xdr:from>
    <xdr:to>
      <xdr:col>10</xdr:col>
      <xdr:colOff>165100</xdr:colOff>
      <xdr:row>58</xdr:row>
      <xdr:rowOff>7627</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5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24154</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625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53513</xdr:rowOff>
    </xdr:from>
    <xdr:to>
      <xdr:col>6</xdr:col>
      <xdr:colOff>38100</xdr:colOff>
      <xdr:row>57</xdr:row>
      <xdr:rowOff>155113</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2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190</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601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94173</xdr:rowOff>
    </xdr:from>
    <xdr:to>
      <xdr:col>24</xdr:col>
      <xdr:colOff>114300</xdr:colOff>
      <xdr:row>58</xdr:row>
      <xdr:rowOff>24323</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66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9100</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81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74523</xdr:rowOff>
    </xdr:from>
    <xdr:to>
      <xdr:col>20</xdr:col>
      <xdr:colOff>38100</xdr:colOff>
      <xdr:row>58</xdr:row>
      <xdr:rowOff>4673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47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167250</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939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17194</xdr:rowOff>
    </xdr:from>
    <xdr:to>
      <xdr:col>15</xdr:col>
      <xdr:colOff>101600</xdr:colOff>
      <xdr:row>57</xdr:row>
      <xdr:rowOff>118794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78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109921</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882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154822</xdr:rowOff>
    </xdr:from>
    <xdr:to>
      <xdr:col>10</xdr:col>
      <xdr:colOff>165100</xdr:colOff>
      <xdr:row>58</xdr:row>
      <xdr:rowOff>84972</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27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76099</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10020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44283</xdr:rowOff>
    </xdr:from>
    <xdr:to>
      <xdr:col>6</xdr:col>
      <xdr:colOff>38100</xdr:colOff>
      <xdr:row>58</xdr:row>
      <xdr:rowOff>145883</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988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137010</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10081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139275</xdr:rowOff>
    </xdr:from>
    <xdr:to>
      <xdr:col>24</xdr:col>
      <xdr:colOff>62865</xdr:colOff>
      <xdr:row>78</xdr:row>
      <xdr:rowOff>97627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1969325"/>
          <a:ext cx="1270" cy="1501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101454</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74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97627</xdr:rowOff>
    </xdr:from>
    <xdr:to>
      <xdr:col>24</xdr:col>
      <xdr:colOff>152400</xdr:colOff>
      <xdr:row>78</xdr:row>
      <xdr:rowOff>97627</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70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85952</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744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273,789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139275</xdr:rowOff>
    </xdr:from>
    <xdr:to>
      <xdr:col>24</xdr:col>
      <xdr:colOff>152400</xdr:colOff>
      <xdr:row>69</xdr:row>
      <xdr:rowOff>139275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1969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34337</xdr:rowOff>
    </xdr:from>
    <xdr:to>
      <xdr:col>24</xdr:col>
      <xdr:colOff>63500</xdr:colOff>
      <xdr:row>74</xdr:row>
      <xdr:rowOff>7667</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3797300" y="12550187"/>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154891</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6707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5014</xdr:rowOff>
    </xdr:from>
    <xdr:to>
      <xdr:col>24</xdr:col>
      <xdr:colOff>114300</xdr:colOff>
      <xdr:row>74</xdr:row>
      <xdr:rowOff>106614</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692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34337</xdr:rowOff>
    </xdr:from>
    <xdr:to>
      <xdr:col>19</xdr:col>
      <xdr:colOff>177800</xdr:colOff>
      <xdr:row>74</xdr:row>
      <xdr:rowOff>168449</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2550187"/>
          <a:ext cx="889000" cy="305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73</xdr:row>
      <xdr:rowOff>113132</xdr:rowOff>
    </xdr:from>
    <xdr:to>
      <xdr:col>20</xdr:col>
      <xdr:colOff>38100</xdr:colOff>
      <xdr:row>74</xdr:row>
      <xdr:rowOff>43282</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2628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34409</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721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168449</xdr:rowOff>
    </xdr:from>
    <xdr:to>
      <xdr:col>15</xdr:col>
      <xdr:colOff>50800</xdr:colOff>
      <xdr:row>75</xdr:row>
      <xdr:rowOff>121031</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2855749"/>
          <a:ext cx="889000" cy="124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68348</xdr:rowOff>
    </xdr:from>
    <xdr:to>
      <xdr:col>15</xdr:col>
      <xdr:colOff>101600</xdr:colOff>
      <xdr:row>75</xdr:row>
      <xdr:rowOff>169948</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27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161075</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019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121031</xdr:rowOff>
    </xdr:from>
    <xdr:to>
      <xdr:col>10</xdr:col>
      <xdr:colOff>114300</xdr:colOff>
      <xdr:row>76</xdr:row>
      <xdr:rowOff>33195</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2979781"/>
          <a:ext cx="889000" cy="83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62</xdr:rowOff>
    </xdr:from>
    <xdr:to>
      <xdr:col>10</xdr:col>
      <xdr:colOff>165100</xdr:colOff>
      <xdr:row>76</xdr:row>
      <xdr:rowOff>101662</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030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92789</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122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69850</xdr:rowOff>
    </xdr:from>
    <xdr:to>
      <xdr:col>6</xdr:col>
      <xdr:colOff>38100</xdr:colOff>
      <xdr:row>77</xdr:row>
      <xdr:rowOff>0</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10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162577</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192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128317</xdr:rowOff>
    </xdr:from>
    <xdr:to>
      <xdr:col>24</xdr:col>
      <xdr:colOff>114300</xdr:colOff>
      <xdr:row>74</xdr:row>
      <xdr:rowOff>58467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644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151194</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495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154987</xdr:rowOff>
    </xdr:from>
    <xdr:to>
      <xdr:col>20</xdr:col>
      <xdr:colOff>38100</xdr:colOff>
      <xdr:row>73</xdr:row>
      <xdr:rowOff>85137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499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101664</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274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117649</xdr:rowOff>
    </xdr:from>
    <xdr:to>
      <xdr:col>15</xdr:col>
      <xdr:colOff>101600</xdr:colOff>
      <xdr:row>75</xdr:row>
      <xdr:rowOff>47799</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804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64326</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580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70231</xdr:rowOff>
    </xdr:from>
    <xdr:to>
      <xdr:col>10</xdr:col>
      <xdr:colOff>165100</xdr:colOff>
      <xdr:row>76</xdr:row>
      <xdr:rowOff>381</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2928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16908</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704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153845</xdr:rowOff>
    </xdr:from>
    <xdr:to>
      <xdr:col>6</xdr:col>
      <xdr:colOff>38100</xdr:colOff>
      <xdr:row>76</xdr:row>
      <xdr:rowOff>83995</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012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100521</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787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126121</xdr:rowOff>
    </xdr:from>
    <xdr:to>
      <xdr:col>24</xdr:col>
      <xdr:colOff>62865</xdr:colOff>
      <xdr:row>98</xdr:row>
      <xdr:rowOff>1930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556621"/>
          <a:ext cx="1270" cy="12474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5757</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807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1930</xdr:rowOff>
    </xdr:from>
    <xdr:to>
      <xdr:col>24</xdr:col>
      <xdr:colOff>152400</xdr:colOff>
      <xdr:row>98</xdr:row>
      <xdr:rowOff>1930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804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72798</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331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191,782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126121</xdr:rowOff>
    </xdr:from>
    <xdr:to>
      <xdr:col>24</xdr:col>
      <xdr:colOff>152400</xdr:colOff>
      <xdr:row>90</xdr:row>
      <xdr:rowOff>126121</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556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51422</xdr:rowOff>
    </xdr:from>
    <xdr:to>
      <xdr:col>24</xdr:col>
      <xdr:colOff>63500</xdr:colOff>
      <xdr:row>97</xdr:row>
      <xdr:rowOff>63226</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3797300" y="16682072"/>
          <a:ext cx="838200" cy="11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13181</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1294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161754</xdr:rowOff>
    </xdr:from>
    <xdr:to>
      <xdr:col>24</xdr:col>
      <xdr:colOff>114300</xdr:colOff>
      <xdr:row>95</xdr:row>
      <xdr:rowOff>91904</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278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51422</xdr:rowOff>
    </xdr:from>
    <xdr:to>
      <xdr:col>19</xdr:col>
      <xdr:colOff>177800</xdr:colOff>
      <xdr:row>97</xdr:row>
      <xdr:rowOff>125961</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682072"/>
          <a:ext cx="889000" cy="74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3823</xdr:rowOff>
    </xdr:from>
    <xdr:to>
      <xdr:col>20</xdr:col>
      <xdr:colOff>38100</xdr:colOff>
      <xdr:row>95</xdr:row>
      <xdr:rowOff>105423</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291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121950</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066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125961</xdr:rowOff>
    </xdr:from>
    <xdr:to>
      <xdr:col>15</xdr:col>
      <xdr:colOff>50800</xdr:colOff>
      <xdr:row>97</xdr:row>
      <xdr:rowOff>145362</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756611"/>
          <a:ext cx="889000" cy="19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140602</xdr:rowOff>
    </xdr:from>
    <xdr:to>
      <xdr:col>15</xdr:col>
      <xdr:colOff>101600</xdr:colOff>
      <xdr:row>96</xdr:row>
      <xdr:rowOff>70752</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428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87279</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203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133688</xdr:rowOff>
    </xdr:from>
    <xdr:to>
      <xdr:col>10</xdr:col>
      <xdr:colOff>114300</xdr:colOff>
      <xdr:row>97</xdr:row>
      <xdr:rowOff>145362</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1130300" y="16764338"/>
          <a:ext cx="889000" cy="11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8562</xdr:rowOff>
    </xdr:from>
    <xdr:to>
      <xdr:col>10</xdr:col>
      <xdr:colOff>165100</xdr:colOff>
      <xdr:row>96</xdr:row>
      <xdr:rowOff>110162</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46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126689</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242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56514</xdr:rowOff>
    </xdr:from>
    <xdr:to>
      <xdr:col>6</xdr:col>
      <xdr:colOff>38100</xdr:colOff>
      <xdr:row>96</xdr:row>
      <xdr:rowOff>158114</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51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3191</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290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12426</xdr:rowOff>
    </xdr:from>
    <xdr:to>
      <xdr:col>24</xdr:col>
      <xdr:colOff>114300</xdr:colOff>
      <xdr:row>97</xdr:row>
      <xdr:rowOff>114026</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643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98803</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558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622</xdr:rowOff>
    </xdr:from>
    <xdr:to>
      <xdr:col>20</xdr:col>
      <xdr:colOff>38100</xdr:colOff>
      <xdr:row>97</xdr:row>
      <xdr:rowOff>102222</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63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93349</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723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75161</xdr:rowOff>
    </xdr:from>
    <xdr:to>
      <xdr:col>15</xdr:col>
      <xdr:colOff>101600</xdr:colOff>
      <xdr:row>98</xdr:row>
      <xdr:rowOff>5311</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705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167888</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798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94562</xdr:rowOff>
    </xdr:from>
    <xdr:to>
      <xdr:col>10</xdr:col>
      <xdr:colOff>165100</xdr:colOff>
      <xdr:row>98</xdr:row>
      <xdr:rowOff>24712</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725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15839</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817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82888</xdr:rowOff>
    </xdr:from>
    <xdr:to>
      <xdr:col>6</xdr:col>
      <xdr:colOff>38100</xdr:colOff>
      <xdr:row>98</xdr:row>
      <xdr:rowOff>13038</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713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4165</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806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90932</xdr:rowOff>
    </xdr:from>
    <xdr:to>
      <xdr:col>54</xdr:col>
      <xdr:colOff>189865</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405882"/>
          <a:ext cx="1270" cy="1325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37609</xdr:rowOff>
    </xdr:from>
    <xdr:ext cx="469744"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5181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6,956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90932</xdr:rowOff>
    </xdr:from>
    <xdr:to>
      <xdr:col>55</xdr:col>
      <xdr:colOff>88900</xdr:colOff>
      <xdr:row>31</xdr:row>
      <xdr:rowOff>90932</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405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31496</xdr:rowOff>
    </xdr:from>
    <xdr:to>
      <xdr:col>55</xdr:col>
      <xdr:colOff>0</xdr:colOff>
      <xdr:row>38</xdr:row>
      <xdr:rowOff>32258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9639300" y="6546596"/>
          <a:ext cx="8382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47706</xdr:rowOff>
    </xdr:from>
    <xdr:ext cx="378565"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56280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69279</xdr:rowOff>
    </xdr:from>
    <xdr:to>
      <xdr:col>55</xdr:col>
      <xdr:colOff>50800</xdr:colOff>
      <xdr:row>38</xdr:row>
      <xdr:rowOff>170879</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584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32258</xdr:rowOff>
    </xdr:from>
    <xdr:to>
      <xdr:col>50</xdr:col>
      <xdr:colOff>114300</xdr:colOff>
      <xdr:row>38</xdr:row>
      <xdr:rowOff>36640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8750300" y="6547358"/>
          <a:ext cx="889000" cy="4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66421</xdr:rowOff>
    </xdr:from>
    <xdr:to>
      <xdr:col>50</xdr:col>
      <xdr:colOff>165100</xdr:colOff>
      <xdr:row>38</xdr:row>
      <xdr:rowOff>168021</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581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159148</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50017" y="66742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36640</xdr:rowOff>
    </xdr:from>
    <xdr:to>
      <xdr:col>45</xdr:col>
      <xdr:colOff>177800</xdr:colOff>
      <xdr:row>38</xdr:row>
      <xdr:rowOff>39116</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7861300" y="6551740"/>
          <a:ext cx="889000" cy="2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50229</xdr:rowOff>
    </xdr:from>
    <xdr:to>
      <xdr:col>46</xdr:col>
      <xdr:colOff>38100</xdr:colOff>
      <xdr:row>38</xdr:row>
      <xdr:rowOff>151829</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565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142956</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61017" y="66580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39116</xdr:rowOff>
    </xdr:from>
    <xdr:to>
      <xdr:col>41</xdr:col>
      <xdr:colOff>50800</xdr:colOff>
      <xdr:row>38</xdr:row>
      <xdr:rowOff>42355</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6972300" y="6554216"/>
          <a:ext cx="889000" cy="3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8890</xdr:rowOff>
    </xdr:from>
    <xdr:to>
      <xdr:col>41</xdr:col>
      <xdr:colOff>101600</xdr:colOff>
      <xdr:row>38</xdr:row>
      <xdr:rowOff>110490</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52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101617</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2017" y="66167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10985</xdr:rowOff>
    </xdr:from>
    <xdr:to>
      <xdr:col>36</xdr:col>
      <xdr:colOff>165100</xdr:colOff>
      <xdr:row>38</xdr:row>
      <xdr:rowOff>112585</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52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103712</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3017" y="6618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152146</xdr:rowOff>
    </xdr:from>
    <xdr:to>
      <xdr:col>55</xdr:col>
      <xdr:colOff>50800</xdr:colOff>
      <xdr:row>38</xdr:row>
      <xdr:rowOff>82296</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495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3573</xdr:rowOff>
    </xdr:from>
    <xdr:ext cx="378565"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3472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152908</xdr:rowOff>
    </xdr:from>
    <xdr:to>
      <xdr:col>50</xdr:col>
      <xdr:colOff>165100</xdr:colOff>
      <xdr:row>38</xdr:row>
      <xdr:rowOff>83058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496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99585</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450017" y="62717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157290</xdr:rowOff>
    </xdr:from>
    <xdr:to>
      <xdr:col>46</xdr:col>
      <xdr:colOff>38100</xdr:colOff>
      <xdr:row>38</xdr:row>
      <xdr:rowOff>87440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50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103967</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561017" y="62761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159766</xdr:rowOff>
    </xdr:from>
    <xdr:to>
      <xdr:col>41</xdr:col>
      <xdr:colOff>101600</xdr:colOff>
      <xdr:row>38</xdr:row>
      <xdr:rowOff>89916</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503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106443</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672017" y="62786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163005</xdr:rowOff>
    </xdr:from>
    <xdr:to>
      <xdr:col>36</xdr:col>
      <xdr:colOff>165100</xdr:colOff>
      <xdr:row>38</xdr:row>
      <xdr:rowOff>93155</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50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109681</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783017" y="62818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26635</xdr:rowOff>
    </xdr:from>
    <xdr:to>
      <xdr:col>54</xdr:col>
      <xdr:colOff>189865</xdr:colOff>
      <xdr:row>58</xdr:row>
      <xdr:rowOff>53376</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770585"/>
          <a:ext cx="1270" cy="1226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57203</xdr:rowOff>
    </xdr:from>
    <xdr:ext cx="534377"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001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53376</xdr:rowOff>
    </xdr:from>
    <xdr:to>
      <xdr:col>55</xdr:col>
      <xdr:colOff>88900</xdr:colOff>
      <xdr:row>58</xdr:row>
      <xdr:rowOff>53376</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9997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144762</xdr:rowOff>
    </xdr:from>
    <xdr:ext cx="599010"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545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287,230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26635</xdr:rowOff>
    </xdr:from>
    <xdr:to>
      <xdr:col>55</xdr:col>
      <xdr:colOff>88900</xdr:colOff>
      <xdr:row>51</xdr:row>
      <xdr:rowOff>26635</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770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87378</xdr:rowOff>
    </xdr:from>
    <xdr:to>
      <xdr:col>55</xdr:col>
      <xdr:colOff>0</xdr:colOff>
      <xdr:row>57</xdr:row>
      <xdr:rowOff>105675</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9639300" y="9860028"/>
          <a:ext cx="838200" cy="18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109528</xdr:rowOff>
    </xdr:from>
    <xdr:ext cx="534377"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5392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86651</xdr:rowOff>
    </xdr:from>
    <xdr:to>
      <xdr:col>55</xdr:col>
      <xdr:colOff>50800</xdr:colOff>
      <xdr:row>57</xdr:row>
      <xdr:rowOff>16801</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687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107042</xdr:rowOff>
    </xdr:from>
    <xdr:to>
      <xdr:col>50</xdr:col>
      <xdr:colOff>114300</xdr:colOff>
      <xdr:row>57</xdr:row>
      <xdr:rowOff>105675</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8750300" y="9708242"/>
          <a:ext cx="889000" cy="170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100829</xdr:rowOff>
    </xdr:from>
    <xdr:to>
      <xdr:col>50</xdr:col>
      <xdr:colOff>165100</xdr:colOff>
      <xdr:row>57</xdr:row>
      <xdr:rowOff>30979</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702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47506</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72111" y="9477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107042</xdr:rowOff>
    </xdr:from>
    <xdr:to>
      <xdr:col>45</xdr:col>
      <xdr:colOff>177800</xdr:colOff>
      <xdr:row>57</xdr:row>
      <xdr:rowOff>86281</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9708242"/>
          <a:ext cx="889000" cy="150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103096</xdr:rowOff>
    </xdr:from>
    <xdr:to>
      <xdr:col>46</xdr:col>
      <xdr:colOff>38100</xdr:colOff>
      <xdr:row>57</xdr:row>
      <xdr:rowOff>33246</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704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24373</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83111" y="9797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79610</xdr:rowOff>
    </xdr:from>
    <xdr:to>
      <xdr:col>41</xdr:col>
      <xdr:colOff>50800</xdr:colOff>
      <xdr:row>57</xdr:row>
      <xdr:rowOff>86281</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6972300" y="9852260"/>
          <a:ext cx="889000" cy="6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123913</xdr:rowOff>
    </xdr:from>
    <xdr:to>
      <xdr:col>41</xdr:col>
      <xdr:colOff>101600</xdr:colOff>
      <xdr:row>57</xdr:row>
      <xdr:rowOff>54063</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725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70590</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94111" y="9500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103951</xdr:rowOff>
    </xdr:from>
    <xdr:to>
      <xdr:col>36</xdr:col>
      <xdr:colOff>165100</xdr:colOff>
      <xdr:row>57</xdr:row>
      <xdr:rowOff>34101</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705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50628</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05111" y="9480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36578</xdr:rowOff>
    </xdr:from>
    <xdr:to>
      <xdr:col>55</xdr:col>
      <xdr:colOff>50800</xdr:colOff>
      <xdr:row>57</xdr:row>
      <xdr:rowOff>138178</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809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15005</xdr:rowOff>
    </xdr:from>
    <xdr:ext cx="534377"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787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54875</xdr:rowOff>
    </xdr:from>
    <xdr:to>
      <xdr:col>50</xdr:col>
      <xdr:colOff>165100</xdr:colOff>
      <xdr:row>57</xdr:row>
      <xdr:rowOff>156475</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827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147602</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72111" y="9920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56242</xdr:rowOff>
    </xdr:from>
    <xdr:to>
      <xdr:col>46</xdr:col>
      <xdr:colOff>38100</xdr:colOff>
      <xdr:row>56</xdr:row>
      <xdr:rowOff>157842</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657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2919</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83111" y="9432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35481</xdr:rowOff>
    </xdr:from>
    <xdr:to>
      <xdr:col>41</xdr:col>
      <xdr:colOff>101600</xdr:colOff>
      <xdr:row>57</xdr:row>
      <xdr:rowOff>137081</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808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128208</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94111" y="9900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28810</xdr:rowOff>
    </xdr:from>
    <xdr:to>
      <xdr:col>36</xdr:col>
      <xdr:colOff>165100</xdr:colOff>
      <xdr:row>57</xdr:row>
      <xdr:rowOff>130410</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80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121537</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05111" y="9894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19559</xdr:rowOff>
    </xdr:from>
    <xdr:to>
      <xdr:col>54</xdr:col>
      <xdr:colOff>189865</xdr:colOff>
      <xdr:row>79</xdr:row>
      <xdr:rowOff>22577</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192509"/>
          <a:ext cx="1270" cy="1374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26404</xdr:rowOff>
    </xdr:from>
    <xdr:ext cx="469744"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570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22577</xdr:rowOff>
    </xdr:from>
    <xdr:to>
      <xdr:col>55</xdr:col>
      <xdr:colOff>88900</xdr:colOff>
      <xdr:row>79</xdr:row>
      <xdr:rowOff>22577</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567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137686</xdr:rowOff>
    </xdr:from>
    <xdr:ext cx="599010"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1967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366,533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19559</xdr:rowOff>
    </xdr:from>
    <xdr:to>
      <xdr:col>55</xdr:col>
      <xdr:colOff>88900</xdr:colOff>
      <xdr:row>71</xdr:row>
      <xdr:rowOff>19559</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192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70</xdr:row>
      <xdr:rowOff>122612</xdr:rowOff>
    </xdr:from>
    <xdr:to>
      <xdr:col>55</xdr:col>
      <xdr:colOff>0</xdr:colOff>
      <xdr:row>71</xdr:row>
      <xdr:rowOff>19559</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9639300" y="12124112"/>
          <a:ext cx="838200" cy="68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124979</xdr:rowOff>
    </xdr:from>
    <xdr:ext cx="534377"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3266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146552</xdr:rowOff>
    </xdr:from>
    <xdr:to>
      <xdr:col>55</xdr:col>
      <xdr:colOff>50800</xdr:colOff>
      <xdr:row>78</xdr:row>
      <xdr:rowOff>76702</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348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70</xdr:row>
      <xdr:rowOff>17494</xdr:rowOff>
    </xdr:from>
    <xdr:to>
      <xdr:col>50</xdr:col>
      <xdr:colOff>114300</xdr:colOff>
      <xdr:row>70</xdr:row>
      <xdr:rowOff>122612</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8750300" y="12018994"/>
          <a:ext cx="889000" cy="105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153800</xdr:rowOff>
    </xdr:from>
    <xdr:to>
      <xdr:col>50</xdr:col>
      <xdr:colOff>165100</xdr:colOff>
      <xdr:row>78</xdr:row>
      <xdr:rowOff>83950</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35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75077</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372111" y="13448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70</xdr:row>
      <xdr:rowOff>17494</xdr:rowOff>
    </xdr:from>
    <xdr:to>
      <xdr:col>45</xdr:col>
      <xdr:colOff>177800</xdr:colOff>
      <xdr:row>74</xdr:row>
      <xdr:rowOff>31294</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7861300" y="12018994"/>
          <a:ext cx="889000" cy="699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159435</xdr:rowOff>
    </xdr:from>
    <xdr:to>
      <xdr:col>46</xdr:col>
      <xdr:colOff>38100</xdr:colOff>
      <xdr:row>78</xdr:row>
      <xdr:rowOff>89585</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361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80712</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483111" y="13453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31294</xdr:rowOff>
    </xdr:from>
    <xdr:to>
      <xdr:col>41</xdr:col>
      <xdr:colOff>50800</xdr:colOff>
      <xdr:row>76</xdr:row>
      <xdr:rowOff>26501</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6972300" y="12718594"/>
          <a:ext cx="889000" cy="338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59232</xdr:rowOff>
    </xdr:from>
    <xdr:to>
      <xdr:col>41</xdr:col>
      <xdr:colOff>101600</xdr:colOff>
      <xdr:row>78</xdr:row>
      <xdr:rowOff>160832</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432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151959</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594111" y="13525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74202</xdr:rowOff>
    </xdr:from>
    <xdr:to>
      <xdr:col>36</xdr:col>
      <xdr:colOff>165100</xdr:colOff>
      <xdr:row>79</xdr:row>
      <xdr:rowOff>4352</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447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166929</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5111" y="13540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70</xdr:row>
      <xdr:rowOff>140209</xdr:rowOff>
    </xdr:from>
    <xdr:to>
      <xdr:col>55</xdr:col>
      <xdr:colOff>50800</xdr:colOff>
      <xdr:row>71</xdr:row>
      <xdr:rowOff>70359</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2141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70</xdr:row>
      <xdr:rowOff>93236</xdr:rowOff>
    </xdr:from>
    <xdr:ext cx="599010"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2094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70</xdr:row>
      <xdr:rowOff>71812</xdr:rowOff>
    </xdr:from>
    <xdr:to>
      <xdr:col>50</xdr:col>
      <xdr:colOff>165100</xdr:colOff>
      <xdr:row>71</xdr:row>
      <xdr:rowOff>1962</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2073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69</xdr:row>
      <xdr:rowOff>18489</xdr:rowOff>
    </xdr:from>
    <xdr:ext cx="59901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339795" y="11848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69</xdr:row>
      <xdr:rowOff>138144</xdr:rowOff>
    </xdr:from>
    <xdr:to>
      <xdr:col>46</xdr:col>
      <xdr:colOff>38100</xdr:colOff>
      <xdr:row>70</xdr:row>
      <xdr:rowOff>68294</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1968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68</xdr:row>
      <xdr:rowOff>84821</xdr:rowOff>
    </xdr:from>
    <xdr:ext cx="59901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450795" y="11743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151944</xdr:rowOff>
    </xdr:from>
    <xdr:to>
      <xdr:col>41</xdr:col>
      <xdr:colOff>101600</xdr:colOff>
      <xdr:row>74</xdr:row>
      <xdr:rowOff>82094</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2667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72</xdr:row>
      <xdr:rowOff>98621</xdr:rowOff>
    </xdr:from>
    <xdr:ext cx="599010"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561795" y="12443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147151</xdr:rowOff>
    </xdr:from>
    <xdr:to>
      <xdr:col>36</xdr:col>
      <xdr:colOff>165100</xdr:colOff>
      <xdr:row>76</xdr:row>
      <xdr:rowOff>77301</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3005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74</xdr:row>
      <xdr:rowOff>93828</xdr:rowOff>
    </xdr:from>
    <xdr:ext cx="599010"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672795" y="12781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a:extLst>
            <a:ext uri="{FF2B5EF4-FFF2-40B4-BE49-F238E27FC236}">
              <a16:creationId xmlns:a16="http://schemas.microsoft.com/office/drawing/2014/main" id="{00000000-0008-0000-07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93652</xdr:rowOff>
    </xdr:from>
    <xdr:to>
      <xdr:col>54</xdr:col>
      <xdr:colOff>189865</xdr:colOff>
      <xdr:row>97</xdr:row>
      <xdr:rowOff>120506</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10475595" y="15524152"/>
          <a:ext cx="1270" cy="1227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124333</xdr:rowOff>
    </xdr:from>
    <xdr:ext cx="534377" cy="259045"/>
    <xdr:sp macro="" textlink="">
      <xdr:nvSpPr>
        <xdr:cNvPr id="457" name="土木費最小値テキスト">
          <a:extLst>
            <a:ext uri="{FF2B5EF4-FFF2-40B4-BE49-F238E27FC236}">
              <a16:creationId xmlns:a16="http://schemas.microsoft.com/office/drawing/2014/main" id="{00000000-0008-0000-0700-0000C9010000}"/>
            </a:ext>
          </a:extLst>
        </xdr:cNvPr>
        <xdr:cNvSpPr txBox="1"/>
      </xdr:nvSpPr>
      <xdr:spPr>
        <a:xfrm>
          <a:off x="10528300" y="16754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120506</xdr:rowOff>
    </xdr:from>
    <xdr:to>
      <xdr:col>55</xdr:col>
      <xdr:colOff>88900</xdr:colOff>
      <xdr:row>97</xdr:row>
      <xdr:rowOff>120506</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6751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40329</xdr:rowOff>
    </xdr:from>
    <xdr:ext cx="599010" cy="259045"/>
    <xdr:sp macro="" textlink="">
      <xdr:nvSpPr>
        <xdr:cNvPr id="459" name="土木費最大値テキスト">
          <a:extLst>
            <a:ext uri="{FF2B5EF4-FFF2-40B4-BE49-F238E27FC236}">
              <a16:creationId xmlns:a16="http://schemas.microsoft.com/office/drawing/2014/main" id="{00000000-0008-0000-0700-0000CB010000}"/>
            </a:ext>
          </a:extLst>
        </xdr:cNvPr>
        <xdr:cNvSpPr txBox="1"/>
      </xdr:nvSpPr>
      <xdr:spPr>
        <a:xfrm>
          <a:off x="10528300" y="15299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196,043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93652</xdr:rowOff>
    </xdr:from>
    <xdr:to>
      <xdr:col>55</xdr:col>
      <xdr:colOff>88900</xdr:colOff>
      <xdr:row>90</xdr:row>
      <xdr:rowOff>93652</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5524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50402</xdr:rowOff>
    </xdr:from>
    <xdr:to>
      <xdr:col>55</xdr:col>
      <xdr:colOff>0</xdr:colOff>
      <xdr:row>97</xdr:row>
      <xdr:rowOff>105745</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9639300" y="16681052"/>
          <a:ext cx="838200" cy="55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64915</xdr:rowOff>
    </xdr:from>
    <xdr:ext cx="534377" cy="259045"/>
    <xdr:sp macro="" textlink="">
      <xdr:nvSpPr>
        <xdr:cNvPr id="462" name="土木費平均値テキスト">
          <a:extLst>
            <a:ext uri="{FF2B5EF4-FFF2-40B4-BE49-F238E27FC236}">
              <a16:creationId xmlns:a16="http://schemas.microsoft.com/office/drawing/2014/main" id="{00000000-0008-0000-0700-0000CE010000}"/>
            </a:ext>
          </a:extLst>
        </xdr:cNvPr>
        <xdr:cNvSpPr txBox="1"/>
      </xdr:nvSpPr>
      <xdr:spPr>
        <a:xfrm>
          <a:off x="10528300" y="161812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42038</xdr:rowOff>
    </xdr:from>
    <xdr:to>
      <xdr:col>55</xdr:col>
      <xdr:colOff>50800</xdr:colOff>
      <xdr:row>95</xdr:row>
      <xdr:rowOff>143638</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10426700" y="1632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87229</xdr:rowOff>
    </xdr:from>
    <xdr:to>
      <xdr:col>50</xdr:col>
      <xdr:colOff>114300</xdr:colOff>
      <xdr:row>97</xdr:row>
      <xdr:rowOff>105745</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8750300" y="16717879"/>
          <a:ext cx="889000" cy="18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54328</xdr:rowOff>
    </xdr:from>
    <xdr:to>
      <xdr:col>50</xdr:col>
      <xdr:colOff>165100</xdr:colOff>
      <xdr:row>95</xdr:row>
      <xdr:rowOff>155928</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9588500" y="16342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1005</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372111" y="16117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16690</xdr:rowOff>
    </xdr:from>
    <xdr:to>
      <xdr:col>45</xdr:col>
      <xdr:colOff>177800</xdr:colOff>
      <xdr:row>97</xdr:row>
      <xdr:rowOff>87229</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7861300" y="16647340"/>
          <a:ext cx="889000" cy="70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55372</xdr:rowOff>
    </xdr:from>
    <xdr:to>
      <xdr:col>46</xdr:col>
      <xdr:colOff>38100</xdr:colOff>
      <xdr:row>95</xdr:row>
      <xdr:rowOff>156972</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8699500" y="16343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2049</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483111" y="16118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6403</xdr:rowOff>
    </xdr:from>
    <xdr:to>
      <xdr:col>41</xdr:col>
      <xdr:colOff>50800</xdr:colOff>
      <xdr:row>97</xdr:row>
      <xdr:rowOff>16690</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6972300" y="16637053"/>
          <a:ext cx="8890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78544</xdr:rowOff>
    </xdr:from>
    <xdr:to>
      <xdr:col>41</xdr:col>
      <xdr:colOff>101600</xdr:colOff>
      <xdr:row>96</xdr:row>
      <xdr:rowOff>8694</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7810500" y="1636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25221</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594111" y="16141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112788</xdr:rowOff>
    </xdr:from>
    <xdr:to>
      <xdr:col>36</xdr:col>
      <xdr:colOff>165100</xdr:colOff>
      <xdr:row>96</xdr:row>
      <xdr:rowOff>42938</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6921500" y="1640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59465</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05111" y="16175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171052</xdr:rowOff>
    </xdr:from>
    <xdr:to>
      <xdr:col>55</xdr:col>
      <xdr:colOff>50800</xdr:colOff>
      <xdr:row>97</xdr:row>
      <xdr:rowOff>101202</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10426700" y="16630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85979</xdr:rowOff>
    </xdr:from>
    <xdr:ext cx="534377" cy="259045"/>
    <xdr:sp macro="" textlink="">
      <xdr:nvSpPr>
        <xdr:cNvPr id="481" name="土木費該当値テキスト">
          <a:extLst>
            <a:ext uri="{FF2B5EF4-FFF2-40B4-BE49-F238E27FC236}">
              <a16:creationId xmlns:a16="http://schemas.microsoft.com/office/drawing/2014/main" id="{00000000-0008-0000-0700-0000E1010000}"/>
            </a:ext>
          </a:extLst>
        </xdr:cNvPr>
        <xdr:cNvSpPr txBox="1"/>
      </xdr:nvSpPr>
      <xdr:spPr>
        <a:xfrm>
          <a:off x="10528300" y="16545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54945</xdr:rowOff>
    </xdr:from>
    <xdr:to>
      <xdr:col>50</xdr:col>
      <xdr:colOff>165100</xdr:colOff>
      <xdr:row>97</xdr:row>
      <xdr:rowOff>156545</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9588500" y="16685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147672</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372111" y="16778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36429</xdr:rowOff>
    </xdr:from>
    <xdr:to>
      <xdr:col>46</xdr:col>
      <xdr:colOff>38100</xdr:colOff>
      <xdr:row>97</xdr:row>
      <xdr:rowOff>138029</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8699500" y="16667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129156</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483111" y="16759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137340</xdr:rowOff>
    </xdr:from>
    <xdr:to>
      <xdr:col>41</xdr:col>
      <xdr:colOff>101600</xdr:colOff>
      <xdr:row>97</xdr:row>
      <xdr:rowOff>67490</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7810500" y="165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58617</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594111" y="16689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127053</xdr:rowOff>
    </xdr:from>
    <xdr:to>
      <xdr:col>36</xdr:col>
      <xdr:colOff>165100</xdr:colOff>
      <xdr:row>97</xdr:row>
      <xdr:rowOff>57203</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6921500" y="16586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48330</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6705111" y="16678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60353</xdr:rowOff>
    </xdr:from>
    <xdr:to>
      <xdr:col>85</xdr:col>
      <xdr:colOff>126364</xdr:colOff>
      <xdr:row>39</xdr:row>
      <xdr:rowOff>20531</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375303"/>
          <a:ext cx="1269" cy="1331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24358</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710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20531</xdr:rowOff>
    </xdr:from>
    <xdr:to>
      <xdr:col>86</xdr:col>
      <xdr:colOff>25400</xdr:colOff>
      <xdr:row>39</xdr:row>
      <xdr:rowOff>20531</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707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7030</xdr:rowOff>
    </xdr:from>
    <xdr:ext cx="534377"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150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75,971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60353</xdr:rowOff>
    </xdr:from>
    <xdr:to>
      <xdr:col>86</xdr:col>
      <xdr:colOff>25400</xdr:colOff>
      <xdr:row>31</xdr:row>
      <xdr:rowOff>60353</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375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75898</xdr:rowOff>
    </xdr:from>
    <xdr:to>
      <xdr:col>85</xdr:col>
      <xdr:colOff>127000</xdr:colOff>
      <xdr:row>38</xdr:row>
      <xdr:rowOff>80081</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590998"/>
          <a:ext cx="838200" cy="4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150159</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1509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127282</xdr:rowOff>
    </xdr:from>
    <xdr:to>
      <xdr:col>85</xdr:col>
      <xdr:colOff>177800</xdr:colOff>
      <xdr:row>37</xdr:row>
      <xdr:rowOff>57432</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29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80081</xdr:rowOff>
    </xdr:from>
    <xdr:to>
      <xdr:col>81</xdr:col>
      <xdr:colOff>50800</xdr:colOff>
      <xdr:row>38</xdr:row>
      <xdr:rowOff>90825</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4592300" y="6595181"/>
          <a:ext cx="889000" cy="10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101427</xdr:rowOff>
    </xdr:from>
    <xdr:to>
      <xdr:col>81</xdr:col>
      <xdr:colOff>101600</xdr:colOff>
      <xdr:row>37</xdr:row>
      <xdr:rowOff>31577</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27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48104</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048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167063</xdr:rowOff>
    </xdr:from>
    <xdr:to>
      <xdr:col>76</xdr:col>
      <xdr:colOff>114300</xdr:colOff>
      <xdr:row>38</xdr:row>
      <xdr:rowOff>90825</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3703300" y="6510713"/>
          <a:ext cx="889000" cy="95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162052</xdr:rowOff>
    </xdr:from>
    <xdr:to>
      <xdr:col>76</xdr:col>
      <xdr:colOff>165100</xdr:colOff>
      <xdr:row>36</xdr:row>
      <xdr:rowOff>92202</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162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108729</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5938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60765</xdr:rowOff>
    </xdr:from>
    <xdr:to>
      <xdr:col>71</xdr:col>
      <xdr:colOff>177800</xdr:colOff>
      <xdr:row>37</xdr:row>
      <xdr:rowOff>167063</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2814300" y="6232965"/>
          <a:ext cx="889000" cy="277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27155</xdr:rowOff>
    </xdr:from>
    <xdr:to>
      <xdr:col>72</xdr:col>
      <xdr:colOff>38100</xdr:colOff>
      <xdr:row>36</xdr:row>
      <xdr:rowOff>128755</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199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145282</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5974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170304</xdr:rowOff>
    </xdr:from>
    <xdr:to>
      <xdr:col>67</xdr:col>
      <xdr:colOff>101600</xdr:colOff>
      <xdr:row>36</xdr:row>
      <xdr:rowOff>100454</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171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116981</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5946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25098</xdr:rowOff>
    </xdr:from>
    <xdr:to>
      <xdr:col>85</xdr:col>
      <xdr:colOff>177800</xdr:colOff>
      <xdr:row>38</xdr:row>
      <xdr:rowOff>126698</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540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111475</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455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29281</xdr:rowOff>
    </xdr:from>
    <xdr:to>
      <xdr:col>81</xdr:col>
      <xdr:colOff>101600</xdr:colOff>
      <xdr:row>38</xdr:row>
      <xdr:rowOff>130881</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544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122008</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637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40025</xdr:rowOff>
    </xdr:from>
    <xdr:to>
      <xdr:col>76</xdr:col>
      <xdr:colOff>165100</xdr:colOff>
      <xdr:row>38</xdr:row>
      <xdr:rowOff>141625</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555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132752</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647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116263</xdr:rowOff>
    </xdr:from>
    <xdr:to>
      <xdr:col>72</xdr:col>
      <xdr:colOff>38100</xdr:colOff>
      <xdr:row>38</xdr:row>
      <xdr:rowOff>46413</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459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37540</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552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9965</xdr:rowOff>
    </xdr:from>
    <xdr:to>
      <xdr:col>67</xdr:col>
      <xdr:colOff>101600</xdr:colOff>
      <xdr:row>36</xdr:row>
      <xdr:rowOff>111565</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182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102692</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274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143902</xdr:rowOff>
    </xdr:from>
    <xdr:to>
      <xdr:col>85</xdr:col>
      <xdr:colOff>126364</xdr:colOff>
      <xdr:row>58</xdr:row>
      <xdr:rowOff>83573</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716402"/>
          <a:ext cx="1269" cy="1311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87400</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10031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83573</xdr:rowOff>
    </xdr:from>
    <xdr:to>
      <xdr:col>86</xdr:col>
      <xdr:colOff>25400</xdr:colOff>
      <xdr:row>58</xdr:row>
      <xdr:rowOff>83573</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10027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90579</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491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167,614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143902</xdr:rowOff>
    </xdr:from>
    <xdr:to>
      <xdr:col>86</xdr:col>
      <xdr:colOff>25400</xdr:colOff>
      <xdr:row>50</xdr:row>
      <xdr:rowOff>143902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716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71120</xdr:rowOff>
    </xdr:from>
    <xdr:to>
      <xdr:col>85</xdr:col>
      <xdr:colOff>127000</xdr:colOff>
      <xdr:row>58</xdr:row>
      <xdr:rowOff>155223</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481300" y="10015220"/>
          <a:ext cx="838200" cy="84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32877</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4626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10000</xdr:rowOff>
    </xdr:from>
    <xdr:to>
      <xdr:col>85</xdr:col>
      <xdr:colOff>177800</xdr:colOff>
      <xdr:row>56</xdr:row>
      <xdr:rowOff>111600</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6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14776</xdr:rowOff>
    </xdr:from>
    <xdr:to>
      <xdr:col>81</xdr:col>
      <xdr:colOff>50800</xdr:colOff>
      <xdr:row>58</xdr:row>
      <xdr:rowOff>155223</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4592300" y="9615976"/>
          <a:ext cx="889000" cy="483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42091</xdr:rowOff>
    </xdr:from>
    <xdr:to>
      <xdr:col>81</xdr:col>
      <xdr:colOff>101600</xdr:colOff>
      <xdr:row>56</xdr:row>
      <xdr:rowOff>143691</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643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160218</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418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14776</xdr:rowOff>
    </xdr:from>
    <xdr:to>
      <xdr:col>76</xdr:col>
      <xdr:colOff>114300</xdr:colOff>
      <xdr:row>59</xdr:row>
      <xdr:rowOff>23691</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3703300" y="9615976"/>
          <a:ext cx="889000" cy="52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31739</xdr:rowOff>
    </xdr:from>
    <xdr:to>
      <xdr:col>76</xdr:col>
      <xdr:colOff>165100</xdr:colOff>
      <xdr:row>56</xdr:row>
      <xdr:rowOff>133339</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632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124466</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725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39203</xdr:rowOff>
    </xdr:from>
    <xdr:to>
      <xdr:col>71</xdr:col>
      <xdr:colOff>177800</xdr:colOff>
      <xdr:row>59</xdr:row>
      <xdr:rowOff>23691</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2814300" y="9468953"/>
          <a:ext cx="889000" cy="670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96531</xdr:rowOff>
    </xdr:from>
    <xdr:to>
      <xdr:col>72</xdr:col>
      <xdr:colOff>38100</xdr:colOff>
      <xdr:row>57</xdr:row>
      <xdr:rowOff>26681</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697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43208</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472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72876</xdr:rowOff>
    </xdr:from>
    <xdr:to>
      <xdr:col>67</xdr:col>
      <xdr:colOff>101600</xdr:colOff>
      <xdr:row>57</xdr:row>
      <xdr:rowOff>3026</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674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165603</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766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20320</xdr:rowOff>
    </xdr:from>
    <xdr:to>
      <xdr:col>85</xdr:col>
      <xdr:colOff>177800</xdr:colOff>
      <xdr:row>58</xdr:row>
      <xdr:rowOff>121920</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96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106697</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879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104423</xdr:rowOff>
    </xdr:from>
    <xdr:to>
      <xdr:col>81</xdr:col>
      <xdr:colOff>101600</xdr:colOff>
      <xdr:row>59</xdr:row>
      <xdr:rowOff>34573</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10048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25700</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10141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135426</xdr:rowOff>
    </xdr:from>
    <xdr:to>
      <xdr:col>76</xdr:col>
      <xdr:colOff>165100</xdr:colOff>
      <xdr:row>56</xdr:row>
      <xdr:rowOff>65576</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565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82103</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340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144341</xdr:rowOff>
    </xdr:from>
    <xdr:to>
      <xdr:col>72</xdr:col>
      <xdr:colOff>38100</xdr:colOff>
      <xdr:row>59</xdr:row>
      <xdr:rowOff>74491</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10088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65618</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10181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159853</xdr:rowOff>
    </xdr:from>
    <xdr:to>
      <xdr:col>67</xdr:col>
      <xdr:colOff>101600</xdr:colOff>
      <xdr:row>55</xdr:row>
      <xdr:rowOff>90003</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418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106530</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193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24916</xdr:rowOff>
    </xdr:from>
    <xdr:to>
      <xdr:col>85</xdr:col>
      <xdr:colOff>126364</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6317595" y="12026416"/>
          <a:ext cx="1269" cy="1486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143043</xdr:rowOff>
    </xdr:from>
    <xdr:ext cx="599010" cy="25904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1801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162,553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24916</xdr:rowOff>
    </xdr:from>
    <xdr:to>
      <xdr:col>86</xdr:col>
      <xdr:colOff>25400</xdr:colOff>
      <xdr:row>70</xdr:row>
      <xdr:rowOff>24916</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2026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42289</xdr:rowOff>
    </xdr:from>
    <xdr:to>
      <xdr:col>85</xdr:col>
      <xdr:colOff>127000</xdr:colOff>
      <xdr:row>76</xdr:row>
      <xdr:rowOff>72684</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5481300" y="13072489"/>
          <a:ext cx="838200" cy="30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129963</xdr:rowOff>
    </xdr:from>
    <xdr:ext cx="534377" cy="25904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3316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151536</xdr:rowOff>
    </xdr:from>
    <xdr:to>
      <xdr:col>85</xdr:col>
      <xdr:colOff>177800</xdr:colOff>
      <xdr:row>78</xdr:row>
      <xdr:rowOff>81686</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353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42289</xdr:rowOff>
    </xdr:from>
    <xdr:to>
      <xdr:col>81</xdr:col>
      <xdr:colOff>50800</xdr:colOff>
      <xdr:row>76</xdr:row>
      <xdr:rowOff>163337</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4592300" y="13072489"/>
          <a:ext cx="889000" cy="121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140618</xdr:rowOff>
    </xdr:from>
    <xdr:to>
      <xdr:col>81</xdr:col>
      <xdr:colOff>101600</xdr:colOff>
      <xdr:row>78</xdr:row>
      <xdr:rowOff>70768</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34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61895</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14111" y="13434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163337</xdr:rowOff>
    </xdr:from>
    <xdr:to>
      <xdr:col>76</xdr:col>
      <xdr:colOff>114300</xdr:colOff>
      <xdr:row>78</xdr:row>
      <xdr:rowOff>99924</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3703300" y="13193537"/>
          <a:ext cx="889000" cy="279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133276</xdr:rowOff>
    </xdr:from>
    <xdr:to>
      <xdr:col>76</xdr:col>
      <xdr:colOff>165100</xdr:colOff>
      <xdr:row>78</xdr:row>
      <xdr:rowOff>63426</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334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54553</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325111" y="13427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99924</xdr:rowOff>
    </xdr:from>
    <xdr:to>
      <xdr:col>71</xdr:col>
      <xdr:colOff>177800</xdr:colOff>
      <xdr:row>78</xdr:row>
      <xdr:rowOff>116794</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2814300" y="13473024"/>
          <a:ext cx="889000" cy="16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110581</xdr:rowOff>
    </xdr:from>
    <xdr:to>
      <xdr:col>72</xdr:col>
      <xdr:colOff>38100</xdr:colOff>
      <xdr:row>78</xdr:row>
      <xdr:rowOff>40731</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312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57258</xdr:rowOff>
    </xdr:from>
    <xdr:ext cx="534377"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436111" y="13087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168197</xdr:rowOff>
    </xdr:from>
    <xdr:to>
      <xdr:col>67</xdr:col>
      <xdr:colOff>101600</xdr:colOff>
      <xdr:row>78</xdr:row>
      <xdr:rowOff>98347</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3369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114874</xdr:rowOff>
    </xdr:from>
    <xdr:ext cx="534377"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547111" y="13145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21884</xdr:rowOff>
    </xdr:from>
    <xdr:to>
      <xdr:col>85</xdr:col>
      <xdr:colOff>177800</xdr:colOff>
      <xdr:row>76</xdr:row>
      <xdr:rowOff>123484</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3052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44761</xdr:rowOff>
    </xdr:from>
    <xdr:ext cx="534377" cy="25904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2903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162939</xdr:rowOff>
    </xdr:from>
    <xdr:to>
      <xdr:col>81</xdr:col>
      <xdr:colOff>101600</xdr:colOff>
      <xdr:row>76</xdr:row>
      <xdr:rowOff>93089</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3021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109616</xdr:rowOff>
    </xdr:from>
    <xdr:ext cx="534377"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214111" y="12796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112537</xdr:rowOff>
    </xdr:from>
    <xdr:to>
      <xdr:col>76</xdr:col>
      <xdr:colOff>165100</xdr:colOff>
      <xdr:row>77</xdr:row>
      <xdr:rowOff>42687</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3142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59214</xdr:rowOff>
    </xdr:from>
    <xdr:ext cx="534377"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325111" y="12917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49124</xdr:rowOff>
    </xdr:from>
    <xdr:to>
      <xdr:col>72</xdr:col>
      <xdr:colOff>38100</xdr:colOff>
      <xdr:row>78</xdr:row>
      <xdr:rowOff>150724</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3422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141851</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468428" y="13514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65994</xdr:rowOff>
    </xdr:from>
    <xdr:to>
      <xdr:col>67</xdr:col>
      <xdr:colOff>101600</xdr:colOff>
      <xdr:row>78</xdr:row>
      <xdr:rowOff>167594</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3439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158721</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579428" y="13531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a:extLst>
            <a:ext uri="{FF2B5EF4-FFF2-40B4-BE49-F238E27FC236}">
              <a16:creationId xmlns:a16="http://schemas.microsoft.com/office/drawing/2014/main" id="{00000000-0008-0000-07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33085</xdr:rowOff>
    </xdr:from>
    <xdr:to>
      <xdr:col>85</xdr:col>
      <xdr:colOff>126364</xdr:colOff>
      <xdr:row>99</xdr:row>
      <xdr:rowOff>116731</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6317595" y="15463585"/>
          <a:ext cx="1269" cy="162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120558</xdr:rowOff>
    </xdr:from>
    <xdr:ext cx="534377" cy="259045"/>
    <xdr:sp macro="" textlink="">
      <xdr:nvSpPr>
        <xdr:cNvPr id="688" name="公債費最小値テキスト">
          <a:extLst>
            <a:ext uri="{FF2B5EF4-FFF2-40B4-BE49-F238E27FC236}">
              <a16:creationId xmlns:a16="http://schemas.microsoft.com/office/drawing/2014/main" id="{00000000-0008-0000-0700-0000B0020000}"/>
            </a:ext>
          </a:extLst>
        </xdr:cNvPr>
        <xdr:cNvSpPr txBox="1"/>
      </xdr:nvSpPr>
      <xdr:spPr>
        <a:xfrm>
          <a:off x="16370300" y="17094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116731</xdr:rowOff>
    </xdr:from>
    <xdr:to>
      <xdr:col>86</xdr:col>
      <xdr:colOff>25400</xdr:colOff>
      <xdr:row>99</xdr:row>
      <xdr:rowOff>116731</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7090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151212</xdr:rowOff>
    </xdr:from>
    <xdr:ext cx="599010" cy="259045"/>
    <xdr:sp macro="" textlink="">
      <xdr:nvSpPr>
        <xdr:cNvPr id="690" name="公債費最大値テキスト">
          <a:extLst>
            <a:ext uri="{FF2B5EF4-FFF2-40B4-BE49-F238E27FC236}">
              <a16:creationId xmlns:a16="http://schemas.microsoft.com/office/drawing/2014/main" id="{00000000-0008-0000-0700-0000B2020000}"/>
            </a:ext>
          </a:extLst>
        </xdr:cNvPr>
        <xdr:cNvSpPr txBox="1"/>
      </xdr:nvSpPr>
      <xdr:spPr>
        <a:xfrm>
          <a:off x="16370300" y="15238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177,794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33085</xdr:rowOff>
    </xdr:from>
    <xdr:to>
      <xdr:col>86</xdr:col>
      <xdr:colOff>25400</xdr:colOff>
      <xdr:row>90</xdr:row>
      <xdr:rowOff>33085</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5463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154352</xdr:rowOff>
    </xdr:from>
    <xdr:to>
      <xdr:col>85</xdr:col>
      <xdr:colOff>127000</xdr:colOff>
      <xdr:row>97</xdr:row>
      <xdr:rowOff>36330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5481300" y="16613552"/>
          <a:ext cx="838200" cy="53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167687</xdr:rowOff>
    </xdr:from>
    <xdr:ext cx="534377" cy="259045"/>
    <xdr:sp macro="" textlink="">
      <xdr:nvSpPr>
        <xdr:cNvPr id="693" name="公債費平均値テキスト">
          <a:extLst>
            <a:ext uri="{FF2B5EF4-FFF2-40B4-BE49-F238E27FC236}">
              <a16:creationId xmlns:a16="http://schemas.microsoft.com/office/drawing/2014/main" id="{00000000-0008-0000-0700-0000B5020000}"/>
            </a:ext>
          </a:extLst>
        </xdr:cNvPr>
        <xdr:cNvSpPr txBox="1"/>
      </xdr:nvSpPr>
      <xdr:spPr>
        <a:xfrm>
          <a:off x="16370300" y="162839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144810</xdr:rowOff>
    </xdr:from>
    <xdr:to>
      <xdr:col>85</xdr:col>
      <xdr:colOff>177800</xdr:colOff>
      <xdr:row>96</xdr:row>
      <xdr:rowOff>74960</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6268700" y="1643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154352</xdr:rowOff>
    </xdr:from>
    <xdr:to>
      <xdr:col>81</xdr:col>
      <xdr:colOff>50800</xdr:colOff>
      <xdr:row>97</xdr:row>
      <xdr:rowOff>6862</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4592300" y="16613552"/>
          <a:ext cx="889000" cy="23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155673</xdr:rowOff>
    </xdr:from>
    <xdr:to>
      <xdr:col>81</xdr:col>
      <xdr:colOff>101600</xdr:colOff>
      <xdr:row>96</xdr:row>
      <xdr:rowOff>85823</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5430500" y="16443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102350</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214111" y="16218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151119</xdr:rowOff>
    </xdr:from>
    <xdr:to>
      <xdr:col>76</xdr:col>
      <xdr:colOff>114300</xdr:colOff>
      <xdr:row>97</xdr:row>
      <xdr:rowOff>6862</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3703300" y="16610319"/>
          <a:ext cx="889000" cy="27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12091</xdr:rowOff>
    </xdr:from>
    <xdr:to>
      <xdr:col>76</xdr:col>
      <xdr:colOff>165100</xdr:colOff>
      <xdr:row>96</xdr:row>
      <xdr:rowOff>113691</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4541500" y="1647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130218</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325111" y="16246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151119</xdr:rowOff>
    </xdr:from>
    <xdr:to>
      <xdr:col>71</xdr:col>
      <xdr:colOff>177800</xdr:colOff>
      <xdr:row>97</xdr:row>
      <xdr:rowOff>13915</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2814300" y="16610319"/>
          <a:ext cx="889000" cy="34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125225</xdr:rowOff>
    </xdr:from>
    <xdr:to>
      <xdr:col>72</xdr:col>
      <xdr:colOff>38100</xdr:colOff>
      <xdr:row>96</xdr:row>
      <xdr:rowOff>55375</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3652500" y="16412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71902</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36111" y="16188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167353</xdr:rowOff>
    </xdr:from>
    <xdr:to>
      <xdr:col>67</xdr:col>
      <xdr:colOff>101600</xdr:colOff>
      <xdr:row>96</xdr:row>
      <xdr:rowOff>97503</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2763500" y="16455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114030</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47111" y="16230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156980</xdr:rowOff>
    </xdr:from>
    <xdr:to>
      <xdr:col>85</xdr:col>
      <xdr:colOff>177800</xdr:colOff>
      <xdr:row>97</xdr:row>
      <xdr:rowOff>87130</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6268700" y="1661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135407</xdr:rowOff>
    </xdr:from>
    <xdr:ext cx="534377" cy="259045"/>
    <xdr:sp macro="" textlink="">
      <xdr:nvSpPr>
        <xdr:cNvPr id="712" name="公債費該当値テキスト">
          <a:extLst>
            <a:ext uri="{FF2B5EF4-FFF2-40B4-BE49-F238E27FC236}">
              <a16:creationId xmlns:a16="http://schemas.microsoft.com/office/drawing/2014/main" id="{00000000-0008-0000-0700-0000C8020000}"/>
            </a:ext>
          </a:extLst>
        </xdr:cNvPr>
        <xdr:cNvSpPr txBox="1"/>
      </xdr:nvSpPr>
      <xdr:spPr>
        <a:xfrm>
          <a:off x="16370300" y="16594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103552</xdr:rowOff>
    </xdr:from>
    <xdr:to>
      <xdr:col>81</xdr:col>
      <xdr:colOff>101600</xdr:colOff>
      <xdr:row>97</xdr:row>
      <xdr:rowOff>33702</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5430500" y="16562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24829</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14111" y="16655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127512</xdr:rowOff>
    </xdr:from>
    <xdr:to>
      <xdr:col>76</xdr:col>
      <xdr:colOff>165100</xdr:colOff>
      <xdr:row>97</xdr:row>
      <xdr:rowOff>57662</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4541500" y="16586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48789</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325111" y="16679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100319</xdr:rowOff>
    </xdr:from>
    <xdr:to>
      <xdr:col>72</xdr:col>
      <xdr:colOff>38100</xdr:colOff>
      <xdr:row>97</xdr:row>
      <xdr:rowOff>30469</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3652500" y="16559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21596</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436111" y="16652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134565</xdr:rowOff>
    </xdr:from>
    <xdr:to>
      <xdr:col>67</xdr:col>
      <xdr:colOff>101600</xdr:colOff>
      <xdr:row>97</xdr:row>
      <xdr:rowOff>64715</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2763500" y="16593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55842</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547111" y="16686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a:extLst>
            <a:ext uri="{FF2B5EF4-FFF2-40B4-BE49-F238E27FC236}">
              <a16:creationId xmlns:a16="http://schemas.microsoft.com/office/drawing/2014/main" id="{00000000-0008-0000-07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40096</xdr:rowOff>
    </xdr:from>
    <xdr:to>
      <xdr:col>116</xdr:col>
      <xdr:colOff>62864</xdr:colOff>
      <xdr:row>39</xdr:row>
      <xdr:rowOff>98878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22159595" y="5355046"/>
          <a:ext cx="1269" cy="1430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7" name="諸支出金最小値テキスト">
          <a:extLst>
            <a:ext uri="{FF2B5EF4-FFF2-40B4-BE49-F238E27FC236}">
              <a16:creationId xmlns:a16="http://schemas.microsoft.com/office/drawing/2014/main" id="{00000000-0008-0000-0700-0000EB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158223</xdr:rowOff>
    </xdr:from>
    <xdr:ext cx="469744" cy="259045"/>
    <xdr:sp macro="" textlink="">
      <xdr:nvSpPr>
        <xdr:cNvPr id="749" name="諸支出金最大値テキスト">
          <a:extLst>
            <a:ext uri="{FF2B5EF4-FFF2-40B4-BE49-F238E27FC236}">
              <a16:creationId xmlns:a16="http://schemas.microsoft.com/office/drawing/2014/main" id="{00000000-0008-0000-0700-0000ED020000}"/>
            </a:ext>
          </a:extLst>
        </xdr:cNvPr>
        <xdr:cNvSpPr txBox="1"/>
      </xdr:nvSpPr>
      <xdr:spPr>
        <a:xfrm>
          <a:off x="22212300" y="5130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40096</xdr:rowOff>
    </xdr:from>
    <xdr:to>
      <xdr:col>116</xdr:col>
      <xdr:colOff>152400</xdr:colOff>
      <xdr:row>31</xdr:row>
      <xdr:rowOff>40096</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5355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12173</xdr:rowOff>
    </xdr:from>
    <xdr:ext cx="313932" cy="259045"/>
    <xdr:sp macro="" textlink="">
      <xdr:nvSpPr>
        <xdr:cNvPr id="752" name="諸支出金平均値テキスト">
          <a:extLst>
            <a:ext uri="{FF2B5EF4-FFF2-40B4-BE49-F238E27FC236}">
              <a16:creationId xmlns:a16="http://schemas.microsoft.com/office/drawing/2014/main" id="{00000000-0008-0000-0700-0000F0020000}"/>
            </a:ext>
          </a:extLst>
        </xdr:cNvPr>
        <xdr:cNvSpPr txBox="1"/>
      </xdr:nvSpPr>
      <xdr:spPr>
        <a:xfrm>
          <a:off x="22212300" y="652727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160746</xdr:rowOff>
    </xdr:from>
    <xdr:to>
      <xdr:col>116</xdr:col>
      <xdr:colOff>114300</xdr:colOff>
      <xdr:row>39</xdr:row>
      <xdr:rowOff>90896</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2110700" y="6675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125912</xdr:rowOff>
    </xdr:from>
    <xdr:to>
      <xdr:col>112</xdr:col>
      <xdr:colOff>38100</xdr:colOff>
      <xdr:row>39</xdr:row>
      <xdr:rowOff>56062</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1272500" y="6641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72588</xdr:rowOff>
    </xdr:from>
    <xdr:ext cx="313932"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66333" y="64162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1270</xdr:rowOff>
    </xdr:from>
    <xdr:to>
      <xdr:col>107</xdr:col>
      <xdr:colOff>101600</xdr:colOff>
      <xdr:row>39</xdr:row>
      <xdr:rowOff>102870</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0383500" y="668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119397</xdr:rowOff>
    </xdr:from>
    <xdr:ext cx="313932"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77333" y="64630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18687</xdr:rowOff>
    </xdr:from>
    <xdr:to>
      <xdr:col>102</xdr:col>
      <xdr:colOff>165100</xdr:colOff>
      <xdr:row>39</xdr:row>
      <xdr:rowOff>120287</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9494500" y="6705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136814</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88333" y="64804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20865</xdr:rowOff>
    </xdr:from>
    <xdr:to>
      <xdr:col>98</xdr:col>
      <xdr:colOff>38100</xdr:colOff>
      <xdr:row>39</xdr:row>
      <xdr:rowOff>122465</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8605500" y="6707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138992</xdr:rowOff>
    </xdr:from>
    <xdr:ext cx="313932"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99333" y="64826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139172</xdr:rowOff>
    </xdr:from>
    <xdr:ext cx="249299" cy="259045"/>
    <xdr:sp macro="" textlink="">
      <xdr:nvSpPr>
        <xdr:cNvPr id="771" name="諸支出金該当値テキスト">
          <a:extLst>
            <a:ext uri="{FF2B5EF4-FFF2-40B4-BE49-F238E27FC236}">
              <a16:creationId xmlns:a16="http://schemas.microsoft.com/office/drawing/2014/main" id="{00000000-0008-0000-0700-000003030000}"/>
            </a:ext>
          </a:extLst>
        </xdr:cNvPr>
        <xdr:cNvSpPr txBox="1"/>
      </xdr:nvSpPr>
      <xdr:spPr>
        <a:xfrm>
          <a:off x="22212300" y="66542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a:extLst>
            <a:ext uri="{FF2B5EF4-FFF2-40B4-BE49-F238E27FC236}">
              <a16:creationId xmlns:a16="http://schemas.microsoft.com/office/drawing/2014/main" id="{00000000-0008-0000-0700-00001C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a:extLst>
            <a:ext uri="{FF2B5EF4-FFF2-40B4-BE49-F238E27FC236}">
              <a16:creationId xmlns:a16="http://schemas.microsoft.com/office/drawing/2014/main" id="{00000000-0008-0000-0700-00001E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a:extLst>
            <a:ext uri="{FF2B5EF4-FFF2-40B4-BE49-F238E27FC236}">
              <a16:creationId xmlns:a16="http://schemas.microsoft.com/office/drawing/2014/main" id="{00000000-0008-0000-0700-000021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a:extLst>
            <a:ext uri="{FF2B5EF4-FFF2-40B4-BE49-F238E27FC236}">
              <a16:creationId xmlns:a16="http://schemas.microsoft.com/office/drawing/2014/main" id="{00000000-0008-0000-0700-000034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ea"/>
              <a:ea typeface="+mn-ea"/>
              <a:cs typeface="+mn-cs"/>
            </a:rPr>
            <a:t>　衛生費は，</a:t>
          </a:r>
          <a:r>
            <a:rPr kumimoji="1" lang="ja-JP" altLang="ja-JP" sz="1100">
              <a:solidFill>
                <a:schemeClr val="dk1"/>
              </a:solidFill>
              <a:effectLst/>
              <a:latin typeface="+mn-lt"/>
              <a:ea typeface="+mn-ea"/>
              <a:cs typeface="+mn-cs"/>
            </a:rPr>
            <a:t>住民一人当たり</a:t>
          </a:r>
          <a:r>
            <a:rPr kumimoji="1" lang="en-US" altLang="ja-JP" sz="1100">
              <a:solidFill>
                <a:schemeClr val="dk1"/>
              </a:solidFill>
              <a:effectLst/>
              <a:latin typeface="+mn-ea"/>
              <a:ea typeface="+mn-ea"/>
              <a:cs typeface="+mn-cs"/>
            </a:rPr>
            <a:t>42,536</a:t>
          </a:r>
          <a:r>
            <a:rPr kumimoji="1" lang="ja-JP" altLang="ja-JP" sz="1100">
              <a:solidFill>
                <a:schemeClr val="dk1"/>
              </a:solidFill>
              <a:effectLst/>
              <a:latin typeface="+mn-lt"/>
              <a:ea typeface="+mn-ea"/>
              <a:cs typeface="+mn-cs"/>
            </a:rPr>
            <a:t>円となって</a:t>
          </a:r>
          <a:r>
            <a:rPr kumimoji="1" lang="ja-JP" altLang="en-US" sz="1100">
              <a:solidFill>
                <a:schemeClr val="dk1"/>
              </a:solidFill>
              <a:effectLst/>
              <a:latin typeface="+mn-lt"/>
              <a:ea typeface="+mn-ea"/>
              <a:cs typeface="+mn-cs"/>
            </a:rPr>
            <a:t>おり，</a:t>
          </a:r>
          <a:r>
            <a:rPr kumimoji="1" lang="ja-JP" altLang="ja-JP" sz="1100">
              <a:solidFill>
                <a:schemeClr val="dk1"/>
              </a:solidFill>
              <a:effectLst/>
              <a:latin typeface="+mn-lt"/>
              <a:ea typeface="+mn-ea"/>
              <a:cs typeface="+mn-cs"/>
            </a:rPr>
            <a:t>低い金額で推移している。</a:t>
          </a:r>
          <a:r>
            <a:rPr kumimoji="1" lang="ja-JP" altLang="en-US" sz="1100">
              <a:solidFill>
                <a:schemeClr val="dk1"/>
              </a:solidFill>
              <a:effectLst/>
              <a:latin typeface="+mn-lt"/>
              <a:ea typeface="+mn-ea"/>
              <a:cs typeface="+mn-cs"/>
            </a:rPr>
            <a:t>これは</a:t>
          </a:r>
          <a:r>
            <a:rPr kumimoji="1" lang="ja-JP" altLang="ja-JP" sz="1100">
              <a:solidFill>
                <a:schemeClr val="dk1"/>
              </a:solidFill>
              <a:effectLst/>
              <a:latin typeface="+mn-ea"/>
              <a:ea typeface="+mn-ea"/>
              <a:cs typeface="+mn-cs"/>
            </a:rPr>
            <a:t>本町にごみ処理施設がなく，極力分別し，資源化していくという政策をとっているため</a:t>
          </a:r>
          <a:r>
            <a:rPr kumimoji="1" lang="ja-JP" altLang="en-US" sz="1100">
              <a:solidFill>
                <a:schemeClr val="dk1"/>
              </a:solidFill>
              <a:effectLst/>
              <a:latin typeface="+mn-ea"/>
              <a:ea typeface="+mn-ea"/>
              <a:cs typeface="+mn-cs"/>
            </a:rPr>
            <a:t>である</a:t>
          </a:r>
          <a:r>
            <a:rPr kumimoji="1" lang="ja-JP" altLang="ja-JP" sz="1100">
              <a:solidFill>
                <a:schemeClr val="dk1"/>
              </a:solidFill>
              <a:effectLst/>
              <a:latin typeface="+mn-ea"/>
              <a:ea typeface="+mn-ea"/>
              <a:cs typeface="+mn-cs"/>
            </a:rPr>
            <a:t>。</a:t>
          </a:r>
          <a:endParaRPr lang="ja-JP" altLang="ja-JP" sz="1100">
            <a:effectLst/>
            <a:latin typeface="+mn-ea"/>
            <a:ea typeface="+mn-ea"/>
          </a:endParaRPr>
        </a:p>
        <a:p>
          <a:r>
            <a:rPr kumimoji="1" lang="ja-JP" altLang="ja-JP" sz="1100">
              <a:solidFill>
                <a:schemeClr val="dk1"/>
              </a:solidFill>
              <a:effectLst/>
              <a:latin typeface="+mn-ea"/>
              <a:ea typeface="+mn-ea"/>
              <a:cs typeface="+mn-cs"/>
            </a:rPr>
            <a:t>　商工費は，住民一人当たり</a:t>
          </a:r>
          <a:r>
            <a:rPr kumimoji="1" lang="en-US" altLang="ja-JP" sz="1100">
              <a:solidFill>
                <a:schemeClr val="dk1"/>
              </a:solidFill>
              <a:effectLst/>
              <a:latin typeface="+mn-ea"/>
              <a:ea typeface="+mn-ea"/>
              <a:cs typeface="+mn-cs"/>
            </a:rPr>
            <a:t>366,533</a:t>
          </a:r>
          <a:r>
            <a:rPr kumimoji="1" lang="ja-JP" altLang="ja-JP" sz="1100">
              <a:solidFill>
                <a:schemeClr val="dk1"/>
              </a:solidFill>
              <a:effectLst/>
              <a:latin typeface="+mn-ea"/>
              <a:ea typeface="+mn-ea"/>
              <a:cs typeface="+mn-cs"/>
            </a:rPr>
            <a:t>円となって</a:t>
          </a:r>
          <a:r>
            <a:rPr kumimoji="1" lang="ja-JP" altLang="ja-JP" sz="1100">
              <a:solidFill>
                <a:schemeClr val="dk1"/>
              </a:solidFill>
              <a:effectLst/>
              <a:latin typeface="+mn-lt"/>
              <a:ea typeface="+mn-ea"/>
              <a:cs typeface="+mn-cs"/>
            </a:rPr>
            <a:t>おり，</a:t>
          </a:r>
          <a:r>
            <a:rPr kumimoji="1" lang="ja-JP" altLang="ja-JP" sz="1100">
              <a:solidFill>
                <a:schemeClr val="dk1"/>
              </a:solidFill>
              <a:effectLst/>
              <a:latin typeface="+mn-ea"/>
              <a:ea typeface="+mn-ea"/>
              <a:cs typeface="+mn-cs"/>
            </a:rPr>
            <a:t>類似団体内順位は</a:t>
          </a:r>
          <a:r>
            <a:rPr kumimoji="1" lang="en-US" altLang="ja-JP" sz="1100">
              <a:solidFill>
                <a:schemeClr val="dk1"/>
              </a:solidFill>
              <a:effectLst/>
              <a:latin typeface="+mn-ea"/>
              <a:ea typeface="+mn-ea"/>
              <a:cs typeface="+mn-cs"/>
            </a:rPr>
            <a:t>1</a:t>
          </a:r>
          <a:r>
            <a:rPr kumimoji="1" lang="ja-JP" altLang="ja-JP" sz="1100">
              <a:solidFill>
                <a:schemeClr val="dk1"/>
              </a:solidFill>
              <a:effectLst/>
              <a:latin typeface="+mn-ea"/>
              <a:ea typeface="+mn-ea"/>
              <a:cs typeface="+mn-cs"/>
            </a:rPr>
            <a:t>位の水準となっている。主な要因はふるさと納税促進事業に係る経費である。同事業を推進した結果，充当可能基金の増等の財政健全化が図られることとなった。</a:t>
          </a:r>
          <a:endParaRPr lang="ja-JP" altLang="ja-JP" sz="1100">
            <a:effectLst/>
            <a:latin typeface="+mn-ea"/>
            <a:ea typeface="+mn-ea"/>
          </a:endParaRPr>
        </a:p>
        <a:p>
          <a:r>
            <a:rPr kumimoji="1" lang="ja-JP" altLang="ja-JP" sz="1100">
              <a:solidFill>
                <a:schemeClr val="dk1"/>
              </a:solidFill>
              <a:effectLst/>
              <a:latin typeface="+mn-ea"/>
              <a:ea typeface="+mn-ea"/>
              <a:cs typeface="+mn-cs"/>
            </a:rPr>
            <a:t>　今後の課題としては，同事業が歳入確保のみの一過性のものに留まるのではなく，特産品開発等の地場産業の活性化，人づくりにどのようにして結びつけていくか，また，寄附金を活用する事業の</a:t>
          </a:r>
          <a:r>
            <a:rPr kumimoji="1" lang="ja-JP" altLang="en-US" sz="1100">
              <a:solidFill>
                <a:schemeClr val="dk1"/>
              </a:solidFill>
              <a:effectLst/>
              <a:latin typeface="+mn-ea"/>
              <a:ea typeface="+mn-ea"/>
              <a:cs typeface="+mn-cs"/>
            </a:rPr>
            <a:t>選定</a:t>
          </a:r>
          <a:r>
            <a:rPr kumimoji="1" lang="ja-JP" altLang="ja-JP" sz="1100">
              <a:solidFill>
                <a:schemeClr val="dk1"/>
              </a:solidFill>
              <a:effectLst/>
              <a:latin typeface="+mn-ea"/>
              <a:ea typeface="+mn-ea"/>
              <a:cs typeface="+mn-cs"/>
            </a:rPr>
            <a:t>を</a:t>
          </a:r>
          <a:r>
            <a:rPr kumimoji="1" lang="ja-JP" altLang="en-US" sz="1100">
              <a:solidFill>
                <a:schemeClr val="dk1"/>
              </a:solidFill>
              <a:effectLst/>
              <a:latin typeface="+mn-ea"/>
              <a:ea typeface="+mn-ea"/>
              <a:cs typeface="+mn-cs"/>
            </a:rPr>
            <a:t>どのよう</a:t>
          </a:r>
          <a:r>
            <a:rPr kumimoji="1" lang="ja-JP" altLang="ja-JP" sz="1100">
              <a:solidFill>
                <a:schemeClr val="dk1"/>
              </a:solidFill>
              <a:effectLst/>
              <a:latin typeface="+mn-ea"/>
              <a:ea typeface="+mn-ea"/>
              <a:cs typeface="+mn-cs"/>
            </a:rPr>
            <a:t>に行っていくか</a:t>
          </a:r>
          <a:r>
            <a:rPr kumimoji="1" lang="ja-JP" altLang="en-US" sz="1100">
              <a:solidFill>
                <a:schemeClr val="dk1"/>
              </a:solidFill>
              <a:effectLst/>
              <a:latin typeface="+mn-ea"/>
              <a:ea typeface="+mn-ea"/>
              <a:cs typeface="+mn-cs"/>
            </a:rPr>
            <a:t>等</a:t>
          </a:r>
          <a:r>
            <a:rPr kumimoji="1" lang="ja-JP" altLang="ja-JP" sz="1100">
              <a:solidFill>
                <a:schemeClr val="dk1"/>
              </a:solidFill>
              <a:effectLst/>
              <a:latin typeface="+mn-ea"/>
              <a:ea typeface="+mn-ea"/>
              <a:cs typeface="+mn-cs"/>
            </a:rPr>
            <a:t>が課題と</a:t>
          </a:r>
          <a:r>
            <a:rPr kumimoji="1" lang="ja-JP" altLang="en-US" sz="1100">
              <a:solidFill>
                <a:schemeClr val="dk1"/>
              </a:solidFill>
              <a:effectLst/>
              <a:latin typeface="+mn-ea"/>
              <a:ea typeface="+mn-ea"/>
              <a:cs typeface="+mn-cs"/>
            </a:rPr>
            <a:t>なる</a:t>
          </a:r>
          <a:r>
            <a:rPr kumimoji="1" lang="ja-JP" altLang="ja-JP" sz="1100">
              <a:solidFill>
                <a:schemeClr val="dk1"/>
              </a:solidFill>
              <a:effectLst/>
              <a:latin typeface="+mn-ea"/>
              <a:ea typeface="+mn-ea"/>
              <a:cs typeface="+mn-cs"/>
            </a:rPr>
            <a:t>。</a:t>
          </a:r>
          <a:endParaRPr lang="ja-JP" altLang="ja-JP" sz="1100">
            <a:effectLst/>
            <a:latin typeface="+mn-ea"/>
            <a:ea typeface="+mn-ea"/>
          </a:endParaRPr>
        </a:p>
        <a:p>
          <a:r>
            <a:rPr kumimoji="1" lang="ja-JP" altLang="ja-JP" sz="1100">
              <a:solidFill>
                <a:schemeClr val="dk1"/>
              </a:solidFill>
              <a:effectLst/>
              <a:latin typeface="+mn-ea"/>
              <a:ea typeface="+mn-ea"/>
              <a:cs typeface="+mn-cs"/>
            </a:rPr>
            <a:t>　土木費は，住民一人当たり</a:t>
          </a:r>
          <a:r>
            <a:rPr kumimoji="1" lang="en-US" altLang="ja-JP" sz="1100">
              <a:solidFill>
                <a:schemeClr val="dk1"/>
              </a:solidFill>
              <a:effectLst/>
              <a:latin typeface="+mn-ea"/>
              <a:ea typeface="+mn-ea"/>
              <a:cs typeface="+mn-cs"/>
            </a:rPr>
            <a:t>44,219</a:t>
          </a:r>
          <a:r>
            <a:rPr kumimoji="1" lang="ja-JP" altLang="ja-JP" sz="1100">
              <a:solidFill>
                <a:schemeClr val="dk1"/>
              </a:solidFill>
              <a:effectLst/>
              <a:latin typeface="+mn-ea"/>
              <a:ea typeface="+mn-ea"/>
              <a:cs typeface="+mn-cs"/>
            </a:rPr>
            <a:t>円と対前年度比で</a:t>
          </a:r>
          <a:r>
            <a:rPr kumimoji="1" lang="en-US" altLang="ja-JP" sz="1100">
              <a:solidFill>
                <a:schemeClr val="dk1"/>
              </a:solidFill>
              <a:effectLst/>
              <a:latin typeface="+mn-ea"/>
              <a:ea typeface="+mn-ea"/>
              <a:cs typeface="+mn-cs"/>
            </a:rPr>
            <a:t>7,263</a:t>
          </a:r>
          <a:r>
            <a:rPr kumimoji="1" lang="ja-JP" altLang="ja-JP" sz="1100">
              <a:solidFill>
                <a:schemeClr val="dk1"/>
              </a:solidFill>
              <a:effectLst/>
              <a:latin typeface="+mn-ea"/>
              <a:ea typeface="+mn-ea"/>
              <a:cs typeface="+mn-cs"/>
            </a:rPr>
            <a:t>円の</a:t>
          </a:r>
          <a:r>
            <a:rPr kumimoji="1" lang="ja-JP" altLang="en-US" sz="1100">
              <a:solidFill>
                <a:schemeClr val="dk1"/>
              </a:solidFill>
              <a:effectLst/>
              <a:latin typeface="+mn-ea"/>
              <a:ea typeface="+mn-ea"/>
              <a:cs typeface="+mn-cs"/>
            </a:rPr>
            <a:t>増加</a:t>
          </a:r>
          <a:r>
            <a:rPr kumimoji="1" lang="ja-JP" altLang="ja-JP" sz="1100">
              <a:solidFill>
                <a:schemeClr val="dk1"/>
              </a:solidFill>
              <a:effectLst/>
              <a:latin typeface="+mn-ea"/>
              <a:ea typeface="+mn-ea"/>
              <a:cs typeface="+mn-cs"/>
            </a:rPr>
            <a:t>となっ</a:t>
          </a:r>
          <a:r>
            <a:rPr kumimoji="1" lang="ja-JP" altLang="en-US" sz="1100">
              <a:solidFill>
                <a:schemeClr val="dk1"/>
              </a:solidFill>
              <a:effectLst/>
              <a:latin typeface="+mn-ea"/>
              <a:ea typeface="+mn-ea"/>
              <a:cs typeface="+mn-cs"/>
            </a:rPr>
            <a:t>たが，類似団体と比較して低い値で推移している</a:t>
          </a:r>
          <a:r>
            <a:rPr kumimoji="1" lang="ja-JP" altLang="ja-JP" sz="1100">
              <a:solidFill>
                <a:schemeClr val="dk1"/>
              </a:solidFill>
              <a:effectLst/>
              <a:latin typeface="+mn-ea"/>
              <a:ea typeface="+mn-ea"/>
              <a:cs typeface="+mn-cs"/>
            </a:rPr>
            <a:t>。</a:t>
          </a:r>
          <a:r>
            <a:rPr kumimoji="1" lang="ja-JP" altLang="en-US" sz="1100">
              <a:solidFill>
                <a:schemeClr val="dk1"/>
              </a:solidFill>
              <a:effectLst/>
              <a:latin typeface="+mn-ea"/>
              <a:ea typeface="+mn-ea"/>
              <a:cs typeface="+mn-cs"/>
            </a:rPr>
            <a:t>この影響もあり，公債費についても類似団体よりも低い値で推移しているが，</a:t>
          </a:r>
          <a:r>
            <a:rPr lang="ja-JP" altLang="ja-JP" sz="1100">
              <a:solidFill>
                <a:schemeClr val="dk1"/>
              </a:solidFill>
              <a:effectLst/>
              <a:latin typeface="+mn-ea"/>
              <a:ea typeface="+mn-ea"/>
              <a:cs typeface="+mn-cs"/>
            </a:rPr>
            <a:t>今後</a:t>
          </a:r>
          <a:r>
            <a:rPr lang="ja-JP" altLang="en-US" sz="1100">
              <a:solidFill>
                <a:schemeClr val="dk1"/>
              </a:solidFill>
              <a:effectLst/>
              <a:latin typeface="+mn-ea"/>
              <a:ea typeface="+mn-ea"/>
              <a:cs typeface="+mn-cs"/>
            </a:rPr>
            <a:t>も</a:t>
          </a:r>
          <a:r>
            <a:rPr lang="ja-JP" altLang="ja-JP" sz="1100">
              <a:solidFill>
                <a:schemeClr val="dk1"/>
              </a:solidFill>
              <a:effectLst/>
              <a:latin typeface="+mn-ea"/>
              <a:ea typeface="+mn-ea"/>
              <a:cs typeface="+mn-cs"/>
            </a:rPr>
            <a:t>公債費抑制を</a:t>
          </a:r>
          <a:r>
            <a:rPr lang="ja-JP" altLang="en-US" sz="1100">
              <a:solidFill>
                <a:schemeClr val="dk1"/>
              </a:solidFill>
              <a:effectLst/>
              <a:latin typeface="+mn-ea"/>
              <a:ea typeface="+mn-ea"/>
              <a:cs typeface="+mn-cs"/>
            </a:rPr>
            <a:t>行うこと</a:t>
          </a:r>
          <a:r>
            <a:rPr lang="ja-JP" altLang="ja-JP" sz="1100">
              <a:solidFill>
                <a:schemeClr val="dk1"/>
              </a:solidFill>
              <a:effectLst/>
              <a:latin typeface="+mn-ea"/>
              <a:ea typeface="+mn-ea"/>
              <a:cs typeface="+mn-cs"/>
            </a:rPr>
            <a:t>考えると事業選択が重要となってくる。</a:t>
          </a:r>
          <a:endParaRPr lang="ja-JP" altLang="ja-JP" sz="1100">
            <a:effectLst/>
            <a:latin typeface="+mn-ea"/>
            <a:ea typeface="+mn-ea"/>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鹿児島県大崎町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ea"/>
              <a:ea typeface="+mn-ea"/>
              <a:cs typeface="+mn-cs"/>
            </a:rPr>
            <a:t>　実質単年度収支は</a:t>
          </a:r>
          <a:r>
            <a:rPr kumimoji="1" lang="en-US" altLang="ja-JP" sz="1100">
              <a:solidFill>
                <a:schemeClr val="dk1"/>
              </a:solidFill>
              <a:effectLst/>
              <a:latin typeface="+mn-ea"/>
              <a:ea typeface="+mn-ea"/>
              <a:cs typeface="+mn-cs"/>
            </a:rPr>
            <a:t>8.00</a:t>
          </a:r>
          <a:r>
            <a:rPr kumimoji="1" lang="ja-JP" altLang="en-US" sz="1100">
              <a:solidFill>
                <a:schemeClr val="dk1"/>
              </a:solidFill>
              <a:effectLst/>
              <a:latin typeface="+mn-ea"/>
              <a:ea typeface="+mn-ea"/>
              <a:cs typeface="+mn-cs"/>
            </a:rPr>
            <a:t>ポイント減少し，令和</a:t>
          </a:r>
          <a:r>
            <a:rPr kumimoji="1" lang="en-US" altLang="ja-JP" sz="1100">
              <a:solidFill>
                <a:schemeClr val="dk1"/>
              </a:solidFill>
              <a:effectLst/>
              <a:latin typeface="+mn-ea"/>
              <a:ea typeface="+mn-ea"/>
              <a:cs typeface="+mn-cs"/>
            </a:rPr>
            <a:t>4</a:t>
          </a:r>
          <a:r>
            <a:rPr kumimoji="1" lang="ja-JP" altLang="en-US" sz="1100">
              <a:solidFill>
                <a:schemeClr val="dk1"/>
              </a:solidFill>
              <a:effectLst/>
              <a:latin typeface="+mn-ea"/>
              <a:ea typeface="+mn-ea"/>
              <a:cs typeface="+mn-cs"/>
            </a:rPr>
            <a:t>年度の実質単年度収支は赤字となったが，</a:t>
          </a:r>
          <a:r>
            <a:rPr kumimoji="1" lang="ja-JP" altLang="ja-JP" sz="1100">
              <a:solidFill>
                <a:schemeClr val="dk1"/>
              </a:solidFill>
              <a:effectLst/>
              <a:latin typeface="+mn-ea"/>
              <a:ea typeface="+mn-ea"/>
              <a:cs typeface="+mn-cs"/>
            </a:rPr>
            <a:t>財政調整基金残高は</a:t>
          </a:r>
          <a:r>
            <a:rPr kumimoji="1" lang="en-US" altLang="ja-JP" sz="1100">
              <a:solidFill>
                <a:schemeClr val="dk1"/>
              </a:solidFill>
              <a:effectLst/>
              <a:latin typeface="+mn-ea"/>
              <a:ea typeface="+mn-ea"/>
              <a:cs typeface="+mn-cs"/>
            </a:rPr>
            <a:t>1.69</a:t>
          </a:r>
          <a:r>
            <a:rPr kumimoji="1" lang="ja-JP" altLang="ja-JP" sz="1100">
              <a:solidFill>
                <a:schemeClr val="dk1"/>
              </a:solidFill>
              <a:effectLst/>
              <a:latin typeface="+mn-ea"/>
              <a:ea typeface="+mn-ea"/>
              <a:cs typeface="+mn-cs"/>
            </a:rPr>
            <a:t>ポイント</a:t>
          </a:r>
          <a:r>
            <a:rPr kumimoji="1" lang="ja-JP" altLang="en-US" sz="1100">
              <a:solidFill>
                <a:schemeClr val="dk1"/>
              </a:solidFill>
              <a:effectLst/>
              <a:latin typeface="+mn-ea"/>
              <a:ea typeface="+mn-ea"/>
              <a:cs typeface="+mn-cs"/>
            </a:rPr>
            <a:t>増加</a:t>
          </a:r>
          <a:r>
            <a:rPr kumimoji="1" lang="ja-JP" altLang="ja-JP" sz="1100">
              <a:solidFill>
                <a:schemeClr val="dk1"/>
              </a:solidFill>
              <a:effectLst/>
              <a:latin typeface="+mn-ea"/>
              <a:ea typeface="+mn-ea"/>
              <a:cs typeface="+mn-cs"/>
            </a:rPr>
            <a:t>となった。</a:t>
          </a:r>
          <a:endParaRPr kumimoji="1" lang="en-US" altLang="ja-JP" sz="1100">
            <a:solidFill>
              <a:schemeClr val="dk1"/>
            </a:solidFill>
            <a:effectLst/>
            <a:latin typeface="+mn-ea"/>
            <a:ea typeface="+mn-ea"/>
            <a:cs typeface="+mn-cs"/>
          </a:endParaRPr>
        </a:p>
        <a:p>
          <a:r>
            <a:rPr kumimoji="1" lang="ja-JP" altLang="en-US" sz="1100">
              <a:solidFill>
                <a:schemeClr val="dk1"/>
              </a:solidFill>
              <a:effectLst/>
              <a:latin typeface="+mn-ea"/>
              <a:ea typeface="+mn-ea"/>
              <a:cs typeface="+mn-cs"/>
            </a:rPr>
            <a:t>　</a:t>
          </a:r>
          <a:r>
            <a:rPr kumimoji="1" lang="ja-JP" altLang="ja-JP" sz="1100">
              <a:solidFill>
                <a:schemeClr val="dk1"/>
              </a:solidFill>
              <a:effectLst/>
              <a:latin typeface="+mn-ea"/>
              <a:ea typeface="+mn-ea"/>
              <a:cs typeface="+mn-cs"/>
            </a:rPr>
            <a:t>今後の公共施設の老朽化対策や扶助費の増加等を想定し，より一層，財政の健全化に努める。</a:t>
          </a:r>
          <a:endParaRPr lang="ja-JP" altLang="ja-JP" sz="1400">
            <a:effectLst/>
            <a:latin typeface="+mn-ea"/>
            <a:ea typeface="+mn-ea"/>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鹿児島県大崎町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ea"/>
              <a:ea typeface="+mn-ea"/>
              <a:cs typeface="+mn-cs"/>
            </a:rPr>
            <a:t>　全会計で黒字を計上しているが，全会計合算の標準財政規模比は令和</a:t>
          </a:r>
          <a:r>
            <a:rPr kumimoji="1" lang="ja-JP" altLang="en-US" sz="1100">
              <a:solidFill>
                <a:schemeClr val="dk1"/>
              </a:solidFill>
              <a:effectLst/>
              <a:latin typeface="+mn-ea"/>
              <a:ea typeface="+mn-ea"/>
              <a:cs typeface="+mn-cs"/>
            </a:rPr>
            <a:t>３</a:t>
          </a:r>
          <a:r>
            <a:rPr kumimoji="1" lang="ja-JP" altLang="ja-JP" sz="1100">
              <a:solidFill>
                <a:schemeClr val="dk1"/>
              </a:solidFill>
              <a:effectLst/>
              <a:latin typeface="+mn-ea"/>
              <a:ea typeface="+mn-ea"/>
              <a:cs typeface="+mn-cs"/>
            </a:rPr>
            <a:t>年度の</a:t>
          </a:r>
          <a:r>
            <a:rPr kumimoji="1" lang="en-US" altLang="ja-JP" sz="1100">
              <a:solidFill>
                <a:schemeClr val="dk1"/>
              </a:solidFill>
              <a:effectLst/>
              <a:latin typeface="+mn-ea"/>
              <a:ea typeface="+mn-ea"/>
              <a:cs typeface="+mn-cs"/>
            </a:rPr>
            <a:t>26.80</a:t>
          </a:r>
          <a:r>
            <a:rPr kumimoji="1" lang="ja-JP" altLang="ja-JP" sz="1100">
              <a:solidFill>
                <a:schemeClr val="dk1"/>
              </a:solidFill>
              <a:effectLst/>
              <a:latin typeface="+mn-ea"/>
              <a:ea typeface="+mn-ea"/>
              <a:cs typeface="+mn-cs"/>
            </a:rPr>
            <a:t>％から令和</a:t>
          </a:r>
          <a:r>
            <a:rPr kumimoji="1" lang="ja-JP" altLang="en-US" sz="1100">
              <a:solidFill>
                <a:schemeClr val="dk1"/>
              </a:solidFill>
              <a:effectLst/>
              <a:latin typeface="+mn-ea"/>
              <a:ea typeface="+mn-ea"/>
              <a:cs typeface="+mn-cs"/>
            </a:rPr>
            <a:t>４</a:t>
          </a:r>
          <a:r>
            <a:rPr kumimoji="1" lang="ja-JP" altLang="ja-JP" sz="1100">
              <a:solidFill>
                <a:schemeClr val="dk1"/>
              </a:solidFill>
              <a:effectLst/>
              <a:latin typeface="+mn-ea"/>
              <a:ea typeface="+mn-ea"/>
              <a:cs typeface="+mn-cs"/>
            </a:rPr>
            <a:t>年度の</a:t>
          </a:r>
          <a:r>
            <a:rPr kumimoji="1" lang="en-US" altLang="ja-JP" sz="1100">
              <a:solidFill>
                <a:schemeClr val="dk1"/>
              </a:solidFill>
              <a:effectLst/>
              <a:latin typeface="+mn-ea"/>
              <a:ea typeface="+mn-ea"/>
              <a:cs typeface="+mn-cs"/>
            </a:rPr>
            <a:t>24.01%</a:t>
          </a:r>
          <a:r>
            <a:rPr kumimoji="1" lang="ja-JP" altLang="ja-JP" sz="1100">
              <a:solidFill>
                <a:schemeClr val="dk1"/>
              </a:solidFill>
              <a:effectLst/>
              <a:latin typeface="+mn-ea"/>
              <a:ea typeface="+mn-ea"/>
              <a:cs typeface="+mn-cs"/>
            </a:rPr>
            <a:t>と</a:t>
          </a:r>
          <a:r>
            <a:rPr kumimoji="1" lang="en-US" altLang="ja-JP" sz="1100">
              <a:solidFill>
                <a:schemeClr val="dk1"/>
              </a:solidFill>
              <a:effectLst/>
              <a:latin typeface="+mn-ea"/>
              <a:ea typeface="+mn-ea"/>
              <a:cs typeface="+mn-cs"/>
            </a:rPr>
            <a:t>2.79</a:t>
          </a:r>
          <a:r>
            <a:rPr kumimoji="1" lang="ja-JP" altLang="ja-JP" sz="1100">
              <a:solidFill>
                <a:schemeClr val="dk1"/>
              </a:solidFill>
              <a:effectLst/>
              <a:latin typeface="+mn-ea"/>
              <a:ea typeface="+mn-ea"/>
              <a:cs typeface="+mn-cs"/>
            </a:rPr>
            <a:t>ポイント減少した。</a:t>
          </a:r>
          <a:endParaRPr lang="ja-JP" altLang="ja-JP" sz="1100">
            <a:effectLst/>
            <a:latin typeface="+mn-ea"/>
            <a:ea typeface="+mn-ea"/>
          </a:endParaRPr>
        </a:p>
        <a:p>
          <a:r>
            <a:rPr kumimoji="1" lang="ja-JP" altLang="ja-JP" sz="1100">
              <a:solidFill>
                <a:schemeClr val="dk1"/>
              </a:solidFill>
              <a:effectLst/>
              <a:latin typeface="+mn-ea"/>
              <a:ea typeface="+mn-ea"/>
              <a:cs typeface="+mn-cs"/>
            </a:rPr>
            <a:t>　黒字の構成割合が比較的大きい水道事業会計は，普通建設事業費を最小限に留め，企業債の発行を抑制するなど，財政健全化に取り組んできた成果で</a:t>
          </a:r>
          <a:r>
            <a:rPr kumimoji="1" lang="ja-JP" altLang="en-US" sz="1100">
              <a:solidFill>
                <a:schemeClr val="dk1"/>
              </a:solidFill>
              <a:effectLst/>
              <a:latin typeface="+mn-ea"/>
              <a:ea typeface="+mn-ea"/>
              <a:cs typeface="+mn-cs"/>
            </a:rPr>
            <a:t>あり，</a:t>
          </a:r>
          <a:r>
            <a:rPr kumimoji="1" lang="ja-JP" altLang="ja-JP" sz="1100">
              <a:solidFill>
                <a:schemeClr val="dk1"/>
              </a:solidFill>
              <a:effectLst/>
              <a:latin typeface="+mn-ea"/>
              <a:ea typeface="+mn-ea"/>
              <a:cs typeface="+mn-cs"/>
            </a:rPr>
            <a:t>過去５年間の推移としては減少傾向にあ</a:t>
          </a:r>
          <a:r>
            <a:rPr kumimoji="1" lang="ja-JP" altLang="en-US" sz="1100">
              <a:solidFill>
                <a:schemeClr val="dk1"/>
              </a:solidFill>
              <a:effectLst/>
              <a:latin typeface="+mn-ea"/>
              <a:ea typeface="+mn-ea"/>
              <a:cs typeface="+mn-cs"/>
            </a:rPr>
            <a:t>ったが，令和</a:t>
          </a:r>
          <a:r>
            <a:rPr kumimoji="1" lang="en-US" altLang="ja-JP" sz="1100">
              <a:solidFill>
                <a:schemeClr val="dk1"/>
              </a:solidFill>
              <a:effectLst/>
              <a:latin typeface="+mn-ea"/>
              <a:ea typeface="+mn-ea"/>
              <a:cs typeface="+mn-cs"/>
            </a:rPr>
            <a:t>4</a:t>
          </a:r>
          <a:r>
            <a:rPr kumimoji="1" lang="ja-JP" altLang="en-US" sz="1100">
              <a:solidFill>
                <a:schemeClr val="dk1"/>
              </a:solidFill>
              <a:effectLst/>
              <a:latin typeface="+mn-ea"/>
              <a:ea typeface="+mn-ea"/>
              <a:cs typeface="+mn-cs"/>
            </a:rPr>
            <a:t>年度には増加に転じている。</a:t>
          </a:r>
          <a:r>
            <a:rPr kumimoji="1" lang="ja-JP" altLang="ja-JP" sz="1100">
              <a:solidFill>
                <a:schemeClr val="dk1"/>
              </a:solidFill>
              <a:effectLst/>
              <a:latin typeface="+mn-ea"/>
              <a:ea typeface="+mn-ea"/>
              <a:cs typeface="+mn-cs"/>
            </a:rPr>
            <a:t>引き続き支出の効率化を図る。</a:t>
          </a:r>
          <a:endParaRPr lang="ja-JP" altLang="ja-JP" sz="1100">
            <a:effectLst/>
            <a:latin typeface="+mn-ea"/>
            <a:ea typeface="+mn-ea"/>
          </a:endParaRPr>
        </a:p>
        <a:p>
          <a:r>
            <a:rPr kumimoji="1" lang="ja-JP" altLang="ja-JP" sz="1100">
              <a:solidFill>
                <a:schemeClr val="dk1"/>
              </a:solidFill>
              <a:effectLst/>
              <a:latin typeface="+mn-ea"/>
              <a:ea typeface="+mn-ea"/>
              <a:cs typeface="+mn-cs"/>
            </a:rPr>
            <a:t>　国民健康保険事業特別会計については，新制度により平成</a:t>
          </a:r>
          <a:r>
            <a:rPr kumimoji="1" lang="en-US" altLang="ja-JP" sz="1100">
              <a:solidFill>
                <a:schemeClr val="dk1"/>
              </a:solidFill>
              <a:effectLst/>
              <a:latin typeface="+mn-ea"/>
              <a:ea typeface="+mn-ea"/>
              <a:cs typeface="+mn-cs"/>
            </a:rPr>
            <a:t>30</a:t>
          </a:r>
          <a:r>
            <a:rPr kumimoji="1" lang="ja-JP" altLang="ja-JP" sz="1100">
              <a:solidFill>
                <a:schemeClr val="dk1"/>
              </a:solidFill>
              <a:effectLst/>
              <a:latin typeface="+mn-ea"/>
              <a:ea typeface="+mn-ea"/>
              <a:cs typeface="+mn-cs"/>
            </a:rPr>
            <a:t>年４月から鹿児島県と共同で運営しているが，引き続き，特定健康診査受診率の向上や特定保健指導等の対策を図り，財政健全化に努める。</a:t>
          </a:r>
          <a:endParaRPr lang="ja-JP" altLang="ja-JP" sz="1100">
            <a:effectLst/>
            <a:latin typeface="+mn-ea"/>
            <a:ea typeface="+mn-ea"/>
          </a:endParaRPr>
        </a:p>
        <a:p>
          <a:r>
            <a:rPr kumimoji="1" lang="ja-JP" altLang="ja-JP" sz="1100">
              <a:solidFill>
                <a:schemeClr val="dk1"/>
              </a:solidFill>
              <a:effectLst/>
              <a:latin typeface="+mn-ea"/>
              <a:ea typeface="+mn-ea"/>
              <a:cs typeface="+mn-cs"/>
            </a:rPr>
            <a:t>　一般会計は，対前年比で，</a:t>
          </a:r>
          <a:r>
            <a:rPr kumimoji="1" lang="en-US" altLang="ja-JP" sz="1100">
              <a:solidFill>
                <a:schemeClr val="dk1"/>
              </a:solidFill>
              <a:effectLst/>
              <a:latin typeface="+mn-ea"/>
              <a:ea typeface="+mn-ea"/>
              <a:cs typeface="+mn-cs"/>
            </a:rPr>
            <a:t>0.44</a:t>
          </a:r>
          <a:r>
            <a:rPr kumimoji="1" lang="ja-JP" altLang="ja-JP" sz="1100">
              <a:solidFill>
                <a:schemeClr val="dk1"/>
              </a:solidFill>
              <a:effectLst/>
              <a:latin typeface="+mn-ea"/>
              <a:ea typeface="+mn-ea"/>
              <a:cs typeface="+mn-cs"/>
            </a:rPr>
            <a:t>ポイント</a:t>
          </a:r>
          <a:r>
            <a:rPr kumimoji="1" lang="ja-JP" altLang="en-US" sz="1100">
              <a:solidFill>
                <a:schemeClr val="dk1"/>
              </a:solidFill>
              <a:effectLst/>
              <a:latin typeface="+mn-ea"/>
              <a:ea typeface="+mn-ea"/>
              <a:cs typeface="+mn-cs"/>
            </a:rPr>
            <a:t>減少</a:t>
          </a:r>
          <a:r>
            <a:rPr kumimoji="1" lang="ja-JP" altLang="ja-JP" sz="1100">
              <a:solidFill>
                <a:schemeClr val="dk1"/>
              </a:solidFill>
              <a:effectLst/>
              <a:latin typeface="+mn-ea"/>
              <a:ea typeface="+mn-ea"/>
              <a:cs typeface="+mn-cs"/>
            </a:rPr>
            <a:t>している。今後も公共施設の老朽化対策等の投資的経費が見込まれるため，より一層，財政の効率化を図る必要がある。</a:t>
          </a:r>
          <a:endParaRPr lang="ja-JP" altLang="ja-JP" sz="1100">
            <a:effectLst/>
            <a:latin typeface="+mn-ea"/>
            <a:ea typeface="+mn-ea"/>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cols>
    <col min="1" max="11" width="2.08984375" style="174" customWidth="1"/>
    <col min="12" max="12" width="2.26953125" style="174" customWidth="1"/>
    <col min="13" max="17" width="2.36328125" style="174" customWidth="1"/>
    <col min="18" max="119" width="2.08984375" style="174" customWidth="1"/>
    <col min="120" max="16384" width="0" style="174" hidden="1"/>
  </cols>
  <sheetData>
    <row r="1" spans="1:119" ht="33" customHeight="1">
      <c r="B1" s="392" t="s">
        <v>82</v>
      </c>
      <c r="C1" s="392"/>
      <c r="D1" s="392"/>
      <c r="E1" s="392"/>
      <c r="F1" s="392"/>
      <c r="G1" s="392"/>
      <c r="H1" s="392"/>
      <c r="I1" s="392"/>
      <c r="J1" s="392"/>
      <c r="K1" s="392"/>
      <c r="L1" s="392"/>
      <c r="M1" s="392"/>
      <c r="N1" s="392"/>
      <c r="O1" s="392"/>
      <c r="P1" s="392"/>
      <c r="Q1" s="392"/>
      <c r="R1" s="392"/>
      <c r="S1" s="392"/>
      <c r="T1" s="392"/>
      <c r="U1" s="392"/>
      <c r="V1" s="392"/>
      <c r="W1" s="392"/>
      <c r="X1" s="392"/>
      <c r="Y1" s="392"/>
      <c r="Z1" s="392"/>
      <c r="AA1" s="392"/>
      <c r="AB1" s="392"/>
      <c r="AC1" s="392"/>
      <c r="AD1" s="392"/>
      <c r="AE1" s="392"/>
      <c r="AF1" s="392"/>
      <c r="AG1" s="392"/>
      <c r="AH1" s="392"/>
      <c r="AI1" s="392"/>
      <c r="AJ1" s="392"/>
      <c r="AK1" s="392"/>
      <c r="AL1" s="392"/>
      <c r="AM1" s="392"/>
      <c r="AN1" s="392"/>
      <c r="AO1" s="392"/>
      <c r="AP1" s="392"/>
      <c r="AQ1" s="392"/>
      <c r="AR1" s="392"/>
      <c r="AS1" s="392"/>
      <c r="AT1" s="392"/>
      <c r="AU1" s="392"/>
      <c r="AV1" s="392"/>
      <c r="AW1" s="392"/>
      <c r="AX1" s="392"/>
      <c r="AY1" s="392"/>
      <c r="AZ1" s="392"/>
      <c r="BA1" s="392"/>
      <c r="BB1" s="392"/>
      <c r="BC1" s="392"/>
      <c r="BD1" s="392"/>
      <c r="BE1" s="392"/>
      <c r="BF1" s="392"/>
      <c r="BG1" s="392"/>
      <c r="BH1" s="392"/>
      <c r="BI1" s="392"/>
      <c r="BJ1" s="392"/>
      <c r="BK1" s="392"/>
      <c r="BL1" s="392"/>
      <c r="BM1" s="392"/>
      <c r="BN1" s="392"/>
      <c r="BO1" s="392"/>
      <c r="BP1" s="392"/>
      <c r="BQ1" s="392"/>
      <c r="BR1" s="392"/>
      <c r="BS1" s="392"/>
      <c r="BT1" s="392"/>
      <c r="BU1" s="392"/>
      <c r="BV1" s="392"/>
      <c r="BW1" s="392"/>
      <c r="BX1" s="392"/>
      <c r="BY1" s="392"/>
      <c r="BZ1" s="392"/>
      <c r="CA1" s="392"/>
      <c r="CB1" s="392"/>
      <c r="CC1" s="392"/>
      <c r="CD1" s="392"/>
      <c r="CE1" s="392"/>
      <c r="CF1" s="392"/>
      <c r="CG1" s="392"/>
      <c r="CH1" s="392"/>
      <c r="CI1" s="392"/>
      <c r="CJ1" s="392"/>
      <c r="CK1" s="392"/>
      <c r="CL1" s="392"/>
      <c r="CM1" s="392"/>
      <c r="CN1" s="392"/>
      <c r="CO1" s="392"/>
      <c r="CP1" s="392"/>
      <c r="CQ1" s="392"/>
      <c r="CR1" s="392"/>
      <c r="CS1" s="392"/>
      <c r="CT1" s="392"/>
      <c r="CU1" s="392"/>
      <c r="CV1" s="392"/>
      <c r="CW1" s="392"/>
      <c r="CX1" s="392"/>
      <c r="CY1" s="392"/>
      <c r="CZ1" s="392"/>
      <c r="DA1" s="392"/>
      <c r="DB1" s="392"/>
      <c r="DC1" s="392"/>
      <c r="DD1" s="392"/>
      <c r="DE1" s="392"/>
      <c r="DF1" s="392"/>
      <c r="DG1" s="392"/>
      <c r="DH1" s="392"/>
      <c r="DI1" s="392"/>
      <c r="DJ1" s="175"/>
      <c r="DK1" s="175"/>
      <c r="DL1" s="175"/>
      <c r="DM1" s="175"/>
      <c r="DN1" s="175"/>
      <c r="DO1" s="175"/>
    </row>
    <row r="2" spans="1:119" ht="24" thickBot="1">
      <c r="B2" s="176" t="s">
        <v>83</v>
      </c>
      <c r="C2" s="176"/>
      <c r="D2" s="177"/>
    </row>
    <row r="3" spans="1:119" ht="18.75" customHeight="1" thickBot="1">
      <c r="A3" s="175"/>
      <c r="B3" s="393" t="s">
        <v>84</v>
      </c>
      <c r="C3" s="394"/>
      <c r="D3" s="394"/>
      <c r="E3" s="395"/>
      <c r="F3" s="395"/>
      <c r="G3" s="395"/>
      <c r="H3" s="395"/>
      <c r="I3" s="395"/>
      <c r="J3" s="395"/>
      <c r="K3" s="395"/>
      <c r="L3" s="395" t="s">
        <v>85</v>
      </c>
      <c r="M3" s="395"/>
      <c r="N3" s="395"/>
      <c r="O3" s="395"/>
      <c r="P3" s="395"/>
      <c r="Q3" s="395"/>
      <c r="R3" s="402"/>
      <c r="S3" s="402"/>
      <c r="T3" s="402"/>
      <c r="U3" s="402"/>
      <c r="V3" s="403"/>
      <c r="W3" s="377" t="s">
        <v>86</v>
      </c>
      <c r="X3" s="378"/>
      <c r="Y3" s="378"/>
      <c r="Z3" s="378"/>
      <c r="AA3" s="378"/>
      <c r="AB3" s="394"/>
      <c r="AC3" s="402" t="s">
        <v>87</v>
      </c>
      <c r="AD3" s="378"/>
      <c r="AE3" s="378"/>
      <c r="AF3" s="378"/>
      <c r="AG3" s="378"/>
      <c r="AH3" s="378"/>
      <c r="AI3" s="378"/>
      <c r="AJ3" s="378"/>
      <c r="AK3" s="378"/>
      <c r="AL3" s="379"/>
      <c r="AM3" s="377" t="s">
        <v>88</v>
      </c>
      <c r="AN3" s="378"/>
      <c r="AO3" s="378"/>
      <c r="AP3" s="378"/>
      <c r="AQ3" s="378"/>
      <c r="AR3" s="378"/>
      <c r="AS3" s="378"/>
      <c r="AT3" s="378"/>
      <c r="AU3" s="378"/>
      <c r="AV3" s="378"/>
      <c r="AW3" s="378"/>
      <c r="AX3" s="379"/>
      <c r="AY3" s="414" t="s">
        <v>1</v>
      </c>
      <c r="AZ3" s="415"/>
      <c r="BA3" s="415"/>
      <c r="BB3" s="415"/>
      <c r="BC3" s="415"/>
      <c r="BD3" s="415"/>
      <c r="BE3" s="415"/>
      <c r="BF3" s="415"/>
      <c r="BG3" s="415"/>
      <c r="BH3" s="415"/>
      <c r="BI3" s="415"/>
      <c r="BJ3" s="415"/>
      <c r="BK3" s="415"/>
      <c r="BL3" s="415"/>
      <c r="BM3" s="416"/>
      <c r="BN3" s="377" t="s">
        <v>89</v>
      </c>
      <c r="BO3" s="378"/>
      <c r="BP3" s="378"/>
      <c r="BQ3" s="378"/>
      <c r="BR3" s="378"/>
      <c r="BS3" s="378"/>
      <c r="BT3" s="378"/>
      <c r="BU3" s="379"/>
      <c r="BV3" s="377" t="s">
        <v>90</v>
      </c>
      <c r="BW3" s="378"/>
      <c r="BX3" s="378"/>
      <c r="BY3" s="378"/>
      <c r="BZ3" s="378"/>
      <c r="CA3" s="378"/>
      <c r="CB3" s="378"/>
      <c r="CC3" s="379"/>
      <c r="CD3" s="414" t="s">
        <v>1</v>
      </c>
      <c r="CE3" s="415"/>
      <c r="CF3" s="415"/>
      <c r="CG3" s="415"/>
      <c r="CH3" s="415"/>
      <c r="CI3" s="415"/>
      <c r="CJ3" s="415"/>
      <c r="CK3" s="415"/>
      <c r="CL3" s="415"/>
      <c r="CM3" s="415"/>
      <c r="CN3" s="415"/>
      <c r="CO3" s="415"/>
      <c r="CP3" s="415"/>
      <c r="CQ3" s="415"/>
      <c r="CR3" s="415"/>
      <c r="CS3" s="416"/>
      <c r="CT3" s="377" t="s">
        <v>91</v>
      </c>
      <c r="CU3" s="378"/>
      <c r="CV3" s="378"/>
      <c r="CW3" s="378"/>
      <c r="CX3" s="378"/>
      <c r="CY3" s="378"/>
      <c r="CZ3" s="378"/>
      <c r="DA3" s="379"/>
      <c r="DB3" s="377" t="s">
        <v>92</v>
      </c>
      <c r="DC3" s="378"/>
      <c r="DD3" s="378"/>
      <c r="DE3" s="378"/>
      <c r="DF3" s="378"/>
      <c r="DG3" s="378"/>
      <c r="DH3" s="378"/>
      <c r="DI3" s="379"/>
    </row>
    <row r="4" spans="1:119" ht="18.75" customHeight="1">
      <c r="A4" s="175"/>
      <c r="B4" s="396"/>
      <c r="C4" s="397"/>
      <c r="D4" s="397"/>
      <c r="E4" s="398"/>
      <c r="F4" s="398"/>
      <c r="G4" s="398"/>
      <c r="H4" s="398"/>
      <c r="I4" s="398"/>
      <c r="J4" s="398"/>
      <c r="K4" s="398"/>
      <c r="L4" s="398"/>
      <c r="M4" s="398"/>
      <c r="N4" s="398"/>
      <c r="O4" s="398"/>
      <c r="P4" s="398"/>
      <c r="Q4" s="398"/>
      <c r="R4" s="404"/>
      <c r="S4" s="404"/>
      <c r="T4" s="404"/>
      <c r="U4" s="404"/>
      <c r="V4" s="405"/>
      <c r="W4" s="408"/>
      <c r="X4" s="409"/>
      <c r="Y4" s="409"/>
      <c r="Z4" s="409"/>
      <c r="AA4" s="409"/>
      <c r="AB4" s="397"/>
      <c r="AC4" s="404"/>
      <c r="AD4" s="409"/>
      <c r="AE4" s="409"/>
      <c r="AF4" s="409"/>
      <c r="AG4" s="409"/>
      <c r="AH4" s="409"/>
      <c r="AI4" s="409"/>
      <c r="AJ4" s="409"/>
      <c r="AK4" s="409"/>
      <c r="AL4" s="412"/>
      <c r="AM4" s="410"/>
      <c r="AN4" s="411"/>
      <c r="AO4" s="411"/>
      <c r="AP4" s="411"/>
      <c r="AQ4" s="411"/>
      <c r="AR4" s="411"/>
      <c r="AS4" s="411"/>
      <c r="AT4" s="411"/>
      <c r="AU4" s="411"/>
      <c r="AV4" s="411"/>
      <c r="AW4" s="411"/>
      <c r="AX4" s="413"/>
      <c r="AY4" s="380" t="s">
        <v>93</v>
      </c>
      <c r="AZ4" s="381"/>
      <c r="BA4" s="381"/>
      <c r="BB4" s="381"/>
      <c r="BC4" s="381"/>
      <c r="BD4" s="381"/>
      <c r="BE4" s="381"/>
      <c r="BF4" s="381"/>
      <c r="BG4" s="381"/>
      <c r="BH4" s="381"/>
      <c r="BI4" s="381"/>
      <c r="BJ4" s="381"/>
      <c r="BK4" s="381"/>
      <c r="BL4" s="381"/>
      <c r="BM4" s="382"/>
      <c r="BN4" s="383">
        <v>13243497</v>
      </c>
      <c r="BO4" s="384"/>
      <c r="BP4" s="384"/>
      <c r="BQ4" s="384"/>
      <c r="BR4" s="384"/>
      <c r="BS4" s="384"/>
      <c r="BT4" s="384"/>
      <c r="BU4" s="385"/>
      <c r="BV4" s="383">
        <v>13819752</v>
      </c>
      <c r="BW4" s="384"/>
      <c r="BX4" s="384"/>
      <c r="BY4" s="384"/>
      <c r="BZ4" s="384"/>
      <c r="CA4" s="384"/>
      <c r="CB4" s="384"/>
      <c r="CC4" s="385"/>
      <c r="CD4" s="386" t="s">
        <v>94</v>
      </c>
      <c r="CE4" s="387"/>
      <c r="CF4" s="387"/>
      <c r="CG4" s="387"/>
      <c r="CH4" s="387"/>
      <c r="CI4" s="387"/>
      <c r="CJ4" s="387"/>
      <c r="CK4" s="387"/>
      <c r="CL4" s="387"/>
      <c r="CM4" s="387"/>
      <c r="CN4" s="387"/>
      <c r="CO4" s="387"/>
      <c r="CP4" s="387"/>
      <c r="CQ4" s="387"/>
      <c r="CR4" s="387"/>
      <c r="CS4" s="388"/>
      <c r="CT4" s="389">
        <v>10.5</v>
      </c>
      <c r="CU4" s="390"/>
      <c r="CV4" s="390"/>
      <c r="CW4" s="390"/>
      <c r="CX4" s="390"/>
      <c r="CY4" s="390"/>
      <c r="CZ4" s="390"/>
      <c r="DA4" s="391"/>
      <c r="DB4" s="389">
        <v>10.9</v>
      </c>
      <c r="DC4" s="390"/>
      <c r="DD4" s="390"/>
      <c r="DE4" s="390"/>
      <c r="DF4" s="390"/>
      <c r="DG4" s="390"/>
      <c r="DH4" s="390"/>
      <c r="DI4" s="391"/>
    </row>
    <row r="5" spans="1:119" ht="18.75" customHeight="1">
      <c r="A5" s="175"/>
      <c r="B5" s="399"/>
      <c r="C5" s="400"/>
      <c r="D5" s="400"/>
      <c r="E5" s="401"/>
      <c r="F5" s="401"/>
      <c r="G5" s="401"/>
      <c r="H5" s="401"/>
      <c r="I5" s="401"/>
      <c r="J5" s="401"/>
      <c r="K5" s="401"/>
      <c r="L5" s="401"/>
      <c r="M5" s="401"/>
      <c r="N5" s="401"/>
      <c r="O5" s="401"/>
      <c r="P5" s="401"/>
      <c r="Q5" s="401"/>
      <c r="R5" s="406"/>
      <c r="S5" s="406"/>
      <c r="T5" s="406"/>
      <c r="U5" s="406"/>
      <c r="V5" s="407"/>
      <c r="W5" s="410"/>
      <c r="X5" s="411"/>
      <c r="Y5" s="411"/>
      <c r="Z5" s="411"/>
      <c r="AA5" s="411"/>
      <c r="AB5" s="400"/>
      <c r="AC5" s="406"/>
      <c r="AD5" s="411"/>
      <c r="AE5" s="411"/>
      <c r="AF5" s="411"/>
      <c r="AG5" s="411"/>
      <c r="AH5" s="411"/>
      <c r="AI5" s="411"/>
      <c r="AJ5" s="411"/>
      <c r="AK5" s="411"/>
      <c r="AL5" s="413"/>
      <c r="AM5" s="449" t="s">
        <v>95</v>
      </c>
      <c r="AN5" s="450"/>
      <c r="AO5" s="450"/>
      <c r="AP5" s="450"/>
      <c r="AQ5" s="450"/>
      <c r="AR5" s="450"/>
      <c r="AS5" s="450"/>
      <c r="AT5" s="451"/>
      <c r="AU5" s="452" t="s">
        <v>96</v>
      </c>
      <c r="AV5" s="453"/>
      <c r="AW5" s="453"/>
      <c r="AX5" s="453"/>
      <c r="AY5" s="454" t="s">
        <v>97</v>
      </c>
      <c r="AZ5" s="455"/>
      <c r="BA5" s="455"/>
      <c r="BB5" s="455"/>
      <c r="BC5" s="455"/>
      <c r="BD5" s="455"/>
      <c r="BE5" s="455"/>
      <c r="BF5" s="455"/>
      <c r="BG5" s="455"/>
      <c r="BH5" s="455"/>
      <c r="BI5" s="455"/>
      <c r="BJ5" s="455"/>
      <c r="BK5" s="455"/>
      <c r="BL5" s="455"/>
      <c r="BM5" s="456"/>
      <c r="BN5" s="420">
        <v>12743584</v>
      </c>
      <c r="BO5" s="421"/>
      <c r="BP5" s="421"/>
      <c r="BQ5" s="421"/>
      <c r="BR5" s="421"/>
      <c r="BS5" s="421"/>
      <c r="BT5" s="421"/>
      <c r="BU5" s="422"/>
      <c r="BV5" s="420">
        <v>13194093</v>
      </c>
      <c r="BW5" s="421"/>
      <c r="BX5" s="421"/>
      <c r="BY5" s="421"/>
      <c r="BZ5" s="421"/>
      <c r="CA5" s="421"/>
      <c r="CB5" s="421"/>
      <c r="CC5" s="422"/>
      <c r="CD5" s="423" t="s">
        <v>98</v>
      </c>
      <c r="CE5" s="424"/>
      <c r="CF5" s="424"/>
      <c r="CG5" s="424"/>
      <c r="CH5" s="424"/>
      <c r="CI5" s="424"/>
      <c r="CJ5" s="424"/>
      <c r="CK5" s="424"/>
      <c r="CL5" s="424"/>
      <c r="CM5" s="424"/>
      <c r="CN5" s="424"/>
      <c r="CO5" s="424"/>
      <c r="CP5" s="424"/>
      <c r="CQ5" s="424"/>
      <c r="CR5" s="424"/>
      <c r="CS5" s="425"/>
      <c r="CT5" s="417">
        <v>81.2</v>
      </c>
      <c r="CU5" s="418"/>
      <c r="CV5" s="418"/>
      <c r="CW5" s="418"/>
      <c r="CX5" s="418"/>
      <c r="CY5" s="418"/>
      <c r="CZ5" s="418"/>
      <c r="DA5" s="419"/>
      <c r="DB5" s="417">
        <v>75.7</v>
      </c>
      <c r="DC5" s="418"/>
      <c r="DD5" s="418"/>
      <c r="DE5" s="418"/>
      <c r="DF5" s="418"/>
      <c r="DG5" s="418"/>
      <c r="DH5" s="418"/>
      <c r="DI5" s="419"/>
    </row>
    <row r="6" spans="1:119" ht="18.75" customHeight="1">
      <c r="A6" s="175"/>
      <c r="B6" s="426" t="s">
        <v>99</v>
      </c>
      <c r="C6" s="427"/>
      <c r="D6" s="427"/>
      <c r="E6" s="428"/>
      <c r="F6" s="428"/>
      <c r="G6" s="428"/>
      <c r="H6" s="428"/>
      <c r="I6" s="428"/>
      <c r="J6" s="428"/>
      <c r="K6" s="428"/>
      <c r="L6" s="428" t="s">
        <v>100</v>
      </c>
      <c r="M6" s="428"/>
      <c r="N6" s="428"/>
      <c r="O6" s="428"/>
      <c r="P6" s="428"/>
      <c r="Q6" s="428"/>
      <c r="R6" s="432"/>
      <c r="S6" s="432"/>
      <c r="T6" s="432"/>
      <c r="U6" s="432"/>
      <c r="V6" s="433"/>
      <c r="W6" s="436" t="s">
        <v>101</v>
      </c>
      <c r="X6" s="437"/>
      <c r="Y6" s="437"/>
      <c r="Z6" s="437"/>
      <c r="AA6" s="437"/>
      <c r="AB6" s="427"/>
      <c r="AC6" s="440" t="s">
        <v>102</v>
      </c>
      <c r="AD6" s="441"/>
      <c r="AE6" s="441"/>
      <c r="AF6" s="441"/>
      <c r="AG6" s="441"/>
      <c r="AH6" s="441"/>
      <c r="AI6" s="441"/>
      <c r="AJ6" s="441"/>
      <c r="AK6" s="441"/>
      <c r="AL6" s="442"/>
      <c r="AM6" s="449" t="s">
        <v>103</v>
      </c>
      <c r="AN6" s="450"/>
      <c r="AO6" s="450"/>
      <c r="AP6" s="450"/>
      <c r="AQ6" s="450"/>
      <c r="AR6" s="450"/>
      <c r="AS6" s="450"/>
      <c r="AT6" s="451"/>
      <c r="AU6" s="452" t="s">
        <v>96</v>
      </c>
      <c r="AV6" s="453"/>
      <c r="AW6" s="453"/>
      <c r="AX6" s="453"/>
      <c r="AY6" s="454" t="s">
        <v>104</v>
      </c>
      <c r="AZ6" s="455"/>
      <c r="BA6" s="455"/>
      <c r="BB6" s="455"/>
      <c r="BC6" s="455"/>
      <c r="BD6" s="455"/>
      <c r="BE6" s="455"/>
      <c r="BF6" s="455"/>
      <c r="BG6" s="455"/>
      <c r="BH6" s="455"/>
      <c r="BI6" s="455"/>
      <c r="BJ6" s="455"/>
      <c r="BK6" s="455"/>
      <c r="BL6" s="455"/>
      <c r="BM6" s="456"/>
      <c r="BN6" s="420">
        <v>499913</v>
      </c>
      <c r="BO6" s="421"/>
      <c r="BP6" s="421"/>
      <c r="BQ6" s="421"/>
      <c r="BR6" s="421"/>
      <c r="BS6" s="421"/>
      <c r="BT6" s="421"/>
      <c r="BU6" s="422"/>
      <c r="BV6" s="420">
        <v>625659</v>
      </c>
      <c r="BW6" s="421"/>
      <c r="BX6" s="421"/>
      <c r="BY6" s="421"/>
      <c r="BZ6" s="421"/>
      <c r="CA6" s="421"/>
      <c r="CB6" s="421"/>
      <c r="CC6" s="422"/>
      <c r="CD6" s="423" t="s">
        <v>105</v>
      </c>
      <c r="CE6" s="424"/>
      <c r="CF6" s="424"/>
      <c r="CG6" s="424"/>
      <c r="CH6" s="424"/>
      <c r="CI6" s="424"/>
      <c r="CJ6" s="424"/>
      <c r="CK6" s="424"/>
      <c r="CL6" s="424"/>
      <c r="CM6" s="424"/>
      <c r="CN6" s="424"/>
      <c r="CO6" s="424"/>
      <c r="CP6" s="424"/>
      <c r="CQ6" s="424"/>
      <c r="CR6" s="424"/>
      <c r="CS6" s="425"/>
      <c r="CT6" s="457">
        <v>82.2</v>
      </c>
      <c r="CU6" s="458"/>
      <c r="CV6" s="458"/>
      <c r="CW6" s="458"/>
      <c r="CX6" s="458"/>
      <c r="CY6" s="458"/>
      <c r="CZ6" s="458"/>
      <c r="DA6" s="459"/>
      <c r="DB6" s="457">
        <v>78.900000000000006</v>
      </c>
      <c r="DC6" s="458"/>
      <c r="DD6" s="458"/>
      <c r="DE6" s="458"/>
      <c r="DF6" s="458"/>
      <c r="DG6" s="458"/>
      <c r="DH6" s="458"/>
      <c r="DI6" s="459"/>
    </row>
    <row r="7" spans="1:119" ht="18.75" customHeight="1">
      <c r="A7" s="175"/>
      <c r="B7" s="396"/>
      <c r="C7" s="397"/>
      <c r="D7" s="397"/>
      <c r="E7" s="398"/>
      <c r="F7" s="398"/>
      <c r="G7" s="398"/>
      <c r="H7" s="398"/>
      <c r="I7" s="398"/>
      <c r="J7" s="398"/>
      <c r="K7" s="398"/>
      <c r="L7" s="398"/>
      <c r="M7" s="398"/>
      <c r="N7" s="398"/>
      <c r="O7" s="398"/>
      <c r="P7" s="398"/>
      <c r="Q7" s="398"/>
      <c r="R7" s="404"/>
      <c r="S7" s="404"/>
      <c r="T7" s="404"/>
      <c r="U7" s="404"/>
      <c r="V7" s="405"/>
      <c r="W7" s="408"/>
      <c r="X7" s="409"/>
      <c r="Y7" s="409"/>
      <c r="Z7" s="409"/>
      <c r="AA7" s="409"/>
      <c r="AB7" s="397"/>
      <c r="AC7" s="443"/>
      <c r="AD7" s="444"/>
      <c r="AE7" s="444"/>
      <c r="AF7" s="444"/>
      <c r="AG7" s="444"/>
      <c r="AH7" s="444"/>
      <c r="AI7" s="444"/>
      <c r="AJ7" s="444"/>
      <c r="AK7" s="444"/>
      <c r="AL7" s="445"/>
      <c r="AM7" s="449" t="s">
        <v>106</v>
      </c>
      <c r="AN7" s="450"/>
      <c r="AO7" s="450"/>
      <c r="AP7" s="450"/>
      <c r="AQ7" s="450"/>
      <c r="AR7" s="450"/>
      <c r="AS7" s="450"/>
      <c r="AT7" s="451"/>
      <c r="AU7" s="452" t="s">
        <v>107</v>
      </c>
      <c r="AV7" s="453"/>
      <c r="AW7" s="453"/>
      <c r="AX7" s="453"/>
      <c r="AY7" s="454" t="s">
        <v>108</v>
      </c>
      <c r="AZ7" s="455"/>
      <c r="BA7" s="455"/>
      <c r="BB7" s="455"/>
      <c r="BC7" s="455"/>
      <c r="BD7" s="455"/>
      <c r="BE7" s="455"/>
      <c r="BF7" s="455"/>
      <c r="BG7" s="455"/>
      <c r="BH7" s="455"/>
      <c r="BI7" s="455"/>
      <c r="BJ7" s="455"/>
      <c r="BK7" s="455"/>
      <c r="BL7" s="455"/>
      <c r="BM7" s="456"/>
      <c r="BN7" s="420">
        <v>9664</v>
      </c>
      <c r="BO7" s="421"/>
      <c r="BP7" s="421"/>
      <c r="BQ7" s="421"/>
      <c r="BR7" s="421"/>
      <c r="BS7" s="421"/>
      <c r="BT7" s="421"/>
      <c r="BU7" s="422"/>
      <c r="BV7" s="420">
        <v>92748</v>
      </c>
      <c r="BW7" s="421"/>
      <c r="BX7" s="421"/>
      <c r="BY7" s="421"/>
      <c r="BZ7" s="421"/>
      <c r="CA7" s="421"/>
      <c r="CB7" s="421"/>
      <c r="CC7" s="422"/>
      <c r="CD7" s="423" t="s">
        <v>109</v>
      </c>
      <c r="CE7" s="424"/>
      <c r="CF7" s="424"/>
      <c r="CG7" s="424"/>
      <c r="CH7" s="424"/>
      <c r="CI7" s="424"/>
      <c r="CJ7" s="424"/>
      <c r="CK7" s="424"/>
      <c r="CL7" s="424"/>
      <c r="CM7" s="424"/>
      <c r="CN7" s="424"/>
      <c r="CO7" s="424"/>
      <c r="CP7" s="424"/>
      <c r="CQ7" s="424"/>
      <c r="CR7" s="424"/>
      <c r="CS7" s="425"/>
      <c r="CT7" s="420">
        <v>4685051</v>
      </c>
      <c r="CU7" s="421"/>
      <c r="CV7" s="421"/>
      <c r="CW7" s="421"/>
      <c r="CX7" s="421"/>
      <c r="CY7" s="421"/>
      <c r="CZ7" s="421"/>
      <c r="DA7" s="422"/>
      <c r="DB7" s="420">
        <v>4887961</v>
      </c>
      <c r="DC7" s="421"/>
      <c r="DD7" s="421"/>
      <c r="DE7" s="421"/>
      <c r="DF7" s="421"/>
      <c r="DG7" s="421"/>
      <c r="DH7" s="421"/>
      <c r="DI7" s="422"/>
    </row>
    <row r="8" spans="1:119" ht="18.75" customHeight="1" thickBot="1">
      <c r="A8" s="175"/>
      <c r="B8" s="429"/>
      <c r="C8" s="430"/>
      <c r="D8" s="430"/>
      <c r="E8" s="431"/>
      <c r="F8" s="431"/>
      <c r="G8" s="431"/>
      <c r="H8" s="431"/>
      <c r="I8" s="431"/>
      <c r="J8" s="431"/>
      <c r="K8" s="431"/>
      <c r="L8" s="431"/>
      <c r="M8" s="431"/>
      <c r="N8" s="431"/>
      <c r="O8" s="431"/>
      <c r="P8" s="431"/>
      <c r="Q8" s="431"/>
      <c r="R8" s="434"/>
      <c r="S8" s="434"/>
      <c r="T8" s="434"/>
      <c r="U8" s="434"/>
      <c r="V8" s="435"/>
      <c r="W8" s="438"/>
      <c r="X8" s="439"/>
      <c r="Y8" s="439"/>
      <c r="Z8" s="439"/>
      <c r="AA8" s="439"/>
      <c r="AB8" s="430"/>
      <c r="AC8" s="446"/>
      <c r="AD8" s="447"/>
      <c r="AE8" s="447"/>
      <c r="AF8" s="447"/>
      <c r="AG8" s="447"/>
      <c r="AH8" s="447"/>
      <c r="AI8" s="447"/>
      <c r="AJ8" s="447"/>
      <c r="AK8" s="447"/>
      <c r="AL8" s="448"/>
      <c r="AM8" s="449" t="s">
        <v>110</v>
      </c>
      <c r="AN8" s="450"/>
      <c r="AO8" s="450"/>
      <c r="AP8" s="450"/>
      <c r="AQ8" s="450"/>
      <c r="AR8" s="450"/>
      <c r="AS8" s="450"/>
      <c r="AT8" s="451"/>
      <c r="AU8" s="452" t="s">
        <v>111</v>
      </c>
      <c r="AV8" s="453"/>
      <c r="AW8" s="453"/>
      <c r="AX8" s="453"/>
      <c r="AY8" s="454" t="s">
        <v>112</v>
      </c>
      <c r="AZ8" s="455"/>
      <c r="BA8" s="455"/>
      <c r="BB8" s="455"/>
      <c r="BC8" s="455"/>
      <c r="BD8" s="455"/>
      <c r="BE8" s="455"/>
      <c r="BF8" s="455"/>
      <c r="BG8" s="455"/>
      <c r="BH8" s="455"/>
      <c r="BI8" s="455"/>
      <c r="BJ8" s="455"/>
      <c r="BK8" s="455"/>
      <c r="BL8" s="455"/>
      <c r="BM8" s="456"/>
      <c r="BN8" s="420">
        <v>490249</v>
      </c>
      <c r="BO8" s="421"/>
      <c r="BP8" s="421"/>
      <c r="BQ8" s="421"/>
      <c r="BR8" s="421"/>
      <c r="BS8" s="421"/>
      <c r="BT8" s="421"/>
      <c r="BU8" s="422"/>
      <c r="BV8" s="420">
        <v>532911</v>
      </c>
      <c r="BW8" s="421"/>
      <c r="BX8" s="421"/>
      <c r="BY8" s="421"/>
      <c r="BZ8" s="421"/>
      <c r="CA8" s="421"/>
      <c r="CB8" s="421"/>
      <c r="CC8" s="422"/>
      <c r="CD8" s="423" t="s">
        <v>113</v>
      </c>
      <c r="CE8" s="424"/>
      <c r="CF8" s="424"/>
      <c r="CG8" s="424"/>
      <c r="CH8" s="424"/>
      <c r="CI8" s="424"/>
      <c r="CJ8" s="424"/>
      <c r="CK8" s="424"/>
      <c r="CL8" s="424"/>
      <c r="CM8" s="424"/>
      <c r="CN8" s="424"/>
      <c r="CO8" s="424"/>
      <c r="CP8" s="424"/>
      <c r="CQ8" s="424"/>
      <c r="CR8" s="424"/>
      <c r="CS8" s="425"/>
      <c r="CT8" s="460">
        <v>0.35</v>
      </c>
      <c r="CU8" s="461"/>
      <c r="CV8" s="461"/>
      <c r="CW8" s="461"/>
      <c r="CX8" s="461"/>
      <c r="CY8" s="461"/>
      <c r="CZ8" s="461"/>
      <c r="DA8" s="462"/>
      <c r="DB8" s="460">
        <v>0.35</v>
      </c>
      <c r="DC8" s="461"/>
      <c r="DD8" s="461"/>
      <c r="DE8" s="461"/>
      <c r="DF8" s="461"/>
      <c r="DG8" s="461"/>
      <c r="DH8" s="461"/>
      <c r="DI8" s="462"/>
    </row>
    <row r="9" spans="1:119" ht="18.75" customHeight="1" thickBot="1">
      <c r="A9" s="175"/>
      <c r="B9" s="414" t="s">
        <v>114</v>
      </c>
      <c r="C9" s="415"/>
      <c r="D9" s="415"/>
      <c r="E9" s="415"/>
      <c r="F9" s="415"/>
      <c r="G9" s="415"/>
      <c r="H9" s="415"/>
      <c r="I9" s="415"/>
      <c r="J9" s="415"/>
      <c r="K9" s="463"/>
      <c r="L9" s="464" t="s">
        <v>115</v>
      </c>
      <c r="M9" s="465"/>
      <c r="N9" s="465"/>
      <c r="O9" s="465"/>
      <c r="P9" s="465"/>
      <c r="Q9" s="466"/>
      <c r="R9" s="467">
        <v>12385</v>
      </c>
      <c r="S9" s="468"/>
      <c r="T9" s="468"/>
      <c r="U9" s="468"/>
      <c r="V9" s="469"/>
      <c r="W9" s="377" t="s">
        <v>116</v>
      </c>
      <c r="X9" s="378"/>
      <c r="Y9" s="378"/>
      <c r="Z9" s="378"/>
      <c r="AA9" s="378"/>
      <c r="AB9" s="378"/>
      <c r="AC9" s="378"/>
      <c r="AD9" s="378"/>
      <c r="AE9" s="378"/>
      <c r="AF9" s="378"/>
      <c r="AG9" s="378"/>
      <c r="AH9" s="378"/>
      <c r="AI9" s="378"/>
      <c r="AJ9" s="378"/>
      <c r="AK9" s="378"/>
      <c r="AL9" s="379"/>
      <c r="AM9" s="449" t="s">
        <v>117</v>
      </c>
      <c r="AN9" s="450"/>
      <c r="AO9" s="450"/>
      <c r="AP9" s="450"/>
      <c r="AQ9" s="450"/>
      <c r="AR9" s="450"/>
      <c r="AS9" s="450"/>
      <c r="AT9" s="451"/>
      <c r="AU9" s="452" t="s">
        <v>118</v>
      </c>
      <c r="AV9" s="453"/>
      <c r="AW9" s="453"/>
      <c r="AX9" s="453"/>
      <c r="AY9" s="454" t="s">
        <v>119</v>
      </c>
      <c r="AZ9" s="455"/>
      <c r="BA9" s="455"/>
      <c r="BB9" s="455"/>
      <c r="BC9" s="455"/>
      <c r="BD9" s="455"/>
      <c r="BE9" s="455"/>
      <c r="BF9" s="455"/>
      <c r="BG9" s="455"/>
      <c r="BH9" s="455"/>
      <c r="BI9" s="455"/>
      <c r="BJ9" s="455"/>
      <c r="BK9" s="455"/>
      <c r="BL9" s="455"/>
      <c r="BM9" s="456"/>
      <c r="BN9" s="420">
        <v>-42662</v>
      </c>
      <c r="BO9" s="421"/>
      <c r="BP9" s="421"/>
      <c r="BQ9" s="421"/>
      <c r="BR9" s="421"/>
      <c r="BS9" s="421"/>
      <c r="BT9" s="421"/>
      <c r="BU9" s="422"/>
      <c r="BV9" s="420">
        <v>50230</v>
      </c>
      <c r="BW9" s="421"/>
      <c r="BX9" s="421"/>
      <c r="BY9" s="421"/>
      <c r="BZ9" s="421"/>
      <c r="CA9" s="421"/>
      <c r="CB9" s="421"/>
      <c r="CC9" s="422"/>
      <c r="CD9" s="423" t="s">
        <v>120</v>
      </c>
      <c r="CE9" s="424"/>
      <c r="CF9" s="424"/>
      <c r="CG9" s="424"/>
      <c r="CH9" s="424"/>
      <c r="CI9" s="424"/>
      <c r="CJ9" s="424"/>
      <c r="CK9" s="424"/>
      <c r="CL9" s="424"/>
      <c r="CM9" s="424"/>
      <c r="CN9" s="424"/>
      <c r="CO9" s="424"/>
      <c r="CP9" s="424"/>
      <c r="CQ9" s="424"/>
      <c r="CR9" s="424"/>
      <c r="CS9" s="425"/>
      <c r="CT9" s="417">
        <v>14.3</v>
      </c>
      <c r="CU9" s="418"/>
      <c r="CV9" s="418"/>
      <c r="CW9" s="418"/>
      <c r="CX9" s="418"/>
      <c r="CY9" s="418"/>
      <c r="CZ9" s="418"/>
      <c r="DA9" s="419"/>
      <c r="DB9" s="417">
        <v>15.3</v>
      </c>
      <c r="DC9" s="418"/>
      <c r="DD9" s="418"/>
      <c r="DE9" s="418"/>
      <c r="DF9" s="418"/>
      <c r="DG9" s="418"/>
      <c r="DH9" s="418"/>
      <c r="DI9" s="419"/>
    </row>
    <row r="10" spans="1:119" ht="18.75" customHeight="1" thickBot="1">
      <c r="A10" s="175"/>
      <c r="B10" s="414"/>
      <c r="C10" s="415"/>
      <c r="D10" s="415"/>
      <c r="E10" s="415"/>
      <c r="F10" s="415"/>
      <c r="G10" s="415"/>
      <c r="H10" s="415"/>
      <c r="I10" s="415"/>
      <c r="J10" s="415"/>
      <c r="K10" s="463"/>
      <c r="L10" s="470" t="s">
        <v>121</v>
      </c>
      <c r="M10" s="450"/>
      <c r="N10" s="450"/>
      <c r="O10" s="450"/>
      <c r="P10" s="450"/>
      <c r="Q10" s="451"/>
      <c r="R10" s="471">
        <v>13241</v>
      </c>
      <c r="S10" s="472"/>
      <c r="T10" s="472"/>
      <c r="U10" s="472"/>
      <c r="V10" s="473"/>
      <c r="W10" s="408"/>
      <c r="X10" s="409"/>
      <c r="Y10" s="409"/>
      <c r="Z10" s="409"/>
      <c r="AA10" s="409"/>
      <c r="AB10" s="409"/>
      <c r="AC10" s="409"/>
      <c r="AD10" s="409"/>
      <c r="AE10" s="409"/>
      <c r="AF10" s="409"/>
      <c r="AG10" s="409"/>
      <c r="AH10" s="409"/>
      <c r="AI10" s="409"/>
      <c r="AJ10" s="409"/>
      <c r="AK10" s="409"/>
      <c r="AL10" s="412"/>
      <c r="AM10" s="449" t="s">
        <v>122</v>
      </c>
      <c r="AN10" s="450"/>
      <c r="AO10" s="450"/>
      <c r="AP10" s="450"/>
      <c r="AQ10" s="450"/>
      <c r="AR10" s="450"/>
      <c r="AS10" s="450"/>
      <c r="AT10" s="451"/>
      <c r="AU10" s="452" t="s">
        <v>123</v>
      </c>
      <c r="AV10" s="453"/>
      <c r="AW10" s="453"/>
      <c r="AX10" s="453"/>
      <c r="AY10" s="454" t="s">
        <v>124</v>
      </c>
      <c r="AZ10" s="455"/>
      <c r="BA10" s="455"/>
      <c r="BB10" s="455"/>
      <c r="BC10" s="455"/>
      <c r="BD10" s="455"/>
      <c r="BE10" s="455"/>
      <c r="BF10" s="455"/>
      <c r="BG10" s="455"/>
      <c r="BH10" s="455"/>
      <c r="BI10" s="455"/>
      <c r="BJ10" s="455"/>
      <c r="BK10" s="455"/>
      <c r="BL10" s="455"/>
      <c r="BM10" s="456"/>
      <c r="BN10" s="420">
        <v>6278</v>
      </c>
      <c r="BO10" s="421"/>
      <c r="BP10" s="421"/>
      <c r="BQ10" s="421"/>
      <c r="BR10" s="421"/>
      <c r="BS10" s="421"/>
      <c r="BT10" s="421"/>
      <c r="BU10" s="422"/>
      <c r="BV10" s="420">
        <v>4612</v>
      </c>
      <c r="BW10" s="421"/>
      <c r="BX10" s="421"/>
      <c r="BY10" s="421"/>
      <c r="BZ10" s="421"/>
      <c r="CA10" s="421"/>
      <c r="CB10" s="421"/>
      <c r="CC10" s="422"/>
      <c r="CD10" s="181" t="s">
        <v>125</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c r="A11" s="175"/>
      <c r="B11" s="414"/>
      <c r="C11" s="415"/>
      <c r="D11" s="415"/>
      <c r="E11" s="415"/>
      <c r="F11" s="415"/>
      <c r="G11" s="415"/>
      <c r="H11" s="415"/>
      <c r="I11" s="415"/>
      <c r="J11" s="415"/>
      <c r="K11" s="463"/>
      <c r="L11" s="474" t="s">
        <v>126</v>
      </c>
      <c r="M11" s="475"/>
      <c r="N11" s="475"/>
      <c r="O11" s="475"/>
      <c r="P11" s="475"/>
      <c r="Q11" s="476"/>
      <c r="R11" s="477" t="s">
        <v>127</v>
      </c>
      <c r="S11" s="478"/>
      <c r="T11" s="478"/>
      <c r="U11" s="478"/>
      <c r="V11" s="479"/>
      <c r="W11" s="408"/>
      <c r="X11" s="409"/>
      <c r="Y11" s="409"/>
      <c r="Z11" s="409"/>
      <c r="AA11" s="409"/>
      <c r="AB11" s="409"/>
      <c r="AC11" s="409"/>
      <c r="AD11" s="409"/>
      <c r="AE11" s="409"/>
      <c r="AF11" s="409"/>
      <c r="AG11" s="409"/>
      <c r="AH11" s="409"/>
      <c r="AI11" s="409"/>
      <c r="AJ11" s="409"/>
      <c r="AK11" s="409"/>
      <c r="AL11" s="412"/>
      <c r="AM11" s="449" t="s">
        <v>128</v>
      </c>
      <c r="AN11" s="450"/>
      <c r="AO11" s="450"/>
      <c r="AP11" s="450"/>
      <c r="AQ11" s="450"/>
      <c r="AR11" s="450"/>
      <c r="AS11" s="450"/>
      <c r="AT11" s="451"/>
      <c r="AU11" s="452" t="s">
        <v>129</v>
      </c>
      <c r="AV11" s="453"/>
      <c r="AW11" s="453"/>
      <c r="AX11" s="453"/>
      <c r="AY11" s="454" t="s">
        <v>130</v>
      </c>
      <c r="AZ11" s="455"/>
      <c r="BA11" s="455"/>
      <c r="BB11" s="455"/>
      <c r="BC11" s="455"/>
      <c r="BD11" s="455"/>
      <c r="BE11" s="455"/>
      <c r="BF11" s="455"/>
      <c r="BG11" s="455"/>
      <c r="BH11" s="455"/>
      <c r="BI11" s="455"/>
      <c r="BJ11" s="455"/>
      <c r="BK11" s="455"/>
      <c r="BL11" s="455"/>
      <c r="BM11" s="456"/>
      <c r="BN11" s="420">
        <v>0</v>
      </c>
      <c r="BO11" s="421"/>
      <c r="BP11" s="421"/>
      <c r="BQ11" s="421"/>
      <c r="BR11" s="421"/>
      <c r="BS11" s="421"/>
      <c r="BT11" s="421"/>
      <c r="BU11" s="422"/>
      <c r="BV11" s="420">
        <v>0</v>
      </c>
      <c r="BW11" s="421"/>
      <c r="BX11" s="421"/>
      <c r="BY11" s="421"/>
      <c r="BZ11" s="421"/>
      <c r="CA11" s="421"/>
      <c r="CB11" s="421"/>
      <c r="CC11" s="422"/>
      <c r="CD11" s="423" t="s">
        <v>131</v>
      </c>
      <c r="CE11" s="424"/>
      <c r="CF11" s="424"/>
      <c r="CG11" s="424"/>
      <c r="CH11" s="424"/>
      <c r="CI11" s="424"/>
      <c r="CJ11" s="424"/>
      <c r="CK11" s="424"/>
      <c r="CL11" s="424"/>
      <c r="CM11" s="424"/>
      <c r="CN11" s="424"/>
      <c r="CO11" s="424"/>
      <c r="CP11" s="424"/>
      <c r="CQ11" s="424"/>
      <c r="CR11" s="424"/>
      <c r="CS11" s="425"/>
      <c r="CT11" s="460" t="s">
        <v>132</v>
      </c>
      <c r="CU11" s="461"/>
      <c r="CV11" s="461"/>
      <c r="CW11" s="461"/>
      <c r="CX11" s="461"/>
      <c r="CY11" s="461"/>
      <c r="CZ11" s="461"/>
      <c r="DA11" s="462"/>
      <c r="DB11" s="460" t="s">
        <v>133</v>
      </c>
      <c r="DC11" s="461"/>
      <c r="DD11" s="461"/>
      <c r="DE11" s="461"/>
      <c r="DF11" s="461"/>
      <c r="DG11" s="461"/>
      <c r="DH11" s="461"/>
      <c r="DI11" s="462"/>
    </row>
    <row r="12" spans="1:119" ht="18.75" customHeight="1">
      <c r="A12" s="175"/>
      <c r="B12" s="480" t="s">
        <v>134</v>
      </c>
      <c r="C12" s="481"/>
      <c r="D12" s="481"/>
      <c r="E12" s="481"/>
      <c r="F12" s="481"/>
      <c r="G12" s="481"/>
      <c r="H12" s="481"/>
      <c r="I12" s="481"/>
      <c r="J12" s="481"/>
      <c r="K12" s="482"/>
      <c r="L12" s="489" t="s">
        <v>135</v>
      </c>
      <c r="M12" s="490"/>
      <c r="N12" s="490"/>
      <c r="O12" s="490"/>
      <c r="P12" s="490"/>
      <c r="Q12" s="491"/>
      <c r="R12" s="492">
        <v>12398</v>
      </c>
      <c r="S12" s="493"/>
      <c r="T12" s="493"/>
      <c r="U12" s="493"/>
      <c r="V12" s="494"/>
      <c r="W12" s="495" t="s">
        <v>1</v>
      </c>
      <c r="X12" s="453"/>
      <c r="Y12" s="453"/>
      <c r="Z12" s="453"/>
      <c r="AA12" s="453"/>
      <c r="AB12" s="496"/>
      <c r="AC12" s="497" t="s">
        <v>136</v>
      </c>
      <c r="AD12" s="498"/>
      <c r="AE12" s="498"/>
      <c r="AF12" s="498"/>
      <c r="AG12" s="499"/>
      <c r="AH12" s="497" t="s">
        <v>137</v>
      </c>
      <c r="AI12" s="498"/>
      <c r="AJ12" s="498"/>
      <c r="AK12" s="498"/>
      <c r="AL12" s="500"/>
      <c r="AM12" s="449" t="s">
        <v>138</v>
      </c>
      <c r="AN12" s="450"/>
      <c r="AO12" s="450"/>
      <c r="AP12" s="450"/>
      <c r="AQ12" s="450"/>
      <c r="AR12" s="450"/>
      <c r="AS12" s="450"/>
      <c r="AT12" s="451"/>
      <c r="AU12" s="452" t="s">
        <v>139</v>
      </c>
      <c r="AV12" s="453"/>
      <c r="AW12" s="453"/>
      <c r="AX12" s="453"/>
      <c r="AY12" s="454" t="s">
        <v>140</v>
      </c>
      <c r="AZ12" s="455"/>
      <c r="BA12" s="455"/>
      <c r="BB12" s="455"/>
      <c r="BC12" s="455"/>
      <c r="BD12" s="455"/>
      <c r="BE12" s="455"/>
      <c r="BF12" s="455"/>
      <c r="BG12" s="455"/>
      <c r="BH12" s="455"/>
      <c r="BI12" s="455"/>
      <c r="BJ12" s="455"/>
      <c r="BK12" s="455"/>
      <c r="BL12" s="455"/>
      <c r="BM12" s="456"/>
      <c r="BN12" s="420">
        <v>300000</v>
      </c>
      <c r="BO12" s="421"/>
      <c r="BP12" s="421"/>
      <c r="BQ12" s="421"/>
      <c r="BR12" s="421"/>
      <c r="BS12" s="421"/>
      <c r="BT12" s="421"/>
      <c r="BU12" s="422"/>
      <c r="BV12" s="420">
        <v>15000</v>
      </c>
      <c r="BW12" s="421"/>
      <c r="BX12" s="421"/>
      <c r="BY12" s="421"/>
      <c r="BZ12" s="421"/>
      <c r="CA12" s="421"/>
      <c r="CB12" s="421"/>
      <c r="CC12" s="422"/>
      <c r="CD12" s="423" t="s">
        <v>141</v>
      </c>
      <c r="CE12" s="424"/>
      <c r="CF12" s="424"/>
      <c r="CG12" s="424"/>
      <c r="CH12" s="424"/>
      <c r="CI12" s="424"/>
      <c r="CJ12" s="424"/>
      <c r="CK12" s="424"/>
      <c r="CL12" s="424"/>
      <c r="CM12" s="424"/>
      <c r="CN12" s="424"/>
      <c r="CO12" s="424"/>
      <c r="CP12" s="424"/>
      <c r="CQ12" s="424"/>
      <c r="CR12" s="424"/>
      <c r="CS12" s="425"/>
      <c r="CT12" s="460" t="s">
        <v>132</v>
      </c>
      <c r="CU12" s="461"/>
      <c r="CV12" s="461"/>
      <c r="CW12" s="461"/>
      <c r="CX12" s="461"/>
      <c r="CY12" s="461"/>
      <c r="CZ12" s="461"/>
      <c r="DA12" s="462"/>
      <c r="DB12" s="460" t="s">
        <v>142</v>
      </c>
      <c r="DC12" s="461"/>
      <c r="DD12" s="461"/>
      <c r="DE12" s="461"/>
      <c r="DF12" s="461"/>
      <c r="DG12" s="461"/>
      <c r="DH12" s="461"/>
      <c r="DI12" s="462"/>
    </row>
    <row r="13" spans="1:119" ht="18.75" customHeight="1">
      <c r="A13" s="175"/>
      <c r="B13" s="483"/>
      <c r="C13" s="484"/>
      <c r="D13" s="484"/>
      <c r="E13" s="484"/>
      <c r="F13" s="484"/>
      <c r="G13" s="484"/>
      <c r="H13" s="484"/>
      <c r="I13" s="484"/>
      <c r="J13" s="484"/>
      <c r="K13" s="485"/>
      <c r="L13" s="190"/>
      <c r="M13" s="511" t="s">
        <v>143</v>
      </c>
      <c r="N13" s="512"/>
      <c r="O13" s="512"/>
      <c r="P13" s="512"/>
      <c r="Q13" s="513"/>
      <c r="R13" s="504">
        <v>11945</v>
      </c>
      <c r="S13" s="505"/>
      <c r="T13" s="505"/>
      <c r="U13" s="505"/>
      <c r="V13" s="506"/>
      <c r="W13" s="436" t="s">
        <v>144</v>
      </c>
      <c r="X13" s="437"/>
      <c r="Y13" s="437"/>
      <c r="Z13" s="437"/>
      <c r="AA13" s="437"/>
      <c r="AB13" s="427"/>
      <c r="AC13" s="471">
        <v>1560</v>
      </c>
      <c r="AD13" s="472"/>
      <c r="AE13" s="472"/>
      <c r="AF13" s="472"/>
      <c r="AG13" s="514"/>
      <c r="AH13" s="471">
        <v>1838</v>
      </c>
      <c r="AI13" s="472"/>
      <c r="AJ13" s="472"/>
      <c r="AK13" s="472"/>
      <c r="AL13" s="473"/>
      <c r="AM13" s="449" t="s">
        <v>145</v>
      </c>
      <c r="AN13" s="450"/>
      <c r="AO13" s="450"/>
      <c r="AP13" s="450"/>
      <c r="AQ13" s="450"/>
      <c r="AR13" s="450"/>
      <c r="AS13" s="450"/>
      <c r="AT13" s="451"/>
      <c r="AU13" s="452" t="s">
        <v>146</v>
      </c>
      <c r="AV13" s="453"/>
      <c r="AW13" s="453"/>
      <c r="AX13" s="453"/>
      <c r="AY13" s="454" t="s">
        <v>147</v>
      </c>
      <c r="AZ13" s="455"/>
      <c r="BA13" s="455"/>
      <c r="BB13" s="455"/>
      <c r="BC13" s="455"/>
      <c r="BD13" s="455"/>
      <c r="BE13" s="455"/>
      <c r="BF13" s="455"/>
      <c r="BG13" s="455"/>
      <c r="BH13" s="455"/>
      <c r="BI13" s="455"/>
      <c r="BJ13" s="455"/>
      <c r="BK13" s="455"/>
      <c r="BL13" s="455"/>
      <c r="BM13" s="456"/>
      <c r="BN13" s="420">
        <v>-336384</v>
      </c>
      <c r="BO13" s="421"/>
      <c r="BP13" s="421"/>
      <c r="BQ13" s="421"/>
      <c r="BR13" s="421"/>
      <c r="BS13" s="421"/>
      <c r="BT13" s="421"/>
      <c r="BU13" s="422"/>
      <c r="BV13" s="420">
        <v>39842</v>
      </c>
      <c r="BW13" s="421"/>
      <c r="BX13" s="421"/>
      <c r="BY13" s="421"/>
      <c r="BZ13" s="421"/>
      <c r="CA13" s="421"/>
      <c r="CB13" s="421"/>
      <c r="CC13" s="422"/>
      <c r="CD13" s="423" t="s">
        <v>148</v>
      </c>
      <c r="CE13" s="424"/>
      <c r="CF13" s="424"/>
      <c r="CG13" s="424"/>
      <c r="CH13" s="424"/>
      <c r="CI13" s="424"/>
      <c r="CJ13" s="424"/>
      <c r="CK13" s="424"/>
      <c r="CL13" s="424"/>
      <c r="CM13" s="424"/>
      <c r="CN13" s="424"/>
      <c r="CO13" s="424"/>
      <c r="CP13" s="424"/>
      <c r="CQ13" s="424"/>
      <c r="CR13" s="424"/>
      <c r="CS13" s="425"/>
      <c r="CT13" s="417">
        <v>7.3</v>
      </c>
      <c r="CU13" s="418"/>
      <c r="CV13" s="418"/>
      <c r="CW13" s="418"/>
      <c r="CX13" s="418"/>
      <c r="CY13" s="418"/>
      <c r="CZ13" s="418"/>
      <c r="DA13" s="419"/>
      <c r="DB13" s="417">
        <v>8.1</v>
      </c>
      <c r="DC13" s="418"/>
      <c r="DD13" s="418"/>
      <c r="DE13" s="418"/>
      <c r="DF13" s="418"/>
      <c r="DG13" s="418"/>
      <c r="DH13" s="418"/>
      <c r="DI13" s="419"/>
    </row>
    <row r="14" spans="1:119" ht="18.75" customHeight="1" thickBot="1">
      <c r="A14" s="175"/>
      <c r="B14" s="483"/>
      <c r="C14" s="484"/>
      <c r="D14" s="484"/>
      <c r="E14" s="484"/>
      <c r="F14" s="484"/>
      <c r="G14" s="484"/>
      <c r="H14" s="484"/>
      <c r="I14" s="484"/>
      <c r="J14" s="484"/>
      <c r="K14" s="485"/>
      <c r="L14" s="501" t="s">
        <v>149</v>
      </c>
      <c r="M14" s="502"/>
      <c r="N14" s="502"/>
      <c r="O14" s="502"/>
      <c r="P14" s="502"/>
      <c r="Q14" s="503"/>
      <c r="R14" s="504">
        <v>12448</v>
      </c>
      <c r="S14" s="505"/>
      <c r="T14" s="505"/>
      <c r="U14" s="505"/>
      <c r="V14" s="506"/>
      <c r="W14" s="410"/>
      <c r="X14" s="411"/>
      <c r="Y14" s="411"/>
      <c r="Z14" s="411"/>
      <c r="AA14" s="411"/>
      <c r="AB14" s="400"/>
      <c r="AC14" s="507">
        <v>24.8</v>
      </c>
      <c r="AD14" s="508"/>
      <c r="AE14" s="508"/>
      <c r="AF14" s="508"/>
      <c r="AG14" s="509"/>
      <c r="AH14" s="507">
        <v>28</v>
      </c>
      <c r="AI14" s="508"/>
      <c r="AJ14" s="508"/>
      <c r="AK14" s="508"/>
      <c r="AL14" s="510"/>
      <c r="AM14" s="449"/>
      <c r="AN14" s="450"/>
      <c r="AO14" s="450"/>
      <c r="AP14" s="450"/>
      <c r="AQ14" s="450"/>
      <c r="AR14" s="450"/>
      <c r="AS14" s="450"/>
      <c r="AT14" s="451"/>
      <c r="AU14" s="452"/>
      <c r="AV14" s="453"/>
      <c r="AW14" s="453"/>
      <c r="AX14" s="453"/>
      <c r="AY14" s="454"/>
      <c r="AZ14" s="455"/>
      <c r="BA14" s="455"/>
      <c r="BB14" s="455"/>
      <c r="BC14" s="455"/>
      <c r="BD14" s="455"/>
      <c r="BE14" s="455"/>
      <c r="BF14" s="455"/>
      <c r="BG14" s="455"/>
      <c r="BH14" s="455"/>
      <c r="BI14" s="455"/>
      <c r="BJ14" s="455"/>
      <c r="BK14" s="455"/>
      <c r="BL14" s="455"/>
      <c r="BM14" s="456"/>
      <c r="BN14" s="420"/>
      <c r="BO14" s="421"/>
      <c r="BP14" s="421"/>
      <c r="BQ14" s="421"/>
      <c r="BR14" s="421"/>
      <c r="BS14" s="421"/>
      <c r="BT14" s="421"/>
      <c r="BU14" s="422"/>
      <c r="BV14" s="420"/>
      <c r="BW14" s="421"/>
      <c r="BX14" s="421"/>
      <c r="BY14" s="421"/>
      <c r="BZ14" s="421"/>
      <c r="CA14" s="421"/>
      <c r="CB14" s="421"/>
      <c r="CC14" s="422"/>
      <c r="CD14" s="515" t="s">
        <v>150</v>
      </c>
      <c r="CE14" s="516"/>
      <c r="CF14" s="516"/>
      <c r="CG14" s="516"/>
      <c r="CH14" s="516"/>
      <c r="CI14" s="516"/>
      <c r="CJ14" s="516"/>
      <c r="CK14" s="516"/>
      <c r="CL14" s="516"/>
      <c r="CM14" s="516"/>
      <c r="CN14" s="516"/>
      <c r="CO14" s="516"/>
      <c r="CP14" s="516"/>
      <c r="CQ14" s="516"/>
      <c r="CR14" s="516"/>
      <c r="CS14" s="517"/>
      <c r="CT14" s="518" t="s">
        <v>151</v>
      </c>
      <c r="CU14" s="519"/>
      <c r="CV14" s="519"/>
      <c r="CW14" s="519"/>
      <c r="CX14" s="519"/>
      <c r="CY14" s="519"/>
      <c r="CZ14" s="519"/>
      <c r="DA14" s="520"/>
      <c r="DB14" s="518" t="s">
        <v>132</v>
      </c>
      <c r="DC14" s="519"/>
      <c r="DD14" s="519"/>
      <c r="DE14" s="519"/>
      <c r="DF14" s="519"/>
      <c r="DG14" s="519"/>
      <c r="DH14" s="519"/>
      <c r="DI14" s="520"/>
    </row>
    <row r="15" spans="1:119" ht="18.75" customHeight="1">
      <c r="A15" s="175"/>
      <c r="B15" s="483"/>
      <c r="C15" s="484"/>
      <c r="D15" s="484"/>
      <c r="E15" s="484"/>
      <c r="F15" s="484"/>
      <c r="G15" s="484"/>
      <c r="H15" s="484"/>
      <c r="I15" s="484"/>
      <c r="J15" s="484"/>
      <c r="K15" s="485"/>
      <c r="L15" s="190"/>
      <c r="M15" s="511" t="s">
        <v>152</v>
      </c>
      <c r="N15" s="512"/>
      <c r="O15" s="512"/>
      <c r="P15" s="512"/>
      <c r="Q15" s="513"/>
      <c r="R15" s="504">
        <v>12164</v>
      </c>
      <c r="S15" s="505"/>
      <c r="T15" s="505"/>
      <c r="U15" s="505"/>
      <c r="V15" s="506"/>
      <c r="W15" s="436" t="s">
        <v>153</v>
      </c>
      <c r="X15" s="437"/>
      <c r="Y15" s="437"/>
      <c r="Z15" s="437"/>
      <c r="AA15" s="437"/>
      <c r="AB15" s="427"/>
      <c r="AC15" s="471">
        <v>1580</v>
      </c>
      <c r="AD15" s="472"/>
      <c r="AE15" s="472"/>
      <c r="AF15" s="472"/>
      <c r="AG15" s="514"/>
      <c r="AH15" s="471">
        <v>1550</v>
      </c>
      <c r="AI15" s="472"/>
      <c r="AJ15" s="472"/>
      <c r="AK15" s="472"/>
      <c r="AL15" s="473"/>
      <c r="AM15" s="449"/>
      <c r="AN15" s="450"/>
      <c r="AO15" s="450"/>
      <c r="AP15" s="450"/>
      <c r="AQ15" s="450"/>
      <c r="AR15" s="450"/>
      <c r="AS15" s="450"/>
      <c r="AT15" s="451"/>
      <c r="AU15" s="452"/>
      <c r="AV15" s="453"/>
      <c r="AW15" s="453"/>
      <c r="AX15" s="453"/>
      <c r="AY15" s="380" t="s">
        <v>154</v>
      </c>
      <c r="AZ15" s="381"/>
      <c r="BA15" s="381"/>
      <c r="BB15" s="381"/>
      <c r="BC15" s="381"/>
      <c r="BD15" s="381"/>
      <c r="BE15" s="381"/>
      <c r="BF15" s="381"/>
      <c r="BG15" s="381"/>
      <c r="BH15" s="381"/>
      <c r="BI15" s="381"/>
      <c r="BJ15" s="381"/>
      <c r="BK15" s="381"/>
      <c r="BL15" s="381"/>
      <c r="BM15" s="382"/>
      <c r="BN15" s="383">
        <v>1517164</v>
      </c>
      <c r="BO15" s="384"/>
      <c r="BP15" s="384"/>
      <c r="BQ15" s="384"/>
      <c r="BR15" s="384"/>
      <c r="BS15" s="384"/>
      <c r="BT15" s="384"/>
      <c r="BU15" s="385"/>
      <c r="BV15" s="383">
        <v>1436070</v>
      </c>
      <c r="BW15" s="384"/>
      <c r="BX15" s="384"/>
      <c r="BY15" s="384"/>
      <c r="BZ15" s="384"/>
      <c r="CA15" s="384"/>
      <c r="CB15" s="384"/>
      <c r="CC15" s="385"/>
      <c r="CD15" s="521" t="s">
        <v>155</v>
      </c>
      <c r="CE15" s="522"/>
      <c r="CF15" s="522"/>
      <c r="CG15" s="522"/>
      <c r="CH15" s="522"/>
      <c r="CI15" s="522"/>
      <c r="CJ15" s="522"/>
      <c r="CK15" s="522"/>
      <c r="CL15" s="522"/>
      <c r="CM15" s="522"/>
      <c r="CN15" s="522"/>
      <c r="CO15" s="522"/>
      <c r="CP15" s="522"/>
      <c r="CQ15" s="522"/>
      <c r="CR15" s="522"/>
      <c r="CS15" s="523"/>
      <c r="CT15" s="191"/>
      <c r="CU15" s="192"/>
      <c r="CV15" s="192"/>
      <c r="CW15" s="192"/>
      <c r="CX15" s="192"/>
      <c r="CY15" s="192"/>
      <c r="CZ15" s="192"/>
      <c r="DA15" s="193"/>
      <c r="DB15" s="191"/>
      <c r="DC15" s="192"/>
      <c r="DD15" s="192"/>
      <c r="DE15" s="192"/>
      <c r="DF15" s="192"/>
      <c r="DG15" s="192"/>
      <c r="DH15" s="192"/>
      <c r="DI15" s="193"/>
    </row>
    <row r="16" spans="1:119" ht="18.75" customHeight="1">
      <c r="A16" s="175"/>
      <c r="B16" s="483"/>
      <c r="C16" s="484"/>
      <c r="D16" s="484"/>
      <c r="E16" s="484"/>
      <c r="F16" s="484"/>
      <c r="G16" s="484"/>
      <c r="H16" s="484"/>
      <c r="I16" s="484"/>
      <c r="J16" s="484"/>
      <c r="K16" s="485"/>
      <c r="L16" s="501" t="s">
        <v>156</v>
      </c>
      <c r="M16" s="524"/>
      <c r="N16" s="524"/>
      <c r="O16" s="524"/>
      <c r="P16" s="524"/>
      <c r="Q16" s="525"/>
      <c r="R16" s="526" t="s">
        <v>157</v>
      </c>
      <c r="S16" s="527"/>
      <c r="T16" s="527"/>
      <c r="U16" s="527"/>
      <c r="V16" s="528"/>
      <c r="W16" s="410"/>
      <c r="X16" s="411"/>
      <c r="Y16" s="411"/>
      <c r="Z16" s="411"/>
      <c r="AA16" s="411"/>
      <c r="AB16" s="400"/>
      <c r="AC16" s="507">
        <v>25.2</v>
      </c>
      <c r="AD16" s="508"/>
      <c r="AE16" s="508"/>
      <c r="AF16" s="508"/>
      <c r="AG16" s="509"/>
      <c r="AH16" s="507">
        <v>23.6</v>
      </c>
      <c r="AI16" s="508"/>
      <c r="AJ16" s="508"/>
      <c r="AK16" s="508"/>
      <c r="AL16" s="510"/>
      <c r="AM16" s="449"/>
      <c r="AN16" s="450"/>
      <c r="AO16" s="450"/>
      <c r="AP16" s="450"/>
      <c r="AQ16" s="450"/>
      <c r="AR16" s="450"/>
      <c r="AS16" s="450"/>
      <c r="AT16" s="451"/>
      <c r="AU16" s="452"/>
      <c r="AV16" s="453"/>
      <c r="AW16" s="453"/>
      <c r="AX16" s="453"/>
      <c r="AY16" s="454" t="s">
        <v>158</v>
      </c>
      <c r="AZ16" s="455"/>
      <c r="BA16" s="455"/>
      <c r="BB16" s="455"/>
      <c r="BC16" s="455"/>
      <c r="BD16" s="455"/>
      <c r="BE16" s="455"/>
      <c r="BF16" s="455"/>
      <c r="BG16" s="455"/>
      <c r="BH16" s="455"/>
      <c r="BI16" s="455"/>
      <c r="BJ16" s="455"/>
      <c r="BK16" s="455"/>
      <c r="BL16" s="455"/>
      <c r="BM16" s="456"/>
      <c r="BN16" s="420">
        <v>4230724</v>
      </c>
      <c r="BO16" s="421"/>
      <c r="BP16" s="421"/>
      <c r="BQ16" s="421"/>
      <c r="BR16" s="421"/>
      <c r="BS16" s="421"/>
      <c r="BT16" s="421"/>
      <c r="BU16" s="422"/>
      <c r="BV16" s="420">
        <v>4307593</v>
      </c>
      <c r="BW16" s="421"/>
      <c r="BX16" s="421"/>
      <c r="BY16" s="421"/>
      <c r="BZ16" s="421"/>
      <c r="CA16" s="421"/>
      <c r="CB16" s="421"/>
      <c r="CC16" s="422"/>
      <c r="CD16" s="184"/>
      <c r="CE16" s="534"/>
      <c r="CF16" s="534"/>
      <c r="CG16" s="534"/>
      <c r="CH16" s="534"/>
      <c r="CI16" s="534"/>
      <c r="CJ16" s="534"/>
      <c r="CK16" s="534"/>
      <c r="CL16" s="534"/>
      <c r="CM16" s="534"/>
      <c r="CN16" s="534"/>
      <c r="CO16" s="534"/>
      <c r="CP16" s="534"/>
      <c r="CQ16" s="534"/>
      <c r="CR16" s="534"/>
      <c r="CS16" s="535"/>
      <c r="CT16" s="417"/>
      <c r="CU16" s="418"/>
      <c r="CV16" s="418"/>
      <c r="CW16" s="418"/>
      <c r="CX16" s="418"/>
      <c r="CY16" s="418"/>
      <c r="CZ16" s="418"/>
      <c r="DA16" s="419"/>
      <c r="DB16" s="417"/>
      <c r="DC16" s="418"/>
      <c r="DD16" s="418"/>
      <c r="DE16" s="418"/>
      <c r="DF16" s="418"/>
      <c r="DG16" s="418"/>
      <c r="DH16" s="418"/>
      <c r="DI16" s="419"/>
    </row>
    <row r="17" spans="1:113" ht="18.75" customHeight="1" thickBot="1">
      <c r="A17" s="175"/>
      <c r="B17" s="486"/>
      <c r="C17" s="487"/>
      <c r="D17" s="487"/>
      <c r="E17" s="487"/>
      <c r="F17" s="487"/>
      <c r="G17" s="487"/>
      <c r="H17" s="487"/>
      <c r="I17" s="487"/>
      <c r="J17" s="487"/>
      <c r="K17" s="488"/>
      <c r="L17" s="194"/>
      <c r="M17" s="531" t="s">
        <v>159</v>
      </c>
      <c r="N17" s="532"/>
      <c r="O17" s="532"/>
      <c r="P17" s="532"/>
      <c r="Q17" s="533"/>
      <c r="R17" s="526" t="s">
        <v>160</v>
      </c>
      <c r="S17" s="527"/>
      <c r="T17" s="527"/>
      <c r="U17" s="527"/>
      <c r="V17" s="528"/>
      <c r="W17" s="436" t="s">
        <v>161</v>
      </c>
      <c r="X17" s="437"/>
      <c r="Y17" s="437"/>
      <c r="Z17" s="437"/>
      <c r="AA17" s="437"/>
      <c r="AB17" s="427"/>
      <c r="AC17" s="471">
        <v>3141</v>
      </c>
      <c r="AD17" s="472"/>
      <c r="AE17" s="472"/>
      <c r="AF17" s="472"/>
      <c r="AG17" s="514"/>
      <c r="AH17" s="471">
        <v>3175</v>
      </c>
      <c r="AI17" s="472"/>
      <c r="AJ17" s="472"/>
      <c r="AK17" s="472"/>
      <c r="AL17" s="473"/>
      <c r="AM17" s="449"/>
      <c r="AN17" s="450"/>
      <c r="AO17" s="450"/>
      <c r="AP17" s="450"/>
      <c r="AQ17" s="450"/>
      <c r="AR17" s="450"/>
      <c r="AS17" s="450"/>
      <c r="AT17" s="451"/>
      <c r="AU17" s="452"/>
      <c r="AV17" s="453"/>
      <c r="AW17" s="453"/>
      <c r="AX17" s="453"/>
      <c r="AY17" s="454" t="s">
        <v>162</v>
      </c>
      <c r="AZ17" s="455"/>
      <c r="BA17" s="455"/>
      <c r="BB17" s="455"/>
      <c r="BC17" s="455"/>
      <c r="BD17" s="455"/>
      <c r="BE17" s="455"/>
      <c r="BF17" s="455"/>
      <c r="BG17" s="455"/>
      <c r="BH17" s="455"/>
      <c r="BI17" s="455"/>
      <c r="BJ17" s="455"/>
      <c r="BK17" s="455"/>
      <c r="BL17" s="455"/>
      <c r="BM17" s="456"/>
      <c r="BN17" s="420">
        <v>1917492</v>
      </c>
      <c r="BO17" s="421"/>
      <c r="BP17" s="421"/>
      <c r="BQ17" s="421"/>
      <c r="BR17" s="421"/>
      <c r="BS17" s="421"/>
      <c r="BT17" s="421"/>
      <c r="BU17" s="422"/>
      <c r="BV17" s="420">
        <v>1814373</v>
      </c>
      <c r="BW17" s="421"/>
      <c r="BX17" s="421"/>
      <c r="BY17" s="421"/>
      <c r="BZ17" s="421"/>
      <c r="CA17" s="421"/>
      <c r="CB17" s="421"/>
      <c r="CC17" s="422"/>
      <c r="CD17" s="184"/>
      <c r="CE17" s="534"/>
      <c r="CF17" s="534"/>
      <c r="CG17" s="534"/>
      <c r="CH17" s="534"/>
      <c r="CI17" s="534"/>
      <c r="CJ17" s="534"/>
      <c r="CK17" s="534"/>
      <c r="CL17" s="534"/>
      <c r="CM17" s="534"/>
      <c r="CN17" s="534"/>
      <c r="CO17" s="534"/>
      <c r="CP17" s="534"/>
      <c r="CQ17" s="534"/>
      <c r="CR17" s="534"/>
      <c r="CS17" s="535"/>
      <c r="CT17" s="417"/>
      <c r="CU17" s="418"/>
      <c r="CV17" s="418"/>
      <c r="CW17" s="418"/>
      <c r="CX17" s="418"/>
      <c r="CY17" s="418"/>
      <c r="CZ17" s="418"/>
      <c r="DA17" s="419"/>
      <c r="DB17" s="417"/>
      <c r="DC17" s="418"/>
      <c r="DD17" s="418"/>
      <c r="DE17" s="418"/>
      <c r="DF17" s="418"/>
      <c r="DG17" s="418"/>
      <c r="DH17" s="418"/>
      <c r="DI17" s="419"/>
    </row>
    <row r="18" spans="1:113" ht="18.75" customHeight="1" thickBot="1">
      <c r="A18" s="175"/>
      <c r="B18" s="542" t="s">
        <v>163</v>
      </c>
      <c r="C18" s="463"/>
      <c r="D18" s="463"/>
      <c r="E18" s="543"/>
      <c r="F18" s="543"/>
      <c r="G18" s="543"/>
      <c r="H18" s="543"/>
      <c r="I18" s="543"/>
      <c r="J18" s="543"/>
      <c r="K18" s="543"/>
      <c r="L18" s="544">
        <v>100.64</v>
      </c>
      <c r="M18" s="544"/>
      <c r="N18" s="544"/>
      <c r="O18" s="544"/>
      <c r="P18" s="544"/>
      <c r="Q18" s="544"/>
      <c r="R18" s="545"/>
      <c r="S18" s="545"/>
      <c r="T18" s="545"/>
      <c r="U18" s="545"/>
      <c r="V18" s="546"/>
      <c r="W18" s="438"/>
      <c r="X18" s="439"/>
      <c r="Y18" s="439"/>
      <c r="Z18" s="439"/>
      <c r="AA18" s="439"/>
      <c r="AB18" s="430"/>
      <c r="AC18" s="547">
        <v>50</v>
      </c>
      <c r="AD18" s="548"/>
      <c r="AE18" s="548"/>
      <c r="AF18" s="548"/>
      <c r="AG18" s="549"/>
      <c r="AH18" s="547">
        <v>48.4</v>
      </c>
      <c r="AI18" s="548"/>
      <c r="AJ18" s="548"/>
      <c r="AK18" s="548"/>
      <c r="AL18" s="550"/>
      <c r="AM18" s="449"/>
      <c r="AN18" s="450"/>
      <c r="AO18" s="450"/>
      <c r="AP18" s="450"/>
      <c r="AQ18" s="450"/>
      <c r="AR18" s="450"/>
      <c r="AS18" s="450"/>
      <c r="AT18" s="451"/>
      <c r="AU18" s="452"/>
      <c r="AV18" s="453"/>
      <c r="AW18" s="453"/>
      <c r="AX18" s="453"/>
      <c r="AY18" s="454" t="s">
        <v>164</v>
      </c>
      <c r="AZ18" s="455"/>
      <c r="BA18" s="455"/>
      <c r="BB18" s="455"/>
      <c r="BC18" s="455"/>
      <c r="BD18" s="455"/>
      <c r="BE18" s="455"/>
      <c r="BF18" s="455"/>
      <c r="BG18" s="455"/>
      <c r="BH18" s="455"/>
      <c r="BI18" s="455"/>
      <c r="BJ18" s="455"/>
      <c r="BK18" s="455"/>
      <c r="BL18" s="455"/>
      <c r="BM18" s="456"/>
      <c r="BN18" s="420">
        <v>3818196</v>
      </c>
      <c r="BO18" s="421"/>
      <c r="BP18" s="421"/>
      <c r="BQ18" s="421"/>
      <c r="BR18" s="421"/>
      <c r="BS18" s="421"/>
      <c r="BT18" s="421"/>
      <c r="BU18" s="422"/>
      <c r="BV18" s="420">
        <v>3824473</v>
      </c>
      <c r="BW18" s="421"/>
      <c r="BX18" s="421"/>
      <c r="BY18" s="421"/>
      <c r="BZ18" s="421"/>
      <c r="CA18" s="421"/>
      <c r="CB18" s="421"/>
      <c r="CC18" s="422"/>
      <c r="CD18" s="184"/>
      <c r="CE18" s="534"/>
      <c r="CF18" s="534"/>
      <c r="CG18" s="534"/>
      <c r="CH18" s="534"/>
      <c r="CI18" s="534"/>
      <c r="CJ18" s="534"/>
      <c r="CK18" s="534"/>
      <c r="CL18" s="534"/>
      <c r="CM18" s="534"/>
      <c r="CN18" s="534"/>
      <c r="CO18" s="534"/>
      <c r="CP18" s="534"/>
      <c r="CQ18" s="534"/>
      <c r="CR18" s="534"/>
      <c r="CS18" s="535"/>
      <c r="CT18" s="417"/>
      <c r="CU18" s="418"/>
      <c r="CV18" s="418"/>
      <c r="CW18" s="418"/>
      <c r="CX18" s="418"/>
      <c r="CY18" s="418"/>
      <c r="CZ18" s="418"/>
      <c r="DA18" s="419"/>
      <c r="DB18" s="417"/>
      <c r="DC18" s="418"/>
      <c r="DD18" s="418"/>
      <c r="DE18" s="418"/>
      <c r="DF18" s="418"/>
      <c r="DG18" s="418"/>
      <c r="DH18" s="418"/>
      <c r="DI18" s="419"/>
    </row>
    <row r="19" spans="1:113" ht="18.75" customHeight="1" thickBot="1">
      <c r="A19" s="175"/>
      <c r="B19" s="542" t="s">
        <v>165</v>
      </c>
      <c r="C19" s="463"/>
      <c r="D19" s="463"/>
      <c r="E19" s="543"/>
      <c r="F19" s="543"/>
      <c r="G19" s="543"/>
      <c r="H19" s="543"/>
      <c r="I19" s="543"/>
      <c r="J19" s="543"/>
      <c r="K19" s="543"/>
      <c r="L19" s="551">
        <v>123</v>
      </c>
      <c r="M19" s="551"/>
      <c r="N19" s="551"/>
      <c r="O19" s="551"/>
      <c r="P19" s="551"/>
      <c r="Q19" s="551"/>
      <c r="R19" s="552"/>
      <c r="S19" s="552"/>
      <c r="T19" s="552"/>
      <c r="U19" s="552"/>
      <c r="V19" s="553"/>
      <c r="W19" s="377"/>
      <c r="X19" s="378"/>
      <c r="Y19" s="378"/>
      <c r="Z19" s="378"/>
      <c r="AA19" s="378"/>
      <c r="AB19" s="378"/>
      <c r="AC19" s="529"/>
      <c r="AD19" s="529"/>
      <c r="AE19" s="529"/>
      <c r="AF19" s="529"/>
      <c r="AG19" s="529"/>
      <c r="AH19" s="529"/>
      <c r="AI19" s="529"/>
      <c r="AJ19" s="529"/>
      <c r="AK19" s="529"/>
      <c r="AL19" s="530"/>
      <c r="AM19" s="449"/>
      <c r="AN19" s="450"/>
      <c r="AO19" s="450"/>
      <c r="AP19" s="450"/>
      <c r="AQ19" s="450"/>
      <c r="AR19" s="450"/>
      <c r="AS19" s="450"/>
      <c r="AT19" s="451"/>
      <c r="AU19" s="452"/>
      <c r="AV19" s="453"/>
      <c r="AW19" s="453"/>
      <c r="AX19" s="453"/>
      <c r="AY19" s="454" t="s">
        <v>166</v>
      </c>
      <c r="AZ19" s="455"/>
      <c r="BA19" s="455"/>
      <c r="BB19" s="455"/>
      <c r="BC19" s="455"/>
      <c r="BD19" s="455"/>
      <c r="BE19" s="455"/>
      <c r="BF19" s="455"/>
      <c r="BG19" s="455"/>
      <c r="BH19" s="455"/>
      <c r="BI19" s="455"/>
      <c r="BJ19" s="455"/>
      <c r="BK19" s="455"/>
      <c r="BL19" s="455"/>
      <c r="BM19" s="456"/>
      <c r="BN19" s="420">
        <v>5820037</v>
      </c>
      <c r="BO19" s="421"/>
      <c r="BP19" s="421"/>
      <c r="BQ19" s="421"/>
      <c r="BR19" s="421"/>
      <c r="BS19" s="421"/>
      <c r="BT19" s="421"/>
      <c r="BU19" s="422"/>
      <c r="BV19" s="420">
        <v>5872206</v>
      </c>
      <c r="BW19" s="421"/>
      <c r="BX19" s="421"/>
      <c r="BY19" s="421"/>
      <c r="BZ19" s="421"/>
      <c r="CA19" s="421"/>
      <c r="CB19" s="421"/>
      <c r="CC19" s="422"/>
      <c r="CD19" s="184"/>
      <c r="CE19" s="534"/>
      <c r="CF19" s="534"/>
      <c r="CG19" s="534"/>
      <c r="CH19" s="534"/>
      <c r="CI19" s="534"/>
      <c r="CJ19" s="534"/>
      <c r="CK19" s="534"/>
      <c r="CL19" s="534"/>
      <c r="CM19" s="534"/>
      <c r="CN19" s="534"/>
      <c r="CO19" s="534"/>
      <c r="CP19" s="534"/>
      <c r="CQ19" s="534"/>
      <c r="CR19" s="534"/>
      <c r="CS19" s="535"/>
      <c r="CT19" s="417"/>
      <c r="CU19" s="418"/>
      <c r="CV19" s="418"/>
      <c r="CW19" s="418"/>
      <c r="CX19" s="418"/>
      <c r="CY19" s="418"/>
      <c r="CZ19" s="418"/>
      <c r="DA19" s="419"/>
      <c r="DB19" s="417"/>
      <c r="DC19" s="418"/>
      <c r="DD19" s="418"/>
      <c r="DE19" s="418"/>
      <c r="DF19" s="418"/>
      <c r="DG19" s="418"/>
      <c r="DH19" s="418"/>
      <c r="DI19" s="419"/>
    </row>
    <row r="20" spans="1:113" ht="18.75" customHeight="1" thickBot="1">
      <c r="A20" s="175"/>
      <c r="B20" s="542" t="s">
        <v>167</v>
      </c>
      <c r="C20" s="463"/>
      <c r="D20" s="463"/>
      <c r="E20" s="543"/>
      <c r="F20" s="543"/>
      <c r="G20" s="543"/>
      <c r="H20" s="543"/>
      <c r="I20" s="543"/>
      <c r="J20" s="543"/>
      <c r="K20" s="543"/>
      <c r="L20" s="551">
        <v>5906</v>
      </c>
      <c r="M20" s="551"/>
      <c r="N20" s="551"/>
      <c r="O20" s="551"/>
      <c r="P20" s="551"/>
      <c r="Q20" s="551"/>
      <c r="R20" s="552"/>
      <c r="S20" s="552"/>
      <c r="T20" s="552"/>
      <c r="U20" s="552"/>
      <c r="V20" s="553"/>
      <c r="W20" s="438"/>
      <c r="X20" s="439"/>
      <c r="Y20" s="439"/>
      <c r="Z20" s="439"/>
      <c r="AA20" s="439"/>
      <c r="AB20" s="439"/>
      <c r="AC20" s="554"/>
      <c r="AD20" s="554"/>
      <c r="AE20" s="554"/>
      <c r="AF20" s="554"/>
      <c r="AG20" s="554"/>
      <c r="AH20" s="554"/>
      <c r="AI20" s="554"/>
      <c r="AJ20" s="554"/>
      <c r="AK20" s="554"/>
      <c r="AL20" s="555"/>
      <c r="AM20" s="556"/>
      <c r="AN20" s="475"/>
      <c r="AO20" s="475"/>
      <c r="AP20" s="475"/>
      <c r="AQ20" s="475"/>
      <c r="AR20" s="475"/>
      <c r="AS20" s="475"/>
      <c r="AT20" s="476"/>
      <c r="AU20" s="557"/>
      <c r="AV20" s="558"/>
      <c r="AW20" s="558"/>
      <c r="AX20" s="559"/>
      <c r="AY20" s="454"/>
      <c r="AZ20" s="455"/>
      <c r="BA20" s="455"/>
      <c r="BB20" s="455"/>
      <c r="BC20" s="455"/>
      <c r="BD20" s="455"/>
      <c r="BE20" s="455"/>
      <c r="BF20" s="455"/>
      <c r="BG20" s="455"/>
      <c r="BH20" s="455"/>
      <c r="BI20" s="455"/>
      <c r="BJ20" s="455"/>
      <c r="BK20" s="455"/>
      <c r="BL20" s="455"/>
      <c r="BM20" s="456"/>
      <c r="BN20" s="420"/>
      <c r="BO20" s="421"/>
      <c r="BP20" s="421"/>
      <c r="BQ20" s="421"/>
      <c r="BR20" s="421"/>
      <c r="BS20" s="421"/>
      <c r="BT20" s="421"/>
      <c r="BU20" s="422"/>
      <c r="BV20" s="420"/>
      <c r="BW20" s="421"/>
      <c r="BX20" s="421"/>
      <c r="BY20" s="421"/>
      <c r="BZ20" s="421"/>
      <c r="CA20" s="421"/>
      <c r="CB20" s="421"/>
      <c r="CC20" s="422"/>
      <c r="CD20" s="184"/>
      <c r="CE20" s="534"/>
      <c r="CF20" s="534"/>
      <c r="CG20" s="534"/>
      <c r="CH20" s="534"/>
      <c r="CI20" s="534"/>
      <c r="CJ20" s="534"/>
      <c r="CK20" s="534"/>
      <c r="CL20" s="534"/>
      <c r="CM20" s="534"/>
      <c r="CN20" s="534"/>
      <c r="CO20" s="534"/>
      <c r="CP20" s="534"/>
      <c r="CQ20" s="534"/>
      <c r="CR20" s="534"/>
      <c r="CS20" s="535"/>
      <c r="CT20" s="417"/>
      <c r="CU20" s="418"/>
      <c r="CV20" s="418"/>
      <c r="CW20" s="418"/>
      <c r="CX20" s="418"/>
      <c r="CY20" s="418"/>
      <c r="CZ20" s="418"/>
      <c r="DA20" s="419"/>
      <c r="DB20" s="417"/>
      <c r="DC20" s="418"/>
      <c r="DD20" s="418"/>
      <c r="DE20" s="418"/>
      <c r="DF20" s="418"/>
      <c r="DG20" s="418"/>
      <c r="DH20" s="418"/>
      <c r="DI20" s="419"/>
    </row>
    <row r="21" spans="1:113" ht="18.75" customHeight="1" thickBot="1">
      <c r="A21" s="175"/>
      <c r="B21" s="560" t="s">
        <v>168</v>
      </c>
      <c r="C21" s="561"/>
      <c r="D21" s="561"/>
      <c r="E21" s="561"/>
      <c r="F21" s="561"/>
      <c r="G21" s="561"/>
      <c r="H21" s="561"/>
      <c r="I21" s="561"/>
      <c r="J21" s="561"/>
      <c r="K21" s="561"/>
      <c r="L21" s="561"/>
      <c r="M21" s="561"/>
      <c r="N21" s="561"/>
      <c r="O21" s="561"/>
      <c r="P21" s="561"/>
      <c r="Q21" s="561"/>
      <c r="R21" s="561"/>
      <c r="S21" s="561"/>
      <c r="T21" s="561"/>
      <c r="U21" s="561"/>
      <c r="V21" s="561"/>
      <c r="W21" s="561"/>
      <c r="X21" s="561"/>
      <c r="Y21" s="561"/>
      <c r="Z21" s="561"/>
      <c r="AA21" s="561"/>
      <c r="AB21" s="561"/>
      <c r="AC21" s="561"/>
      <c r="AD21" s="561"/>
      <c r="AE21" s="561"/>
      <c r="AF21" s="561"/>
      <c r="AG21" s="561"/>
      <c r="AH21" s="561"/>
      <c r="AI21" s="561"/>
      <c r="AJ21" s="561"/>
      <c r="AK21" s="561"/>
      <c r="AL21" s="561"/>
      <c r="AM21" s="561"/>
      <c r="AN21" s="561"/>
      <c r="AO21" s="561"/>
      <c r="AP21" s="561"/>
      <c r="AQ21" s="561"/>
      <c r="AR21" s="561"/>
      <c r="AS21" s="561"/>
      <c r="AT21" s="561"/>
      <c r="AU21" s="561"/>
      <c r="AV21" s="561"/>
      <c r="AW21" s="561"/>
      <c r="AX21" s="562"/>
      <c r="AY21" s="536"/>
      <c r="AZ21" s="537"/>
      <c r="BA21" s="537"/>
      <c r="BB21" s="537"/>
      <c r="BC21" s="537"/>
      <c r="BD21" s="537"/>
      <c r="BE21" s="537"/>
      <c r="BF21" s="537"/>
      <c r="BG21" s="537"/>
      <c r="BH21" s="537"/>
      <c r="BI21" s="537"/>
      <c r="BJ21" s="537"/>
      <c r="BK21" s="537"/>
      <c r="BL21" s="537"/>
      <c r="BM21" s="538"/>
      <c r="BN21" s="539"/>
      <c r="BO21" s="540"/>
      <c r="BP21" s="540"/>
      <c r="BQ21" s="540"/>
      <c r="BR21" s="540"/>
      <c r="BS21" s="540"/>
      <c r="BT21" s="540"/>
      <c r="BU21" s="541"/>
      <c r="BV21" s="539"/>
      <c r="BW21" s="540"/>
      <c r="BX21" s="540"/>
      <c r="BY21" s="540"/>
      <c r="BZ21" s="540"/>
      <c r="CA21" s="540"/>
      <c r="CB21" s="540"/>
      <c r="CC21" s="541"/>
      <c r="CD21" s="184"/>
      <c r="CE21" s="534"/>
      <c r="CF21" s="534"/>
      <c r="CG21" s="534"/>
      <c r="CH21" s="534"/>
      <c r="CI21" s="534"/>
      <c r="CJ21" s="534"/>
      <c r="CK21" s="534"/>
      <c r="CL21" s="534"/>
      <c r="CM21" s="534"/>
      <c r="CN21" s="534"/>
      <c r="CO21" s="534"/>
      <c r="CP21" s="534"/>
      <c r="CQ21" s="534"/>
      <c r="CR21" s="534"/>
      <c r="CS21" s="535"/>
      <c r="CT21" s="417"/>
      <c r="CU21" s="418"/>
      <c r="CV21" s="418"/>
      <c r="CW21" s="418"/>
      <c r="CX21" s="418"/>
      <c r="CY21" s="418"/>
      <c r="CZ21" s="418"/>
      <c r="DA21" s="419"/>
      <c r="DB21" s="417"/>
      <c r="DC21" s="418"/>
      <c r="DD21" s="418"/>
      <c r="DE21" s="418"/>
      <c r="DF21" s="418"/>
      <c r="DG21" s="418"/>
      <c r="DH21" s="418"/>
      <c r="DI21" s="419"/>
    </row>
    <row r="22" spans="1:113" ht="18.75" customHeight="1">
      <c r="A22" s="175"/>
      <c r="B22" s="590" t="s">
        <v>169</v>
      </c>
      <c r="C22" s="564"/>
      <c r="D22" s="565"/>
      <c r="E22" s="432" t="s">
        <v>1</v>
      </c>
      <c r="F22" s="437"/>
      <c r="G22" s="437"/>
      <c r="H22" s="437"/>
      <c r="I22" s="437"/>
      <c r="J22" s="437"/>
      <c r="K22" s="427"/>
      <c r="L22" s="432" t="s">
        <v>170</v>
      </c>
      <c r="M22" s="437"/>
      <c r="N22" s="437"/>
      <c r="O22" s="437"/>
      <c r="P22" s="427"/>
      <c r="Q22" s="595" t="s">
        <v>171</v>
      </c>
      <c r="R22" s="596"/>
      <c r="S22" s="596"/>
      <c r="T22" s="596"/>
      <c r="U22" s="596"/>
      <c r="V22" s="597"/>
      <c r="W22" s="563" t="s">
        <v>172</v>
      </c>
      <c r="X22" s="564"/>
      <c r="Y22" s="565"/>
      <c r="Z22" s="432" t="s">
        <v>1</v>
      </c>
      <c r="AA22" s="437"/>
      <c r="AB22" s="437"/>
      <c r="AC22" s="437"/>
      <c r="AD22" s="437"/>
      <c r="AE22" s="437"/>
      <c r="AF22" s="437"/>
      <c r="AG22" s="427"/>
      <c r="AH22" s="601" t="s">
        <v>173</v>
      </c>
      <c r="AI22" s="437"/>
      <c r="AJ22" s="437"/>
      <c r="AK22" s="437"/>
      <c r="AL22" s="427"/>
      <c r="AM22" s="601" t="s">
        <v>174</v>
      </c>
      <c r="AN22" s="602"/>
      <c r="AO22" s="602"/>
      <c r="AP22" s="602"/>
      <c r="AQ22" s="602"/>
      <c r="AR22" s="603"/>
      <c r="AS22" s="595" t="s">
        <v>171</v>
      </c>
      <c r="AT22" s="596"/>
      <c r="AU22" s="596"/>
      <c r="AV22" s="596"/>
      <c r="AW22" s="596"/>
      <c r="AX22" s="607"/>
      <c r="AY22" s="380" t="s">
        <v>175</v>
      </c>
      <c r="AZ22" s="381"/>
      <c r="BA22" s="381"/>
      <c r="BB22" s="381"/>
      <c r="BC22" s="381"/>
      <c r="BD22" s="381"/>
      <c r="BE22" s="381"/>
      <c r="BF22" s="381"/>
      <c r="BG22" s="381"/>
      <c r="BH22" s="381"/>
      <c r="BI22" s="381"/>
      <c r="BJ22" s="381"/>
      <c r="BK22" s="381"/>
      <c r="BL22" s="381"/>
      <c r="BM22" s="382"/>
      <c r="BN22" s="383">
        <v>5415398</v>
      </c>
      <c r="BO22" s="384"/>
      <c r="BP22" s="384"/>
      <c r="BQ22" s="384"/>
      <c r="BR22" s="384"/>
      <c r="BS22" s="384"/>
      <c r="BT22" s="384"/>
      <c r="BU22" s="385"/>
      <c r="BV22" s="383">
        <v>5933818</v>
      </c>
      <c r="BW22" s="384"/>
      <c r="BX22" s="384"/>
      <c r="BY22" s="384"/>
      <c r="BZ22" s="384"/>
      <c r="CA22" s="384"/>
      <c r="CB22" s="384"/>
      <c r="CC22" s="385"/>
      <c r="CD22" s="184"/>
      <c r="CE22" s="534"/>
      <c r="CF22" s="534"/>
      <c r="CG22" s="534"/>
      <c r="CH22" s="534"/>
      <c r="CI22" s="534"/>
      <c r="CJ22" s="534"/>
      <c r="CK22" s="534"/>
      <c r="CL22" s="534"/>
      <c r="CM22" s="534"/>
      <c r="CN22" s="534"/>
      <c r="CO22" s="534"/>
      <c r="CP22" s="534"/>
      <c r="CQ22" s="534"/>
      <c r="CR22" s="534"/>
      <c r="CS22" s="535"/>
      <c r="CT22" s="417"/>
      <c r="CU22" s="418"/>
      <c r="CV22" s="418"/>
      <c r="CW22" s="418"/>
      <c r="CX22" s="418"/>
      <c r="CY22" s="418"/>
      <c r="CZ22" s="418"/>
      <c r="DA22" s="419"/>
      <c r="DB22" s="417"/>
      <c r="DC22" s="418"/>
      <c r="DD22" s="418"/>
      <c r="DE22" s="418"/>
      <c r="DF22" s="418"/>
      <c r="DG22" s="418"/>
      <c r="DH22" s="418"/>
      <c r="DI22" s="419"/>
    </row>
    <row r="23" spans="1:113" ht="18.75" customHeight="1">
      <c r="A23" s="175"/>
      <c r="B23" s="591"/>
      <c r="C23" s="567"/>
      <c r="D23" s="568"/>
      <c r="E23" s="406"/>
      <c r="F23" s="411"/>
      <c r="G23" s="411"/>
      <c r="H23" s="411"/>
      <c r="I23" s="411"/>
      <c r="J23" s="411"/>
      <c r="K23" s="400"/>
      <c r="L23" s="406"/>
      <c r="M23" s="411"/>
      <c r="N23" s="411"/>
      <c r="O23" s="411"/>
      <c r="P23" s="400"/>
      <c r="Q23" s="598"/>
      <c r="R23" s="599"/>
      <c r="S23" s="599"/>
      <c r="T23" s="599"/>
      <c r="U23" s="599"/>
      <c r="V23" s="600"/>
      <c r="W23" s="566"/>
      <c r="X23" s="567"/>
      <c r="Y23" s="568"/>
      <c r="Z23" s="406"/>
      <c r="AA23" s="411"/>
      <c r="AB23" s="411"/>
      <c r="AC23" s="411"/>
      <c r="AD23" s="411"/>
      <c r="AE23" s="411"/>
      <c r="AF23" s="411"/>
      <c r="AG23" s="400"/>
      <c r="AH23" s="406"/>
      <c r="AI23" s="411"/>
      <c r="AJ23" s="411"/>
      <c r="AK23" s="411"/>
      <c r="AL23" s="400"/>
      <c r="AM23" s="604"/>
      <c r="AN23" s="605"/>
      <c r="AO23" s="605"/>
      <c r="AP23" s="605"/>
      <c r="AQ23" s="605"/>
      <c r="AR23" s="606"/>
      <c r="AS23" s="598"/>
      <c r="AT23" s="599"/>
      <c r="AU23" s="599"/>
      <c r="AV23" s="599"/>
      <c r="AW23" s="599"/>
      <c r="AX23" s="608"/>
      <c r="AY23" s="454" t="s">
        <v>176</v>
      </c>
      <c r="AZ23" s="455"/>
      <c r="BA23" s="455"/>
      <c r="BB23" s="455"/>
      <c r="BC23" s="455"/>
      <c r="BD23" s="455"/>
      <c r="BE23" s="455"/>
      <c r="BF23" s="455"/>
      <c r="BG23" s="455"/>
      <c r="BH23" s="455"/>
      <c r="BI23" s="455"/>
      <c r="BJ23" s="455"/>
      <c r="BK23" s="455"/>
      <c r="BL23" s="455"/>
      <c r="BM23" s="456"/>
      <c r="BN23" s="420">
        <v>5379418</v>
      </c>
      <c r="BO23" s="421"/>
      <c r="BP23" s="421"/>
      <c r="BQ23" s="421"/>
      <c r="BR23" s="421"/>
      <c r="BS23" s="421"/>
      <c r="BT23" s="421"/>
      <c r="BU23" s="422"/>
      <c r="BV23" s="420">
        <v>5881110</v>
      </c>
      <c r="BW23" s="421"/>
      <c r="BX23" s="421"/>
      <c r="BY23" s="421"/>
      <c r="BZ23" s="421"/>
      <c r="CA23" s="421"/>
      <c r="CB23" s="421"/>
      <c r="CC23" s="422"/>
      <c r="CD23" s="184"/>
      <c r="CE23" s="534"/>
      <c r="CF23" s="534"/>
      <c r="CG23" s="534"/>
      <c r="CH23" s="534"/>
      <c r="CI23" s="534"/>
      <c r="CJ23" s="534"/>
      <c r="CK23" s="534"/>
      <c r="CL23" s="534"/>
      <c r="CM23" s="534"/>
      <c r="CN23" s="534"/>
      <c r="CO23" s="534"/>
      <c r="CP23" s="534"/>
      <c r="CQ23" s="534"/>
      <c r="CR23" s="534"/>
      <c r="CS23" s="535"/>
      <c r="CT23" s="417"/>
      <c r="CU23" s="418"/>
      <c r="CV23" s="418"/>
      <c r="CW23" s="418"/>
      <c r="CX23" s="418"/>
      <c r="CY23" s="418"/>
      <c r="CZ23" s="418"/>
      <c r="DA23" s="419"/>
      <c r="DB23" s="417"/>
      <c r="DC23" s="418"/>
      <c r="DD23" s="418"/>
      <c r="DE23" s="418"/>
      <c r="DF23" s="418"/>
      <c r="DG23" s="418"/>
      <c r="DH23" s="418"/>
      <c r="DI23" s="419"/>
    </row>
    <row r="24" spans="1:113" ht="18.75" customHeight="1" thickBot="1">
      <c r="A24" s="175"/>
      <c r="B24" s="591"/>
      <c r="C24" s="567"/>
      <c r="D24" s="568"/>
      <c r="E24" s="470" t="s">
        <v>177</v>
      </c>
      <c r="F24" s="450"/>
      <c r="G24" s="450"/>
      <c r="H24" s="450"/>
      <c r="I24" s="450"/>
      <c r="J24" s="450"/>
      <c r="K24" s="451"/>
      <c r="L24" s="471">
        <v>1</v>
      </c>
      <c r="M24" s="472"/>
      <c r="N24" s="472"/>
      <c r="O24" s="472"/>
      <c r="P24" s="514"/>
      <c r="Q24" s="471">
        <v>7720</v>
      </c>
      <c r="R24" s="472"/>
      <c r="S24" s="472"/>
      <c r="T24" s="472"/>
      <c r="U24" s="472"/>
      <c r="V24" s="514"/>
      <c r="W24" s="566"/>
      <c r="X24" s="567"/>
      <c r="Y24" s="568"/>
      <c r="Z24" s="470" t="s">
        <v>178</v>
      </c>
      <c r="AA24" s="450"/>
      <c r="AB24" s="450"/>
      <c r="AC24" s="450"/>
      <c r="AD24" s="450"/>
      <c r="AE24" s="450"/>
      <c r="AF24" s="450"/>
      <c r="AG24" s="451"/>
      <c r="AH24" s="471">
        <v>121</v>
      </c>
      <c r="AI24" s="472"/>
      <c r="AJ24" s="472"/>
      <c r="AK24" s="472"/>
      <c r="AL24" s="514"/>
      <c r="AM24" s="471">
        <v>369171</v>
      </c>
      <c r="AN24" s="472"/>
      <c r="AO24" s="472"/>
      <c r="AP24" s="472"/>
      <c r="AQ24" s="472"/>
      <c r="AR24" s="514"/>
      <c r="AS24" s="471">
        <v>3051</v>
      </c>
      <c r="AT24" s="472"/>
      <c r="AU24" s="472"/>
      <c r="AV24" s="472"/>
      <c r="AW24" s="472"/>
      <c r="AX24" s="473"/>
      <c r="AY24" s="536" t="s">
        <v>179</v>
      </c>
      <c r="AZ24" s="537"/>
      <c r="BA24" s="537"/>
      <c r="BB24" s="537"/>
      <c r="BC24" s="537"/>
      <c r="BD24" s="537"/>
      <c r="BE24" s="537"/>
      <c r="BF24" s="537"/>
      <c r="BG24" s="537"/>
      <c r="BH24" s="537"/>
      <c r="BI24" s="537"/>
      <c r="BJ24" s="537"/>
      <c r="BK24" s="537"/>
      <c r="BL24" s="537"/>
      <c r="BM24" s="538"/>
      <c r="BN24" s="420">
        <v>3068604</v>
      </c>
      <c r="BO24" s="421"/>
      <c r="BP24" s="421"/>
      <c r="BQ24" s="421"/>
      <c r="BR24" s="421"/>
      <c r="BS24" s="421"/>
      <c r="BT24" s="421"/>
      <c r="BU24" s="422"/>
      <c r="BV24" s="420">
        <v>3389591</v>
      </c>
      <c r="BW24" s="421"/>
      <c r="BX24" s="421"/>
      <c r="BY24" s="421"/>
      <c r="BZ24" s="421"/>
      <c r="CA24" s="421"/>
      <c r="CB24" s="421"/>
      <c r="CC24" s="422"/>
      <c r="CD24" s="184"/>
      <c r="CE24" s="534"/>
      <c r="CF24" s="534"/>
      <c r="CG24" s="534"/>
      <c r="CH24" s="534"/>
      <c r="CI24" s="534"/>
      <c r="CJ24" s="534"/>
      <c r="CK24" s="534"/>
      <c r="CL24" s="534"/>
      <c r="CM24" s="534"/>
      <c r="CN24" s="534"/>
      <c r="CO24" s="534"/>
      <c r="CP24" s="534"/>
      <c r="CQ24" s="534"/>
      <c r="CR24" s="534"/>
      <c r="CS24" s="535"/>
      <c r="CT24" s="417"/>
      <c r="CU24" s="418"/>
      <c r="CV24" s="418"/>
      <c r="CW24" s="418"/>
      <c r="CX24" s="418"/>
      <c r="CY24" s="418"/>
      <c r="CZ24" s="418"/>
      <c r="DA24" s="419"/>
      <c r="DB24" s="417"/>
      <c r="DC24" s="418"/>
      <c r="DD24" s="418"/>
      <c r="DE24" s="418"/>
      <c r="DF24" s="418"/>
      <c r="DG24" s="418"/>
      <c r="DH24" s="418"/>
      <c r="DI24" s="419"/>
    </row>
    <row r="25" spans="1:113" ht="18.75" customHeight="1">
      <c r="A25" s="175"/>
      <c r="B25" s="591"/>
      <c r="C25" s="567"/>
      <c r="D25" s="568"/>
      <c r="E25" s="470" t="s">
        <v>180</v>
      </c>
      <c r="F25" s="450"/>
      <c r="G25" s="450"/>
      <c r="H25" s="450"/>
      <c r="I25" s="450"/>
      <c r="J25" s="450"/>
      <c r="K25" s="451"/>
      <c r="L25" s="471">
        <v>1</v>
      </c>
      <c r="M25" s="472"/>
      <c r="N25" s="472"/>
      <c r="O25" s="472"/>
      <c r="P25" s="514"/>
      <c r="Q25" s="471">
        <v>6130</v>
      </c>
      <c r="R25" s="472"/>
      <c r="S25" s="472"/>
      <c r="T25" s="472"/>
      <c r="U25" s="472"/>
      <c r="V25" s="514"/>
      <c r="W25" s="566"/>
      <c r="X25" s="567"/>
      <c r="Y25" s="568"/>
      <c r="Z25" s="470" t="s">
        <v>181</v>
      </c>
      <c r="AA25" s="450"/>
      <c r="AB25" s="450"/>
      <c r="AC25" s="450"/>
      <c r="AD25" s="450"/>
      <c r="AE25" s="450"/>
      <c r="AF25" s="450"/>
      <c r="AG25" s="451"/>
      <c r="AH25" s="471" t="s">
        <v>182</v>
      </c>
      <c r="AI25" s="472"/>
      <c r="AJ25" s="472"/>
      <c r="AK25" s="472"/>
      <c r="AL25" s="514"/>
      <c r="AM25" s="471" t="s">
        <v>133</v>
      </c>
      <c r="AN25" s="472"/>
      <c r="AO25" s="472"/>
      <c r="AP25" s="472"/>
      <c r="AQ25" s="472"/>
      <c r="AR25" s="514"/>
      <c r="AS25" s="471" t="s">
        <v>133</v>
      </c>
      <c r="AT25" s="472"/>
      <c r="AU25" s="472"/>
      <c r="AV25" s="472"/>
      <c r="AW25" s="472"/>
      <c r="AX25" s="473"/>
      <c r="AY25" s="380" t="s">
        <v>183</v>
      </c>
      <c r="AZ25" s="381"/>
      <c r="BA25" s="381"/>
      <c r="BB25" s="381"/>
      <c r="BC25" s="381"/>
      <c r="BD25" s="381"/>
      <c r="BE25" s="381"/>
      <c r="BF25" s="381"/>
      <c r="BG25" s="381"/>
      <c r="BH25" s="381"/>
      <c r="BI25" s="381"/>
      <c r="BJ25" s="381"/>
      <c r="BK25" s="381"/>
      <c r="BL25" s="381"/>
      <c r="BM25" s="382"/>
      <c r="BN25" s="383">
        <v>751724</v>
      </c>
      <c r="BO25" s="384"/>
      <c r="BP25" s="384"/>
      <c r="BQ25" s="384"/>
      <c r="BR25" s="384"/>
      <c r="BS25" s="384"/>
      <c r="BT25" s="384"/>
      <c r="BU25" s="385"/>
      <c r="BV25" s="383">
        <v>791824</v>
      </c>
      <c r="BW25" s="384"/>
      <c r="BX25" s="384"/>
      <c r="BY25" s="384"/>
      <c r="BZ25" s="384"/>
      <c r="CA25" s="384"/>
      <c r="CB25" s="384"/>
      <c r="CC25" s="385"/>
      <c r="CD25" s="184"/>
      <c r="CE25" s="534"/>
      <c r="CF25" s="534"/>
      <c r="CG25" s="534"/>
      <c r="CH25" s="534"/>
      <c r="CI25" s="534"/>
      <c r="CJ25" s="534"/>
      <c r="CK25" s="534"/>
      <c r="CL25" s="534"/>
      <c r="CM25" s="534"/>
      <c r="CN25" s="534"/>
      <c r="CO25" s="534"/>
      <c r="CP25" s="534"/>
      <c r="CQ25" s="534"/>
      <c r="CR25" s="534"/>
      <c r="CS25" s="535"/>
      <c r="CT25" s="417"/>
      <c r="CU25" s="418"/>
      <c r="CV25" s="418"/>
      <c r="CW25" s="418"/>
      <c r="CX25" s="418"/>
      <c r="CY25" s="418"/>
      <c r="CZ25" s="418"/>
      <c r="DA25" s="419"/>
      <c r="DB25" s="417"/>
      <c r="DC25" s="418"/>
      <c r="DD25" s="418"/>
      <c r="DE25" s="418"/>
      <c r="DF25" s="418"/>
      <c r="DG25" s="418"/>
      <c r="DH25" s="418"/>
      <c r="DI25" s="419"/>
    </row>
    <row r="26" spans="1:113" ht="18.75" customHeight="1">
      <c r="A26" s="175"/>
      <c r="B26" s="591"/>
      <c r="C26" s="567"/>
      <c r="D26" s="568"/>
      <c r="E26" s="470" t="s">
        <v>184</v>
      </c>
      <c r="F26" s="450"/>
      <c r="G26" s="450"/>
      <c r="H26" s="450"/>
      <c r="I26" s="450"/>
      <c r="J26" s="450"/>
      <c r="K26" s="451"/>
      <c r="L26" s="471">
        <v>1</v>
      </c>
      <c r="M26" s="472"/>
      <c r="N26" s="472"/>
      <c r="O26" s="472"/>
      <c r="P26" s="514"/>
      <c r="Q26" s="471">
        <v>5730</v>
      </c>
      <c r="R26" s="472"/>
      <c r="S26" s="472"/>
      <c r="T26" s="472"/>
      <c r="U26" s="472"/>
      <c r="V26" s="514"/>
      <c r="W26" s="566"/>
      <c r="X26" s="567"/>
      <c r="Y26" s="568"/>
      <c r="Z26" s="470" t="s">
        <v>185</v>
      </c>
      <c r="AA26" s="572"/>
      <c r="AB26" s="572"/>
      <c r="AC26" s="572"/>
      <c r="AD26" s="572"/>
      <c r="AE26" s="572"/>
      <c r="AF26" s="572"/>
      <c r="AG26" s="573"/>
      <c r="AH26" s="471">
        <v>4</v>
      </c>
      <c r="AI26" s="472"/>
      <c r="AJ26" s="472"/>
      <c r="AK26" s="472"/>
      <c r="AL26" s="514"/>
      <c r="AM26" s="471">
        <v>12296</v>
      </c>
      <c r="AN26" s="472"/>
      <c r="AO26" s="472"/>
      <c r="AP26" s="472"/>
      <c r="AQ26" s="472"/>
      <c r="AR26" s="514"/>
      <c r="AS26" s="471">
        <v>3074</v>
      </c>
      <c r="AT26" s="472"/>
      <c r="AU26" s="472"/>
      <c r="AV26" s="472"/>
      <c r="AW26" s="472"/>
      <c r="AX26" s="473"/>
      <c r="AY26" s="423" t="s">
        <v>186</v>
      </c>
      <c r="AZ26" s="424"/>
      <c r="BA26" s="424"/>
      <c r="BB26" s="424"/>
      <c r="BC26" s="424"/>
      <c r="BD26" s="424"/>
      <c r="BE26" s="424"/>
      <c r="BF26" s="424"/>
      <c r="BG26" s="424"/>
      <c r="BH26" s="424"/>
      <c r="BI26" s="424"/>
      <c r="BJ26" s="424"/>
      <c r="BK26" s="424"/>
      <c r="BL26" s="424"/>
      <c r="BM26" s="425"/>
      <c r="BN26" s="420" t="s">
        <v>133</v>
      </c>
      <c r="BO26" s="421"/>
      <c r="BP26" s="421"/>
      <c r="BQ26" s="421"/>
      <c r="BR26" s="421"/>
      <c r="BS26" s="421"/>
      <c r="BT26" s="421"/>
      <c r="BU26" s="422"/>
      <c r="BV26" s="420" t="s">
        <v>133</v>
      </c>
      <c r="BW26" s="421"/>
      <c r="BX26" s="421"/>
      <c r="BY26" s="421"/>
      <c r="BZ26" s="421"/>
      <c r="CA26" s="421"/>
      <c r="CB26" s="421"/>
      <c r="CC26" s="422"/>
      <c r="CD26" s="184"/>
      <c r="CE26" s="534"/>
      <c r="CF26" s="534"/>
      <c r="CG26" s="534"/>
      <c r="CH26" s="534"/>
      <c r="CI26" s="534"/>
      <c r="CJ26" s="534"/>
      <c r="CK26" s="534"/>
      <c r="CL26" s="534"/>
      <c r="CM26" s="534"/>
      <c r="CN26" s="534"/>
      <c r="CO26" s="534"/>
      <c r="CP26" s="534"/>
      <c r="CQ26" s="534"/>
      <c r="CR26" s="534"/>
      <c r="CS26" s="535"/>
      <c r="CT26" s="417"/>
      <c r="CU26" s="418"/>
      <c r="CV26" s="418"/>
      <c r="CW26" s="418"/>
      <c r="CX26" s="418"/>
      <c r="CY26" s="418"/>
      <c r="CZ26" s="418"/>
      <c r="DA26" s="419"/>
      <c r="DB26" s="417"/>
      <c r="DC26" s="418"/>
      <c r="DD26" s="418"/>
      <c r="DE26" s="418"/>
      <c r="DF26" s="418"/>
      <c r="DG26" s="418"/>
      <c r="DH26" s="418"/>
      <c r="DI26" s="419"/>
    </row>
    <row r="27" spans="1:113" ht="18.75" customHeight="1" thickBot="1">
      <c r="A27" s="175"/>
      <c r="B27" s="591"/>
      <c r="C27" s="567"/>
      <c r="D27" s="568"/>
      <c r="E27" s="470" t="s">
        <v>187</v>
      </c>
      <c r="F27" s="450"/>
      <c r="G27" s="450"/>
      <c r="H27" s="450"/>
      <c r="I27" s="450"/>
      <c r="J27" s="450"/>
      <c r="K27" s="451"/>
      <c r="L27" s="471">
        <v>1</v>
      </c>
      <c r="M27" s="472"/>
      <c r="N27" s="472"/>
      <c r="O27" s="472"/>
      <c r="P27" s="514"/>
      <c r="Q27" s="471">
        <v>3088</v>
      </c>
      <c r="R27" s="472"/>
      <c r="S27" s="472"/>
      <c r="T27" s="472"/>
      <c r="U27" s="472"/>
      <c r="V27" s="514"/>
      <c r="W27" s="566"/>
      <c r="X27" s="567"/>
      <c r="Y27" s="568"/>
      <c r="Z27" s="470" t="s">
        <v>188</v>
      </c>
      <c r="AA27" s="450"/>
      <c r="AB27" s="450"/>
      <c r="AC27" s="450"/>
      <c r="AD27" s="450"/>
      <c r="AE27" s="450"/>
      <c r="AF27" s="450"/>
      <c r="AG27" s="451"/>
      <c r="AH27" s="471">
        <v>1</v>
      </c>
      <c r="AI27" s="472"/>
      <c r="AJ27" s="472"/>
      <c r="AK27" s="472"/>
      <c r="AL27" s="514"/>
      <c r="AM27" s="471" t="s">
        <v>189</v>
      </c>
      <c r="AN27" s="472"/>
      <c r="AO27" s="472"/>
      <c r="AP27" s="472"/>
      <c r="AQ27" s="472"/>
      <c r="AR27" s="514"/>
      <c r="AS27" s="471" t="s">
        <v>190</v>
      </c>
      <c r="AT27" s="472"/>
      <c r="AU27" s="472"/>
      <c r="AV27" s="472"/>
      <c r="AW27" s="472"/>
      <c r="AX27" s="473"/>
      <c r="AY27" s="515" t="s">
        <v>191</v>
      </c>
      <c r="AZ27" s="516"/>
      <c r="BA27" s="516"/>
      <c r="BB27" s="516"/>
      <c r="BC27" s="516"/>
      <c r="BD27" s="516"/>
      <c r="BE27" s="516"/>
      <c r="BF27" s="516"/>
      <c r="BG27" s="516"/>
      <c r="BH27" s="516"/>
      <c r="BI27" s="516"/>
      <c r="BJ27" s="516"/>
      <c r="BK27" s="516"/>
      <c r="BL27" s="516"/>
      <c r="BM27" s="517"/>
      <c r="BN27" s="539">
        <v>243000</v>
      </c>
      <c r="BO27" s="540"/>
      <c r="BP27" s="540"/>
      <c r="BQ27" s="540"/>
      <c r="BR27" s="540"/>
      <c r="BS27" s="540"/>
      <c r="BT27" s="540"/>
      <c r="BU27" s="541"/>
      <c r="BV27" s="539">
        <v>243000</v>
      </c>
      <c r="BW27" s="540"/>
      <c r="BX27" s="540"/>
      <c r="BY27" s="540"/>
      <c r="BZ27" s="540"/>
      <c r="CA27" s="540"/>
      <c r="CB27" s="540"/>
      <c r="CC27" s="541"/>
      <c r="CD27" s="178"/>
      <c r="CE27" s="534"/>
      <c r="CF27" s="534"/>
      <c r="CG27" s="534"/>
      <c r="CH27" s="534"/>
      <c r="CI27" s="534"/>
      <c r="CJ27" s="534"/>
      <c r="CK27" s="534"/>
      <c r="CL27" s="534"/>
      <c r="CM27" s="534"/>
      <c r="CN27" s="534"/>
      <c r="CO27" s="534"/>
      <c r="CP27" s="534"/>
      <c r="CQ27" s="534"/>
      <c r="CR27" s="534"/>
      <c r="CS27" s="535"/>
      <c r="CT27" s="417"/>
      <c r="CU27" s="418"/>
      <c r="CV27" s="418"/>
      <c r="CW27" s="418"/>
      <c r="CX27" s="418"/>
      <c r="CY27" s="418"/>
      <c r="CZ27" s="418"/>
      <c r="DA27" s="419"/>
      <c r="DB27" s="417"/>
      <c r="DC27" s="418"/>
      <c r="DD27" s="418"/>
      <c r="DE27" s="418"/>
      <c r="DF27" s="418"/>
      <c r="DG27" s="418"/>
      <c r="DH27" s="418"/>
      <c r="DI27" s="419"/>
    </row>
    <row r="28" spans="1:113" ht="18.75" customHeight="1">
      <c r="A28" s="175"/>
      <c r="B28" s="591"/>
      <c r="C28" s="567"/>
      <c r="D28" s="568"/>
      <c r="E28" s="470" t="s">
        <v>192</v>
      </c>
      <c r="F28" s="450"/>
      <c r="G28" s="450"/>
      <c r="H28" s="450"/>
      <c r="I28" s="450"/>
      <c r="J28" s="450"/>
      <c r="K28" s="451"/>
      <c r="L28" s="471">
        <v>1</v>
      </c>
      <c r="M28" s="472"/>
      <c r="N28" s="472"/>
      <c r="O28" s="472"/>
      <c r="P28" s="514"/>
      <c r="Q28" s="471">
        <v>2548</v>
      </c>
      <c r="R28" s="472"/>
      <c r="S28" s="472"/>
      <c r="T28" s="472"/>
      <c r="U28" s="472"/>
      <c r="V28" s="514"/>
      <c r="W28" s="566"/>
      <c r="X28" s="567"/>
      <c r="Y28" s="568"/>
      <c r="Z28" s="470" t="s">
        <v>193</v>
      </c>
      <c r="AA28" s="450"/>
      <c r="AB28" s="450"/>
      <c r="AC28" s="450"/>
      <c r="AD28" s="450"/>
      <c r="AE28" s="450"/>
      <c r="AF28" s="450"/>
      <c r="AG28" s="451"/>
      <c r="AH28" s="471" t="s">
        <v>182</v>
      </c>
      <c r="AI28" s="472"/>
      <c r="AJ28" s="472"/>
      <c r="AK28" s="472"/>
      <c r="AL28" s="514"/>
      <c r="AM28" s="471" t="s">
        <v>133</v>
      </c>
      <c r="AN28" s="472"/>
      <c r="AO28" s="472"/>
      <c r="AP28" s="472"/>
      <c r="AQ28" s="472"/>
      <c r="AR28" s="514"/>
      <c r="AS28" s="471" t="s">
        <v>133</v>
      </c>
      <c r="AT28" s="472"/>
      <c r="AU28" s="472"/>
      <c r="AV28" s="472"/>
      <c r="AW28" s="472"/>
      <c r="AX28" s="473"/>
      <c r="AY28" s="574" t="s">
        <v>194</v>
      </c>
      <c r="AZ28" s="575"/>
      <c r="BA28" s="575"/>
      <c r="BB28" s="576"/>
      <c r="BC28" s="380" t="s">
        <v>50</v>
      </c>
      <c r="BD28" s="381"/>
      <c r="BE28" s="381"/>
      <c r="BF28" s="381"/>
      <c r="BG28" s="381"/>
      <c r="BH28" s="381"/>
      <c r="BI28" s="381"/>
      <c r="BJ28" s="381"/>
      <c r="BK28" s="381"/>
      <c r="BL28" s="381"/>
      <c r="BM28" s="382"/>
      <c r="BN28" s="383">
        <v>2222378</v>
      </c>
      <c r="BO28" s="384"/>
      <c r="BP28" s="384"/>
      <c r="BQ28" s="384"/>
      <c r="BR28" s="384"/>
      <c r="BS28" s="384"/>
      <c r="BT28" s="384"/>
      <c r="BU28" s="385"/>
      <c r="BV28" s="383">
        <v>2236100</v>
      </c>
      <c r="BW28" s="384"/>
      <c r="BX28" s="384"/>
      <c r="BY28" s="384"/>
      <c r="BZ28" s="384"/>
      <c r="CA28" s="384"/>
      <c r="CB28" s="384"/>
      <c r="CC28" s="385"/>
      <c r="CD28" s="184"/>
      <c r="CE28" s="534"/>
      <c r="CF28" s="534"/>
      <c r="CG28" s="534"/>
      <c r="CH28" s="534"/>
      <c r="CI28" s="534"/>
      <c r="CJ28" s="534"/>
      <c r="CK28" s="534"/>
      <c r="CL28" s="534"/>
      <c r="CM28" s="534"/>
      <c r="CN28" s="534"/>
      <c r="CO28" s="534"/>
      <c r="CP28" s="534"/>
      <c r="CQ28" s="534"/>
      <c r="CR28" s="534"/>
      <c r="CS28" s="535"/>
      <c r="CT28" s="417"/>
      <c r="CU28" s="418"/>
      <c r="CV28" s="418"/>
      <c r="CW28" s="418"/>
      <c r="CX28" s="418"/>
      <c r="CY28" s="418"/>
      <c r="CZ28" s="418"/>
      <c r="DA28" s="419"/>
      <c r="DB28" s="417"/>
      <c r="DC28" s="418"/>
      <c r="DD28" s="418"/>
      <c r="DE28" s="418"/>
      <c r="DF28" s="418"/>
      <c r="DG28" s="418"/>
      <c r="DH28" s="418"/>
      <c r="DI28" s="419"/>
    </row>
    <row r="29" spans="1:113" ht="18.75" customHeight="1">
      <c r="A29" s="175"/>
      <c r="B29" s="591"/>
      <c r="C29" s="567"/>
      <c r="D29" s="568"/>
      <c r="E29" s="470" t="s">
        <v>195</v>
      </c>
      <c r="F29" s="450"/>
      <c r="G29" s="450"/>
      <c r="H29" s="450"/>
      <c r="I29" s="450"/>
      <c r="J29" s="450"/>
      <c r="K29" s="451"/>
      <c r="L29" s="471">
        <v>10</v>
      </c>
      <c r="M29" s="472"/>
      <c r="N29" s="472"/>
      <c r="O29" s="472"/>
      <c r="P29" s="514"/>
      <c r="Q29" s="471">
        <v>2316</v>
      </c>
      <c r="R29" s="472"/>
      <c r="S29" s="472"/>
      <c r="T29" s="472"/>
      <c r="U29" s="472"/>
      <c r="V29" s="514"/>
      <c r="W29" s="569"/>
      <c r="X29" s="570"/>
      <c r="Y29" s="571"/>
      <c r="Z29" s="470" t="s">
        <v>196</v>
      </c>
      <c r="AA29" s="450"/>
      <c r="AB29" s="450"/>
      <c r="AC29" s="450"/>
      <c r="AD29" s="450"/>
      <c r="AE29" s="450"/>
      <c r="AF29" s="450"/>
      <c r="AG29" s="451"/>
      <c r="AH29" s="471">
        <v>122</v>
      </c>
      <c r="AI29" s="472"/>
      <c r="AJ29" s="472"/>
      <c r="AK29" s="472"/>
      <c r="AL29" s="514"/>
      <c r="AM29" s="471">
        <v>373195</v>
      </c>
      <c r="AN29" s="472"/>
      <c r="AO29" s="472"/>
      <c r="AP29" s="472"/>
      <c r="AQ29" s="472"/>
      <c r="AR29" s="514"/>
      <c r="AS29" s="471">
        <v>3059</v>
      </c>
      <c r="AT29" s="472"/>
      <c r="AU29" s="472"/>
      <c r="AV29" s="472"/>
      <c r="AW29" s="472"/>
      <c r="AX29" s="473"/>
      <c r="AY29" s="577"/>
      <c r="AZ29" s="578"/>
      <c r="BA29" s="578"/>
      <c r="BB29" s="579"/>
      <c r="BC29" s="454" t="s">
        <v>197</v>
      </c>
      <c r="BD29" s="455"/>
      <c r="BE29" s="455"/>
      <c r="BF29" s="455"/>
      <c r="BG29" s="455"/>
      <c r="BH29" s="455"/>
      <c r="BI29" s="455"/>
      <c r="BJ29" s="455"/>
      <c r="BK29" s="455"/>
      <c r="BL29" s="455"/>
      <c r="BM29" s="456"/>
      <c r="BN29" s="420">
        <v>491537</v>
      </c>
      <c r="BO29" s="421"/>
      <c r="BP29" s="421"/>
      <c r="BQ29" s="421"/>
      <c r="BR29" s="421"/>
      <c r="BS29" s="421"/>
      <c r="BT29" s="421"/>
      <c r="BU29" s="422"/>
      <c r="BV29" s="420">
        <v>490205</v>
      </c>
      <c r="BW29" s="421"/>
      <c r="BX29" s="421"/>
      <c r="BY29" s="421"/>
      <c r="BZ29" s="421"/>
      <c r="CA29" s="421"/>
      <c r="CB29" s="421"/>
      <c r="CC29" s="422"/>
      <c r="CD29" s="178"/>
      <c r="CE29" s="534"/>
      <c r="CF29" s="534"/>
      <c r="CG29" s="534"/>
      <c r="CH29" s="534"/>
      <c r="CI29" s="534"/>
      <c r="CJ29" s="534"/>
      <c r="CK29" s="534"/>
      <c r="CL29" s="534"/>
      <c r="CM29" s="534"/>
      <c r="CN29" s="534"/>
      <c r="CO29" s="534"/>
      <c r="CP29" s="534"/>
      <c r="CQ29" s="534"/>
      <c r="CR29" s="534"/>
      <c r="CS29" s="535"/>
      <c r="CT29" s="417"/>
      <c r="CU29" s="418"/>
      <c r="CV29" s="418"/>
      <c r="CW29" s="418"/>
      <c r="CX29" s="418"/>
      <c r="CY29" s="418"/>
      <c r="CZ29" s="418"/>
      <c r="DA29" s="419"/>
      <c r="DB29" s="417"/>
      <c r="DC29" s="418"/>
      <c r="DD29" s="418"/>
      <c r="DE29" s="418"/>
      <c r="DF29" s="418"/>
      <c r="DG29" s="418"/>
      <c r="DH29" s="418"/>
      <c r="DI29" s="419"/>
    </row>
    <row r="30" spans="1:113" ht="18.75" customHeight="1" thickBot="1">
      <c r="A30" s="175"/>
      <c r="B30" s="592"/>
      <c r="C30" s="593"/>
      <c r="D30" s="594"/>
      <c r="E30" s="474"/>
      <c r="F30" s="475"/>
      <c r="G30" s="475"/>
      <c r="H30" s="475"/>
      <c r="I30" s="475"/>
      <c r="J30" s="475"/>
      <c r="K30" s="476"/>
      <c r="L30" s="584"/>
      <c r="M30" s="585"/>
      <c r="N30" s="585"/>
      <c r="O30" s="585"/>
      <c r="P30" s="586"/>
      <c r="Q30" s="584"/>
      <c r="R30" s="585"/>
      <c r="S30" s="585"/>
      <c r="T30" s="585"/>
      <c r="U30" s="585"/>
      <c r="V30" s="586"/>
      <c r="W30" s="587" t="s">
        <v>198</v>
      </c>
      <c r="X30" s="588"/>
      <c r="Y30" s="588"/>
      <c r="Z30" s="588"/>
      <c r="AA30" s="588"/>
      <c r="AB30" s="588"/>
      <c r="AC30" s="588"/>
      <c r="AD30" s="588"/>
      <c r="AE30" s="588"/>
      <c r="AF30" s="588"/>
      <c r="AG30" s="589"/>
      <c r="AH30" s="547">
        <v>94.7</v>
      </c>
      <c r="AI30" s="548"/>
      <c r="AJ30" s="548"/>
      <c r="AK30" s="548"/>
      <c r="AL30" s="548"/>
      <c r="AM30" s="548"/>
      <c r="AN30" s="548"/>
      <c r="AO30" s="548"/>
      <c r="AP30" s="548"/>
      <c r="AQ30" s="548"/>
      <c r="AR30" s="548"/>
      <c r="AS30" s="548"/>
      <c r="AT30" s="548"/>
      <c r="AU30" s="548"/>
      <c r="AV30" s="548"/>
      <c r="AW30" s="548"/>
      <c r="AX30" s="550"/>
      <c r="AY30" s="580"/>
      <c r="AZ30" s="581"/>
      <c r="BA30" s="581"/>
      <c r="BB30" s="582"/>
      <c r="BC30" s="536" t="s">
        <v>52</v>
      </c>
      <c r="BD30" s="537"/>
      <c r="BE30" s="537"/>
      <c r="BF30" s="537"/>
      <c r="BG30" s="537"/>
      <c r="BH30" s="537"/>
      <c r="BI30" s="537"/>
      <c r="BJ30" s="537"/>
      <c r="BK30" s="537"/>
      <c r="BL30" s="537"/>
      <c r="BM30" s="538"/>
      <c r="BN30" s="539">
        <v>7454871</v>
      </c>
      <c r="BO30" s="540"/>
      <c r="BP30" s="540"/>
      <c r="BQ30" s="540"/>
      <c r="BR30" s="540"/>
      <c r="BS30" s="540"/>
      <c r="BT30" s="540"/>
      <c r="BU30" s="541"/>
      <c r="BV30" s="539">
        <v>5646967</v>
      </c>
      <c r="BW30" s="540"/>
      <c r="BX30" s="540"/>
      <c r="BY30" s="540"/>
      <c r="BZ30" s="540"/>
      <c r="CA30" s="540"/>
      <c r="CB30" s="540"/>
      <c r="CC30" s="541"/>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c r="A31" s="175"/>
      <c r="B31" s="200"/>
      <c r="DI31" s="201"/>
    </row>
    <row r="32" spans="1:113" ht="13.5" customHeight="1">
      <c r="A32" s="175"/>
      <c r="B32" s="202"/>
      <c r="C32" s="583" t="s">
        <v>199</v>
      </c>
      <c r="D32" s="583"/>
      <c r="E32" s="583"/>
      <c r="F32" s="583"/>
      <c r="G32" s="583"/>
      <c r="H32" s="583"/>
      <c r="I32" s="583"/>
      <c r="J32" s="583"/>
      <c r="K32" s="583"/>
      <c r="L32" s="583"/>
      <c r="M32" s="583"/>
      <c r="N32" s="583"/>
      <c r="O32" s="583"/>
      <c r="P32" s="583"/>
      <c r="Q32" s="583"/>
      <c r="R32" s="583"/>
      <c r="S32" s="583"/>
      <c r="U32" s="424" t="s">
        <v>200</v>
      </c>
      <c r="V32" s="424"/>
      <c r="W32" s="424"/>
      <c r="X32" s="424"/>
      <c r="Y32" s="424"/>
      <c r="Z32" s="424"/>
      <c r="AA32" s="424"/>
      <c r="AB32" s="424"/>
      <c r="AC32" s="424"/>
      <c r="AD32" s="424"/>
      <c r="AE32" s="424"/>
      <c r="AF32" s="424"/>
      <c r="AG32" s="424"/>
      <c r="AH32" s="424"/>
      <c r="AI32" s="424"/>
      <c r="AJ32" s="424"/>
      <c r="AK32" s="424"/>
      <c r="AM32" s="424" t="s">
        <v>201</v>
      </c>
      <c r="AN32" s="424"/>
      <c r="AO32" s="424"/>
      <c r="AP32" s="424"/>
      <c r="AQ32" s="424"/>
      <c r="AR32" s="424"/>
      <c r="AS32" s="424"/>
      <c r="AT32" s="424"/>
      <c r="AU32" s="424"/>
      <c r="AV32" s="424"/>
      <c r="AW32" s="424"/>
      <c r="AX32" s="424"/>
      <c r="AY32" s="424"/>
      <c r="AZ32" s="424"/>
      <c r="BA32" s="424"/>
      <c r="BB32" s="424"/>
      <c r="BC32" s="424"/>
      <c r="BE32" s="424" t="s">
        <v>202</v>
      </c>
      <c r="BF32" s="424"/>
      <c r="BG32" s="424"/>
      <c r="BH32" s="424"/>
      <c r="BI32" s="424"/>
      <c r="BJ32" s="424"/>
      <c r="BK32" s="424"/>
      <c r="BL32" s="424"/>
      <c r="BM32" s="424"/>
      <c r="BN32" s="424"/>
      <c r="BO32" s="424"/>
      <c r="BP32" s="424"/>
      <c r="BQ32" s="424"/>
      <c r="BR32" s="424"/>
      <c r="BS32" s="424"/>
      <c r="BT32" s="424"/>
      <c r="BU32" s="424"/>
      <c r="BW32" s="424" t="s">
        <v>203</v>
      </c>
      <c r="BX32" s="424"/>
      <c r="BY32" s="424"/>
      <c r="BZ32" s="424"/>
      <c r="CA32" s="424"/>
      <c r="CB32" s="424"/>
      <c r="CC32" s="424"/>
      <c r="CD32" s="424"/>
      <c r="CE32" s="424"/>
      <c r="CF32" s="424"/>
      <c r="CG32" s="424"/>
      <c r="CH32" s="424"/>
      <c r="CI32" s="424"/>
      <c r="CJ32" s="424"/>
      <c r="CK32" s="424"/>
      <c r="CL32" s="424"/>
      <c r="CM32" s="424"/>
      <c r="CO32" s="424" t="s">
        <v>204</v>
      </c>
      <c r="CP32" s="424"/>
      <c r="CQ32" s="424"/>
      <c r="CR32" s="424"/>
      <c r="CS32" s="424"/>
      <c r="CT32" s="424"/>
      <c r="CU32" s="424"/>
      <c r="CV32" s="424"/>
      <c r="CW32" s="424"/>
      <c r="CX32" s="424"/>
      <c r="CY32" s="424"/>
      <c r="CZ32" s="424"/>
      <c r="DA32" s="424"/>
      <c r="DB32" s="424"/>
      <c r="DC32" s="424"/>
      <c r="DD32" s="424"/>
      <c r="DE32" s="424"/>
      <c r="DI32" s="201"/>
    </row>
    <row r="33" spans="1:113" ht="13.5" customHeight="1">
      <c r="A33" s="175"/>
      <c r="B33" s="202"/>
      <c r="C33" s="444" t="s">
        <v>205</v>
      </c>
      <c r="D33" s="444"/>
      <c r="E33" s="409" t="s">
        <v>206</v>
      </c>
      <c r="F33" s="409"/>
      <c r="G33" s="409"/>
      <c r="H33" s="409"/>
      <c r="I33" s="409"/>
      <c r="J33" s="409"/>
      <c r="K33" s="409"/>
      <c r="L33" s="409"/>
      <c r="M33" s="409"/>
      <c r="N33" s="409"/>
      <c r="O33" s="409"/>
      <c r="P33" s="409"/>
      <c r="Q33" s="409"/>
      <c r="R33" s="409"/>
      <c r="S33" s="409"/>
      <c r="T33" s="179"/>
      <c r="U33" s="444" t="s">
        <v>207</v>
      </c>
      <c r="V33" s="444"/>
      <c r="W33" s="409" t="s">
        <v>206</v>
      </c>
      <c r="X33" s="409"/>
      <c r="Y33" s="409"/>
      <c r="Z33" s="409"/>
      <c r="AA33" s="409"/>
      <c r="AB33" s="409"/>
      <c r="AC33" s="409"/>
      <c r="AD33" s="409"/>
      <c r="AE33" s="409"/>
      <c r="AF33" s="409"/>
      <c r="AG33" s="409"/>
      <c r="AH33" s="409"/>
      <c r="AI33" s="409"/>
      <c r="AJ33" s="409"/>
      <c r="AK33" s="409"/>
      <c r="AL33" s="179"/>
      <c r="AM33" s="444" t="s">
        <v>208</v>
      </c>
      <c r="AN33" s="444"/>
      <c r="AO33" s="409" t="s">
        <v>206</v>
      </c>
      <c r="AP33" s="409"/>
      <c r="AQ33" s="409"/>
      <c r="AR33" s="409"/>
      <c r="AS33" s="409"/>
      <c r="AT33" s="409"/>
      <c r="AU33" s="409"/>
      <c r="AV33" s="409"/>
      <c r="AW33" s="409"/>
      <c r="AX33" s="409"/>
      <c r="AY33" s="409"/>
      <c r="AZ33" s="409"/>
      <c r="BA33" s="409"/>
      <c r="BB33" s="409"/>
      <c r="BC33" s="409"/>
      <c r="BD33" s="185"/>
      <c r="BE33" s="409" t="s">
        <v>209</v>
      </c>
      <c r="BF33" s="409"/>
      <c r="BG33" s="409" t="s">
        <v>210</v>
      </c>
      <c r="BH33" s="409"/>
      <c r="BI33" s="409"/>
      <c r="BJ33" s="409"/>
      <c r="BK33" s="409"/>
      <c r="BL33" s="409"/>
      <c r="BM33" s="409"/>
      <c r="BN33" s="409"/>
      <c r="BO33" s="409"/>
      <c r="BP33" s="409"/>
      <c r="BQ33" s="409"/>
      <c r="BR33" s="409"/>
      <c r="BS33" s="409"/>
      <c r="BT33" s="409"/>
      <c r="BU33" s="409"/>
      <c r="BV33" s="185"/>
      <c r="BW33" s="444" t="s">
        <v>209</v>
      </c>
      <c r="BX33" s="444"/>
      <c r="BY33" s="409" t="s">
        <v>211</v>
      </c>
      <c r="BZ33" s="409"/>
      <c r="CA33" s="409"/>
      <c r="CB33" s="409"/>
      <c r="CC33" s="409"/>
      <c r="CD33" s="409"/>
      <c r="CE33" s="409"/>
      <c r="CF33" s="409"/>
      <c r="CG33" s="409"/>
      <c r="CH33" s="409"/>
      <c r="CI33" s="409"/>
      <c r="CJ33" s="409"/>
      <c r="CK33" s="409"/>
      <c r="CL33" s="409"/>
      <c r="CM33" s="409"/>
      <c r="CN33" s="179"/>
      <c r="CO33" s="444" t="s">
        <v>212</v>
      </c>
      <c r="CP33" s="444"/>
      <c r="CQ33" s="409" t="s">
        <v>213</v>
      </c>
      <c r="CR33" s="409"/>
      <c r="CS33" s="409"/>
      <c r="CT33" s="409"/>
      <c r="CU33" s="409"/>
      <c r="CV33" s="409"/>
      <c r="CW33" s="409"/>
      <c r="CX33" s="409"/>
      <c r="CY33" s="409"/>
      <c r="CZ33" s="409"/>
      <c r="DA33" s="409"/>
      <c r="DB33" s="409"/>
      <c r="DC33" s="409"/>
      <c r="DD33" s="409"/>
      <c r="DE33" s="409"/>
      <c r="DF33" s="179"/>
      <c r="DG33" s="609" t="s">
        <v>214</v>
      </c>
      <c r="DH33" s="609"/>
      <c r="DI33" s="180"/>
    </row>
    <row r="34" spans="1:113" ht="32.25" customHeight="1">
      <c r="A34" s="175"/>
      <c r="B34" s="202"/>
      <c r="C34" s="610">
        <f>IF(E34="","",1)</f>
        <v>1</v>
      </c>
      <c r="D34" s="610"/>
      <c r="E34" s="611" t="str">
        <f>IF('各会計、関係団体の財政状況及び健全化判断比率'!B7="","",'各会計、関係団体の財政状況及び健全化判断比率'!B7)</f>
        <v>一般会計</v>
      </c>
      <c r="F34" s="611"/>
      <c r="G34" s="611"/>
      <c r="H34" s="611"/>
      <c r="I34" s="611"/>
      <c r="J34" s="611"/>
      <c r="K34" s="611"/>
      <c r="L34" s="611"/>
      <c r="M34" s="611"/>
      <c r="N34" s="611"/>
      <c r="O34" s="611"/>
      <c r="P34" s="611"/>
      <c r="Q34" s="611"/>
      <c r="R34" s="611"/>
      <c r="S34" s="611"/>
      <c r="T34" s="175"/>
      <c r="U34" s="610">
        <f>IF(W34="","",MAX(C34:D43)+1)</f>
        <v>2</v>
      </c>
      <c r="V34" s="610"/>
      <c r="W34" s="611" t="str">
        <f>IF('各会計、関係団体の財政状況及び健全化判断比率'!B28="","",'各会計、関係団体の財政状況及び健全化判断比率'!B28)</f>
        <v>国民健康保険事業特別会計</v>
      </c>
      <c r="X34" s="611"/>
      <c r="Y34" s="611"/>
      <c r="Z34" s="611"/>
      <c r="AA34" s="611"/>
      <c r="AB34" s="611"/>
      <c r="AC34" s="611"/>
      <c r="AD34" s="611"/>
      <c r="AE34" s="611"/>
      <c r="AF34" s="611"/>
      <c r="AG34" s="611"/>
      <c r="AH34" s="611"/>
      <c r="AI34" s="611"/>
      <c r="AJ34" s="611"/>
      <c r="AK34" s="611"/>
      <c r="AL34" s="175"/>
      <c r="AM34" s="610">
        <f>IF(AO34="","",MAX(C34:D43,U34:V43)+1)</f>
        <v>5</v>
      </c>
      <c r="AN34" s="610"/>
      <c r="AO34" s="611" t="str">
        <f>IF('各会計、関係団体の財政状況及び健全化判断比率'!B31="","",'各会計、関係団体の財政状況及び健全化判断比率'!B31)</f>
        <v>大崎町水道事業会計</v>
      </c>
      <c r="AP34" s="611"/>
      <c r="AQ34" s="611"/>
      <c r="AR34" s="611"/>
      <c r="AS34" s="611"/>
      <c r="AT34" s="611"/>
      <c r="AU34" s="611"/>
      <c r="AV34" s="611"/>
      <c r="AW34" s="611"/>
      <c r="AX34" s="611"/>
      <c r="AY34" s="611"/>
      <c r="AZ34" s="611"/>
      <c r="BA34" s="611"/>
      <c r="BB34" s="611"/>
      <c r="BC34" s="611"/>
      <c r="BD34" s="175"/>
      <c r="BE34" s="610">
        <f>IF(BG34="","",MAX(C34:D43,U34:V43,AM34:AN43)+1)</f>
        <v>6</v>
      </c>
      <c r="BF34" s="610"/>
      <c r="BG34" s="611" t="str">
        <f>IF('各会計、関係団体の財政状況及び健全化判断比率'!B32="","",'各会計、関係団体の財政状況及び健全化判断比率'!B32)</f>
        <v>大崎町公共下水道事業特別会計</v>
      </c>
      <c r="BH34" s="611"/>
      <c r="BI34" s="611"/>
      <c r="BJ34" s="611"/>
      <c r="BK34" s="611"/>
      <c r="BL34" s="611"/>
      <c r="BM34" s="611"/>
      <c r="BN34" s="611"/>
      <c r="BO34" s="611"/>
      <c r="BP34" s="611"/>
      <c r="BQ34" s="611"/>
      <c r="BR34" s="611"/>
      <c r="BS34" s="611"/>
      <c r="BT34" s="611"/>
      <c r="BU34" s="611"/>
      <c r="BV34" s="175"/>
      <c r="BW34" s="610">
        <f>IF(BY34="","",MAX(C34:D43,U34:V43,AM34:AN43,BE34:BF43)+1)</f>
        <v>7</v>
      </c>
      <c r="BX34" s="610"/>
      <c r="BY34" s="611" t="str">
        <f>IF('各会計、関係団体の財政状況及び健全化判断比率'!B68="","",'各会計、関係団体の財政状況及び健全化判断比率'!B68)</f>
        <v>鹿児島県市町村総合事務組合</v>
      </c>
      <c r="BZ34" s="611"/>
      <c r="CA34" s="611"/>
      <c r="CB34" s="611"/>
      <c r="CC34" s="611"/>
      <c r="CD34" s="611"/>
      <c r="CE34" s="611"/>
      <c r="CF34" s="611"/>
      <c r="CG34" s="611"/>
      <c r="CH34" s="611"/>
      <c r="CI34" s="611"/>
      <c r="CJ34" s="611"/>
      <c r="CK34" s="611"/>
      <c r="CL34" s="611"/>
      <c r="CM34" s="611"/>
      <c r="CN34" s="175"/>
      <c r="CO34" s="610" t="str">
        <f>IF(CQ34="","",MAX(C34:D43,U34:V43,AM34:AN43,BE34:BF43,BW34:BX43)+1)</f>
        <v/>
      </c>
      <c r="CP34" s="610"/>
      <c r="CQ34" s="611" t="str">
        <f>IF('各会計、関係団体の財政状況及び健全化判断比率'!BS7="","",'各会計、関係団体の財政状況及び健全化判断比率'!BS7)</f>
        <v/>
      </c>
      <c r="CR34" s="611"/>
      <c r="CS34" s="611"/>
      <c r="CT34" s="611"/>
      <c r="CU34" s="611"/>
      <c r="CV34" s="611"/>
      <c r="CW34" s="611"/>
      <c r="CX34" s="611"/>
      <c r="CY34" s="611"/>
      <c r="CZ34" s="611"/>
      <c r="DA34" s="611"/>
      <c r="DB34" s="611"/>
      <c r="DC34" s="611"/>
      <c r="DD34" s="611"/>
      <c r="DE34" s="611"/>
      <c r="DG34" s="612" t="str">
        <f>IF('各会計、関係団体の財政状況及び健全化判断比率'!BR7="","",'各会計、関係団体の財政状況及び健全化判断比率'!BR7)</f>
        <v/>
      </c>
      <c r="DH34" s="612"/>
      <c r="DI34" s="180"/>
    </row>
    <row r="35" spans="1:113" ht="32.25" customHeight="1">
      <c r="A35" s="175"/>
      <c r="B35" s="202"/>
      <c r="C35" s="610" t="str">
        <f>IF(E35="","",C34+1)</f>
        <v/>
      </c>
      <c r="D35" s="610"/>
      <c r="E35" s="611" t="str">
        <f>IF('各会計、関係団体の財政状況及び健全化判断比率'!B8="","",'各会計、関係団体の財政状況及び健全化判断比率'!B8)</f>
        <v/>
      </c>
      <c r="F35" s="611"/>
      <c r="G35" s="611"/>
      <c r="H35" s="611"/>
      <c r="I35" s="611"/>
      <c r="J35" s="611"/>
      <c r="K35" s="611"/>
      <c r="L35" s="611"/>
      <c r="M35" s="611"/>
      <c r="N35" s="611"/>
      <c r="O35" s="611"/>
      <c r="P35" s="611"/>
      <c r="Q35" s="611"/>
      <c r="R35" s="611"/>
      <c r="S35" s="611"/>
      <c r="T35" s="175"/>
      <c r="U35" s="610">
        <f>IF(W35="","",U34+1)</f>
        <v>3</v>
      </c>
      <c r="V35" s="610"/>
      <c r="W35" s="611" t="str">
        <f>IF('各会計、関係団体の財政状況及び健全化判断比率'!B29="","",'各会計、関係団体の財政状況及び健全化判断比率'!B29)</f>
        <v>介護保険事業特別会計</v>
      </c>
      <c r="X35" s="611"/>
      <c r="Y35" s="611"/>
      <c r="Z35" s="611"/>
      <c r="AA35" s="611"/>
      <c r="AB35" s="611"/>
      <c r="AC35" s="611"/>
      <c r="AD35" s="611"/>
      <c r="AE35" s="611"/>
      <c r="AF35" s="611"/>
      <c r="AG35" s="611"/>
      <c r="AH35" s="611"/>
      <c r="AI35" s="611"/>
      <c r="AJ35" s="611"/>
      <c r="AK35" s="611"/>
      <c r="AL35" s="175"/>
      <c r="AM35" s="610" t="str">
        <f t="shared" ref="AM35:AM43" si="0">IF(AO35="","",AM34+1)</f>
        <v/>
      </c>
      <c r="AN35" s="610"/>
      <c r="AO35" s="611"/>
      <c r="AP35" s="611"/>
      <c r="AQ35" s="611"/>
      <c r="AR35" s="611"/>
      <c r="AS35" s="611"/>
      <c r="AT35" s="611"/>
      <c r="AU35" s="611"/>
      <c r="AV35" s="611"/>
      <c r="AW35" s="611"/>
      <c r="AX35" s="611"/>
      <c r="AY35" s="611"/>
      <c r="AZ35" s="611"/>
      <c r="BA35" s="611"/>
      <c r="BB35" s="611"/>
      <c r="BC35" s="611"/>
      <c r="BD35" s="175"/>
      <c r="BE35" s="610" t="str">
        <f t="shared" ref="BE35:BE43" si="1">IF(BG35="","",BE34+1)</f>
        <v/>
      </c>
      <c r="BF35" s="610"/>
      <c r="BG35" s="611"/>
      <c r="BH35" s="611"/>
      <c r="BI35" s="611"/>
      <c r="BJ35" s="611"/>
      <c r="BK35" s="611"/>
      <c r="BL35" s="611"/>
      <c r="BM35" s="611"/>
      <c r="BN35" s="611"/>
      <c r="BO35" s="611"/>
      <c r="BP35" s="611"/>
      <c r="BQ35" s="611"/>
      <c r="BR35" s="611"/>
      <c r="BS35" s="611"/>
      <c r="BT35" s="611"/>
      <c r="BU35" s="611"/>
      <c r="BV35" s="175"/>
      <c r="BW35" s="610">
        <f t="shared" ref="BW35:BW43" si="2">IF(BY35="","",BW34+1)</f>
        <v>8</v>
      </c>
      <c r="BX35" s="610"/>
      <c r="BY35" s="611" t="str">
        <f>IF('各会計、関係団体の財政状況及び健全化判断比率'!B69="","",'各会計、関係団体の財政状況及び健全化判断比率'!B69)</f>
        <v>大隅曽於地区消防組合</v>
      </c>
      <c r="BZ35" s="611"/>
      <c r="CA35" s="611"/>
      <c r="CB35" s="611"/>
      <c r="CC35" s="611"/>
      <c r="CD35" s="611"/>
      <c r="CE35" s="611"/>
      <c r="CF35" s="611"/>
      <c r="CG35" s="611"/>
      <c r="CH35" s="611"/>
      <c r="CI35" s="611"/>
      <c r="CJ35" s="611"/>
      <c r="CK35" s="611"/>
      <c r="CL35" s="611"/>
      <c r="CM35" s="611"/>
      <c r="CN35" s="175"/>
      <c r="CO35" s="610" t="str">
        <f t="shared" ref="CO35:CO43" si="3">IF(CQ35="","",CO34+1)</f>
        <v/>
      </c>
      <c r="CP35" s="610"/>
      <c r="CQ35" s="611" t="str">
        <f>IF('各会計、関係団体の財政状況及び健全化判断比率'!BS8="","",'各会計、関係団体の財政状況及び健全化判断比率'!BS8)</f>
        <v/>
      </c>
      <c r="CR35" s="611"/>
      <c r="CS35" s="611"/>
      <c r="CT35" s="611"/>
      <c r="CU35" s="611"/>
      <c r="CV35" s="611"/>
      <c r="CW35" s="611"/>
      <c r="CX35" s="611"/>
      <c r="CY35" s="611"/>
      <c r="CZ35" s="611"/>
      <c r="DA35" s="611"/>
      <c r="DB35" s="611"/>
      <c r="DC35" s="611"/>
      <c r="DD35" s="611"/>
      <c r="DE35" s="611"/>
      <c r="DG35" s="612" t="str">
        <f>IF('各会計、関係団体の財政状況及び健全化判断比率'!BR8="","",'各会計、関係団体の財政状況及び健全化判断比率'!BR8)</f>
        <v/>
      </c>
      <c r="DH35" s="612"/>
      <c r="DI35" s="180"/>
    </row>
    <row r="36" spans="1:113" ht="32.25" customHeight="1">
      <c r="A36" s="175"/>
      <c r="B36" s="202"/>
      <c r="C36" s="610" t="str">
        <f>IF(E36="","",C35+1)</f>
        <v/>
      </c>
      <c r="D36" s="610"/>
      <c r="E36" s="611" t="str">
        <f>IF('各会計、関係団体の財政状況及び健全化判断比率'!B9="","",'各会計、関係団体の財政状況及び健全化判断比率'!B9)</f>
        <v/>
      </c>
      <c r="F36" s="611"/>
      <c r="G36" s="611"/>
      <c r="H36" s="611"/>
      <c r="I36" s="611"/>
      <c r="J36" s="611"/>
      <c r="K36" s="611"/>
      <c r="L36" s="611"/>
      <c r="M36" s="611"/>
      <c r="N36" s="611"/>
      <c r="O36" s="611"/>
      <c r="P36" s="611"/>
      <c r="Q36" s="611"/>
      <c r="R36" s="611"/>
      <c r="S36" s="611"/>
      <c r="T36" s="175"/>
      <c r="U36" s="610">
        <f t="shared" ref="U36:U43" si="4">IF(W36="","",U35+1)</f>
        <v>4</v>
      </c>
      <c r="V36" s="610"/>
      <c r="W36" s="611" t="str">
        <f>IF('各会計、関係団体の財政状況及び健全化判断比率'!B30="","",'各会計、関係団体の財政状況及び健全化判断比率'!B30)</f>
        <v>後期高齢者医療特別会計</v>
      </c>
      <c r="X36" s="611"/>
      <c r="Y36" s="611"/>
      <c r="Z36" s="611"/>
      <c r="AA36" s="611"/>
      <c r="AB36" s="611"/>
      <c r="AC36" s="611"/>
      <c r="AD36" s="611"/>
      <c r="AE36" s="611"/>
      <c r="AF36" s="611"/>
      <c r="AG36" s="611"/>
      <c r="AH36" s="611"/>
      <c r="AI36" s="611"/>
      <c r="AJ36" s="611"/>
      <c r="AK36" s="611"/>
      <c r="AL36" s="175"/>
      <c r="AM36" s="610" t="str">
        <f t="shared" si="0"/>
        <v/>
      </c>
      <c r="AN36" s="610"/>
      <c r="AO36" s="611"/>
      <c r="AP36" s="611"/>
      <c r="AQ36" s="611"/>
      <c r="AR36" s="611"/>
      <c r="AS36" s="611"/>
      <c r="AT36" s="611"/>
      <c r="AU36" s="611"/>
      <c r="AV36" s="611"/>
      <c r="AW36" s="611"/>
      <c r="AX36" s="611"/>
      <c r="AY36" s="611"/>
      <c r="AZ36" s="611"/>
      <c r="BA36" s="611"/>
      <c r="BB36" s="611"/>
      <c r="BC36" s="611"/>
      <c r="BD36" s="175"/>
      <c r="BE36" s="610" t="str">
        <f t="shared" si="1"/>
        <v/>
      </c>
      <c r="BF36" s="610"/>
      <c r="BG36" s="611"/>
      <c r="BH36" s="611"/>
      <c r="BI36" s="611"/>
      <c r="BJ36" s="611"/>
      <c r="BK36" s="611"/>
      <c r="BL36" s="611"/>
      <c r="BM36" s="611"/>
      <c r="BN36" s="611"/>
      <c r="BO36" s="611"/>
      <c r="BP36" s="611"/>
      <c r="BQ36" s="611"/>
      <c r="BR36" s="611"/>
      <c r="BS36" s="611"/>
      <c r="BT36" s="611"/>
      <c r="BU36" s="611"/>
      <c r="BV36" s="175"/>
      <c r="BW36" s="610">
        <f t="shared" si="2"/>
        <v>9</v>
      </c>
      <c r="BX36" s="610"/>
      <c r="BY36" s="611" t="str">
        <f>IF('各会計、関係団体の財政状況及び健全化判断比率'!B70="","",'各会計、関係団体の財政状況及び健全化判断比率'!B70)</f>
        <v>曽於南部厚生事務組合</v>
      </c>
      <c r="BZ36" s="611"/>
      <c r="CA36" s="611"/>
      <c r="CB36" s="611"/>
      <c r="CC36" s="611"/>
      <c r="CD36" s="611"/>
      <c r="CE36" s="611"/>
      <c r="CF36" s="611"/>
      <c r="CG36" s="611"/>
      <c r="CH36" s="611"/>
      <c r="CI36" s="611"/>
      <c r="CJ36" s="611"/>
      <c r="CK36" s="611"/>
      <c r="CL36" s="611"/>
      <c r="CM36" s="611"/>
      <c r="CN36" s="175"/>
      <c r="CO36" s="610" t="str">
        <f t="shared" si="3"/>
        <v/>
      </c>
      <c r="CP36" s="610"/>
      <c r="CQ36" s="611" t="str">
        <f>IF('各会計、関係団体の財政状況及び健全化判断比率'!BS9="","",'各会計、関係団体の財政状況及び健全化判断比率'!BS9)</f>
        <v/>
      </c>
      <c r="CR36" s="611"/>
      <c r="CS36" s="611"/>
      <c r="CT36" s="611"/>
      <c r="CU36" s="611"/>
      <c r="CV36" s="611"/>
      <c r="CW36" s="611"/>
      <c r="CX36" s="611"/>
      <c r="CY36" s="611"/>
      <c r="CZ36" s="611"/>
      <c r="DA36" s="611"/>
      <c r="DB36" s="611"/>
      <c r="DC36" s="611"/>
      <c r="DD36" s="611"/>
      <c r="DE36" s="611"/>
      <c r="DG36" s="612" t="str">
        <f>IF('各会計、関係団体の財政状況及び健全化判断比率'!BR9="","",'各会計、関係団体の財政状況及び健全化判断比率'!BR9)</f>
        <v/>
      </c>
      <c r="DH36" s="612"/>
      <c r="DI36" s="180"/>
    </row>
    <row r="37" spans="1:113" ht="32.25" customHeight="1">
      <c r="A37" s="175"/>
      <c r="B37" s="202"/>
      <c r="C37" s="610" t="str">
        <f>IF(E37="","",C36+1)</f>
        <v/>
      </c>
      <c r="D37" s="610"/>
      <c r="E37" s="611" t="str">
        <f>IF('各会計、関係団体の財政状況及び健全化判断比率'!B10="","",'各会計、関係団体の財政状況及び健全化判断比率'!B10)</f>
        <v/>
      </c>
      <c r="F37" s="611"/>
      <c r="G37" s="611"/>
      <c r="H37" s="611"/>
      <c r="I37" s="611"/>
      <c r="J37" s="611"/>
      <c r="K37" s="611"/>
      <c r="L37" s="611"/>
      <c r="M37" s="611"/>
      <c r="N37" s="611"/>
      <c r="O37" s="611"/>
      <c r="P37" s="611"/>
      <c r="Q37" s="611"/>
      <c r="R37" s="611"/>
      <c r="S37" s="611"/>
      <c r="T37" s="175"/>
      <c r="U37" s="610" t="str">
        <f t="shared" si="4"/>
        <v/>
      </c>
      <c r="V37" s="610"/>
      <c r="W37" s="611"/>
      <c r="X37" s="611"/>
      <c r="Y37" s="611"/>
      <c r="Z37" s="611"/>
      <c r="AA37" s="611"/>
      <c r="AB37" s="611"/>
      <c r="AC37" s="611"/>
      <c r="AD37" s="611"/>
      <c r="AE37" s="611"/>
      <c r="AF37" s="611"/>
      <c r="AG37" s="611"/>
      <c r="AH37" s="611"/>
      <c r="AI37" s="611"/>
      <c r="AJ37" s="611"/>
      <c r="AK37" s="611"/>
      <c r="AL37" s="175"/>
      <c r="AM37" s="610" t="str">
        <f t="shared" si="0"/>
        <v/>
      </c>
      <c r="AN37" s="610"/>
      <c r="AO37" s="611"/>
      <c r="AP37" s="611"/>
      <c r="AQ37" s="611"/>
      <c r="AR37" s="611"/>
      <c r="AS37" s="611"/>
      <c r="AT37" s="611"/>
      <c r="AU37" s="611"/>
      <c r="AV37" s="611"/>
      <c r="AW37" s="611"/>
      <c r="AX37" s="611"/>
      <c r="AY37" s="611"/>
      <c r="AZ37" s="611"/>
      <c r="BA37" s="611"/>
      <c r="BB37" s="611"/>
      <c r="BC37" s="611"/>
      <c r="BD37" s="175"/>
      <c r="BE37" s="610" t="str">
        <f t="shared" si="1"/>
        <v/>
      </c>
      <c r="BF37" s="610"/>
      <c r="BG37" s="611"/>
      <c r="BH37" s="611"/>
      <c r="BI37" s="611"/>
      <c r="BJ37" s="611"/>
      <c r="BK37" s="611"/>
      <c r="BL37" s="611"/>
      <c r="BM37" s="611"/>
      <c r="BN37" s="611"/>
      <c r="BO37" s="611"/>
      <c r="BP37" s="611"/>
      <c r="BQ37" s="611"/>
      <c r="BR37" s="611"/>
      <c r="BS37" s="611"/>
      <c r="BT37" s="611"/>
      <c r="BU37" s="611"/>
      <c r="BV37" s="175"/>
      <c r="BW37" s="610">
        <f t="shared" si="2"/>
        <v>10</v>
      </c>
      <c r="BX37" s="610"/>
      <c r="BY37" s="611" t="str">
        <f>IF('各会計、関係団体の財政状況及び健全化判断比率'!B71="","",'各会計、関係団体の財政状況及び健全化判断比率'!B71)</f>
        <v>曽於地区介護保険組合</v>
      </c>
      <c r="BZ37" s="611"/>
      <c r="CA37" s="611"/>
      <c r="CB37" s="611"/>
      <c r="CC37" s="611"/>
      <c r="CD37" s="611"/>
      <c r="CE37" s="611"/>
      <c r="CF37" s="611"/>
      <c r="CG37" s="611"/>
      <c r="CH37" s="611"/>
      <c r="CI37" s="611"/>
      <c r="CJ37" s="611"/>
      <c r="CK37" s="611"/>
      <c r="CL37" s="611"/>
      <c r="CM37" s="611"/>
      <c r="CN37" s="175"/>
      <c r="CO37" s="610" t="str">
        <f t="shared" si="3"/>
        <v/>
      </c>
      <c r="CP37" s="610"/>
      <c r="CQ37" s="611" t="str">
        <f>IF('各会計、関係団体の財政状況及び健全化判断比率'!BS10="","",'各会計、関係団体の財政状況及び健全化判断比率'!BS10)</f>
        <v/>
      </c>
      <c r="CR37" s="611"/>
      <c r="CS37" s="611"/>
      <c r="CT37" s="611"/>
      <c r="CU37" s="611"/>
      <c r="CV37" s="611"/>
      <c r="CW37" s="611"/>
      <c r="CX37" s="611"/>
      <c r="CY37" s="611"/>
      <c r="CZ37" s="611"/>
      <c r="DA37" s="611"/>
      <c r="DB37" s="611"/>
      <c r="DC37" s="611"/>
      <c r="DD37" s="611"/>
      <c r="DE37" s="611"/>
      <c r="DG37" s="612" t="str">
        <f>IF('各会計、関係団体の財政状況及び健全化判断比率'!BR10="","",'各会計、関係団体の財政状況及び健全化判断比率'!BR10)</f>
        <v/>
      </c>
      <c r="DH37" s="612"/>
      <c r="DI37" s="180"/>
    </row>
    <row r="38" spans="1:113" ht="32.25" customHeight="1">
      <c r="A38" s="175"/>
      <c r="B38" s="202"/>
      <c r="C38" s="610" t="str">
        <f t="shared" ref="C38:C43" si="5">IF(E38="","",C37+1)</f>
        <v/>
      </c>
      <c r="D38" s="610"/>
      <c r="E38" s="611" t="str">
        <f>IF('各会計、関係団体の財政状況及び健全化判断比率'!B11="","",'各会計、関係団体の財政状況及び健全化判断比率'!B11)</f>
        <v/>
      </c>
      <c r="F38" s="611"/>
      <c r="G38" s="611"/>
      <c r="H38" s="611"/>
      <c r="I38" s="611"/>
      <c r="J38" s="611"/>
      <c r="K38" s="611"/>
      <c r="L38" s="611"/>
      <c r="M38" s="611"/>
      <c r="N38" s="611"/>
      <c r="O38" s="611"/>
      <c r="P38" s="611"/>
      <c r="Q38" s="611"/>
      <c r="R38" s="611"/>
      <c r="S38" s="611"/>
      <c r="T38" s="175"/>
      <c r="U38" s="610" t="str">
        <f t="shared" si="4"/>
        <v/>
      </c>
      <c r="V38" s="610"/>
      <c r="W38" s="611"/>
      <c r="X38" s="611"/>
      <c r="Y38" s="611"/>
      <c r="Z38" s="611"/>
      <c r="AA38" s="611"/>
      <c r="AB38" s="611"/>
      <c r="AC38" s="611"/>
      <c r="AD38" s="611"/>
      <c r="AE38" s="611"/>
      <c r="AF38" s="611"/>
      <c r="AG38" s="611"/>
      <c r="AH38" s="611"/>
      <c r="AI38" s="611"/>
      <c r="AJ38" s="611"/>
      <c r="AK38" s="611"/>
      <c r="AL38" s="175"/>
      <c r="AM38" s="610" t="str">
        <f t="shared" si="0"/>
        <v/>
      </c>
      <c r="AN38" s="610"/>
      <c r="AO38" s="611"/>
      <c r="AP38" s="611"/>
      <c r="AQ38" s="611"/>
      <c r="AR38" s="611"/>
      <c r="AS38" s="611"/>
      <c r="AT38" s="611"/>
      <c r="AU38" s="611"/>
      <c r="AV38" s="611"/>
      <c r="AW38" s="611"/>
      <c r="AX38" s="611"/>
      <c r="AY38" s="611"/>
      <c r="AZ38" s="611"/>
      <c r="BA38" s="611"/>
      <c r="BB38" s="611"/>
      <c r="BC38" s="611"/>
      <c r="BD38" s="175"/>
      <c r="BE38" s="610" t="str">
        <f t="shared" si="1"/>
        <v/>
      </c>
      <c r="BF38" s="610"/>
      <c r="BG38" s="611"/>
      <c r="BH38" s="611"/>
      <c r="BI38" s="611"/>
      <c r="BJ38" s="611"/>
      <c r="BK38" s="611"/>
      <c r="BL38" s="611"/>
      <c r="BM38" s="611"/>
      <c r="BN38" s="611"/>
      <c r="BO38" s="611"/>
      <c r="BP38" s="611"/>
      <c r="BQ38" s="611"/>
      <c r="BR38" s="611"/>
      <c r="BS38" s="611"/>
      <c r="BT38" s="611"/>
      <c r="BU38" s="611"/>
      <c r="BV38" s="175"/>
      <c r="BW38" s="610">
        <f t="shared" si="2"/>
        <v>11</v>
      </c>
      <c r="BX38" s="610"/>
      <c r="BY38" s="611" t="str">
        <f>IF('各会計、関係団体の財政状況及び健全化判断比率'!B72="","",'各会計、関係団体の財政状況及び健全化判断比率'!B72)</f>
        <v>鹿児島県後期高齢者医療広域連合（一般会計）</v>
      </c>
      <c r="BZ38" s="611"/>
      <c r="CA38" s="611"/>
      <c r="CB38" s="611"/>
      <c r="CC38" s="611"/>
      <c r="CD38" s="611"/>
      <c r="CE38" s="611"/>
      <c r="CF38" s="611"/>
      <c r="CG38" s="611"/>
      <c r="CH38" s="611"/>
      <c r="CI38" s="611"/>
      <c r="CJ38" s="611"/>
      <c r="CK38" s="611"/>
      <c r="CL38" s="611"/>
      <c r="CM38" s="611"/>
      <c r="CN38" s="175"/>
      <c r="CO38" s="610" t="str">
        <f t="shared" si="3"/>
        <v/>
      </c>
      <c r="CP38" s="610"/>
      <c r="CQ38" s="611" t="str">
        <f>IF('各会計、関係団体の財政状況及び健全化判断比率'!BS11="","",'各会計、関係団体の財政状況及び健全化判断比率'!BS11)</f>
        <v/>
      </c>
      <c r="CR38" s="611"/>
      <c r="CS38" s="611"/>
      <c r="CT38" s="611"/>
      <c r="CU38" s="611"/>
      <c r="CV38" s="611"/>
      <c r="CW38" s="611"/>
      <c r="CX38" s="611"/>
      <c r="CY38" s="611"/>
      <c r="CZ38" s="611"/>
      <c r="DA38" s="611"/>
      <c r="DB38" s="611"/>
      <c r="DC38" s="611"/>
      <c r="DD38" s="611"/>
      <c r="DE38" s="611"/>
      <c r="DG38" s="612" t="str">
        <f>IF('各会計、関係団体の財政状況及び健全化判断比率'!BR11="","",'各会計、関係団体の財政状況及び健全化判断比率'!BR11)</f>
        <v/>
      </c>
      <c r="DH38" s="612"/>
      <c r="DI38" s="180"/>
    </row>
    <row r="39" spans="1:113" ht="32.25" customHeight="1">
      <c r="A39" s="175"/>
      <c r="B39" s="202"/>
      <c r="C39" s="610" t="str">
        <f t="shared" si="5"/>
        <v/>
      </c>
      <c r="D39" s="610"/>
      <c r="E39" s="611" t="str">
        <f>IF('各会計、関係団体の財政状況及び健全化判断比率'!B12="","",'各会計、関係団体の財政状況及び健全化判断比率'!B12)</f>
        <v/>
      </c>
      <c r="F39" s="611"/>
      <c r="G39" s="611"/>
      <c r="H39" s="611"/>
      <c r="I39" s="611"/>
      <c r="J39" s="611"/>
      <c r="K39" s="611"/>
      <c r="L39" s="611"/>
      <c r="M39" s="611"/>
      <c r="N39" s="611"/>
      <c r="O39" s="611"/>
      <c r="P39" s="611"/>
      <c r="Q39" s="611"/>
      <c r="R39" s="611"/>
      <c r="S39" s="611"/>
      <c r="T39" s="175"/>
      <c r="U39" s="610" t="str">
        <f t="shared" si="4"/>
        <v/>
      </c>
      <c r="V39" s="610"/>
      <c r="W39" s="611"/>
      <c r="X39" s="611"/>
      <c r="Y39" s="611"/>
      <c r="Z39" s="611"/>
      <c r="AA39" s="611"/>
      <c r="AB39" s="611"/>
      <c r="AC39" s="611"/>
      <c r="AD39" s="611"/>
      <c r="AE39" s="611"/>
      <c r="AF39" s="611"/>
      <c r="AG39" s="611"/>
      <c r="AH39" s="611"/>
      <c r="AI39" s="611"/>
      <c r="AJ39" s="611"/>
      <c r="AK39" s="611"/>
      <c r="AL39" s="175"/>
      <c r="AM39" s="610" t="str">
        <f t="shared" si="0"/>
        <v/>
      </c>
      <c r="AN39" s="610"/>
      <c r="AO39" s="611"/>
      <c r="AP39" s="611"/>
      <c r="AQ39" s="611"/>
      <c r="AR39" s="611"/>
      <c r="AS39" s="611"/>
      <c r="AT39" s="611"/>
      <c r="AU39" s="611"/>
      <c r="AV39" s="611"/>
      <c r="AW39" s="611"/>
      <c r="AX39" s="611"/>
      <c r="AY39" s="611"/>
      <c r="AZ39" s="611"/>
      <c r="BA39" s="611"/>
      <c r="BB39" s="611"/>
      <c r="BC39" s="611"/>
      <c r="BD39" s="175"/>
      <c r="BE39" s="610" t="str">
        <f t="shared" si="1"/>
        <v/>
      </c>
      <c r="BF39" s="610"/>
      <c r="BG39" s="611"/>
      <c r="BH39" s="611"/>
      <c r="BI39" s="611"/>
      <c r="BJ39" s="611"/>
      <c r="BK39" s="611"/>
      <c r="BL39" s="611"/>
      <c r="BM39" s="611"/>
      <c r="BN39" s="611"/>
      <c r="BO39" s="611"/>
      <c r="BP39" s="611"/>
      <c r="BQ39" s="611"/>
      <c r="BR39" s="611"/>
      <c r="BS39" s="611"/>
      <c r="BT39" s="611"/>
      <c r="BU39" s="611"/>
      <c r="BV39" s="175"/>
      <c r="BW39" s="610">
        <f t="shared" si="2"/>
        <v>12</v>
      </c>
      <c r="BX39" s="610"/>
      <c r="BY39" s="611" t="str">
        <f>IF('各会計、関係団体の財政状況及び健全化判断比率'!B73="","",'各会計、関係団体の財政状況及び健全化判断比率'!B73)</f>
        <v>鹿児島県高校高齢者医療広域連合（後期高齢者医療特別会計）</v>
      </c>
      <c r="BZ39" s="611"/>
      <c r="CA39" s="611"/>
      <c r="CB39" s="611"/>
      <c r="CC39" s="611"/>
      <c r="CD39" s="611"/>
      <c r="CE39" s="611"/>
      <c r="CF39" s="611"/>
      <c r="CG39" s="611"/>
      <c r="CH39" s="611"/>
      <c r="CI39" s="611"/>
      <c r="CJ39" s="611"/>
      <c r="CK39" s="611"/>
      <c r="CL39" s="611"/>
      <c r="CM39" s="611"/>
      <c r="CN39" s="175"/>
      <c r="CO39" s="610" t="str">
        <f t="shared" si="3"/>
        <v/>
      </c>
      <c r="CP39" s="610"/>
      <c r="CQ39" s="611" t="str">
        <f>IF('各会計、関係団体の財政状況及び健全化判断比率'!BS12="","",'各会計、関係団体の財政状況及び健全化判断比率'!BS12)</f>
        <v/>
      </c>
      <c r="CR39" s="611"/>
      <c r="CS39" s="611"/>
      <c r="CT39" s="611"/>
      <c r="CU39" s="611"/>
      <c r="CV39" s="611"/>
      <c r="CW39" s="611"/>
      <c r="CX39" s="611"/>
      <c r="CY39" s="611"/>
      <c r="CZ39" s="611"/>
      <c r="DA39" s="611"/>
      <c r="DB39" s="611"/>
      <c r="DC39" s="611"/>
      <c r="DD39" s="611"/>
      <c r="DE39" s="611"/>
      <c r="DG39" s="612" t="str">
        <f>IF('各会計、関係団体の財政状況及び健全化判断比率'!BR12="","",'各会計、関係団体の財政状況及び健全化判断比率'!BR12)</f>
        <v/>
      </c>
      <c r="DH39" s="612"/>
      <c r="DI39" s="180"/>
    </row>
    <row r="40" spans="1:113" ht="32.25" customHeight="1">
      <c r="A40" s="175"/>
      <c r="B40" s="202"/>
      <c r="C40" s="610" t="str">
        <f t="shared" si="5"/>
        <v/>
      </c>
      <c r="D40" s="610"/>
      <c r="E40" s="611" t="str">
        <f>IF('各会計、関係団体の財政状況及び健全化判断比率'!B13="","",'各会計、関係団体の財政状況及び健全化判断比率'!B13)</f>
        <v/>
      </c>
      <c r="F40" s="611"/>
      <c r="G40" s="611"/>
      <c r="H40" s="611"/>
      <c r="I40" s="611"/>
      <c r="J40" s="611"/>
      <c r="K40" s="611"/>
      <c r="L40" s="611"/>
      <c r="M40" s="611"/>
      <c r="N40" s="611"/>
      <c r="O40" s="611"/>
      <c r="P40" s="611"/>
      <c r="Q40" s="611"/>
      <c r="R40" s="611"/>
      <c r="S40" s="611"/>
      <c r="T40" s="175"/>
      <c r="U40" s="610" t="str">
        <f t="shared" si="4"/>
        <v/>
      </c>
      <c r="V40" s="610"/>
      <c r="W40" s="611"/>
      <c r="X40" s="611"/>
      <c r="Y40" s="611"/>
      <c r="Z40" s="611"/>
      <c r="AA40" s="611"/>
      <c r="AB40" s="611"/>
      <c r="AC40" s="611"/>
      <c r="AD40" s="611"/>
      <c r="AE40" s="611"/>
      <c r="AF40" s="611"/>
      <c r="AG40" s="611"/>
      <c r="AH40" s="611"/>
      <c r="AI40" s="611"/>
      <c r="AJ40" s="611"/>
      <c r="AK40" s="611"/>
      <c r="AL40" s="175"/>
      <c r="AM40" s="610" t="str">
        <f t="shared" si="0"/>
        <v/>
      </c>
      <c r="AN40" s="610"/>
      <c r="AO40" s="611"/>
      <c r="AP40" s="611"/>
      <c r="AQ40" s="611"/>
      <c r="AR40" s="611"/>
      <c r="AS40" s="611"/>
      <c r="AT40" s="611"/>
      <c r="AU40" s="611"/>
      <c r="AV40" s="611"/>
      <c r="AW40" s="611"/>
      <c r="AX40" s="611"/>
      <c r="AY40" s="611"/>
      <c r="AZ40" s="611"/>
      <c r="BA40" s="611"/>
      <c r="BB40" s="611"/>
      <c r="BC40" s="611"/>
      <c r="BD40" s="175"/>
      <c r="BE40" s="610" t="str">
        <f t="shared" si="1"/>
        <v/>
      </c>
      <c r="BF40" s="610"/>
      <c r="BG40" s="611"/>
      <c r="BH40" s="611"/>
      <c r="BI40" s="611"/>
      <c r="BJ40" s="611"/>
      <c r="BK40" s="611"/>
      <c r="BL40" s="611"/>
      <c r="BM40" s="611"/>
      <c r="BN40" s="611"/>
      <c r="BO40" s="611"/>
      <c r="BP40" s="611"/>
      <c r="BQ40" s="611"/>
      <c r="BR40" s="611"/>
      <c r="BS40" s="611"/>
      <c r="BT40" s="611"/>
      <c r="BU40" s="611"/>
      <c r="BV40" s="175"/>
      <c r="BW40" s="610" t="str">
        <f t="shared" si="2"/>
        <v/>
      </c>
      <c r="BX40" s="610"/>
      <c r="BY40" s="611" t="str">
        <f>IF('各会計、関係団体の財政状況及び健全化判断比率'!B74="","",'各会計、関係団体の財政状況及び健全化判断比率'!B74)</f>
        <v/>
      </c>
      <c r="BZ40" s="611"/>
      <c r="CA40" s="611"/>
      <c r="CB40" s="611"/>
      <c r="CC40" s="611"/>
      <c r="CD40" s="611"/>
      <c r="CE40" s="611"/>
      <c r="CF40" s="611"/>
      <c r="CG40" s="611"/>
      <c r="CH40" s="611"/>
      <c r="CI40" s="611"/>
      <c r="CJ40" s="611"/>
      <c r="CK40" s="611"/>
      <c r="CL40" s="611"/>
      <c r="CM40" s="611"/>
      <c r="CN40" s="175"/>
      <c r="CO40" s="610" t="str">
        <f t="shared" si="3"/>
        <v/>
      </c>
      <c r="CP40" s="610"/>
      <c r="CQ40" s="611" t="str">
        <f>IF('各会計、関係団体の財政状況及び健全化判断比率'!BS13="","",'各会計、関係団体の財政状況及び健全化判断比率'!BS13)</f>
        <v/>
      </c>
      <c r="CR40" s="611"/>
      <c r="CS40" s="611"/>
      <c r="CT40" s="611"/>
      <c r="CU40" s="611"/>
      <c r="CV40" s="611"/>
      <c r="CW40" s="611"/>
      <c r="CX40" s="611"/>
      <c r="CY40" s="611"/>
      <c r="CZ40" s="611"/>
      <c r="DA40" s="611"/>
      <c r="DB40" s="611"/>
      <c r="DC40" s="611"/>
      <c r="DD40" s="611"/>
      <c r="DE40" s="611"/>
      <c r="DG40" s="612" t="str">
        <f>IF('各会計、関係団体の財政状況及び健全化判断比率'!BR13="","",'各会計、関係団体の財政状況及び健全化判断比率'!BR13)</f>
        <v/>
      </c>
      <c r="DH40" s="612"/>
      <c r="DI40" s="180"/>
    </row>
    <row r="41" spans="1:113" ht="32.25" customHeight="1">
      <c r="A41" s="175"/>
      <c r="B41" s="202"/>
      <c r="C41" s="610" t="str">
        <f t="shared" si="5"/>
        <v/>
      </c>
      <c r="D41" s="610"/>
      <c r="E41" s="611" t="str">
        <f>IF('各会計、関係団体の財政状況及び健全化判断比率'!B14="","",'各会計、関係団体の財政状況及び健全化判断比率'!B14)</f>
        <v/>
      </c>
      <c r="F41" s="611"/>
      <c r="G41" s="611"/>
      <c r="H41" s="611"/>
      <c r="I41" s="611"/>
      <c r="J41" s="611"/>
      <c r="K41" s="611"/>
      <c r="L41" s="611"/>
      <c r="M41" s="611"/>
      <c r="N41" s="611"/>
      <c r="O41" s="611"/>
      <c r="P41" s="611"/>
      <c r="Q41" s="611"/>
      <c r="R41" s="611"/>
      <c r="S41" s="611"/>
      <c r="T41" s="175"/>
      <c r="U41" s="610" t="str">
        <f t="shared" si="4"/>
        <v/>
      </c>
      <c r="V41" s="610"/>
      <c r="W41" s="611"/>
      <c r="X41" s="611"/>
      <c r="Y41" s="611"/>
      <c r="Z41" s="611"/>
      <c r="AA41" s="611"/>
      <c r="AB41" s="611"/>
      <c r="AC41" s="611"/>
      <c r="AD41" s="611"/>
      <c r="AE41" s="611"/>
      <c r="AF41" s="611"/>
      <c r="AG41" s="611"/>
      <c r="AH41" s="611"/>
      <c r="AI41" s="611"/>
      <c r="AJ41" s="611"/>
      <c r="AK41" s="611"/>
      <c r="AL41" s="175"/>
      <c r="AM41" s="610" t="str">
        <f t="shared" si="0"/>
        <v/>
      </c>
      <c r="AN41" s="610"/>
      <c r="AO41" s="611"/>
      <c r="AP41" s="611"/>
      <c r="AQ41" s="611"/>
      <c r="AR41" s="611"/>
      <c r="AS41" s="611"/>
      <c r="AT41" s="611"/>
      <c r="AU41" s="611"/>
      <c r="AV41" s="611"/>
      <c r="AW41" s="611"/>
      <c r="AX41" s="611"/>
      <c r="AY41" s="611"/>
      <c r="AZ41" s="611"/>
      <c r="BA41" s="611"/>
      <c r="BB41" s="611"/>
      <c r="BC41" s="611"/>
      <c r="BD41" s="175"/>
      <c r="BE41" s="610" t="str">
        <f t="shared" si="1"/>
        <v/>
      </c>
      <c r="BF41" s="610"/>
      <c r="BG41" s="611"/>
      <c r="BH41" s="611"/>
      <c r="BI41" s="611"/>
      <c r="BJ41" s="611"/>
      <c r="BK41" s="611"/>
      <c r="BL41" s="611"/>
      <c r="BM41" s="611"/>
      <c r="BN41" s="611"/>
      <c r="BO41" s="611"/>
      <c r="BP41" s="611"/>
      <c r="BQ41" s="611"/>
      <c r="BR41" s="611"/>
      <c r="BS41" s="611"/>
      <c r="BT41" s="611"/>
      <c r="BU41" s="611"/>
      <c r="BV41" s="175"/>
      <c r="BW41" s="610" t="str">
        <f t="shared" si="2"/>
        <v/>
      </c>
      <c r="BX41" s="610"/>
      <c r="BY41" s="611" t="str">
        <f>IF('各会計、関係団体の財政状況及び健全化判断比率'!B75="","",'各会計、関係団体の財政状況及び健全化判断比率'!B75)</f>
        <v/>
      </c>
      <c r="BZ41" s="611"/>
      <c r="CA41" s="611"/>
      <c r="CB41" s="611"/>
      <c r="CC41" s="611"/>
      <c r="CD41" s="611"/>
      <c r="CE41" s="611"/>
      <c r="CF41" s="611"/>
      <c r="CG41" s="611"/>
      <c r="CH41" s="611"/>
      <c r="CI41" s="611"/>
      <c r="CJ41" s="611"/>
      <c r="CK41" s="611"/>
      <c r="CL41" s="611"/>
      <c r="CM41" s="611"/>
      <c r="CN41" s="175"/>
      <c r="CO41" s="610" t="str">
        <f t="shared" si="3"/>
        <v/>
      </c>
      <c r="CP41" s="610"/>
      <c r="CQ41" s="611" t="str">
        <f>IF('各会計、関係団体の財政状況及び健全化判断比率'!BS14="","",'各会計、関係団体の財政状況及び健全化判断比率'!BS14)</f>
        <v/>
      </c>
      <c r="CR41" s="611"/>
      <c r="CS41" s="611"/>
      <c r="CT41" s="611"/>
      <c r="CU41" s="611"/>
      <c r="CV41" s="611"/>
      <c r="CW41" s="611"/>
      <c r="CX41" s="611"/>
      <c r="CY41" s="611"/>
      <c r="CZ41" s="611"/>
      <c r="DA41" s="611"/>
      <c r="DB41" s="611"/>
      <c r="DC41" s="611"/>
      <c r="DD41" s="611"/>
      <c r="DE41" s="611"/>
      <c r="DG41" s="612" t="str">
        <f>IF('各会計、関係団体の財政状況及び健全化判断比率'!BR14="","",'各会計、関係団体の財政状況及び健全化判断比率'!BR14)</f>
        <v/>
      </c>
      <c r="DH41" s="612"/>
      <c r="DI41" s="180"/>
    </row>
    <row r="42" spans="1:113" ht="32.25" customHeight="1">
      <c r="B42" s="202"/>
      <c r="C42" s="610" t="str">
        <f t="shared" si="5"/>
        <v/>
      </c>
      <c r="D42" s="610"/>
      <c r="E42" s="611" t="str">
        <f>IF('各会計、関係団体の財政状況及び健全化判断比率'!B15="","",'各会計、関係団体の財政状況及び健全化判断比率'!B15)</f>
        <v/>
      </c>
      <c r="F42" s="611"/>
      <c r="G42" s="611"/>
      <c r="H42" s="611"/>
      <c r="I42" s="611"/>
      <c r="J42" s="611"/>
      <c r="K42" s="611"/>
      <c r="L42" s="611"/>
      <c r="M42" s="611"/>
      <c r="N42" s="611"/>
      <c r="O42" s="611"/>
      <c r="P42" s="611"/>
      <c r="Q42" s="611"/>
      <c r="R42" s="611"/>
      <c r="S42" s="611"/>
      <c r="T42" s="175"/>
      <c r="U42" s="610" t="str">
        <f t="shared" si="4"/>
        <v/>
      </c>
      <c r="V42" s="610"/>
      <c r="W42" s="611"/>
      <c r="X42" s="611"/>
      <c r="Y42" s="611"/>
      <c r="Z42" s="611"/>
      <c r="AA42" s="611"/>
      <c r="AB42" s="611"/>
      <c r="AC42" s="611"/>
      <c r="AD42" s="611"/>
      <c r="AE42" s="611"/>
      <c r="AF42" s="611"/>
      <c r="AG42" s="611"/>
      <c r="AH42" s="611"/>
      <c r="AI42" s="611"/>
      <c r="AJ42" s="611"/>
      <c r="AK42" s="611"/>
      <c r="AL42" s="175"/>
      <c r="AM42" s="610" t="str">
        <f t="shared" si="0"/>
        <v/>
      </c>
      <c r="AN42" s="610"/>
      <c r="AO42" s="611"/>
      <c r="AP42" s="611"/>
      <c r="AQ42" s="611"/>
      <c r="AR42" s="611"/>
      <c r="AS42" s="611"/>
      <c r="AT42" s="611"/>
      <c r="AU42" s="611"/>
      <c r="AV42" s="611"/>
      <c r="AW42" s="611"/>
      <c r="AX42" s="611"/>
      <c r="AY42" s="611"/>
      <c r="AZ42" s="611"/>
      <c r="BA42" s="611"/>
      <c r="BB42" s="611"/>
      <c r="BC42" s="611"/>
      <c r="BD42" s="175"/>
      <c r="BE42" s="610" t="str">
        <f t="shared" si="1"/>
        <v/>
      </c>
      <c r="BF42" s="610"/>
      <c r="BG42" s="611"/>
      <c r="BH42" s="611"/>
      <c r="BI42" s="611"/>
      <c r="BJ42" s="611"/>
      <c r="BK42" s="611"/>
      <c r="BL42" s="611"/>
      <c r="BM42" s="611"/>
      <c r="BN42" s="611"/>
      <c r="BO42" s="611"/>
      <c r="BP42" s="611"/>
      <c r="BQ42" s="611"/>
      <c r="BR42" s="611"/>
      <c r="BS42" s="611"/>
      <c r="BT42" s="611"/>
      <c r="BU42" s="611"/>
      <c r="BV42" s="175"/>
      <c r="BW42" s="610" t="str">
        <f t="shared" si="2"/>
        <v/>
      </c>
      <c r="BX42" s="610"/>
      <c r="BY42" s="611" t="str">
        <f>IF('各会計、関係団体の財政状況及び健全化判断比率'!B76="","",'各会計、関係団体の財政状況及び健全化判断比率'!B76)</f>
        <v/>
      </c>
      <c r="BZ42" s="611"/>
      <c r="CA42" s="611"/>
      <c r="CB42" s="611"/>
      <c r="CC42" s="611"/>
      <c r="CD42" s="611"/>
      <c r="CE42" s="611"/>
      <c r="CF42" s="611"/>
      <c r="CG42" s="611"/>
      <c r="CH42" s="611"/>
      <c r="CI42" s="611"/>
      <c r="CJ42" s="611"/>
      <c r="CK42" s="611"/>
      <c r="CL42" s="611"/>
      <c r="CM42" s="611"/>
      <c r="CN42" s="175"/>
      <c r="CO42" s="610" t="str">
        <f t="shared" si="3"/>
        <v/>
      </c>
      <c r="CP42" s="610"/>
      <c r="CQ42" s="611" t="str">
        <f>IF('各会計、関係団体の財政状況及び健全化判断比率'!BS15="","",'各会計、関係団体の財政状況及び健全化判断比率'!BS15)</f>
        <v/>
      </c>
      <c r="CR42" s="611"/>
      <c r="CS42" s="611"/>
      <c r="CT42" s="611"/>
      <c r="CU42" s="611"/>
      <c r="CV42" s="611"/>
      <c r="CW42" s="611"/>
      <c r="CX42" s="611"/>
      <c r="CY42" s="611"/>
      <c r="CZ42" s="611"/>
      <c r="DA42" s="611"/>
      <c r="DB42" s="611"/>
      <c r="DC42" s="611"/>
      <c r="DD42" s="611"/>
      <c r="DE42" s="611"/>
      <c r="DG42" s="612" t="str">
        <f>IF('各会計、関係団体の財政状況及び健全化判断比率'!BR15="","",'各会計、関係団体の財政状況及び健全化判断比率'!BR15)</f>
        <v/>
      </c>
      <c r="DH42" s="612"/>
      <c r="DI42" s="180"/>
    </row>
    <row r="43" spans="1:113" ht="32.25" customHeight="1">
      <c r="B43" s="202"/>
      <c r="C43" s="610" t="str">
        <f t="shared" si="5"/>
        <v/>
      </c>
      <c r="D43" s="610"/>
      <c r="E43" s="611" t="str">
        <f>IF('各会計、関係団体の財政状況及び健全化判断比率'!B16="","",'各会計、関係団体の財政状況及び健全化判断比率'!B16)</f>
        <v/>
      </c>
      <c r="F43" s="611"/>
      <c r="G43" s="611"/>
      <c r="H43" s="611"/>
      <c r="I43" s="611"/>
      <c r="J43" s="611"/>
      <c r="K43" s="611"/>
      <c r="L43" s="611"/>
      <c r="M43" s="611"/>
      <c r="N43" s="611"/>
      <c r="O43" s="611"/>
      <c r="P43" s="611"/>
      <c r="Q43" s="611"/>
      <c r="R43" s="611"/>
      <c r="S43" s="611"/>
      <c r="T43" s="175"/>
      <c r="U43" s="610" t="str">
        <f t="shared" si="4"/>
        <v/>
      </c>
      <c r="V43" s="610"/>
      <c r="W43" s="611"/>
      <c r="X43" s="611"/>
      <c r="Y43" s="611"/>
      <c r="Z43" s="611"/>
      <c r="AA43" s="611"/>
      <c r="AB43" s="611"/>
      <c r="AC43" s="611"/>
      <c r="AD43" s="611"/>
      <c r="AE43" s="611"/>
      <c r="AF43" s="611"/>
      <c r="AG43" s="611"/>
      <c r="AH43" s="611"/>
      <c r="AI43" s="611"/>
      <c r="AJ43" s="611"/>
      <c r="AK43" s="611"/>
      <c r="AL43" s="175"/>
      <c r="AM43" s="610" t="str">
        <f t="shared" si="0"/>
        <v/>
      </c>
      <c r="AN43" s="610"/>
      <c r="AO43" s="611"/>
      <c r="AP43" s="611"/>
      <c r="AQ43" s="611"/>
      <c r="AR43" s="611"/>
      <c r="AS43" s="611"/>
      <c r="AT43" s="611"/>
      <c r="AU43" s="611"/>
      <c r="AV43" s="611"/>
      <c r="AW43" s="611"/>
      <c r="AX43" s="611"/>
      <c r="AY43" s="611"/>
      <c r="AZ43" s="611"/>
      <c r="BA43" s="611"/>
      <c r="BB43" s="611"/>
      <c r="BC43" s="611"/>
      <c r="BD43" s="175"/>
      <c r="BE43" s="610" t="str">
        <f t="shared" si="1"/>
        <v/>
      </c>
      <c r="BF43" s="610"/>
      <c r="BG43" s="611"/>
      <c r="BH43" s="611"/>
      <c r="BI43" s="611"/>
      <c r="BJ43" s="611"/>
      <c r="BK43" s="611"/>
      <c r="BL43" s="611"/>
      <c r="BM43" s="611"/>
      <c r="BN43" s="611"/>
      <c r="BO43" s="611"/>
      <c r="BP43" s="611"/>
      <c r="BQ43" s="611"/>
      <c r="BR43" s="611"/>
      <c r="BS43" s="611"/>
      <c r="BT43" s="611"/>
      <c r="BU43" s="611"/>
      <c r="BV43" s="175"/>
      <c r="BW43" s="610" t="str">
        <f t="shared" si="2"/>
        <v/>
      </c>
      <c r="BX43" s="610"/>
      <c r="BY43" s="611" t="str">
        <f>IF('各会計、関係団体の財政状況及び健全化判断比率'!B77="","",'各会計、関係団体の財政状況及び健全化判断比率'!B77)</f>
        <v/>
      </c>
      <c r="BZ43" s="611"/>
      <c r="CA43" s="611"/>
      <c r="CB43" s="611"/>
      <c r="CC43" s="611"/>
      <c r="CD43" s="611"/>
      <c r="CE43" s="611"/>
      <c r="CF43" s="611"/>
      <c r="CG43" s="611"/>
      <c r="CH43" s="611"/>
      <c r="CI43" s="611"/>
      <c r="CJ43" s="611"/>
      <c r="CK43" s="611"/>
      <c r="CL43" s="611"/>
      <c r="CM43" s="611"/>
      <c r="CN43" s="175"/>
      <c r="CO43" s="610" t="str">
        <f t="shared" si="3"/>
        <v/>
      </c>
      <c r="CP43" s="610"/>
      <c r="CQ43" s="611" t="str">
        <f>IF('各会計、関係団体の財政状況及び健全化判断比率'!BS16="","",'各会計、関係団体の財政状況及び健全化判断比率'!BS16)</f>
        <v/>
      </c>
      <c r="CR43" s="611"/>
      <c r="CS43" s="611"/>
      <c r="CT43" s="611"/>
      <c r="CU43" s="611"/>
      <c r="CV43" s="611"/>
      <c r="CW43" s="611"/>
      <c r="CX43" s="611"/>
      <c r="CY43" s="611"/>
      <c r="CZ43" s="611"/>
      <c r="DA43" s="611"/>
      <c r="DB43" s="611"/>
      <c r="DC43" s="611"/>
      <c r="DD43" s="611"/>
      <c r="DE43" s="611"/>
      <c r="DG43" s="612" t="str">
        <f>IF('各会計、関係団体の財政状況及び健全化判断比率'!BR16="","",'各会計、関係団体の財政状況及び健全化判断比率'!BR16)</f>
        <v/>
      </c>
      <c r="DH43" s="612"/>
      <c r="DI43" s="180"/>
    </row>
    <row r="44" spans="1:113" ht="13.5" customHeight="1" thickBot="1">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row r="46" spans="1:113">
      <c r="B46" s="174" t="s">
        <v>215</v>
      </c>
      <c r="E46" s="613" t="s">
        <v>216</v>
      </c>
      <c r="F46" s="613"/>
      <c r="G46" s="613"/>
      <c r="H46" s="613"/>
      <c r="I46" s="613"/>
      <c r="J46" s="613"/>
      <c r="K46" s="613"/>
      <c r="L46" s="613"/>
      <c r="M46" s="613"/>
      <c r="N46" s="613"/>
      <c r="O46" s="613"/>
      <c r="P46" s="613"/>
      <c r="Q46" s="613"/>
      <c r="R46" s="613"/>
      <c r="S46" s="613"/>
      <c r="T46" s="613"/>
      <c r="U46" s="613"/>
      <c r="V46" s="613"/>
      <c r="W46" s="613"/>
      <c r="X46" s="613"/>
      <c r="Y46" s="613"/>
      <c r="Z46" s="613"/>
      <c r="AA46" s="613"/>
      <c r="AB46" s="613"/>
      <c r="AC46" s="613"/>
      <c r="AD46" s="613"/>
      <c r="AE46" s="613"/>
      <c r="AF46" s="613"/>
      <c r="AG46" s="613"/>
      <c r="AH46" s="613"/>
      <c r="AI46" s="613"/>
      <c r="AJ46" s="613"/>
      <c r="AK46" s="613"/>
      <c r="AL46" s="613"/>
      <c r="AM46" s="613"/>
      <c r="AN46" s="613"/>
      <c r="AO46" s="613"/>
      <c r="AP46" s="613"/>
      <c r="AQ46" s="613"/>
      <c r="AR46" s="613"/>
      <c r="AS46" s="613"/>
      <c r="AT46" s="613"/>
      <c r="AU46" s="613"/>
      <c r="AV46" s="613"/>
      <c r="AW46" s="613"/>
      <c r="AX46" s="613"/>
      <c r="AY46" s="613"/>
      <c r="AZ46" s="613"/>
      <c r="BA46" s="613"/>
      <c r="BB46" s="613"/>
      <c r="BC46" s="613"/>
      <c r="BD46" s="613"/>
      <c r="BE46" s="613"/>
      <c r="BF46" s="613"/>
      <c r="BG46" s="613"/>
      <c r="BH46" s="613"/>
      <c r="BI46" s="613"/>
      <c r="BJ46" s="613"/>
      <c r="BK46" s="613"/>
      <c r="BL46" s="613"/>
      <c r="BM46" s="613"/>
      <c r="BN46" s="613"/>
      <c r="BO46" s="613"/>
      <c r="BP46" s="613"/>
      <c r="BQ46" s="613"/>
      <c r="BR46" s="613"/>
      <c r="BS46" s="613"/>
      <c r="BT46" s="613"/>
      <c r="BU46" s="613"/>
      <c r="BV46" s="613"/>
      <c r="BW46" s="613"/>
      <c r="BX46" s="613"/>
      <c r="BY46" s="613"/>
      <c r="BZ46" s="613"/>
      <c r="CA46" s="613"/>
      <c r="CB46" s="613"/>
      <c r="CC46" s="613"/>
      <c r="CD46" s="613"/>
      <c r="CE46" s="613"/>
      <c r="CF46" s="613"/>
      <c r="CG46" s="613"/>
      <c r="CH46" s="613"/>
      <c r="CI46" s="613"/>
      <c r="CJ46" s="613"/>
      <c r="CK46" s="613"/>
      <c r="CL46" s="613"/>
      <c r="CM46" s="613"/>
      <c r="CN46" s="613"/>
      <c r="CO46" s="613"/>
      <c r="CP46" s="613"/>
      <c r="CQ46" s="613"/>
      <c r="CR46" s="613"/>
      <c r="CS46" s="613"/>
      <c r="CT46" s="613"/>
      <c r="CU46" s="613"/>
      <c r="CV46" s="613"/>
      <c r="CW46" s="613"/>
      <c r="CX46" s="613"/>
      <c r="CY46" s="613"/>
      <c r="CZ46" s="613"/>
      <c r="DA46" s="613"/>
      <c r="DB46" s="613"/>
      <c r="DC46" s="613"/>
      <c r="DD46" s="613"/>
      <c r="DE46" s="613"/>
      <c r="DF46" s="613"/>
      <c r="DG46" s="613"/>
      <c r="DH46" s="613"/>
      <c r="DI46" s="613"/>
    </row>
    <row r="47" spans="1:113">
      <c r="E47" s="613" t="s">
        <v>217</v>
      </c>
      <c r="F47" s="613"/>
      <c r="G47" s="613"/>
      <c r="H47" s="613"/>
      <c r="I47" s="613"/>
      <c r="J47" s="613"/>
      <c r="K47" s="613"/>
      <c r="L47" s="613"/>
      <c r="M47" s="613"/>
      <c r="N47" s="613"/>
      <c r="O47" s="613"/>
      <c r="P47" s="613"/>
      <c r="Q47" s="613"/>
      <c r="R47" s="613"/>
      <c r="S47" s="613"/>
      <c r="T47" s="613"/>
      <c r="U47" s="613"/>
      <c r="V47" s="613"/>
      <c r="W47" s="613"/>
      <c r="X47" s="613"/>
      <c r="Y47" s="613"/>
      <c r="Z47" s="613"/>
      <c r="AA47" s="613"/>
      <c r="AB47" s="613"/>
      <c r="AC47" s="613"/>
      <c r="AD47" s="613"/>
      <c r="AE47" s="613"/>
      <c r="AF47" s="613"/>
      <c r="AG47" s="613"/>
      <c r="AH47" s="613"/>
      <c r="AI47" s="613"/>
      <c r="AJ47" s="613"/>
      <c r="AK47" s="613"/>
      <c r="AL47" s="613"/>
      <c r="AM47" s="613"/>
      <c r="AN47" s="613"/>
      <c r="AO47" s="613"/>
      <c r="AP47" s="613"/>
      <c r="AQ47" s="613"/>
      <c r="AR47" s="613"/>
      <c r="AS47" s="613"/>
      <c r="AT47" s="613"/>
      <c r="AU47" s="613"/>
      <c r="AV47" s="613"/>
      <c r="AW47" s="613"/>
      <c r="AX47" s="613"/>
      <c r="AY47" s="613"/>
      <c r="AZ47" s="613"/>
      <c r="BA47" s="613"/>
      <c r="BB47" s="613"/>
      <c r="BC47" s="613"/>
      <c r="BD47" s="613"/>
      <c r="BE47" s="613"/>
      <c r="BF47" s="613"/>
      <c r="BG47" s="613"/>
      <c r="BH47" s="613"/>
      <c r="BI47" s="613"/>
      <c r="BJ47" s="613"/>
      <c r="BK47" s="613"/>
      <c r="BL47" s="613"/>
      <c r="BM47" s="613"/>
      <c r="BN47" s="613"/>
      <c r="BO47" s="613"/>
      <c r="BP47" s="613"/>
      <c r="BQ47" s="613"/>
      <c r="BR47" s="613"/>
      <c r="BS47" s="613"/>
      <c r="BT47" s="613"/>
      <c r="BU47" s="613"/>
      <c r="BV47" s="613"/>
      <c r="BW47" s="613"/>
      <c r="BX47" s="613"/>
      <c r="BY47" s="613"/>
      <c r="BZ47" s="613"/>
      <c r="CA47" s="613"/>
      <c r="CB47" s="613"/>
      <c r="CC47" s="613"/>
      <c r="CD47" s="613"/>
      <c r="CE47" s="613"/>
      <c r="CF47" s="613"/>
      <c r="CG47" s="613"/>
      <c r="CH47" s="613"/>
      <c r="CI47" s="613"/>
      <c r="CJ47" s="613"/>
      <c r="CK47" s="613"/>
      <c r="CL47" s="613"/>
      <c r="CM47" s="613"/>
      <c r="CN47" s="613"/>
      <c r="CO47" s="613"/>
      <c r="CP47" s="613"/>
      <c r="CQ47" s="613"/>
      <c r="CR47" s="613"/>
      <c r="CS47" s="613"/>
      <c r="CT47" s="613"/>
      <c r="CU47" s="613"/>
      <c r="CV47" s="613"/>
      <c r="CW47" s="613"/>
      <c r="CX47" s="613"/>
      <c r="CY47" s="613"/>
      <c r="CZ47" s="613"/>
      <c r="DA47" s="613"/>
      <c r="DB47" s="613"/>
      <c r="DC47" s="613"/>
      <c r="DD47" s="613"/>
      <c r="DE47" s="613"/>
      <c r="DF47" s="613"/>
      <c r="DG47" s="613"/>
      <c r="DH47" s="613"/>
      <c r="DI47" s="613"/>
    </row>
    <row r="48" spans="1:113">
      <c r="E48" s="613" t="s">
        <v>218</v>
      </c>
      <c r="F48" s="613"/>
      <c r="G48" s="613"/>
      <c r="H48" s="613"/>
      <c r="I48" s="613"/>
      <c r="J48" s="613"/>
      <c r="K48" s="613"/>
      <c r="L48" s="613"/>
      <c r="M48" s="613"/>
      <c r="N48" s="613"/>
      <c r="O48" s="613"/>
      <c r="P48" s="613"/>
      <c r="Q48" s="613"/>
      <c r="R48" s="613"/>
      <c r="S48" s="613"/>
      <c r="T48" s="613"/>
      <c r="U48" s="613"/>
      <c r="V48" s="613"/>
      <c r="W48" s="613"/>
      <c r="X48" s="613"/>
      <c r="Y48" s="613"/>
      <c r="Z48" s="613"/>
      <c r="AA48" s="613"/>
      <c r="AB48" s="613"/>
      <c r="AC48" s="613"/>
      <c r="AD48" s="613"/>
      <c r="AE48" s="613"/>
      <c r="AF48" s="613"/>
      <c r="AG48" s="613"/>
      <c r="AH48" s="613"/>
      <c r="AI48" s="613"/>
      <c r="AJ48" s="613"/>
      <c r="AK48" s="613"/>
      <c r="AL48" s="613"/>
      <c r="AM48" s="613"/>
      <c r="AN48" s="613"/>
      <c r="AO48" s="613"/>
      <c r="AP48" s="613"/>
      <c r="AQ48" s="613"/>
      <c r="AR48" s="613"/>
      <c r="AS48" s="613"/>
      <c r="AT48" s="613"/>
      <c r="AU48" s="613"/>
      <c r="AV48" s="613"/>
      <c r="AW48" s="613"/>
      <c r="AX48" s="613"/>
      <c r="AY48" s="613"/>
      <c r="AZ48" s="613"/>
      <c r="BA48" s="613"/>
      <c r="BB48" s="613"/>
      <c r="BC48" s="613"/>
      <c r="BD48" s="613"/>
      <c r="BE48" s="613"/>
      <c r="BF48" s="613"/>
      <c r="BG48" s="613"/>
      <c r="BH48" s="613"/>
      <c r="BI48" s="613"/>
      <c r="BJ48" s="613"/>
      <c r="BK48" s="613"/>
      <c r="BL48" s="613"/>
      <c r="BM48" s="613"/>
      <c r="BN48" s="613"/>
      <c r="BO48" s="613"/>
      <c r="BP48" s="613"/>
      <c r="BQ48" s="613"/>
      <c r="BR48" s="613"/>
      <c r="BS48" s="613"/>
      <c r="BT48" s="613"/>
      <c r="BU48" s="613"/>
      <c r="BV48" s="613"/>
      <c r="BW48" s="613"/>
      <c r="BX48" s="613"/>
      <c r="BY48" s="613"/>
      <c r="BZ48" s="613"/>
      <c r="CA48" s="613"/>
      <c r="CB48" s="613"/>
      <c r="CC48" s="613"/>
      <c r="CD48" s="613"/>
      <c r="CE48" s="613"/>
      <c r="CF48" s="613"/>
      <c r="CG48" s="613"/>
      <c r="CH48" s="613"/>
      <c r="CI48" s="613"/>
      <c r="CJ48" s="613"/>
      <c r="CK48" s="613"/>
      <c r="CL48" s="613"/>
      <c r="CM48" s="613"/>
      <c r="CN48" s="613"/>
      <c r="CO48" s="613"/>
      <c r="CP48" s="613"/>
      <c r="CQ48" s="613"/>
      <c r="CR48" s="613"/>
      <c r="CS48" s="613"/>
      <c r="CT48" s="613"/>
      <c r="CU48" s="613"/>
      <c r="CV48" s="613"/>
      <c r="CW48" s="613"/>
      <c r="CX48" s="613"/>
      <c r="CY48" s="613"/>
      <c r="CZ48" s="613"/>
      <c r="DA48" s="613"/>
      <c r="DB48" s="613"/>
      <c r="DC48" s="613"/>
      <c r="DD48" s="613"/>
      <c r="DE48" s="613"/>
      <c r="DF48" s="613"/>
      <c r="DG48" s="613"/>
      <c r="DH48" s="613"/>
      <c r="DI48" s="613"/>
    </row>
    <row r="49" spans="5:113">
      <c r="E49" s="614" t="s">
        <v>219</v>
      </c>
      <c r="F49" s="614"/>
      <c r="G49" s="614"/>
      <c r="H49" s="614"/>
      <c r="I49" s="614"/>
      <c r="J49" s="614"/>
      <c r="K49" s="614"/>
      <c r="L49" s="614"/>
      <c r="M49" s="614"/>
      <c r="N49" s="614"/>
      <c r="O49" s="614"/>
      <c r="P49" s="614"/>
      <c r="Q49" s="614"/>
      <c r="R49" s="614"/>
      <c r="S49" s="614"/>
      <c r="T49" s="614"/>
      <c r="U49" s="614"/>
      <c r="V49" s="614"/>
      <c r="W49" s="614"/>
      <c r="X49" s="614"/>
      <c r="Y49" s="614"/>
      <c r="Z49" s="614"/>
      <c r="AA49" s="614"/>
      <c r="AB49" s="614"/>
      <c r="AC49" s="614"/>
      <c r="AD49" s="614"/>
      <c r="AE49" s="614"/>
      <c r="AF49" s="614"/>
      <c r="AG49" s="614"/>
      <c r="AH49" s="614"/>
      <c r="AI49" s="614"/>
      <c r="AJ49" s="614"/>
      <c r="AK49" s="614"/>
      <c r="AL49" s="614"/>
      <c r="AM49" s="614"/>
      <c r="AN49" s="614"/>
      <c r="AO49" s="614"/>
      <c r="AP49" s="614"/>
      <c r="AQ49" s="614"/>
      <c r="AR49" s="614"/>
      <c r="AS49" s="614"/>
      <c r="AT49" s="614"/>
      <c r="AU49" s="614"/>
      <c r="AV49" s="614"/>
      <c r="AW49" s="614"/>
      <c r="AX49" s="614"/>
      <c r="AY49" s="614"/>
      <c r="AZ49" s="614"/>
      <c r="BA49" s="614"/>
      <c r="BB49" s="614"/>
      <c r="BC49" s="614"/>
      <c r="BD49" s="614"/>
      <c r="BE49" s="614"/>
      <c r="BF49" s="614"/>
      <c r="BG49" s="614"/>
      <c r="BH49" s="614"/>
      <c r="BI49" s="614"/>
      <c r="BJ49" s="614"/>
      <c r="BK49" s="614"/>
      <c r="BL49" s="614"/>
      <c r="BM49" s="614"/>
      <c r="BN49" s="614"/>
      <c r="BO49" s="614"/>
      <c r="BP49" s="614"/>
      <c r="BQ49" s="614"/>
      <c r="BR49" s="614"/>
      <c r="BS49" s="614"/>
      <c r="BT49" s="614"/>
      <c r="BU49" s="614"/>
      <c r="BV49" s="614"/>
      <c r="BW49" s="614"/>
      <c r="BX49" s="614"/>
      <c r="BY49" s="614"/>
      <c r="BZ49" s="614"/>
      <c r="CA49" s="614"/>
      <c r="CB49" s="614"/>
      <c r="CC49" s="614"/>
      <c r="CD49" s="614"/>
      <c r="CE49" s="614"/>
      <c r="CF49" s="614"/>
      <c r="CG49" s="614"/>
      <c r="CH49" s="614"/>
      <c r="CI49" s="614"/>
      <c r="CJ49" s="614"/>
      <c r="CK49" s="614"/>
      <c r="CL49" s="614"/>
      <c r="CM49" s="614"/>
      <c r="CN49" s="614"/>
      <c r="CO49" s="614"/>
      <c r="CP49" s="614"/>
      <c r="CQ49" s="614"/>
      <c r="CR49" s="614"/>
      <c r="CS49" s="614"/>
      <c r="CT49" s="614"/>
      <c r="CU49" s="614"/>
      <c r="CV49" s="614"/>
      <c r="CW49" s="614"/>
      <c r="CX49" s="614"/>
      <c r="CY49" s="614"/>
      <c r="CZ49" s="614"/>
      <c r="DA49" s="614"/>
      <c r="DB49" s="614"/>
      <c r="DC49" s="614"/>
      <c r="DD49" s="614"/>
      <c r="DE49" s="614"/>
      <c r="DF49" s="614"/>
      <c r="DG49" s="614"/>
      <c r="DH49" s="614"/>
      <c r="DI49" s="614"/>
    </row>
    <row r="50" spans="5:113">
      <c r="E50" s="613" t="s">
        <v>220</v>
      </c>
      <c r="F50" s="613"/>
      <c r="G50" s="613"/>
      <c r="H50" s="613"/>
      <c r="I50" s="613"/>
      <c r="J50" s="613"/>
      <c r="K50" s="613"/>
      <c r="L50" s="613"/>
      <c r="M50" s="613"/>
      <c r="N50" s="613"/>
      <c r="O50" s="613"/>
      <c r="P50" s="613"/>
      <c r="Q50" s="613"/>
      <c r="R50" s="613"/>
      <c r="S50" s="613"/>
      <c r="T50" s="613"/>
      <c r="U50" s="613"/>
      <c r="V50" s="613"/>
      <c r="W50" s="613"/>
      <c r="X50" s="613"/>
      <c r="Y50" s="613"/>
      <c r="Z50" s="613"/>
      <c r="AA50" s="613"/>
      <c r="AB50" s="613"/>
      <c r="AC50" s="613"/>
      <c r="AD50" s="613"/>
      <c r="AE50" s="613"/>
      <c r="AF50" s="613"/>
      <c r="AG50" s="613"/>
      <c r="AH50" s="613"/>
      <c r="AI50" s="613"/>
      <c r="AJ50" s="613"/>
      <c r="AK50" s="613"/>
      <c r="AL50" s="613"/>
      <c r="AM50" s="613"/>
      <c r="AN50" s="613"/>
      <c r="AO50" s="613"/>
      <c r="AP50" s="613"/>
      <c r="AQ50" s="613"/>
      <c r="AR50" s="613"/>
      <c r="AS50" s="613"/>
      <c r="AT50" s="613"/>
      <c r="AU50" s="613"/>
      <c r="AV50" s="613"/>
      <c r="AW50" s="613"/>
      <c r="AX50" s="613"/>
      <c r="AY50" s="613"/>
      <c r="AZ50" s="613"/>
      <c r="BA50" s="613"/>
      <c r="BB50" s="613"/>
      <c r="BC50" s="613"/>
      <c r="BD50" s="613"/>
      <c r="BE50" s="613"/>
      <c r="BF50" s="613"/>
      <c r="BG50" s="613"/>
      <c r="BH50" s="613"/>
      <c r="BI50" s="613"/>
      <c r="BJ50" s="613"/>
      <c r="BK50" s="613"/>
      <c r="BL50" s="613"/>
      <c r="BM50" s="613"/>
      <c r="BN50" s="613"/>
      <c r="BO50" s="613"/>
      <c r="BP50" s="613"/>
      <c r="BQ50" s="613"/>
      <c r="BR50" s="613"/>
      <c r="BS50" s="613"/>
      <c r="BT50" s="613"/>
      <c r="BU50" s="613"/>
      <c r="BV50" s="613"/>
      <c r="BW50" s="613"/>
      <c r="BX50" s="613"/>
      <c r="BY50" s="613"/>
      <c r="BZ50" s="613"/>
      <c r="CA50" s="613"/>
      <c r="CB50" s="613"/>
      <c r="CC50" s="613"/>
      <c r="CD50" s="613"/>
      <c r="CE50" s="613"/>
      <c r="CF50" s="613"/>
      <c r="CG50" s="613"/>
      <c r="CH50" s="613"/>
      <c r="CI50" s="613"/>
      <c r="CJ50" s="613"/>
      <c r="CK50" s="613"/>
      <c r="CL50" s="613"/>
      <c r="CM50" s="613"/>
      <c r="CN50" s="613"/>
      <c r="CO50" s="613"/>
      <c r="CP50" s="613"/>
      <c r="CQ50" s="613"/>
      <c r="CR50" s="613"/>
      <c r="CS50" s="613"/>
      <c r="CT50" s="613"/>
      <c r="CU50" s="613"/>
      <c r="CV50" s="613"/>
      <c r="CW50" s="613"/>
      <c r="CX50" s="613"/>
      <c r="CY50" s="613"/>
      <c r="CZ50" s="613"/>
      <c r="DA50" s="613"/>
      <c r="DB50" s="613"/>
      <c r="DC50" s="613"/>
      <c r="DD50" s="613"/>
      <c r="DE50" s="613"/>
      <c r="DF50" s="613"/>
      <c r="DG50" s="613"/>
      <c r="DH50" s="613"/>
      <c r="DI50" s="613"/>
    </row>
    <row r="51" spans="5:113">
      <c r="E51" s="613" t="s">
        <v>221</v>
      </c>
      <c r="F51" s="613"/>
      <c r="G51" s="613"/>
      <c r="H51" s="613"/>
      <c r="I51" s="613"/>
      <c r="J51" s="613"/>
      <c r="K51" s="613"/>
      <c r="L51" s="613"/>
      <c r="M51" s="613"/>
      <c r="N51" s="613"/>
      <c r="O51" s="613"/>
      <c r="P51" s="613"/>
      <c r="Q51" s="613"/>
      <c r="R51" s="613"/>
      <c r="S51" s="613"/>
      <c r="T51" s="613"/>
      <c r="U51" s="613"/>
      <c r="V51" s="613"/>
      <c r="W51" s="613"/>
      <c r="X51" s="613"/>
      <c r="Y51" s="613"/>
      <c r="Z51" s="613"/>
      <c r="AA51" s="613"/>
      <c r="AB51" s="613"/>
      <c r="AC51" s="613"/>
      <c r="AD51" s="613"/>
      <c r="AE51" s="613"/>
      <c r="AF51" s="613"/>
      <c r="AG51" s="613"/>
      <c r="AH51" s="613"/>
      <c r="AI51" s="613"/>
      <c r="AJ51" s="613"/>
      <c r="AK51" s="613"/>
      <c r="AL51" s="613"/>
      <c r="AM51" s="613"/>
      <c r="AN51" s="613"/>
      <c r="AO51" s="613"/>
      <c r="AP51" s="613"/>
      <c r="AQ51" s="613"/>
      <c r="AR51" s="613"/>
      <c r="AS51" s="613"/>
      <c r="AT51" s="613"/>
      <c r="AU51" s="613"/>
      <c r="AV51" s="613"/>
      <c r="AW51" s="613"/>
      <c r="AX51" s="613"/>
      <c r="AY51" s="613"/>
      <c r="AZ51" s="613"/>
      <c r="BA51" s="613"/>
      <c r="BB51" s="613"/>
      <c r="BC51" s="613"/>
      <c r="BD51" s="613"/>
      <c r="BE51" s="613"/>
      <c r="BF51" s="613"/>
      <c r="BG51" s="613"/>
      <c r="BH51" s="613"/>
      <c r="BI51" s="613"/>
      <c r="BJ51" s="613"/>
      <c r="BK51" s="613"/>
      <c r="BL51" s="613"/>
      <c r="BM51" s="613"/>
      <c r="BN51" s="613"/>
      <c r="BO51" s="613"/>
      <c r="BP51" s="613"/>
      <c r="BQ51" s="613"/>
      <c r="BR51" s="613"/>
      <c r="BS51" s="613"/>
      <c r="BT51" s="613"/>
      <c r="BU51" s="613"/>
      <c r="BV51" s="613"/>
      <c r="BW51" s="613"/>
      <c r="BX51" s="613"/>
      <c r="BY51" s="613"/>
      <c r="BZ51" s="613"/>
      <c r="CA51" s="613"/>
      <c r="CB51" s="613"/>
      <c r="CC51" s="613"/>
      <c r="CD51" s="613"/>
      <c r="CE51" s="613"/>
      <c r="CF51" s="613"/>
      <c r="CG51" s="613"/>
      <c r="CH51" s="613"/>
      <c r="CI51" s="613"/>
      <c r="CJ51" s="613"/>
      <c r="CK51" s="613"/>
      <c r="CL51" s="613"/>
      <c r="CM51" s="613"/>
      <c r="CN51" s="613"/>
      <c r="CO51" s="613"/>
      <c r="CP51" s="613"/>
      <c r="CQ51" s="613"/>
      <c r="CR51" s="613"/>
      <c r="CS51" s="613"/>
      <c r="CT51" s="613"/>
      <c r="CU51" s="613"/>
      <c r="CV51" s="613"/>
      <c r="CW51" s="613"/>
      <c r="CX51" s="613"/>
      <c r="CY51" s="613"/>
      <c r="CZ51" s="613"/>
      <c r="DA51" s="613"/>
      <c r="DB51" s="613"/>
      <c r="DC51" s="613"/>
      <c r="DD51" s="613"/>
      <c r="DE51" s="613"/>
      <c r="DF51" s="613"/>
      <c r="DG51" s="613"/>
      <c r="DH51" s="613"/>
      <c r="DI51" s="613"/>
    </row>
    <row r="52" spans="5:113">
      <c r="E52" s="613" t="s">
        <v>222</v>
      </c>
      <c r="F52" s="613"/>
      <c r="G52" s="613"/>
      <c r="H52" s="613"/>
      <c r="I52" s="613"/>
      <c r="J52" s="613"/>
      <c r="K52" s="613"/>
      <c r="L52" s="613"/>
      <c r="M52" s="613"/>
      <c r="N52" s="613"/>
      <c r="O52" s="613"/>
      <c r="P52" s="613"/>
      <c r="Q52" s="613"/>
      <c r="R52" s="613"/>
      <c r="S52" s="613"/>
      <c r="T52" s="613"/>
      <c r="U52" s="613"/>
      <c r="V52" s="613"/>
      <c r="W52" s="613"/>
      <c r="X52" s="613"/>
      <c r="Y52" s="613"/>
      <c r="Z52" s="613"/>
      <c r="AA52" s="613"/>
      <c r="AB52" s="613"/>
      <c r="AC52" s="613"/>
      <c r="AD52" s="613"/>
      <c r="AE52" s="613"/>
      <c r="AF52" s="613"/>
      <c r="AG52" s="613"/>
      <c r="AH52" s="613"/>
      <c r="AI52" s="613"/>
      <c r="AJ52" s="613"/>
      <c r="AK52" s="613"/>
      <c r="AL52" s="613"/>
      <c r="AM52" s="613"/>
      <c r="AN52" s="613"/>
      <c r="AO52" s="613"/>
      <c r="AP52" s="613"/>
      <c r="AQ52" s="613"/>
      <c r="AR52" s="613"/>
      <c r="AS52" s="613"/>
      <c r="AT52" s="613"/>
      <c r="AU52" s="613"/>
      <c r="AV52" s="613"/>
      <c r="AW52" s="613"/>
      <c r="AX52" s="613"/>
      <c r="AY52" s="613"/>
      <c r="AZ52" s="613"/>
      <c r="BA52" s="613"/>
      <c r="BB52" s="613"/>
      <c r="BC52" s="613"/>
      <c r="BD52" s="613"/>
      <c r="BE52" s="613"/>
      <c r="BF52" s="613"/>
      <c r="BG52" s="613"/>
      <c r="BH52" s="613"/>
      <c r="BI52" s="613"/>
      <c r="BJ52" s="613"/>
      <c r="BK52" s="613"/>
      <c r="BL52" s="613"/>
      <c r="BM52" s="613"/>
      <c r="BN52" s="613"/>
      <c r="BO52" s="613"/>
      <c r="BP52" s="613"/>
      <c r="BQ52" s="613"/>
      <c r="BR52" s="613"/>
      <c r="BS52" s="613"/>
      <c r="BT52" s="613"/>
      <c r="BU52" s="613"/>
      <c r="BV52" s="613"/>
      <c r="BW52" s="613"/>
      <c r="BX52" s="613"/>
      <c r="BY52" s="613"/>
      <c r="BZ52" s="613"/>
      <c r="CA52" s="613"/>
      <c r="CB52" s="613"/>
      <c r="CC52" s="613"/>
      <c r="CD52" s="613"/>
      <c r="CE52" s="613"/>
      <c r="CF52" s="613"/>
      <c r="CG52" s="613"/>
      <c r="CH52" s="613"/>
      <c r="CI52" s="613"/>
      <c r="CJ52" s="613"/>
      <c r="CK52" s="613"/>
      <c r="CL52" s="613"/>
      <c r="CM52" s="613"/>
      <c r="CN52" s="613"/>
      <c r="CO52" s="613"/>
      <c r="CP52" s="613"/>
      <c r="CQ52" s="613"/>
      <c r="CR52" s="613"/>
      <c r="CS52" s="613"/>
      <c r="CT52" s="613"/>
      <c r="CU52" s="613"/>
      <c r="CV52" s="613"/>
      <c r="CW52" s="613"/>
      <c r="CX52" s="613"/>
      <c r="CY52" s="613"/>
      <c r="CZ52" s="613"/>
      <c r="DA52" s="613"/>
      <c r="DB52" s="613"/>
      <c r="DC52" s="613"/>
      <c r="DD52" s="613"/>
      <c r="DE52" s="613"/>
      <c r="DF52" s="613"/>
      <c r="DG52" s="613"/>
      <c r="DH52" s="613"/>
      <c r="DI52" s="613"/>
    </row>
    <row r="53" spans="5:113">
      <c r="E53" s="613" t="s">
        <v>223</v>
      </c>
      <c r="F53" s="613"/>
      <c r="G53" s="613"/>
      <c r="H53" s="613"/>
      <c r="I53" s="613"/>
      <c r="J53" s="613"/>
      <c r="K53" s="613"/>
      <c r="L53" s="613"/>
      <c r="M53" s="613"/>
      <c r="N53" s="613"/>
      <c r="O53" s="613"/>
      <c r="P53" s="613"/>
      <c r="Q53" s="613"/>
      <c r="R53" s="613"/>
      <c r="S53" s="613"/>
      <c r="T53" s="613"/>
      <c r="U53" s="613"/>
      <c r="V53" s="613"/>
      <c r="W53" s="613"/>
      <c r="X53" s="613"/>
      <c r="Y53" s="613"/>
      <c r="Z53" s="613"/>
      <c r="AA53" s="613"/>
      <c r="AB53" s="613"/>
      <c r="AC53" s="613"/>
      <c r="AD53" s="613"/>
      <c r="AE53" s="613"/>
      <c r="AF53" s="613"/>
      <c r="AG53" s="613"/>
      <c r="AH53" s="613"/>
      <c r="AI53" s="613"/>
      <c r="AJ53" s="613"/>
      <c r="AK53" s="613"/>
      <c r="AL53" s="613"/>
      <c r="AM53" s="613"/>
      <c r="AN53" s="613"/>
      <c r="AO53" s="613"/>
      <c r="AP53" s="613"/>
      <c r="AQ53" s="613"/>
      <c r="AR53" s="613"/>
      <c r="AS53" s="613"/>
      <c r="AT53" s="613"/>
      <c r="AU53" s="613"/>
      <c r="AV53" s="613"/>
      <c r="AW53" s="613"/>
      <c r="AX53" s="613"/>
      <c r="AY53" s="613"/>
      <c r="AZ53" s="613"/>
      <c r="BA53" s="613"/>
      <c r="BB53" s="613"/>
      <c r="BC53" s="613"/>
      <c r="BD53" s="613"/>
      <c r="BE53" s="613"/>
      <c r="BF53" s="613"/>
      <c r="BG53" s="613"/>
      <c r="BH53" s="613"/>
      <c r="BI53" s="613"/>
      <c r="BJ53" s="613"/>
      <c r="BK53" s="613"/>
      <c r="BL53" s="613"/>
      <c r="BM53" s="613"/>
      <c r="BN53" s="613"/>
      <c r="BO53" s="613"/>
      <c r="BP53" s="613"/>
      <c r="BQ53" s="613"/>
      <c r="BR53" s="613"/>
      <c r="BS53" s="613"/>
      <c r="BT53" s="613"/>
      <c r="BU53" s="613"/>
      <c r="BV53" s="613"/>
      <c r="BW53" s="613"/>
      <c r="BX53" s="613"/>
      <c r="BY53" s="613"/>
      <c r="BZ53" s="613"/>
      <c r="CA53" s="613"/>
      <c r="CB53" s="613"/>
      <c r="CC53" s="613"/>
      <c r="CD53" s="613"/>
      <c r="CE53" s="613"/>
      <c r="CF53" s="613"/>
      <c r="CG53" s="613"/>
      <c r="CH53" s="613"/>
      <c r="CI53" s="613"/>
      <c r="CJ53" s="613"/>
      <c r="CK53" s="613"/>
      <c r="CL53" s="613"/>
      <c r="CM53" s="613"/>
      <c r="CN53" s="613"/>
      <c r="CO53" s="613"/>
      <c r="CP53" s="613"/>
      <c r="CQ53" s="613"/>
      <c r="CR53" s="613"/>
      <c r="CS53" s="613"/>
      <c r="CT53" s="613"/>
      <c r="CU53" s="613"/>
      <c r="CV53" s="613"/>
      <c r="CW53" s="613"/>
      <c r="CX53" s="613"/>
      <c r="CY53" s="613"/>
      <c r="CZ53" s="613"/>
      <c r="DA53" s="613"/>
      <c r="DB53" s="613"/>
      <c r="DC53" s="613"/>
      <c r="DD53" s="613"/>
      <c r="DE53" s="613"/>
      <c r="DF53" s="613"/>
      <c r="DG53" s="613"/>
      <c r="DH53" s="613"/>
      <c r="DI53" s="613"/>
    </row>
    <row r="54" spans="5:113"/>
    <row r="55" spans="5:113"/>
    <row r="56" spans="5:113"/>
  </sheetData>
  <sheetProtection algorithmName="SHA-512" hashValue="1MXOn4q/wOpIOOqYKZMRBGI1uKZ5yL9ey2AUA/JOYhcQ7hdJmpPq6JA+XW2vL9CfndkcujjGAbJsDwDcxn6/lA==" saltValue="zBAdoK4MKLyZpq19teS3q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570</v>
      </c>
      <c r="G33" s="29" t="s">
        <v>571</v>
      </c>
      <c r="H33" s="29" t="s">
        <v>572</v>
      </c>
      <c r="I33" s="29" t="s">
        <v>573</v>
      </c>
      <c r="J33" s="30" t="s">
        <v>574</v>
      </c>
      <c r="K33" s="22"/>
      <c r="L33" s="22"/>
      <c r="M33" s="22"/>
      <c r="N33" s="22"/>
      <c r="O33" s="22"/>
      <c r="P33" s="22"/>
    </row>
    <row r="34" spans="1:16" ht="39" customHeight="1">
      <c r="A34" s="22"/>
      <c r="B34" s="31"/>
      <c r="C34" s="1162" t="s">
        <v>578</v>
      </c>
      <c r="D34" s="1162"/>
      <c r="E34" s="1163"/>
      <c r="F34" s="32">
        <v>11.35</v>
      </c>
      <c r="G34" s="33">
        <v>9</v>
      </c>
      <c r="H34" s="33">
        <v>10.57</v>
      </c>
      <c r="I34" s="33">
        <v>10.9</v>
      </c>
      <c r="J34" s="34">
        <v>10.46</v>
      </c>
      <c r="K34" s="22"/>
      <c r="L34" s="22"/>
      <c r="M34" s="22"/>
      <c r="N34" s="22"/>
      <c r="O34" s="22"/>
      <c r="P34" s="22"/>
    </row>
    <row r="35" spans="1:16" ht="39" customHeight="1">
      <c r="A35" s="22"/>
      <c r="B35" s="35"/>
      <c r="C35" s="1158" t="s">
        <v>579</v>
      </c>
      <c r="D35" s="1158"/>
      <c r="E35" s="1159"/>
      <c r="F35" s="36">
        <v>13.25</v>
      </c>
      <c r="G35" s="37">
        <v>12.73</v>
      </c>
      <c r="H35" s="37">
        <v>11.99</v>
      </c>
      <c r="I35" s="37">
        <v>9.57</v>
      </c>
      <c r="J35" s="38">
        <v>10.199999999999999</v>
      </c>
      <c r="K35" s="22"/>
      <c r="L35" s="22"/>
      <c r="M35" s="22"/>
      <c r="N35" s="22"/>
      <c r="O35" s="22"/>
      <c r="P35" s="22"/>
    </row>
    <row r="36" spans="1:16" ht="39" customHeight="1">
      <c r="A36" s="22"/>
      <c r="B36" s="35"/>
      <c r="C36" s="1158" t="s">
        <v>580</v>
      </c>
      <c r="D36" s="1158"/>
      <c r="E36" s="1159"/>
      <c r="F36" s="36">
        <v>3.14</v>
      </c>
      <c r="G36" s="37">
        <v>4.05</v>
      </c>
      <c r="H36" s="37">
        <v>4.95</v>
      </c>
      <c r="I36" s="37">
        <v>5.32</v>
      </c>
      <c r="J36" s="38">
        <v>2.56</v>
      </c>
      <c r="K36" s="22"/>
      <c r="L36" s="22"/>
      <c r="M36" s="22"/>
      <c r="N36" s="22"/>
      <c r="O36" s="22"/>
      <c r="P36" s="22"/>
    </row>
    <row r="37" spans="1:16" ht="39" customHeight="1">
      <c r="A37" s="22"/>
      <c r="B37" s="35"/>
      <c r="C37" s="1158" t="s">
        <v>581</v>
      </c>
      <c r="D37" s="1158"/>
      <c r="E37" s="1159"/>
      <c r="F37" s="36">
        <v>0.34</v>
      </c>
      <c r="G37" s="37">
        <v>0.31</v>
      </c>
      <c r="H37" s="37">
        <v>0.44</v>
      </c>
      <c r="I37" s="37">
        <v>0.79</v>
      </c>
      <c r="J37" s="38">
        <v>0.54</v>
      </c>
      <c r="K37" s="22"/>
      <c r="L37" s="22"/>
      <c r="M37" s="22"/>
      <c r="N37" s="22"/>
      <c r="O37" s="22"/>
      <c r="P37" s="22"/>
    </row>
    <row r="38" spans="1:16" ht="39" customHeight="1">
      <c r="A38" s="22"/>
      <c r="B38" s="35"/>
      <c r="C38" s="1158" t="s">
        <v>582</v>
      </c>
      <c r="D38" s="1158"/>
      <c r="E38" s="1159"/>
      <c r="F38" s="36">
        <v>0.08</v>
      </c>
      <c r="G38" s="37">
        <v>0.1</v>
      </c>
      <c r="H38" s="37">
        <v>0.12</v>
      </c>
      <c r="I38" s="37">
        <v>0.13</v>
      </c>
      <c r="J38" s="38">
        <v>0.15</v>
      </c>
      <c r="K38" s="22"/>
      <c r="L38" s="22"/>
      <c r="M38" s="22"/>
      <c r="N38" s="22"/>
      <c r="O38" s="22"/>
      <c r="P38" s="22"/>
    </row>
    <row r="39" spans="1:16" ht="39" customHeight="1">
      <c r="A39" s="22"/>
      <c r="B39" s="35"/>
      <c r="C39" s="1158" t="s">
        <v>583</v>
      </c>
      <c r="D39" s="1158"/>
      <c r="E39" s="1159"/>
      <c r="F39" s="36">
        <v>0.1</v>
      </c>
      <c r="G39" s="37">
        <v>0.09</v>
      </c>
      <c r="H39" s="37">
        <v>0.12</v>
      </c>
      <c r="I39" s="37">
        <v>0.09</v>
      </c>
      <c r="J39" s="38">
        <v>0.1</v>
      </c>
      <c r="K39" s="22"/>
      <c r="L39" s="22"/>
      <c r="M39" s="22"/>
      <c r="N39" s="22"/>
      <c r="O39" s="22"/>
      <c r="P39" s="22"/>
    </row>
    <row r="40" spans="1:16" ht="39" customHeight="1">
      <c r="A40" s="22"/>
      <c r="B40" s="35"/>
      <c r="C40" s="1158"/>
      <c r="D40" s="1158"/>
      <c r="E40" s="1159"/>
      <c r="F40" s="36"/>
      <c r="G40" s="37"/>
      <c r="H40" s="37"/>
      <c r="I40" s="37"/>
      <c r="J40" s="38"/>
      <c r="K40" s="22"/>
      <c r="L40" s="22"/>
      <c r="M40" s="22"/>
      <c r="N40" s="22"/>
      <c r="O40" s="22"/>
      <c r="P40" s="22"/>
    </row>
    <row r="41" spans="1:16" ht="39" customHeight="1">
      <c r="A41" s="22"/>
      <c r="B41" s="35"/>
      <c r="C41" s="1158"/>
      <c r="D41" s="1158"/>
      <c r="E41" s="1159"/>
      <c r="F41" s="36"/>
      <c r="G41" s="37"/>
      <c r="H41" s="37"/>
      <c r="I41" s="37"/>
      <c r="J41" s="38"/>
      <c r="K41" s="22"/>
      <c r="L41" s="22"/>
      <c r="M41" s="22"/>
      <c r="N41" s="22"/>
      <c r="O41" s="22"/>
      <c r="P41" s="22"/>
    </row>
    <row r="42" spans="1:16" ht="39" customHeight="1">
      <c r="A42" s="22"/>
      <c r="B42" s="39"/>
      <c r="C42" s="1158" t="s">
        <v>584</v>
      </c>
      <c r="D42" s="1158"/>
      <c r="E42" s="1159"/>
      <c r="F42" s="36" t="s">
        <v>528</v>
      </c>
      <c r="G42" s="37" t="s">
        <v>528</v>
      </c>
      <c r="H42" s="37" t="s">
        <v>528</v>
      </c>
      <c r="I42" s="37" t="s">
        <v>528</v>
      </c>
      <c r="J42" s="38" t="s">
        <v>528</v>
      </c>
      <c r="K42" s="22"/>
      <c r="L42" s="22"/>
      <c r="M42" s="22"/>
      <c r="N42" s="22"/>
      <c r="O42" s="22"/>
      <c r="P42" s="22"/>
    </row>
    <row r="43" spans="1:16" ht="39" customHeight="1" thickBot="1">
      <c r="A43" s="22"/>
      <c r="B43" s="40"/>
      <c r="C43" s="1160" t="s">
        <v>585</v>
      </c>
      <c r="D43" s="1160"/>
      <c r="E43" s="1161"/>
      <c r="F43" s="41" t="s">
        <v>528</v>
      </c>
      <c r="G43" s="42" t="s">
        <v>528</v>
      </c>
      <c r="H43" s="42" t="s">
        <v>528</v>
      </c>
      <c r="I43" s="42" t="s">
        <v>528</v>
      </c>
      <c r="J43" s="43" t="s">
        <v>528</v>
      </c>
      <c r="K43" s="22"/>
      <c r="L43" s="22"/>
      <c r="M43" s="22"/>
      <c r="N43" s="22"/>
      <c r="O43" s="22"/>
      <c r="P43" s="22"/>
    </row>
    <row r="44" spans="1:16" ht="39" customHeight="1">
      <c r="A44" s="22"/>
      <c r="B44" s="44" t="s">
        <v>8</v>
      </c>
      <c r="C44" s="45"/>
      <c r="D44" s="45"/>
      <c r="E44" s="45"/>
      <c r="F44" s="22"/>
      <c r="G44" s="22"/>
      <c r="H44" s="22"/>
      <c r="I44" s="22"/>
      <c r="J44" s="22"/>
      <c r="K44" s="22"/>
      <c r="L44" s="22"/>
      <c r="M44" s="22"/>
      <c r="N44" s="22"/>
      <c r="O44" s="22"/>
      <c r="P44" s="22"/>
    </row>
    <row r="45" spans="1:16" ht="16.5">
      <c r="A45" s="22"/>
      <c r="B45" s="22"/>
      <c r="C45" s="22"/>
      <c r="D45" s="22"/>
      <c r="E45" s="22"/>
      <c r="F45" s="22"/>
      <c r="G45" s="22"/>
      <c r="H45" s="22"/>
      <c r="I45" s="22"/>
      <c r="J45" s="22"/>
      <c r="K45" s="22"/>
      <c r="L45" s="22"/>
      <c r="M45" s="22"/>
      <c r="N45" s="22"/>
      <c r="O45" s="22"/>
      <c r="P45" s="22"/>
    </row>
  </sheetData>
  <sheetProtection algorithmName="SHA-512" hashValue="CsCHHp1BuQwWv1Z6S3R+j5b1ulxof/ydLRA/JlqxsCvrRtDlOc5oaSN9qutgLiA+JyXAPbFhkBDBJaApzc7LVQ==" saltValue="gKeL7QC7DDHF+3/th/b5/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5" customHeight="1" zeroHeight="1"/>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c r="A1" s="46"/>
      <c r="B1" s="46"/>
      <c r="C1" s="46"/>
      <c r="D1" s="46"/>
      <c r="E1" s="46"/>
      <c r="F1" s="46"/>
      <c r="G1" s="46"/>
      <c r="H1" s="46"/>
      <c r="I1" s="46"/>
      <c r="J1" s="46"/>
      <c r="K1" s="46"/>
      <c r="L1" s="46"/>
      <c r="M1" s="46"/>
      <c r="N1" s="46"/>
      <c r="O1" s="46"/>
      <c r="P1" s="46"/>
      <c r="Q1" s="46"/>
      <c r="R1" s="46"/>
      <c r="S1" s="46"/>
      <c r="T1" s="46"/>
      <c r="U1" s="46"/>
    </row>
    <row r="2" spans="1:21" ht="13.5" customHeight="1">
      <c r="A2" s="46"/>
      <c r="B2" s="46"/>
      <c r="C2" s="46"/>
      <c r="D2" s="46"/>
      <c r="E2" s="46"/>
      <c r="F2" s="46"/>
      <c r="G2" s="46"/>
      <c r="H2" s="46"/>
      <c r="I2" s="46"/>
      <c r="J2" s="46"/>
      <c r="K2" s="46"/>
      <c r="L2" s="46"/>
      <c r="M2" s="46"/>
      <c r="N2" s="46"/>
      <c r="O2" s="46"/>
      <c r="P2" s="46"/>
      <c r="Q2" s="46"/>
      <c r="R2" s="46"/>
      <c r="S2" s="46"/>
      <c r="T2" s="46"/>
      <c r="U2" s="46"/>
    </row>
    <row r="3" spans="1:21" ht="13.5" customHeight="1">
      <c r="A3" s="46"/>
      <c r="B3" s="46"/>
      <c r="C3" s="46"/>
      <c r="D3" s="46"/>
      <c r="E3" s="46"/>
      <c r="F3" s="46"/>
      <c r="G3" s="46"/>
      <c r="H3" s="46"/>
      <c r="I3" s="46"/>
      <c r="J3" s="46"/>
      <c r="K3" s="46"/>
      <c r="L3" s="46"/>
      <c r="M3" s="46"/>
      <c r="N3" s="46"/>
      <c r="O3" s="46"/>
      <c r="P3" s="46"/>
      <c r="Q3" s="46"/>
      <c r="R3" s="46"/>
      <c r="S3" s="46"/>
      <c r="T3" s="46"/>
      <c r="U3" s="46"/>
    </row>
    <row r="4" spans="1:21" ht="13.5" customHeight="1">
      <c r="A4" s="46"/>
      <c r="B4" s="46"/>
      <c r="C4" s="46"/>
      <c r="D4" s="46"/>
      <c r="E4" s="46"/>
      <c r="F4" s="46"/>
      <c r="G4" s="46"/>
      <c r="H4" s="46"/>
      <c r="I4" s="46"/>
      <c r="J4" s="46"/>
      <c r="K4" s="46"/>
      <c r="L4" s="46"/>
      <c r="M4" s="46"/>
      <c r="N4" s="46"/>
      <c r="O4" s="46"/>
      <c r="P4" s="46"/>
      <c r="Q4" s="46"/>
      <c r="R4" s="46"/>
      <c r="S4" s="46"/>
      <c r="T4" s="46"/>
      <c r="U4" s="46"/>
    </row>
    <row r="5" spans="1:21" ht="13.5" customHeight="1">
      <c r="A5" s="46"/>
      <c r="B5" s="46"/>
      <c r="C5" s="46"/>
      <c r="D5" s="46"/>
      <c r="E5" s="46"/>
      <c r="F5" s="46"/>
      <c r="G5" s="46"/>
      <c r="H5" s="46"/>
      <c r="I5" s="46"/>
      <c r="J5" s="46"/>
      <c r="K5" s="46"/>
      <c r="L5" s="46"/>
      <c r="M5" s="46"/>
      <c r="N5" s="46"/>
      <c r="O5" s="46"/>
      <c r="P5" s="46"/>
      <c r="Q5" s="46"/>
      <c r="R5" s="46"/>
      <c r="S5" s="46"/>
      <c r="T5" s="46"/>
      <c r="U5" s="46"/>
    </row>
    <row r="6" spans="1:21" ht="13.5" customHeight="1">
      <c r="A6" s="46"/>
      <c r="B6" s="46"/>
      <c r="C6" s="46"/>
      <c r="D6" s="46"/>
      <c r="E6" s="46"/>
      <c r="F6" s="46"/>
      <c r="G6" s="46"/>
      <c r="H6" s="46"/>
      <c r="I6" s="46"/>
      <c r="J6" s="46"/>
      <c r="K6" s="46"/>
      <c r="L6" s="46"/>
      <c r="M6" s="46"/>
      <c r="N6" s="46"/>
      <c r="O6" s="46"/>
      <c r="P6" s="46"/>
      <c r="Q6" s="46"/>
      <c r="R6" s="46"/>
      <c r="S6" s="46"/>
      <c r="T6" s="46"/>
      <c r="U6" s="46"/>
    </row>
    <row r="7" spans="1:21" ht="13.5" customHeight="1">
      <c r="A7" s="46"/>
      <c r="B7" s="46"/>
      <c r="C7" s="46"/>
      <c r="D7" s="46"/>
      <c r="E7" s="46"/>
      <c r="F7" s="46"/>
      <c r="G7" s="46"/>
      <c r="H7" s="46"/>
      <c r="I7" s="46"/>
      <c r="J7" s="46"/>
      <c r="K7" s="46"/>
      <c r="L7" s="46"/>
      <c r="M7" s="46"/>
      <c r="N7" s="46"/>
      <c r="O7" s="46"/>
      <c r="P7" s="46"/>
      <c r="Q7" s="46"/>
      <c r="R7" s="46"/>
      <c r="S7" s="46"/>
      <c r="T7" s="46"/>
      <c r="U7" s="46"/>
    </row>
    <row r="8" spans="1:21" ht="13.5" customHeight="1">
      <c r="A8" s="46"/>
      <c r="B8" s="46"/>
      <c r="C8" s="46"/>
      <c r="D8" s="46"/>
      <c r="E8" s="46"/>
      <c r="F8" s="46"/>
      <c r="G8" s="46"/>
      <c r="H8" s="46"/>
      <c r="I8" s="46"/>
      <c r="J8" s="46"/>
      <c r="K8" s="46"/>
      <c r="L8" s="46"/>
      <c r="M8" s="46"/>
      <c r="N8" s="46"/>
      <c r="O8" s="46"/>
      <c r="P8" s="46"/>
      <c r="Q8" s="46"/>
      <c r="R8" s="46"/>
      <c r="S8" s="46"/>
      <c r="T8" s="46"/>
      <c r="U8" s="46"/>
    </row>
    <row r="9" spans="1:21" ht="13.5" customHeight="1">
      <c r="A9" s="46"/>
      <c r="B9" s="46"/>
      <c r="C9" s="46"/>
      <c r="D9" s="46"/>
      <c r="E9" s="46"/>
      <c r="F9" s="46"/>
      <c r="G9" s="46"/>
      <c r="H9" s="46"/>
      <c r="I9" s="46"/>
      <c r="J9" s="46"/>
      <c r="K9" s="46"/>
      <c r="L9" s="46"/>
      <c r="M9" s="46"/>
      <c r="N9" s="46"/>
      <c r="O9" s="46"/>
      <c r="P9" s="46"/>
      <c r="Q9" s="46"/>
      <c r="R9" s="46"/>
      <c r="S9" s="46"/>
      <c r="T9" s="46"/>
      <c r="U9" s="46"/>
    </row>
    <row r="10" spans="1:21" ht="13.5" customHeight="1">
      <c r="A10" s="46"/>
      <c r="B10" s="46"/>
      <c r="C10" s="46"/>
      <c r="D10" s="46"/>
      <c r="E10" s="46"/>
      <c r="F10" s="46"/>
      <c r="G10" s="46"/>
      <c r="H10" s="46"/>
      <c r="I10" s="46"/>
      <c r="J10" s="46"/>
      <c r="K10" s="46"/>
      <c r="L10" s="46"/>
      <c r="M10" s="46"/>
      <c r="N10" s="46"/>
      <c r="O10" s="46"/>
      <c r="P10" s="46"/>
      <c r="Q10" s="46"/>
      <c r="R10" s="46"/>
      <c r="S10" s="46"/>
      <c r="T10" s="46"/>
      <c r="U10" s="46"/>
    </row>
    <row r="11" spans="1:21" ht="13.5" customHeight="1">
      <c r="A11" s="46"/>
      <c r="B11" s="46"/>
      <c r="C11" s="46"/>
      <c r="D11" s="46"/>
      <c r="E11" s="46"/>
      <c r="F11" s="46"/>
      <c r="G11" s="46"/>
      <c r="H11" s="46"/>
      <c r="I11" s="46"/>
      <c r="J11" s="46"/>
      <c r="K11" s="46"/>
      <c r="L11" s="46"/>
      <c r="M11" s="46"/>
      <c r="N11" s="46"/>
      <c r="O11" s="46"/>
      <c r="P11" s="46"/>
      <c r="Q11" s="46"/>
      <c r="R11" s="46"/>
      <c r="S11" s="46"/>
      <c r="T11" s="46"/>
      <c r="U11" s="46"/>
    </row>
    <row r="12" spans="1:21" ht="13.5" customHeight="1">
      <c r="A12" s="46"/>
      <c r="B12" s="46"/>
      <c r="C12" s="46"/>
      <c r="D12" s="46"/>
      <c r="E12" s="46"/>
      <c r="F12" s="46"/>
      <c r="G12" s="46"/>
      <c r="H12" s="46"/>
      <c r="I12" s="46"/>
      <c r="J12" s="46"/>
      <c r="K12" s="46"/>
      <c r="L12" s="46"/>
      <c r="M12" s="46"/>
      <c r="N12" s="46"/>
      <c r="O12" s="46"/>
      <c r="P12" s="46"/>
      <c r="Q12" s="46"/>
      <c r="R12" s="46"/>
      <c r="S12" s="46"/>
      <c r="T12" s="46"/>
      <c r="U12" s="46"/>
    </row>
    <row r="13" spans="1:21" ht="13.5" customHeight="1">
      <c r="A13" s="46"/>
      <c r="B13" s="46"/>
      <c r="C13" s="46"/>
      <c r="D13" s="46"/>
      <c r="E13" s="46"/>
      <c r="F13" s="46"/>
      <c r="G13" s="46"/>
      <c r="H13" s="46"/>
      <c r="I13" s="46"/>
      <c r="J13" s="46"/>
      <c r="K13" s="46"/>
      <c r="L13" s="46"/>
      <c r="M13" s="46"/>
      <c r="N13" s="46"/>
      <c r="O13" s="46"/>
      <c r="P13" s="46"/>
      <c r="Q13" s="46"/>
      <c r="R13" s="46"/>
      <c r="S13" s="46"/>
      <c r="T13" s="46"/>
      <c r="U13" s="46"/>
    </row>
    <row r="14" spans="1:21" ht="13.5" customHeight="1">
      <c r="A14" s="46"/>
      <c r="B14" s="46"/>
      <c r="C14" s="46"/>
      <c r="D14" s="46"/>
      <c r="E14" s="46"/>
      <c r="F14" s="46"/>
      <c r="G14" s="46"/>
      <c r="H14" s="46"/>
      <c r="I14" s="46"/>
      <c r="J14" s="46"/>
      <c r="K14" s="46"/>
      <c r="L14" s="46"/>
      <c r="M14" s="46"/>
      <c r="N14" s="46"/>
      <c r="O14" s="46"/>
      <c r="P14" s="46"/>
      <c r="Q14" s="46"/>
      <c r="R14" s="46"/>
      <c r="S14" s="46"/>
      <c r="T14" s="46"/>
      <c r="U14" s="46"/>
    </row>
    <row r="15" spans="1:21" ht="13.5" customHeight="1">
      <c r="A15" s="46"/>
      <c r="B15" s="46"/>
      <c r="C15" s="46"/>
      <c r="D15" s="46"/>
      <c r="E15" s="46"/>
      <c r="F15" s="46"/>
      <c r="G15" s="46"/>
      <c r="H15" s="46"/>
      <c r="I15" s="46"/>
      <c r="J15" s="46"/>
      <c r="K15" s="46"/>
      <c r="L15" s="46"/>
      <c r="M15" s="46"/>
      <c r="N15" s="46"/>
      <c r="O15" s="46"/>
      <c r="P15" s="46"/>
      <c r="Q15" s="46"/>
      <c r="R15" s="46"/>
      <c r="S15" s="46"/>
      <c r="T15" s="46"/>
      <c r="U15" s="46"/>
    </row>
    <row r="16" spans="1:21" ht="13.5" customHeight="1">
      <c r="A16" s="46"/>
      <c r="B16" s="46"/>
      <c r="C16" s="46"/>
      <c r="D16" s="46"/>
      <c r="E16" s="46"/>
      <c r="F16" s="46"/>
      <c r="G16" s="46"/>
      <c r="H16" s="46"/>
      <c r="I16" s="46"/>
      <c r="J16" s="46"/>
      <c r="K16" s="46"/>
      <c r="L16" s="46"/>
      <c r="M16" s="46"/>
      <c r="N16" s="46"/>
      <c r="O16" s="46"/>
      <c r="P16" s="46"/>
      <c r="Q16" s="46"/>
      <c r="R16" s="46"/>
      <c r="S16" s="46"/>
      <c r="T16" s="46"/>
      <c r="U16" s="46"/>
    </row>
    <row r="17" spans="1:21" ht="13.5" customHeight="1">
      <c r="A17" s="46"/>
      <c r="B17" s="46"/>
      <c r="C17" s="46"/>
      <c r="D17" s="46"/>
      <c r="E17" s="46"/>
      <c r="F17" s="46"/>
      <c r="G17" s="46"/>
      <c r="H17" s="46"/>
      <c r="I17" s="46"/>
      <c r="J17" s="46"/>
      <c r="K17" s="46"/>
      <c r="L17" s="46"/>
      <c r="M17" s="46"/>
      <c r="N17" s="46"/>
      <c r="O17" s="46"/>
      <c r="P17" s="46"/>
      <c r="Q17" s="46"/>
      <c r="R17" s="46"/>
      <c r="S17" s="46"/>
      <c r="T17" s="46"/>
      <c r="U17" s="46"/>
    </row>
    <row r="18" spans="1:21" ht="13.5" customHeight="1">
      <c r="A18" s="46"/>
      <c r="B18" s="46"/>
      <c r="C18" s="46"/>
      <c r="D18" s="46"/>
      <c r="E18" s="46"/>
      <c r="F18" s="46"/>
      <c r="G18" s="46"/>
      <c r="H18" s="46"/>
      <c r="I18" s="46"/>
      <c r="J18" s="46"/>
      <c r="K18" s="46"/>
      <c r="L18" s="46"/>
      <c r="M18" s="46"/>
      <c r="N18" s="46"/>
      <c r="O18" s="46"/>
      <c r="P18" s="46"/>
      <c r="Q18" s="46"/>
      <c r="R18" s="46"/>
      <c r="S18" s="46"/>
      <c r="T18" s="46"/>
      <c r="U18" s="46"/>
    </row>
    <row r="19" spans="1:21" ht="13.5" customHeight="1">
      <c r="A19" s="46"/>
      <c r="B19" s="46"/>
      <c r="C19" s="46"/>
      <c r="D19" s="46"/>
      <c r="E19" s="46"/>
      <c r="F19" s="46"/>
      <c r="G19" s="46"/>
      <c r="H19" s="46"/>
      <c r="I19" s="46"/>
      <c r="J19" s="46"/>
      <c r="K19" s="46"/>
      <c r="L19" s="46"/>
      <c r="M19" s="46"/>
      <c r="N19" s="46"/>
      <c r="O19" s="46"/>
      <c r="P19" s="46"/>
      <c r="Q19" s="46"/>
      <c r="R19" s="46"/>
      <c r="S19" s="46"/>
      <c r="T19" s="46"/>
      <c r="U19" s="46"/>
    </row>
    <row r="20" spans="1:21" ht="13.5" customHeight="1">
      <c r="A20" s="46"/>
      <c r="B20" s="46"/>
      <c r="C20" s="46"/>
      <c r="D20" s="46"/>
      <c r="E20" s="46"/>
      <c r="F20" s="46"/>
      <c r="G20" s="46"/>
      <c r="H20" s="46"/>
      <c r="I20" s="46"/>
      <c r="J20" s="46"/>
      <c r="K20" s="46"/>
      <c r="L20" s="46"/>
      <c r="M20" s="46"/>
      <c r="N20" s="46"/>
      <c r="O20" s="46"/>
      <c r="P20" s="46"/>
      <c r="Q20" s="46"/>
      <c r="R20" s="46"/>
      <c r="S20" s="46"/>
      <c r="T20" s="46"/>
      <c r="U20" s="46"/>
    </row>
    <row r="21" spans="1:21" ht="13.5" customHeight="1">
      <c r="A21" s="46"/>
      <c r="B21" s="46"/>
      <c r="C21" s="46"/>
      <c r="D21" s="46"/>
      <c r="E21" s="46"/>
      <c r="F21" s="46"/>
      <c r="G21" s="46"/>
      <c r="H21" s="46"/>
      <c r="I21" s="46"/>
      <c r="J21" s="46"/>
      <c r="K21" s="46"/>
      <c r="L21" s="46"/>
      <c r="M21" s="46"/>
      <c r="N21" s="46"/>
      <c r="O21" s="46"/>
      <c r="P21" s="46"/>
      <c r="Q21" s="46"/>
      <c r="R21" s="46"/>
      <c r="S21" s="46"/>
      <c r="T21" s="46"/>
      <c r="U21" s="46"/>
    </row>
    <row r="22" spans="1:21" ht="13.5" customHeight="1">
      <c r="A22" s="46"/>
      <c r="B22" s="46"/>
      <c r="C22" s="46"/>
      <c r="D22" s="46"/>
      <c r="E22" s="46"/>
      <c r="F22" s="46"/>
      <c r="G22" s="46"/>
      <c r="H22" s="46"/>
      <c r="I22" s="46"/>
      <c r="J22" s="46"/>
      <c r="K22" s="46"/>
      <c r="L22" s="46"/>
      <c r="M22" s="46"/>
      <c r="N22" s="46"/>
      <c r="O22" s="46"/>
      <c r="P22" s="46"/>
      <c r="Q22" s="46"/>
      <c r="R22" s="46"/>
      <c r="S22" s="46"/>
      <c r="T22" s="46"/>
      <c r="U22" s="46"/>
    </row>
    <row r="23" spans="1:21" ht="13.5" customHeight="1">
      <c r="A23" s="46"/>
      <c r="B23" s="46"/>
      <c r="C23" s="46"/>
      <c r="D23" s="46"/>
      <c r="E23" s="46"/>
      <c r="F23" s="46"/>
      <c r="G23" s="46"/>
      <c r="H23" s="46"/>
      <c r="I23" s="46"/>
      <c r="J23" s="46"/>
      <c r="K23" s="46"/>
      <c r="L23" s="46"/>
      <c r="M23" s="46"/>
      <c r="N23" s="46"/>
      <c r="O23" s="46"/>
      <c r="P23" s="46"/>
      <c r="Q23" s="46"/>
      <c r="R23" s="46"/>
      <c r="S23" s="46"/>
      <c r="T23" s="46"/>
      <c r="U23" s="46"/>
    </row>
    <row r="24" spans="1:21" ht="13.5" customHeight="1">
      <c r="A24" s="46"/>
      <c r="B24" s="46"/>
      <c r="C24" s="46"/>
      <c r="D24" s="46"/>
      <c r="E24" s="46"/>
      <c r="F24" s="46"/>
      <c r="G24" s="46"/>
      <c r="H24" s="46"/>
      <c r="I24" s="46"/>
      <c r="J24" s="46"/>
      <c r="K24" s="46"/>
      <c r="L24" s="46"/>
      <c r="M24" s="46"/>
      <c r="N24" s="46"/>
      <c r="O24" s="46"/>
      <c r="P24" s="46"/>
      <c r="Q24" s="46"/>
      <c r="R24" s="46"/>
      <c r="S24" s="46"/>
      <c r="T24" s="46"/>
      <c r="U24" s="46"/>
    </row>
    <row r="25" spans="1:21" ht="13.5" customHeight="1">
      <c r="A25" s="46"/>
      <c r="B25" s="46"/>
      <c r="C25" s="46"/>
      <c r="D25" s="46"/>
      <c r="E25" s="46"/>
      <c r="F25" s="46"/>
      <c r="G25" s="46"/>
      <c r="H25" s="46"/>
      <c r="I25" s="46"/>
      <c r="J25" s="46"/>
      <c r="K25" s="46"/>
      <c r="L25" s="46"/>
      <c r="M25" s="46"/>
      <c r="N25" s="46"/>
      <c r="O25" s="46"/>
      <c r="P25" s="46"/>
      <c r="Q25" s="46"/>
      <c r="R25" s="46"/>
      <c r="S25" s="46"/>
      <c r="T25" s="46"/>
      <c r="U25" s="46"/>
    </row>
    <row r="26" spans="1:21" ht="13.5" customHeight="1">
      <c r="A26" s="46"/>
      <c r="B26" s="46"/>
      <c r="C26" s="46"/>
      <c r="D26" s="46"/>
      <c r="E26" s="46"/>
      <c r="F26" s="46"/>
      <c r="G26" s="46"/>
      <c r="H26" s="46"/>
      <c r="I26" s="46"/>
      <c r="J26" s="46"/>
      <c r="K26" s="46"/>
      <c r="L26" s="46"/>
      <c r="M26" s="46"/>
      <c r="N26" s="46"/>
      <c r="O26" s="46"/>
      <c r="P26" s="46"/>
      <c r="Q26" s="46"/>
      <c r="R26" s="46"/>
      <c r="S26" s="46"/>
      <c r="T26" s="46"/>
      <c r="U26" s="46"/>
    </row>
    <row r="27" spans="1:21" ht="13.5" customHeight="1">
      <c r="A27" s="46"/>
      <c r="B27" s="46"/>
      <c r="C27" s="46"/>
      <c r="D27" s="46"/>
      <c r="E27" s="46"/>
      <c r="F27" s="46"/>
      <c r="G27" s="46"/>
      <c r="H27" s="46"/>
      <c r="I27" s="46"/>
      <c r="J27" s="46"/>
      <c r="K27" s="46"/>
      <c r="L27" s="46"/>
      <c r="M27" s="46"/>
      <c r="N27" s="46"/>
      <c r="O27" s="46"/>
      <c r="P27" s="46"/>
      <c r="Q27" s="46"/>
      <c r="R27" s="46"/>
      <c r="S27" s="46"/>
      <c r="T27" s="46"/>
      <c r="U27" s="46"/>
    </row>
    <row r="28" spans="1:21" ht="13.5" customHeight="1">
      <c r="A28" s="46"/>
      <c r="B28" s="46"/>
      <c r="C28" s="46"/>
      <c r="D28" s="46"/>
      <c r="E28" s="46"/>
      <c r="F28" s="46"/>
      <c r="G28" s="46"/>
      <c r="H28" s="46"/>
      <c r="I28" s="46"/>
      <c r="J28" s="46"/>
      <c r="K28" s="46"/>
      <c r="L28" s="46"/>
      <c r="M28" s="46"/>
      <c r="N28" s="46"/>
      <c r="O28" s="46"/>
      <c r="P28" s="46"/>
      <c r="Q28" s="46"/>
      <c r="R28" s="46"/>
      <c r="S28" s="46"/>
      <c r="T28" s="46"/>
      <c r="U28" s="46"/>
    </row>
    <row r="29" spans="1:21" ht="13.5" customHeight="1">
      <c r="A29" s="46"/>
      <c r="B29" s="46"/>
      <c r="C29" s="46"/>
      <c r="D29" s="46"/>
      <c r="E29" s="46"/>
      <c r="F29" s="46"/>
      <c r="G29" s="46"/>
      <c r="H29" s="46"/>
      <c r="I29" s="46"/>
      <c r="J29" s="46"/>
      <c r="K29" s="46"/>
      <c r="L29" s="46"/>
      <c r="M29" s="46"/>
      <c r="N29" s="46"/>
      <c r="O29" s="46"/>
      <c r="P29" s="46"/>
      <c r="Q29" s="46"/>
      <c r="R29" s="46"/>
      <c r="S29" s="46"/>
      <c r="T29" s="46"/>
      <c r="U29" s="46"/>
    </row>
    <row r="30" spans="1:21" ht="13.5" customHeight="1">
      <c r="A30" s="46"/>
      <c r="B30" s="46"/>
      <c r="C30" s="46"/>
      <c r="D30" s="46"/>
      <c r="E30" s="46"/>
      <c r="F30" s="46"/>
      <c r="G30" s="46"/>
      <c r="H30" s="46"/>
      <c r="I30" s="46"/>
      <c r="J30" s="46"/>
      <c r="K30" s="46"/>
      <c r="L30" s="46"/>
      <c r="M30" s="46"/>
      <c r="N30" s="46"/>
      <c r="O30" s="46"/>
      <c r="P30" s="46"/>
      <c r="Q30" s="46"/>
      <c r="R30" s="46"/>
      <c r="S30" s="46"/>
      <c r="T30" s="46"/>
      <c r="U30" s="46"/>
    </row>
    <row r="31" spans="1:21" ht="13.5" customHeight="1">
      <c r="A31" s="46"/>
      <c r="B31" s="46"/>
      <c r="C31" s="46"/>
      <c r="D31" s="46"/>
      <c r="E31" s="46"/>
      <c r="F31" s="46"/>
      <c r="G31" s="46"/>
      <c r="H31" s="46"/>
      <c r="I31" s="46"/>
      <c r="J31" s="46"/>
      <c r="K31" s="46"/>
      <c r="L31" s="46"/>
      <c r="M31" s="46"/>
      <c r="N31" s="46"/>
      <c r="O31" s="46"/>
      <c r="P31" s="46"/>
      <c r="Q31" s="46"/>
      <c r="R31" s="46"/>
      <c r="S31" s="46"/>
      <c r="T31" s="46"/>
      <c r="U31" s="46"/>
    </row>
    <row r="32" spans="1:21" ht="13.5" customHeight="1">
      <c r="A32" s="46"/>
      <c r="B32" s="46"/>
      <c r="C32" s="46"/>
      <c r="D32" s="46"/>
      <c r="E32" s="46"/>
      <c r="F32" s="46"/>
      <c r="G32" s="46"/>
      <c r="H32" s="46"/>
      <c r="I32" s="46"/>
      <c r="J32" s="46"/>
      <c r="K32" s="46"/>
      <c r="L32" s="46"/>
      <c r="M32" s="46"/>
      <c r="N32" s="46"/>
      <c r="O32" s="46"/>
      <c r="P32" s="46"/>
      <c r="Q32" s="46"/>
      <c r="R32" s="46"/>
      <c r="S32" s="46"/>
      <c r="T32" s="46"/>
      <c r="U32" s="46"/>
    </row>
    <row r="33" spans="1:21" ht="13.5" customHeight="1">
      <c r="A33" s="46"/>
      <c r="B33" s="46"/>
      <c r="C33" s="46"/>
      <c r="D33" s="46"/>
      <c r="E33" s="46"/>
      <c r="F33" s="46"/>
      <c r="G33" s="46"/>
      <c r="H33" s="46"/>
      <c r="I33" s="46"/>
      <c r="J33" s="46"/>
      <c r="K33" s="46"/>
      <c r="L33" s="46"/>
      <c r="M33" s="46"/>
      <c r="N33" s="46"/>
      <c r="O33" s="46"/>
      <c r="P33" s="46"/>
      <c r="Q33" s="46"/>
      <c r="R33" s="46"/>
      <c r="S33" s="46"/>
      <c r="T33" s="46"/>
      <c r="U33" s="46"/>
    </row>
    <row r="34" spans="1:21" ht="13.5" customHeight="1">
      <c r="A34" s="46"/>
      <c r="B34" s="46"/>
      <c r="C34" s="46"/>
      <c r="D34" s="46"/>
      <c r="E34" s="46"/>
      <c r="F34" s="46"/>
      <c r="G34" s="46"/>
      <c r="H34" s="46"/>
      <c r="I34" s="46"/>
      <c r="J34" s="46"/>
      <c r="K34" s="46"/>
      <c r="L34" s="46"/>
      <c r="M34" s="46"/>
      <c r="N34" s="46"/>
      <c r="O34" s="46"/>
      <c r="P34" s="46"/>
      <c r="Q34" s="46"/>
      <c r="R34" s="46"/>
      <c r="S34" s="46"/>
      <c r="T34" s="46"/>
      <c r="U34" s="46"/>
    </row>
    <row r="35" spans="1:21" ht="13.5" customHeight="1">
      <c r="A35" s="46"/>
      <c r="B35" s="46"/>
      <c r="C35" s="46"/>
      <c r="D35" s="46"/>
      <c r="E35" s="46"/>
      <c r="F35" s="46"/>
      <c r="G35" s="46"/>
      <c r="H35" s="46"/>
      <c r="I35" s="46"/>
      <c r="J35" s="46"/>
      <c r="K35" s="46"/>
      <c r="L35" s="46"/>
      <c r="M35" s="46"/>
      <c r="N35" s="46"/>
      <c r="O35" s="46"/>
      <c r="P35" s="46"/>
      <c r="Q35" s="46"/>
      <c r="R35" s="46"/>
      <c r="S35" s="46"/>
      <c r="T35" s="46"/>
      <c r="U35" s="46"/>
    </row>
    <row r="36" spans="1:21" ht="13.5" customHeight="1">
      <c r="A36" s="46"/>
      <c r="B36" s="46"/>
      <c r="C36" s="46"/>
      <c r="D36" s="46"/>
      <c r="E36" s="46"/>
      <c r="F36" s="46"/>
      <c r="G36" s="46"/>
      <c r="H36" s="46"/>
      <c r="I36" s="46"/>
      <c r="J36" s="46"/>
      <c r="K36" s="46"/>
      <c r="L36" s="46"/>
      <c r="M36" s="46"/>
      <c r="N36" s="46"/>
      <c r="O36" s="46"/>
      <c r="P36" s="46"/>
      <c r="Q36" s="46"/>
      <c r="R36" s="46"/>
      <c r="S36" s="46"/>
      <c r="T36" s="46"/>
      <c r="U36" s="46"/>
    </row>
    <row r="37" spans="1:21" ht="13.5" customHeight="1">
      <c r="A37" s="46"/>
      <c r="B37" s="46"/>
      <c r="C37" s="46"/>
      <c r="D37" s="46"/>
      <c r="E37" s="46"/>
      <c r="F37" s="46"/>
      <c r="G37" s="46"/>
      <c r="H37" s="46"/>
      <c r="I37" s="46"/>
      <c r="J37" s="46"/>
      <c r="K37" s="46"/>
      <c r="L37" s="46"/>
      <c r="M37" s="46"/>
      <c r="N37" s="46"/>
      <c r="O37" s="46"/>
      <c r="P37" s="46"/>
      <c r="Q37" s="46"/>
      <c r="R37" s="46"/>
      <c r="S37" s="46"/>
      <c r="T37" s="46"/>
      <c r="U37" s="46"/>
    </row>
    <row r="38" spans="1:21" ht="13.5" customHeight="1">
      <c r="A38" s="46"/>
      <c r="B38" s="46"/>
      <c r="C38" s="46"/>
      <c r="D38" s="46"/>
      <c r="E38" s="46"/>
      <c r="F38" s="46"/>
      <c r="G38" s="46"/>
      <c r="H38" s="46"/>
      <c r="I38" s="46"/>
      <c r="J38" s="46"/>
      <c r="K38" s="46"/>
      <c r="L38" s="46"/>
      <c r="M38" s="46"/>
      <c r="N38" s="46"/>
      <c r="O38" s="46"/>
      <c r="P38" s="46"/>
      <c r="Q38" s="46"/>
      <c r="R38" s="46"/>
      <c r="S38" s="46"/>
      <c r="T38" s="46"/>
      <c r="U38" s="46"/>
    </row>
    <row r="39" spans="1:21" ht="13.5" customHeight="1">
      <c r="A39" s="46"/>
      <c r="B39" s="46"/>
      <c r="C39" s="46"/>
      <c r="D39" s="46"/>
      <c r="E39" s="46"/>
      <c r="F39" s="46"/>
      <c r="G39" s="46"/>
      <c r="H39" s="46"/>
      <c r="I39" s="46"/>
      <c r="J39" s="46"/>
      <c r="K39" s="46"/>
      <c r="L39" s="46"/>
      <c r="M39" s="46"/>
      <c r="N39" s="46"/>
      <c r="O39" s="46"/>
      <c r="P39" s="46"/>
      <c r="Q39" s="46"/>
      <c r="R39" s="46"/>
      <c r="S39" s="46"/>
      <c r="T39" s="46"/>
      <c r="U39" s="46"/>
    </row>
    <row r="40" spans="1:21" ht="13.5" customHeight="1">
      <c r="A40" s="46"/>
      <c r="B40" s="46"/>
      <c r="C40" s="46"/>
      <c r="D40" s="46"/>
      <c r="E40" s="46"/>
      <c r="F40" s="46"/>
      <c r="G40" s="46"/>
      <c r="H40" s="46"/>
      <c r="I40" s="46"/>
      <c r="J40" s="46"/>
      <c r="K40" s="46"/>
      <c r="L40" s="46"/>
      <c r="M40" s="46"/>
      <c r="N40" s="46"/>
      <c r="O40" s="46"/>
      <c r="P40" s="46"/>
      <c r="Q40" s="46"/>
      <c r="R40" s="46"/>
      <c r="S40" s="46"/>
      <c r="T40" s="46"/>
      <c r="U40" s="46"/>
    </row>
    <row r="41" spans="1:21" ht="13.5" customHeight="1">
      <c r="A41" s="46"/>
      <c r="B41" s="46"/>
      <c r="C41" s="46"/>
      <c r="D41" s="46"/>
      <c r="E41" s="46"/>
      <c r="F41" s="46"/>
      <c r="G41" s="46"/>
      <c r="H41" s="46"/>
      <c r="I41" s="46"/>
      <c r="J41" s="46"/>
      <c r="K41" s="46"/>
      <c r="L41" s="46"/>
      <c r="M41" s="46"/>
      <c r="N41" s="46"/>
      <c r="O41" s="46"/>
      <c r="P41" s="46"/>
      <c r="Q41" s="46"/>
      <c r="R41" s="46"/>
      <c r="S41" s="46"/>
      <c r="T41" s="46"/>
      <c r="U41" s="46"/>
    </row>
    <row r="42" spans="1:21" ht="13.5" customHeight="1">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c r="A43" s="46"/>
      <c r="B43" s="46"/>
      <c r="C43" s="46"/>
      <c r="D43" s="46"/>
      <c r="E43" s="46"/>
      <c r="F43" s="46"/>
      <c r="G43" s="46"/>
      <c r="H43" s="46"/>
      <c r="I43" s="46"/>
      <c r="J43" s="46"/>
      <c r="K43" s="46"/>
      <c r="L43" s="46"/>
      <c r="M43" s="46"/>
      <c r="N43" s="46"/>
      <c r="O43" s="48" t="s">
        <v>9</v>
      </c>
      <c r="P43" s="46"/>
      <c r="Q43" s="46"/>
      <c r="R43" s="46"/>
      <c r="S43" s="46"/>
      <c r="T43" s="46"/>
      <c r="U43" s="46"/>
    </row>
    <row r="44" spans="1:21" ht="30.75" customHeight="1" thickBot="1">
      <c r="A44" s="46"/>
      <c r="B44" s="49" t="s">
        <v>10</v>
      </c>
      <c r="C44" s="50"/>
      <c r="D44" s="50"/>
      <c r="E44" s="51"/>
      <c r="F44" s="51"/>
      <c r="G44" s="51"/>
      <c r="H44" s="51"/>
      <c r="I44" s="51"/>
      <c r="J44" s="52" t="s">
        <v>2</v>
      </c>
      <c r="K44" s="53" t="s">
        <v>570</v>
      </c>
      <c r="L44" s="54" t="s">
        <v>571</v>
      </c>
      <c r="M44" s="54" t="s">
        <v>572</v>
      </c>
      <c r="N44" s="54" t="s">
        <v>573</v>
      </c>
      <c r="O44" s="55" t="s">
        <v>574</v>
      </c>
      <c r="P44" s="46"/>
      <c r="Q44" s="46"/>
      <c r="R44" s="46"/>
      <c r="S44" s="46"/>
      <c r="T44" s="46"/>
      <c r="U44" s="46"/>
    </row>
    <row r="45" spans="1:21" ht="30.75" customHeight="1">
      <c r="A45" s="46"/>
      <c r="B45" s="1164" t="s">
        <v>11</v>
      </c>
      <c r="C45" s="1165"/>
      <c r="D45" s="56"/>
      <c r="E45" s="1170" t="s">
        <v>12</v>
      </c>
      <c r="F45" s="1170"/>
      <c r="G45" s="1170"/>
      <c r="H45" s="1170"/>
      <c r="I45" s="1170"/>
      <c r="J45" s="1171"/>
      <c r="K45" s="57">
        <v>913</v>
      </c>
      <c r="L45" s="58">
        <v>937</v>
      </c>
      <c r="M45" s="58">
        <v>892</v>
      </c>
      <c r="N45" s="58">
        <v>898</v>
      </c>
      <c r="O45" s="59">
        <v>834</v>
      </c>
      <c r="P45" s="46"/>
      <c r="Q45" s="46"/>
      <c r="R45" s="46"/>
      <c r="S45" s="46"/>
      <c r="T45" s="46"/>
      <c r="U45" s="46"/>
    </row>
    <row r="46" spans="1:21" ht="30.75" customHeight="1">
      <c r="A46" s="46"/>
      <c r="B46" s="1166"/>
      <c r="C46" s="1167"/>
      <c r="D46" s="60"/>
      <c r="E46" s="1172" t="s">
        <v>13</v>
      </c>
      <c r="F46" s="1172"/>
      <c r="G46" s="1172"/>
      <c r="H46" s="1172"/>
      <c r="I46" s="1172"/>
      <c r="J46" s="1173"/>
      <c r="K46" s="61" t="s">
        <v>528</v>
      </c>
      <c r="L46" s="62" t="s">
        <v>528</v>
      </c>
      <c r="M46" s="62" t="s">
        <v>528</v>
      </c>
      <c r="N46" s="62" t="s">
        <v>528</v>
      </c>
      <c r="O46" s="63" t="s">
        <v>528</v>
      </c>
      <c r="P46" s="46"/>
      <c r="Q46" s="46"/>
      <c r="R46" s="46"/>
      <c r="S46" s="46"/>
      <c r="T46" s="46"/>
      <c r="U46" s="46"/>
    </row>
    <row r="47" spans="1:21" ht="30.75" customHeight="1">
      <c r="A47" s="46"/>
      <c r="B47" s="1166"/>
      <c r="C47" s="1167"/>
      <c r="D47" s="60"/>
      <c r="E47" s="1172" t="s">
        <v>14</v>
      </c>
      <c r="F47" s="1172"/>
      <c r="G47" s="1172"/>
      <c r="H47" s="1172"/>
      <c r="I47" s="1172"/>
      <c r="J47" s="1173"/>
      <c r="K47" s="61" t="s">
        <v>528</v>
      </c>
      <c r="L47" s="62" t="s">
        <v>528</v>
      </c>
      <c r="M47" s="62" t="s">
        <v>528</v>
      </c>
      <c r="N47" s="62" t="s">
        <v>528</v>
      </c>
      <c r="O47" s="63" t="s">
        <v>528</v>
      </c>
      <c r="P47" s="46"/>
      <c r="Q47" s="46"/>
      <c r="R47" s="46"/>
      <c r="S47" s="46"/>
      <c r="T47" s="46"/>
      <c r="U47" s="46"/>
    </row>
    <row r="48" spans="1:21" ht="30.75" customHeight="1">
      <c r="A48" s="46"/>
      <c r="B48" s="1166"/>
      <c r="C48" s="1167"/>
      <c r="D48" s="60"/>
      <c r="E48" s="1172" t="s">
        <v>15</v>
      </c>
      <c r="F48" s="1172"/>
      <c r="G48" s="1172"/>
      <c r="H48" s="1172"/>
      <c r="I48" s="1172"/>
      <c r="J48" s="1173"/>
      <c r="K48" s="61">
        <v>112</v>
      </c>
      <c r="L48" s="62">
        <v>107</v>
      </c>
      <c r="M48" s="62">
        <v>121</v>
      </c>
      <c r="N48" s="62">
        <v>119</v>
      </c>
      <c r="O48" s="63">
        <v>117</v>
      </c>
      <c r="P48" s="46"/>
      <c r="Q48" s="46"/>
      <c r="R48" s="46"/>
      <c r="S48" s="46"/>
      <c r="T48" s="46"/>
      <c r="U48" s="46"/>
    </row>
    <row r="49" spans="1:21" ht="30.75" customHeight="1">
      <c r="A49" s="46"/>
      <c r="B49" s="1166"/>
      <c r="C49" s="1167"/>
      <c r="D49" s="60"/>
      <c r="E49" s="1172" t="s">
        <v>16</v>
      </c>
      <c r="F49" s="1172"/>
      <c r="G49" s="1172"/>
      <c r="H49" s="1172"/>
      <c r="I49" s="1172"/>
      <c r="J49" s="1173"/>
      <c r="K49" s="61">
        <v>11</v>
      </c>
      <c r="L49" s="62">
        <v>11</v>
      </c>
      <c r="M49" s="62">
        <v>11</v>
      </c>
      <c r="N49" s="62">
        <v>13</v>
      </c>
      <c r="O49" s="63">
        <v>13</v>
      </c>
      <c r="P49" s="46"/>
      <c r="Q49" s="46"/>
      <c r="R49" s="46"/>
      <c r="S49" s="46"/>
      <c r="T49" s="46"/>
      <c r="U49" s="46"/>
    </row>
    <row r="50" spans="1:21" ht="30.75" customHeight="1">
      <c r="A50" s="46"/>
      <c r="B50" s="1166"/>
      <c r="C50" s="1167"/>
      <c r="D50" s="60"/>
      <c r="E50" s="1172" t="s">
        <v>17</v>
      </c>
      <c r="F50" s="1172"/>
      <c r="G50" s="1172"/>
      <c r="H50" s="1172"/>
      <c r="I50" s="1172"/>
      <c r="J50" s="1173"/>
      <c r="K50" s="61">
        <v>61</v>
      </c>
      <c r="L50" s="62">
        <v>57</v>
      </c>
      <c r="M50" s="62" t="s">
        <v>528</v>
      </c>
      <c r="N50" s="62" t="s">
        <v>528</v>
      </c>
      <c r="O50" s="63" t="s">
        <v>528</v>
      </c>
      <c r="P50" s="46"/>
      <c r="Q50" s="46"/>
      <c r="R50" s="46"/>
      <c r="S50" s="46"/>
      <c r="T50" s="46"/>
      <c r="U50" s="46"/>
    </row>
    <row r="51" spans="1:21" ht="30.75" customHeight="1">
      <c r="A51" s="46"/>
      <c r="B51" s="1168"/>
      <c r="C51" s="1169"/>
      <c r="D51" s="64"/>
      <c r="E51" s="1172" t="s">
        <v>18</v>
      </c>
      <c r="F51" s="1172"/>
      <c r="G51" s="1172"/>
      <c r="H51" s="1172"/>
      <c r="I51" s="1172"/>
      <c r="J51" s="1173"/>
      <c r="K51" s="61" t="s">
        <v>528</v>
      </c>
      <c r="L51" s="62" t="s">
        <v>528</v>
      </c>
      <c r="M51" s="62" t="s">
        <v>528</v>
      </c>
      <c r="N51" s="62" t="s">
        <v>528</v>
      </c>
      <c r="O51" s="63" t="s">
        <v>528</v>
      </c>
      <c r="P51" s="46"/>
      <c r="Q51" s="46"/>
      <c r="R51" s="46"/>
      <c r="S51" s="46"/>
      <c r="T51" s="46"/>
      <c r="U51" s="46"/>
    </row>
    <row r="52" spans="1:21" ht="30.75" customHeight="1">
      <c r="A52" s="46"/>
      <c r="B52" s="1174" t="s">
        <v>19</v>
      </c>
      <c r="C52" s="1175"/>
      <c r="D52" s="64"/>
      <c r="E52" s="1172" t="s">
        <v>20</v>
      </c>
      <c r="F52" s="1172"/>
      <c r="G52" s="1172"/>
      <c r="H52" s="1172"/>
      <c r="I52" s="1172"/>
      <c r="J52" s="1173"/>
      <c r="K52" s="61">
        <v>747</v>
      </c>
      <c r="L52" s="62">
        <v>758</v>
      </c>
      <c r="M52" s="62">
        <v>732</v>
      </c>
      <c r="N52" s="62">
        <v>721</v>
      </c>
      <c r="O52" s="63">
        <v>676</v>
      </c>
      <c r="P52" s="46"/>
      <c r="Q52" s="46"/>
      <c r="R52" s="46"/>
      <c r="S52" s="46"/>
      <c r="T52" s="46"/>
      <c r="U52" s="46"/>
    </row>
    <row r="53" spans="1:21" ht="30.75" customHeight="1" thickBot="1">
      <c r="A53" s="46"/>
      <c r="B53" s="1176" t="s">
        <v>21</v>
      </c>
      <c r="C53" s="1177"/>
      <c r="D53" s="65"/>
      <c r="E53" s="1178" t="s">
        <v>22</v>
      </c>
      <c r="F53" s="1178"/>
      <c r="G53" s="1178"/>
      <c r="H53" s="1178"/>
      <c r="I53" s="1178"/>
      <c r="J53" s="1179"/>
      <c r="K53" s="66">
        <v>350</v>
      </c>
      <c r="L53" s="67">
        <v>354</v>
      </c>
      <c r="M53" s="67">
        <v>292</v>
      </c>
      <c r="N53" s="67">
        <v>309</v>
      </c>
      <c r="O53" s="68">
        <v>288</v>
      </c>
      <c r="P53" s="46"/>
      <c r="Q53" s="46"/>
      <c r="R53" s="46"/>
      <c r="S53" s="46"/>
      <c r="T53" s="46"/>
      <c r="U53" s="46"/>
    </row>
    <row r="54" spans="1:21" ht="24" customHeight="1">
      <c r="A54" s="46"/>
      <c r="B54" s="69" t="s">
        <v>23</v>
      </c>
      <c r="C54" s="46"/>
      <c r="D54" s="46"/>
      <c r="E54" s="46"/>
      <c r="F54" s="46"/>
      <c r="G54" s="46"/>
      <c r="H54" s="46"/>
      <c r="I54" s="46"/>
      <c r="J54" s="46"/>
      <c r="K54" s="46"/>
      <c r="L54" s="46"/>
      <c r="M54" s="46"/>
      <c r="N54" s="46"/>
      <c r="O54" s="46"/>
      <c r="P54" s="46"/>
      <c r="Q54" s="46"/>
      <c r="R54" s="46"/>
      <c r="S54" s="46"/>
      <c r="T54" s="46"/>
      <c r="U54" s="46"/>
    </row>
    <row r="55" spans="1:21" ht="24" customHeight="1">
      <c r="A55" s="46"/>
      <c r="B55" s="69" t="s">
        <v>24</v>
      </c>
      <c r="C55" s="46"/>
      <c r="D55" s="46"/>
      <c r="E55" s="46"/>
      <c r="F55" s="46"/>
      <c r="G55" s="46"/>
      <c r="H55" s="46"/>
      <c r="I55" s="46"/>
      <c r="J55" s="46"/>
      <c r="K55" s="46"/>
      <c r="L55" s="46"/>
      <c r="M55" s="46"/>
      <c r="N55" s="46"/>
      <c r="O55" s="46"/>
      <c r="P55" s="46"/>
      <c r="Q55" s="46"/>
      <c r="R55" s="46"/>
      <c r="S55" s="46"/>
      <c r="T55" s="46"/>
      <c r="U55" s="46"/>
    </row>
    <row r="56" spans="1:21" ht="24" customHeight="1" thickBot="1">
      <c r="A56" s="46"/>
      <c r="B56" s="70" t="s">
        <v>25</v>
      </c>
      <c r="C56" s="71"/>
      <c r="D56" s="71"/>
      <c r="E56" s="71"/>
      <c r="F56" s="71"/>
      <c r="G56" s="71"/>
      <c r="H56" s="71"/>
      <c r="I56" s="71"/>
      <c r="J56" s="71"/>
      <c r="K56" s="72"/>
      <c r="L56" s="72"/>
      <c r="M56" s="72"/>
      <c r="N56" s="72"/>
      <c r="O56" s="73" t="s">
        <v>586</v>
      </c>
      <c r="P56" s="46"/>
      <c r="Q56" s="46"/>
      <c r="R56" s="46"/>
      <c r="S56" s="46"/>
      <c r="T56" s="46"/>
      <c r="U56" s="46"/>
    </row>
    <row r="57" spans="1:21" ht="31.5" customHeight="1" thickBot="1">
      <c r="A57" s="46"/>
      <c r="B57" s="74"/>
      <c r="C57" s="75"/>
      <c r="D57" s="75"/>
      <c r="E57" s="76"/>
      <c r="F57" s="76"/>
      <c r="G57" s="76"/>
      <c r="H57" s="76"/>
      <c r="I57" s="76"/>
      <c r="J57" s="77" t="s">
        <v>2</v>
      </c>
      <c r="K57" s="78" t="s">
        <v>587</v>
      </c>
      <c r="L57" s="79" t="s">
        <v>588</v>
      </c>
      <c r="M57" s="79" t="s">
        <v>589</v>
      </c>
      <c r="N57" s="79" t="s">
        <v>590</v>
      </c>
      <c r="O57" s="80" t="s">
        <v>591</v>
      </c>
      <c r="P57" s="46"/>
      <c r="Q57" s="46"/>
      <c r="R57" s="46"/>
      <c r="S57" s="46"/>
      <c r="T57" s="46"/>
      <c r="U57" s="46"/>
    </row>
    <row r="58" spans="1:21" ht="31.5" customHeight="1">
      <c r="B58" s="1180" t="s">
        <v>26</v>
      </c>
      <c r="C58" s="1181"/>
      <c r="D58" s="1186" t="s">
        <v>27</v>
      </c>
      <c r="E58" s="1187"/>
      <c r="F58" s="1187"/>
      <c r="G58" s="1187"/>
      <c r="H58" s="1187"/>
      <c r="I58" s="1187"/>
      <c r="J58" s="1188"/>
      <c r="K58" s="81"/>
      <c r="L58" s="82"/>
      <c r="M58" s="82"/>
      <c r="N58" s="82"/>
      <c r="O58" s="83"/>
    </row>
    <row r="59" spans="1:21" ht="31.5" customHeight="1">
      <c r="B59" s="1182"/>
      <c r="C59" s="1183"/>
      <c r="D59" s="1189" t="s">
        <v>28</v>
      </c>
      <c r="E59" s="1190"/>
      <c r="F59" s="1190"/>
      <c r="G59" s="1190"/>
      <c r="H59" s="1190"/>
      <c r="I59" s="1190"/>
      <c r="J59" s="1191"/>
      <c r="K59" s="84"/>
      <c r="L59" s="85"/>
      <c r="M59" s="85"/>
      <c r="N59" s="85"/>
      <c r="O59" s="86"/>
    </row>
    <row r="60" spans="1:21" ht="31.5" customHeight="1" thickBot="1">
      <c r="B60" s="1184"/>
      <c r="C60" s="1185"/>
      <c r="D60" s="1192" t="s">
        <v>29</v>
      </c>
      <c r="E60" s="1193"/>
      <c r="F60" s="1193"/>
      <c r="G60" s="1193"/>
      <c r="H60" s="1193"/>
      <c r="I60" s="1193"/>
      <c r="J60" s="1194"/>
      <c r="K60" s="87"/>
      <c r="L60" s="88"/>
      <c r="M60" s="88"/>
      <c r="N60" s="88"/>
      <c r="O60" s="89"/>
    </row>
    <row r="61" spans="1:21" ht="24" customHeight="1">
      <c r="B61" s="90"/>
      <c r="C61" s="90"/>
      <c r="D61" s="91" t="s">
        <v>30</v>
      </c>
      <c r="E61" s="92"/>
      <c r="F61" s="92"/>
      <c r="G61" s="92"/>
      <c r="H61" s="92"/>
      <c r="I61" s="92"/>
      <c r="J61" s="92"/>
      <c r="K61" s="92"/>
      <c r="L61" s="92"/>
      <c r="M61" s="92"/>
      <c r="N61" s="92"/>
      <c r="O61" s="92"/>
    </row>
    <row r="62" spans="1:21" ht="24" customHeight="1">
      <c r="B62" s="93"/>
      <c r="C62" s="93"/>
      <c r="D62" s="91" t="s">
        <v>31</v>
      </c>
      <c r="E62" s="92"/>
      <c r="F62" s="92"/>
      <c r="G62" s="92"/>
      <c r="H62" s="92"/>
      <c r="I62" s="92"/>
      <c r="J62" s="92"/>
      <c r="K62" s="92"/>
      <c r="L62" s="92"/>
      <c r="M62" s="92"/>
      <c r="N62" s="92"/>
      <c r="O62" s="92"/>
    </row>
    <row r="63" spans="1:21" ht="24" customHeight="1">
      <c r="A63" s="46"/>
      <c r="B63" s="69"/>
      <c r="C63" s="46"/>
      <c r="D63" s="46"/>
      <c r="E63" s="46"/>
      <c r="F63" s="46"/>
      <c r="G63" s="46"/>
      <c r="H63" s="46"/>
      <c r="I63" s="46"/>
      <c r="J63" s="46"/>
      <c r="K63" s="46"/>
      <c r="L63" s="46"/>
      <c r="M63" s="46"/>
      <c r="N63" s="46"/>
      <c r="O63" s="46"/>
      <c r="P63" s="46"/>
      <c r="Q63" s="46"/>
      <c r="R63" s="46"/>
      <c r="S63" s="46"/>
      <c r="T63" s="46"/>
      <c r="U63" s="46"/>
    </row>
    <row r="64" spans="1:21" ht="24" customHeight="1">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InkmSct0Xu0Ff/tevvl2bkArx9m5JI6tuyLfYlxYZIS98TYj6hpe1I+f6BsFnQ8plqzAHE+2I+Wg8uTgYSZxiQ==" saltValue="IO5PHHh0pFetonkUpwf+v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5" t="s">
        <v>9</v>
      </c>
    </row>
    <row r="40" spans="2:13" ht="27.75" customHeight="1" thickBot="1">
      <c r="B40" s="96" t="s">
        <v>10</v>
      </c>
      <c r="C40" s="97"/>
      <c r="D40" s="97"/>
      <c r="E40" s="98"/>
      <c r="F40" s="98"/>
      <c r="G40" s="98"/>
      <c r="H40" s="99" t="s">
        <v>2</v>
      </c>
      <c r="I40" s="100" t="s">
        <v>570</v>
      </c>
      <c r="J40" s="101" t="s">
        <v>571</v>
      </c>
      <c r="K40" s="101" t="s">
        <v>572</v>
      </c>
      <c r="L40" s="101" t="s">
        <v>573</v>
      </c>
      <c r="M40" s="102" t="s">
        <v>574</v>
      </c>
    </row>
    <row r="41" spans="2:13" ht="27.75" customHeight="1">
      <c r="B41" s="1195" t="s">
        <v>32</v>
      </c>
      <c r="C41" s="1196"/>
      <c r="D41" s="103"/>
      <c r="E41" s="1201" t="s">
        <v>33</v>
      </c>
      <c r="F41" s="1201"/>
      <c r="G41" s="1201"/>
      <c r="H41" s="1202"/>
      <c r="I41" s="342">
        <v>7144</v>
      </c>
      <c r="J41" s="343">
        <v>6631</v>
      </c>
      <c r="K41" s="343">
        <v>6436</v>
      </c>
      <c r="L41" s="343">
        <v>5934</v>
      </c>
      <c r="M41" s="344">
        <v>5415</v>
      </c>
    </row>
    <row r="42" spans="2:13" ht="27.75" customHeight="1">
      <c r="B42" s="1197"/>
      <c r="C42" s="1198"/>
      <c r="D42" s="104"/>
      <c r="E42" s="1203" t="s">
        <v>34</v>
      </c>
      <c r="F42" s="1203"/>
      <c r="G42" s="1203"/>
      <c r="H42" s="1204"/>
      <c r="I42" s="345">
        <v>472</v>
      </c>
      <c r="J42" s="346">
        <v>351</v>
      </c>
      <c r="K42" s="346">
        <v>338</v>
      </c>
      <c r="L42" s="346">
        <v>325</v>
      </c>
      <c r="M42" s="347">
        <v>312</v>
      </c>
    </row>
    <row r="43" spans="2:13" ht="27.75" customHeight="1">
      <c r="B43" s="1197"/>
      <c r="C43" s="1198"/>
      <c r="D43" s="104"/>
      <c r="E43" s="1203" t="s">
        <v>35</v>
      </c>
      <c r="F43" s="1203"/>
      <c r="G43" s="1203"/>
      <c r="H43" s="1204"/>
      <c r="I43" s="345">
        <v>1457</v>
      </c>
      <c r="J43" s="346">
        <v>1354</v>
      </c>
      <c r="K43" s="346">
        <v>1283</v>
      </c>
      <c r="L43" s="346">
        <v>1127</v>
      </c>
      <c r="M43" s="347">
        <v>1101</v>
      </c>
    </row>
    <row r="44" spans="2:13" ht="27.75" customHeight="1">
      <c r="B44" s="1197"/>
      <c r="C44" s="1198"/>
      <c r="D44" s="104"/>
      <c r="E44" s="1203" t="s">
        <v>36</v>
      </c>
      <c r="F44" s="1203"/>
      <c r="G44" s="1203"/>
      <c r="H44" s="1204"/>
      <c r="I44" s="345">
        <v>72</v>
      </c>
      <c r="J44" s="346">
        <v>61</v>
      </c>
      <c r="K44" s="346">
        <v>2</v>
      </c>
      <c r="L44" s="346">
        <v>43</v>
      </c>
      <c r="M44" s="347">
        <v>44</v>
      </c>
    </row>
    <row r="45" spans="2:13" ht="27.75" customHeight="1">
      <c r="B45" s="1197"/>
      <c r="C45" s="1198"/>
      <c r="D45" s="104"/>
      <c r="E45" s="1203" t="s">
        <v>37</v>
      </c>
      <c r="F45" s="1203"/>
      <c r="G45" s="1203"/>
      <c r="H45" s="1204"/>
      <c r="I45" s="345">
        <v>711</v>
      </c>
      <c r="J45" s="346">
        <v>686</v>
      </c>
      <c r="K45" s="346">
        <v>1059</v>
      </c>
      <c r="L45" s="346">
        <v>686</v>
      </c>
      <c r="M45" s="347">
        <v>566</v>
      </c>
    </row>
    <row r="46" spans="2:13" ht="27.75" customHeight="1">
      <c r="B46" s="1197"/>
      <c r="C46" s="1198"/>
      <c r="D46" s="105"/>
      <c r="E46" s="1203" t="s">
        <v>38</v>
      </c>
      <c r="F46" s="1203"/>
      <c r="G46" s="1203"/>
      <c r="H46" s="1204"/>
      <c r="I46" s="345" t="s">
        <v>528</v>
      </c>
      <c r="J46" s="346" t="s">
        <v>528</v>
      </c>
      <c r="K46" s="346" t="s">
        <v>528</v>
      </c>
      <c r="L46" s="346" t="s">
        <v>528</v>
      </c>
      <c r="M46" s="347" t="s">
        <v>528</v>
      </c>
    </row>
    <row r="47" spans="2:13" ht="27.75" customHeight="1">
      <c r="B47" s="1197"/>
      <c r="C47" s="1198"/>
      <c r="D47" s="106"/>
      <c r="E47" s="1205" t="s">
        <v>39</v>
      </c>
      <c r="F47" s="1206"/>
      <c r="G47" s="1206"/>
      <c r="H47" s="1207"/>
      <c r="I47" s="345" t="s">
        <v>528</v>
      </c>
      <c r="J47" s="346" t="s">
        <v>528</v>
      </c>
      <c r="K47" s="346" t="s">
        <v>528</v>
      </c>
      <c r="L47" s="346" t="s">
        <v>528</v>
      </c>
      <c r="M47" s="347" t="s">
        <v>528</v>
      </c>
    </row>
    <row r="48" spans="2:13" ht="27.75" customHeight="1">
      <c r="B48" s="1197"/>
      <c r="C48" s="1198"/>
      <c r="D48" s="104"/>
      <c r="E48" s="1203" t="s">
        <v>40</v>
      </c>
      <c r="F48" s="1203"/>
      <c r="G48" s="1203"/>
      <c r="H48" s="1204"/>
      <c r="I48" s="345" t="s">
        <v>528</v>
      </c>
      <c r="J48" s="346" t="s">
        <v>528</v>
      </c>
      <c r="K48" s="346" t="s">
        <v>528</v>
      </c>
      <c r="L48" s="346" t="s">
        <v>528</v>
      </c>
      <c r="M48" s="347" t="s">
        <v>528</v>
      </c>
    </row>
    <row r="49" spans="2:13" ht="27.75" customHeight="1">
      <c r="B49" s="1199"/>
      <c r="C49" s="1200"/>
      <c r="D49" s="104"/>
      <c r="E49" s="1203" t="s">
        <v>41</v>
      </c>
      <c r="F49" s="1203"/>
      <c r="G49" s="1203"/>
      <c r="H49" s="1204"/>
      <c r="I49" s="345" t="s">
        <v>528</v>
      </c>
      <c r="J49" s="346" t="s">
        <v>528</v>
      </c>
      <c r="K49" s="346" t="s">
        <v>528</v>
      </c>
      <c r="L49" s="346" t="s">
        <v>528</v>
      </c>
      <c r="M49" s="347" t="s">
        <v>528</v>
      </c>
    </row>
    <row r="50" spans="2:13" ht="27.75" customHeight="1">
      <c r="B50" s="1208" t="s">
        <v>42</v>
      </c>
      <c r="C50" s="1209"/>
      <c r="D50" s="107"/>
      <c r="E50" s="1203" t="s">
        <v>43</v>
      </c>
      <c r="F50" s="1203"/>
      <c r="G50" s="1203"/>
      <c r="H50" s="1204"/>
      <c r="I50" s="345">
        <v>4275</v>
      </c>
      <c r="J50" s="346">
        <v>5190</v>
      </c>
      <c r="K50" s="346">
        <v>6914</v>
      </c>
      <c r="L50" s="346">
        <v>8340</v>
      </c>
      <c r="M50" s="347">
        <v>9996</v>
      </c>
    </row>
    <row r="51" spans="2:13" ht="27.75" customHeight="1">
      <c r="B51" s="1197"/>
      <c r="C51" s="1198"/>
      <c r="D51" s="104"/>
      <c r="E51" s="1203" t="s">
        <v>44</v>
      </c>
      <c r="F51" s="1203"/>
      <c r="G51" s="1203"/>
      <c r="H51" s="1204"/>
      <c r="I51" s="345">
        <v>566</v>
      </c>
      <c r="J51" s="346">
        <v>554</v>
      </c>
      <c r="K51" s="346">
        <v>543</v>
      </c>
      <c r="L51" s="346">
        <v>531</v>
      </c>
      <c r="M51" s="347">
        <v>519</v>
      </c>
    </row>
    <row r="52" spans="2:13" ht="27.75" customHeight="1">
      <c r="B52" s="1199"/>
      <c r="C52" s="1200"/>
      <c r="D52" s="104"/>
      <c r="E52" s="1203" t="s">
        <v>45</v>
      </c>
      <c r="F52" s="1203"/>
      <c r="G52" s="1203"/>
      <c r="H52" s="1204"/>
      <c r="I52" s="345">
        <v>6650</v>
      </c>
      <c r="J52" s="346">
        <v>6251</v>
      </c>
      <c r="K52" s="346">
        <v>5642</v>
      </c>
      <c r="L52" s="346">
        <v>5645</v>
      </c>
      <c r="M52" s="347">
        <v>5244</v>
      </c>
    </row>
    <row r="53" spans="2:13" ht="27.75" customHeight="1" thickBot="1">
      <c r="B53" s="1210" t="s">
        <v>46</v>
      </c>
      <c r="C53" s="1211"/>
      <c r="D53" s="108"/>
      <c r="E53" s="1212" t="s">
        <v>47</v>
      </c>
      <c r="F53" s="1212"/>
      <c r="G53" s="1212"/>
      <c r="H53" s="1213"/>
      <c r="I53" s="348">
        <v>-1636</v>
      </c>
      <c r="J53" s="349">
        <v>-2913</v>
      </c>
      <c r="K53" s="349">
        <v>-3980</v>
      </c>
      <c r="L53" s="349">
        <v>-6401</v>
      </c>
      <c r="M53" s="350">
        <v>-8321</v>
      </c>
    </row>
    <row r="54" spans="2:13" ht="27.75" customHeight="1">
      <c r="B54" s="109" t="s">
        <v>48</v>
      </c>
      <c r="C54" s="110"/>
      <c r="D54" s="110"/>
      <c r="E54" s="111"/>
      <c r="F54" s="111"/>
      <c r="G54" s="111"/>
      <c r="H54" s="111"/>
      <c r="I54" s="112"/>
      <c r="J54" s="112"/>
      <c r="K54" s="112"/>
      <c r="L54" s="112"/>
      <c r="M54" s="112"/>
    </row>
    <row r="55" spans="2:13" ht="13"/>
  </sheetData>
  <sheetProtection algorithmName="SHA-512" hashValue="cHqoFpQDmKBILCxCLHH8F3QnWA0kRYUJI4zoXyMox+ivP5K2xohh0aVt6LlTgyhI3H3lrHS0E8pPT1iJpdacWg==" saltValue="yo6+R6aSzVWPffqO2h6C4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70"/>
  <sheetViews>
    <sheetView showGridLines="0" zoomScale="70" zoomScaleNormal="70" zoomScaleSheetLayoutView="100" workbookViewId="0">
      <selection sqref="A1:A1048576"/>
    </sheetView>
  </sheetViews>
  <sheetFormatPr defaultColWidth="0" defaultRowHeight="13.5" customHeight="1" zeroHeight="1"/>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3" t="s">
        <v>49</v>
      </c>
    </row>
    <row r="54" spans="2:8" ht="29.25" customHeight="1" thickBot="1">
      <c r="B54" s="114" t="s">
        <v>1</v>
      </c>
      <c r="C54" s="115"/>
      <c r="D54" s="115"/>
      <c r="E54" s="116" t="s">
        <v>2</v>
      </c>
      <c r="F54" s="117" t="s">
        <v>572</v>
      </c>
      <c r="G54" s="117" t="s">
        <v>573</v>
      </c>
      <c r="H54" s="118" t="s">
        <v>574</v>
      </c>
    </row>
    <row r="55" spans="2:8" ht="52.5" customHeight="1">
      <c r="B55" s="119"/>
      <c r="C55" s="1222" t="s">
        <v>50</v>
      </c>
      <c r="D55" s="1222"/>
      <c r="E55" s="1223"/>
      <c r="F55" s="120">
        <v>1996</v>
      </c>
      <c r="G55" s="120">
        <v>2236</v>
      </c>
      <c r="H55" s="121">
        <v>2222</v>
      </c>
    </row>
    <row r="56" spans="2:8" ht="52.5" customHeight="1">
      <c r="B56" s="122"/>
      <c r="C56" s="1224" t="s">
        <v>51</v>
      </c>
      <c r="D56" s="1224"/>
      <c r="E56" s="1225"/>
      <c r="F56" s="123">
        <v>247</v>
      </c>
      <c r="G56" s="123">
        <v>490</v>
      </c>
      <c r="H56" s="124">
        <v>492</v>
      </c>
    </row>
    <row r="57" spans="2:8" ht="53.25" customHeight="1">
      <c r="B57" s="122"/>
      <c r="C57" s="1226" t="s">
        <v>52</v>
      </c>
      <c r="D57" s="1226"/>
      <c r="E57" s="1227"/>
      <c r="F57" s="125">
        <v>4203</v>
      </c>
      <c r="G57" s="125">
        <v>5647</v>
      </c>
      <c r="H57" s="126">
        <v>7455</v>
      </c>
    </row>
    <row r="58" spans="2:8" ht="45.75" customHeight="1">
      <c r="B58" s="127"/>
      <c r="C58" s="1214" t="s">
        <v>592</v>
      </c>
      <c r="D58" s="1215"/>
      <c r="E58" s="1216"/>
      <c r="F58" s="128">
        <v>3480</v>
      </c>
      <c r="G58" s="128">
        <v>4573</v>
      </c>
      <c r="H58" s="129">
        <v>5750</v>
      </c>
    </row>
    <row r="59" spans="2:8" ht="45.75" customHeight="1">
      <c r="B59" s="127"/>
      <c r="C59" s="1214" t="s">
        <v>593</v>
      </c>
      <c r="D59" s="1215"/>
      <c r="E59" s="1216"/>
      <c r="F59" s="128">
        <v>502</v>
      </c>
      <c r="G59" s="128">
        <v>852</v>
      </c>
      <c r="H59" s="129">
        <v>1482</v>
      </c>
    </row>
    <row r="60" spans="2:8" ht="45.75" customHeight="1">
      <c r="B60" s="127"/>
      <c r="C60" s="1214" t="s">
        <v>594</v>
      </c>
      <c r="D60" s="1215"/>
      <c r="E60" s="1216"/>
      <c r="F60" s="128">
        <v>105</v>
      </c>
      <c r="G60" s="128">
        <v>106</v>
      </c>
      <c r="H60" s="129">
        <v>106</v>
      </c>
    </row>
    <row r="61" spans="2:8" ht="45.75" customHeight="1">
      <c r="B61" s="127"/>
      <c r="C61" s="1214" t="s">
        <v>595</v>
      </c>
      <c r="D61" s="1215"/>
      <c r="E61" s="1216"/>
      <c r="F61" s="128">
        <v>36</v>
      </c>
      <c r="G61" s="128">
        <v>36</v>
      </c>
      <c r="H61" s="129">
        <v>36</v>
      </c>
    </row>
    <row r="62" spans="2:8" ht="45.75" customHeight="1" thickBot="1">
      <c r="B62" s="130"/>
      <c r="C62" s="1217" t="s">
        <v>596</v>
      </c>
      <c r="D62" s="1218"/>
      <c r="E62" s="1219"/>
      <c r="F62" s="131">
        <v>30</v>
      </c>
      <c r="G62" s="131">
        <v>30</v>
      </c>
      <c r="H62" s="132">
        <v>30</v>
      </c>
    </row>
    <row r="63" spans="2:8" ht="52.5" customHeight="1" thickBot="1">
      <c r="B63" s="133"/>
      <c r="C63" s="1220" t="s">
        <v>53</v>
      </c>
      <c r="D63" s="1220"/>
      <c r="E63" s="1221"/>
      <c r="F63" s="134">
        <v>6447</v>
      </c>
      <c r="G63" s="134">
        <v>8373</v>
      </c>
      <c r="H63" s="135">
        <v>10169</v>
      </c>
    </row>
    <row r="64" spans="2:8" ht="13"/>
    <row r="65" ht="13.5" hidden="1" customHeight="1"/>
    <row r="66" ht="13.5" hidden="1" customHeight="1"/>
    <row r="67" ht="13.5" hidden="1" customHeight="1"/>
    <row r="68" ht="13.5" hidden="1" customHeight="1"/>
    <row r="69" ht="13.5" hidden="1" customHeight="1"/>
    <row r="70" ht="13.5" hidden="1" customHeight="1"/>
  </sheetData>
  <sheetProtection algorithmName="SHA-512" hashValue="ES/wDfVLs9uFOpHaZ1f3+oBNwm0mjXn5YKJeZMRoUHng7w+X0NQEH+T42NUw4+n8moqMlQnkEw9Jv8M9NXEX5A==" saltValue="HcqSWYJ3jsz7hNAILuyCU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60F8EA-F758-44B8-8F7E-8BEB78C7B272}">
  <sheetPr>
    <pageSetUpPr fitToPage="1"/>
  </sheetPr>
  <dimension ref="A1:DE85"/>
  <sheetViews>
    <sheetView showGridLines="0" zoomScaleNormal="100" zoomScaleSheetLayoutView="55" workbookViewId="0"/>
  </sheetViews>
  <sheetFormatPr defaultColWidth="0" defaultRowHeight="13.5" customHeight="1" zeroHeight="1"/>
  <cols>
    <col min="1" max="1" width="6.36328125" style="255" customWidth="1"/>
    <col min="2" max="107" width="2.453125" style="255" customWidth="1"/>
    <col min="108" max="108" width="6.08984375" style="261" customWidth="1"/>
    <col min="109" max="109" width="5.90625" style="259" customWidth="1"/>
    <col min="110" max="16384" width="8.6328125" style="255" hidden="1"/>
  </cols>
  <sheetData>
    <row r="1" spans="1:109" ht="42.75" customHeight="1">
      <c r="A1" s="351"/>
      <c r="B1" s="352"/>
      <c r="DD1" s="255"/>
      <c r="DE1" s="255"/>
    </row>
    <row r="2" spans="1:109" ht="25.5" customHeight="1">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ht="13">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ht="13">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ht="13">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ht="13">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ht="13">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ht="13">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ht="13">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ht="13">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ht="13">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ht="13">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ht="13">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ht="13">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ht="13">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ht="13">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ht="13">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ht="13">
      <c r="DD19" s="255"/>
      <c r="DE19" s="255"/>
    </row>
    <row r="20" spans="1:109" ht="13">
      <c r="DD20" s="255"/>
      <c r="DE20" s="255"/>
    </row>
    <row r="21" spans="1:109" ht="17.25" customHeight="1">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c r="B22" s="259"/>
    </row>
    <row r="23" spans="1:109" ht="13">
      <c r="B23" s="259"/>
    </row>
    <row r="24" spans="1:109" ht="13">
      <c r="B24" s="259"/>
    </row>
    <row r="25" spans="1:109" ht="13">
      <c r="B25" s="259"/>
    </row>
    <row r="26" spans="1:109" ht="13">
      <c r="B26" s="259"/>
    </row>
    <row r="27" spans="1:109" ht="13">
      <c r="B27" s="259"/>
    </row>
    <row r="28" spans="1:109" ht="13">
      <c r="B28" s="259"/>
    </row>
    <row r="29" spans="1:109" ht="13">
      <c r="B29" s="259"/>
    </row>
    <row r="30" spans="1:109" ht="13">
      <c r="B30" s="259"/>
    </row>
    <row r="31" spans="1:109" ht="13">
      <c r="B31" s="259"/>
    </row>
    <row r="32" spans="1:109" ht="13">
      <c r="B32" s="259"/>
    </row>
    <row r="33" spans="2:109" ht="13">
      <c r="B33" s="259"/>
    </row>
    <row r="34" spans="2:109" ht="13">
      <c r="B34" s="259"/>
    </row>
    <row r="35" spans="2:109" ht="13">
      <c r="B35" s="259"/>
    </row>
    <row r="36" spans="2:109" ht="13">
      <c r="B36" s="259"/>
    </row>
    <row r="37" spans="2:109" ht="13">
      <c r="B37" s="259"/>
    </row>
    <row r="38" spans="2:109" ht="13">
      <c r="B38" s="259"/>
    </row>
    <row r="39" spans="2:109" ht="13">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
      <c r="B40" s="356"/>
      <c r="DD40" s="356"/>
      <c r="DE40" s="255"/>
    </row>
    <row r="41" spans="2:109" ht="16.5">
      <c r="B41" s="256" t="s">
        <v>604</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
      <c r="B42" s="259"/>
      <c r="G42" s="357"/>
      <c r="I42" s="358"/>
      <c r="J42" s="358"/>
      <c r="K42" s="358"/>
      <c r="AM42" s="357"/>
      <c r="AN42" s="357" t="s">
        <v>605</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c r="B43" s="259"/>
      <c r="AN43" s="1240" t="s">
        <v>606</v>
      </c>
      <c r="AO43" s="1241"/>
      <c r="AP43" s="1241"/>
      <c r="AQ43" s="1241"/>
      <c r="AR43" s="1241"/>
      <c r="AS43" s="1241"/>
      <c r="AT43" s="1241"/>
      <c r="AU43" s="1241"/>
      <c r="AV43" s="1241"/>
      <c r="AW43" s="1241"/>
      <c r="AX43" s="1241"/>
      <c r="AY43" s="1241"/>
      <c r="AZ43" s="1241"/>
      <c r="BA43" s="1241"/>
      <c r="BB43" s="1241"/>
      <c r="BC43" s="1241"/>
      <c r="BD43" s="1241"/>
      <c r="BE43" s="1241"/>
      <c r="BF43" s="1241"/>
      <c r="BG43" s="1241"/>
      <c r="BH43" s="1241"/>
      <c r="BI43" s="1241"/>
      <c r="BJ43" s="1241"/>
      <c r="BK43" s="1241"/>
      <c r="BL43" s="1241"/>
      <c r="BM43" s="1241"/>
      <c r="BN43" s="1241"/>
      <c r="BO43" s="1241"/>
      <c r="BP43" s="1241"/>
      <c r="BQ43" s="1241"/>
      <c r="BR43" s="1241"/>
      <c r="BS43" s="1241"/>
      <c r="BT43" s="1241"/>
      <c r="BU43" s="1241"/>
      <c r="BV43" s="1241"/>
      <c r="BW43" s="1241"/>
      <c r="BX43" s="1241"/>
      <c r="BY43" s="1241"/>
      <c r="BZ43" s="1241"/>
      <c r="CA43" s="1241"/>
      <c r="CB43" s="1241"/>
      <c r="CC43" s="1241"/>
      <c r="CD43" s="1241"/>
      <c r="CE43" s="1241"/>
      <c r="CF43" s="1241"/>
      <c r="CG43" s="1241"/>
      <c r="CH43" s="1241"/>
      <c r="CI43" s="1241"/>
      <c r="CJ43" s="1241"/>
      <c r="CK43" s="1241"/>
      <c r="CL43" s="1241"/>
      <c r="CM43" s="1241"/>
      <c r="CN43" s="1241"/>
      <c r="CO43" s="1241"/>
      <c r="CP43" s="1241"/>
      <c r="CQ43" s="1241"/>
      <c r="CR43" s="1241"/>
      <c r="CS43" s="1241"/>
      <c r="CT43" s="1241"/>
      <c r="CU43" s="1241"/>
      <c r="CV43" s="1241"/>
      <c r="CW43" s="1241"/>
      <c r="CX43" s="1241"/>
      <c r="CY43" s="1241"/>
      <c r="CZ43" s="1241"/>
      <c r="DA43" s="1241"/>
      <c r="DB43" s="1241"/>
      <c r="DC43" s="1242"/>
    </row>
    <row r="44" spans="2:109" ht="13">
      <c r="B44" s="259"/>
      <c r="AN44" s="1243"/>
      <c r="AO44" s="1244"/>
      <c r="AP44" s="1244"/>
      <c r="AQ44" s="1244"/>
      <c r="AR44" s="1244"/>
      <c r="AS44" s="1244"/>
      <c r="AT44" s="1244"/>
      <c r="AU44" s="1244"/>
      <c r="AV44" s="1244"/>
      <c r="AW44" s="1244"/>
      <c r="AX44" s="1244"/>
      <c r="AY44" s="1244"/>
      <c r="AZ44" s="1244"/>
      <c r="BA44" s="1244"/>
      <c r="BB44" s="1244"/>
      <c r="BC44" s="1244"/>
      <c r="BD44" s="1244"/>
      <c r="BE44" s="1244"/>
      <c r="BF44" s="1244"/>
      <c r="BG44" s="1244"/>
      <c r="BH44" s="1244"/>
      <c r="BI44" s="1244"/>
      <c r="BJ44" s="1244"/>
      <c r="BK44" s="1244"/>
      <c r="BL44" s="1244"/>
      <c r="BM44" s="1244"/>
      <c r="BN44" s="1244"/>
      <c r="BO44" s="1244"/>
      <c r="BP44" s="1244"/>
      <c r="BQ44" s="1244"/>
      <c r="BR44" s="1244"/>
      <c r="BS44" s="1244"/>
      <c r="BT44" s="1244"/>
      <c r="BU44" s="1244"/>
      <c r="BV44" s="1244"/>
      <c r="BW44" s="1244"/>
      <c r="BX44" s="1244"/>
      <c r="BY44" s="1244"/>
      <c r="BZ44" s="1244"/>
      <c r="CA44" s="1244"/>
      <c r="CB44" s="1244"/>
      <c r="CC44" s="1244"/>
      <c r="CD44" s="1244"/>
      <c r="CE44" s="1244"/>
      <c r="CF44" s="1244"/>
      <c r="CG44" s="1244"/>
      <c r="CH44" s="1244"/>
      <c r="CI44" s="1244"/>
      <c r="CJ44" s="1244"/>
      <c r="CK44" s="1244"/>
      <c r="CL44" s="1244"/>
      <c r="CM44" s="1244"/>
      <c r="CN44" s="1244"/>
      <c r="CO44" s="1244"/>
      <c r="CP44" s="1244"/>
      <c r="CQ44" s="1244"/>
      <c r="CR44" s="1244"/>
      <c r="CS44" s="1244"/>
      <c r="CT44" s="1244"/>
      <c r="CU44" s="1244"/>
      <c r="CV44" s="1244"/>
      <c r="CW44" s="1244"/>
      <c r="CX44" s="1244"/>
      <c r="CY44" s="1244"/>
      <c r="CZ44" s="1244"/>
      <c r="DA44" s="1244"/>
      <c r="DB44" s="1244"/>
      <c r="DC44" s="1245"/>
    </row>
    <row r="45" spans="2:109" ht="13">
      <c r="B45" s="259"/>
      <c r="AN45" s="1243"/>
      <c r="AO45" s="1244"/>
      <c r="AP45" s="1244"/>
      <c r="AQ45" s="1244"/>
      <c r="AR45" s="1244"/>
      <c r="AS45" s="1244"/>
      <c r="AT45" s="1244"/>
      <c r="AU45" s="1244"/>
      <c r="AV45" s="1244"/>
      <c r="AW45" s="1244"/>
      <c r="AX45" s="1244"/>
      <c r="AY45" s="1244"/>
      <c r="AZ45" s="1244"/>
      <c r="BA45" s="1244"/>
      <c r="BB45" s="1244"/>
      <c r="BC45" s="1244"/>
      <c r="BD45" s="1244"/>
      <c r="BE45" s="1244"/>
      <c r="BF45" s="1244"/>
      <c r="BG45" s="1244"/>
      <c r="BH45" s="1244"/>
      <c r="BI45" s="1244"/>
      <c r="BJ45" s="1244"/>
      <c r="BK45" s="1244"/>
      <c r="BL45" s="1244"/>
      <c r="BM45" s="1244"/>
      <c r="BN45" s="1244"/>
      <c r="BO45" s="1244"/>
      <c r="BP45" s="1244"/>
      <c r="BQ45" s="1244"/>
      <c r="BR45" s="1244"/>
      <c r="BS45" s="1244"/>
      <c r="BT45" s="1244"/>
      <c r="BU45" s="1244"/>
      <c r="BV45" s="1244"/>
      <c r="BW45" s="1244"/>
      <c r="BX45" s="1244"/>
      <c r="BY45" s="1244"/>
      <c r="BZ45" s="1244"/>
      <c r="CA45" s="1244"/>
      <c r="CB45" s="1244"/>
      <c r="CC45" s="1244"/>
      <c r="CD45" s="1244"/>
      <c r="CE45" s="1244"/>
      <c r="CF45" s="1244"/>
      <c r="CG45" s="1244"/>
      <c r="CH45" s="1244"/>
      <c r="CI45" s="1244"/>
      <c r="CJ45" s="1244"/>
      <c r="CK45" s="1244"/>
      <c r="CL45" s="1244"/>
      <c r="CM45" s="1244"/>
      <c r="CN45" s="1244"/>
      <c r="CO45" s="1244"/>
      <c r="CP45" s="1244"/>
      <c r="CQ45" s="1244"/>
      <c r="CR45" s="1244"/>
      <c r="CS45" s="1244"/>
      <c r="CT45" s="1244"/>
      <c r="CU45" s="1244"/>
      <c r="CV45" s="1244"/>
      <c r="CW45" s="1244"/>
      <c r="CX45" s="1244"/>
      <c r="CY45" s="1244"/>
      <c r="CZ45" s="1244"/>
      <c r="DA45" s="1244"/>
      <c r="DB45" s="1244"/>
      <c r="DC45" s="1245"/>
    </row>
    <row r="46" spans="2:109" ht="13">
      <c r="B46" s="259"/>
      <c r="AN46" s="1243"/>
      <c r="AO46" s="1244"/>
      <c r="AP46" s="1244"/>
      <c r="AQ46" s="1244"/>
      <c r="AR46" s="1244"/>
      <c r="AS46" s="1244"/>
      <c r="AT46" s="1244"/>
      <c r="AU46" s="1244"/>
      <c r="AV46" s="1244"/>
      <c r="AW46" s="1244"/>
      <c r="AX46" s="1244"/>
      <c r="AY46" s="1244"/>
      <c r="AZ46" s="1244"/>
      <c r="BA46" s="1244"/>
      <c r="BB46" s="1244"/>
      <c r="BC46" s="1244"/>
      <c r="BD46" s="1244"/>
      <c r="BE46" s="1244"/>
      <c r="BF46" s="1244"/>
      <c r="BG46" s="1244"/>
      <c r="BH46" s="1244"/>
      <c r="BI46" s="1244"/>
      <c r="BJ46" s="1244"/>
      <c r="BK46" s="1244"/>
      <c r="BL46" s="1244"/>
      <c r="BM46" s="1244"/>
      <c r="BN46" s="1244"/>
      <c r="BO46" s="1244"/>
      <c r="BP46" s="1244"/>
      <c r="BQ46" s="1244"/>
      <c r="BR46" s="1244"/>
      <c r="BS46" s="1244"/>
      <c r="BT46" s="1244"/>
      <c r="BU46" s="1244"/>
      <c r="BV46" s="1244"/>
      <c r="BW46" s="1244"/>
      <c r="BX46" s="1244"/>
      <c r="BY46" s="1244"/>
      <c r="BZ46" s="1244"/>
      <c r="CA46" s="1244"/>
      <c r="CB46" s="1244"/>
      <c r="CC46" s="1244"/>
      <c r="CD46" s="1244"/>
      <c r="CE46" s="1244"/>
      <c r="CF46" s="1244"/>
      <c r="CG46" s="1244"/>
      <c r="CH46" s="1244"/>
      <c r="CI46" s="1244"/>
      <c r="CJ46" s="1244"/>
      <c r="CK46" s="1244"/>
      <c r="CL46" s="1244"/>
      <c r="CM46" s="1244"/>
      <c r="CN46" s="1244"/>
      <c r="CO46" s="1244"/>
      <c r="CP46" s="1244"/>
      <c r="CQ46" s="1244"/>
      <c r="CR46" s="1244"/>
      <c r="CS46" s="1244"/>
      <c r="CT46" s="1244"/>
      <c r="CU46" s="1244"/>
      <c r="CV46" s="1244"/>
      <c r="CW46" s="1244"/>
      <c r="CX46" s="1244"/>
      <c r="CY46" s="1244"/>
      <c r="CZ46" s="1244"/>
      <c r="DA46" s="1244"/>
      <c r="DB46" s="1244"/>
      <c r="DC46" s="1245"/>
    </row>
    <row r="47" spans="2:109" ht="13">
      <c r="B47" s="259"/>
      <c r="AN47" s="1246"/>
      <c r="AO47" s="1247"/>
      <c r="AP47" s="1247"/>
      <c r="AQ47" s="1247"/>
      <c r="AR47" s="1247"/>
      <c r="AS47" s="1247"/>
      <c r="AT47" s="1247"/>
      <c r="AU47" s="1247"/>
      <c r="AV47" s="1247"/>
      <c r="AW47" s="1247"/>
      <c r="AX47" s="1247"/>
      <c r="AY47" s="1247"/>
      <c r="AZ47" s="1247"/>
      <c r="BA47" s="1247"/>
      <c r="BB47" s="1247"/>
      <c r="BC47" s="1247"/>
      <c r="BD47" s="1247"/>
      <c r="BE47" s="1247"/>
      <c r="BF47" s="1247"/>
      <c r="BG47" s="1247"/>
      <c r="BH47" s="1247"/>
      <c r="BI47" s="1247"/>
      <c r="BJ47" s="1247"/>
      <c r="BK47" s="1247"/>
      <c r="BL47" s="1247"/>
      <c r="BM47" s="1247"/>
      <c r="BN47" s="1247"/>
      <c r="BO47" s="1247"/>
      <c r="BP47" s="1247"/>
      <c r="BQ47" s="1247"/>
      <c r="BR47" s="1247"/>
      <c r="BS47" s="1247"/>
      <c r="BT47" s="1247"/>
      <c r="BU47" s="1247"/>
      <c r="BV47" s="1247"/>
      <c r="BW47" s="1247"/>
      <c r="BX47" s="1247"/>
      <c r="BY47" s="1247"/>
      <c r="BZ47" s="1247"/>
      <c r="CA47" s="1247"/>
      <c r="CB47" s="1247"/>
      <c r="CC47" s="1247"/>
      <c r="CD47" s="1247"/>
      <c r="CE47" s="1247"/>
      <c r="CF47" s="1247"/>
      <c r="CG47" s="1247"/>
      <c r="CH47" s="1247"/>
      <c r="CI47" s="1247"/>
      <c r="CJ47" s="1247"/>
      <c r="CK47" s="1247"/>
      <c r="CL47" s="1247"/>
      <c r="CM47" s="1247"/>
      <c r="CN47" s="1247"/>
      <c r="CO47" s="1247"/>
      <c r="CP47" s="1247"/>
      <c r="CQ47" s="1247"/>
      <c r="CR47" s="1247"/>
      <c r="CS47" s="1247"/>
      <c r="CT47" s="1247"/>
      <c r="CU47" s="1247"/>
      <c r="CV47" s="1247"/>
      <c r="CW47" s="1247"/>
      <c r="CX47" s="1247"/>
      <c r="CY47" s="1247"/>
      <c r="CZ47" s="1247"/>
      <c r="DA47" s="1247"/>
      <c r="DB47" s="1247"/>
      <c r="DC47" s="1248"/>
    </row>
    <row r="48" spans="2:109" ht="13">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ht="13">
      <c r="B49" s="259"/>
      <c r="AN49" s="255" t="s">
        <v>607</v>
      </c>
    </row>
    <row r="50" spans="1:109" ht="13">
      <c r="B50" s="259"/>
      <c r="G50" s="1234"/>
      <c r="H50" s="1234"/>
      <c r="I50" s="1234"/>
      <c r="J50" s="1234"/>
      <c r="K50" s="360"/>
      <c r="L50" s="360"/>
      <c r="M50" s="361"/>
      <c r="N50" s="361"/>
      <c r="AN50" s="1237"/>
      <c r="AO50" s="1238"/>
      <c r="AP50" s="1238"/>
      <c r="AQ50" s="1238"/>
      <c r="AR50" s="1238"/>
      <c r="AS50" s="1238"/>
      <c r="AT50" s="1238"/>
      <c r="AU50" s="1238"/>
      <c r="AV50" s="1238"/>
      <c r="AW50" s="1238"/>
      <c r="AX50" s="1238"/>
      <c r="AY50" s="1238"/>
      <c r="AZ50" s="1238"/>
      <c r="BA50" s="1238"/>
      <c r="BB50" s="1238"/>
      <c r="BC50" s="1238"/>
      <c r="BD50" s="1238"/>
      <c r="BE50" s="1238"/>
      <c r="BF50" s="1238"/>
      <c r="BG50" s="1238"/>
      <c r="BH50" s="1238"/>
      <c r="BI50" s="1238"/>
      <c r="BJ50" s="1238"/>
      <c r="BK50" s="1238"/>
      <c r="BL50" s="1238"/>
      <c r="BM50" s="1238"/>
      <c r="BN50" s="1238"/>
      <c r="BO50" s="1239"/>
      <c r="BP50" s="1233" t="s">
        <v>570</v>
      </c>
      <c r="BQ50" s="1233"/>
      <c r="BR50" s="1233"/>
      <c r="BS50" s="1233"/>
      <c r="BT50" s="1233"/>
      <c r="BU50" s="1233"/>
      <c r="BV50" s="1233"/>
      <c r="BW50" s="1233"/>
      <c r="BX50" s="1233" t="s">
        <v>571</v>
      </c>
      <c r="BY50" s="1233"/>
      <c r="BZ50" s="1233"/>
      <c r="CA50" s="1233"/>
      <c r="CB50" s="1233"/>
      <c r="CC50" s="1233"/>
      <c r="CD50" s="1233"/>
      <c r="CE50" s="1233"/>
      <c r="CF50" s="1233" t="s">
        <v>572</v>
      </c>
      <c r="CG50" s="1233"/>
      <c r="CH50" s="1233"/>
      <c r="CI50" s="1233"/>
      <c r="CJ50" s="1233"/>
      <c r="CK50" s="1233"/>
      <c r="CL50" s="1233"/>
      <c r="CM50" s="1233"/>
      <c r="CN50" s="1233" t="s">
        <v>573</v>
      </c>
      <c r="CO50" s="1233"/>
      <c r="CP50" s="1233"/>
      <c r="CQ50" s="1233"/>
      <c r="CR50" s="1233"/>
      <c r="CS50" s="1233"/>
      <c r="CT50" s="1233"/>
      <c r="CU50" s="1233"/>
      <c r="CV50" s="1233" t="s">
        <v>574</v>
      </c>
      <c r="CW50" s="1233"/>
      <c r="CX50" s="1233"/>
      <c r="CY50" s="1233"/>
      <c r="CZ50" s="1233"/>
      <c r="DA50" s="1233"/>
      <c r="DB50" s="1233"/>
      <c r="DC50" s="1233"/>
    </row>
    <row r="51" spans="1:109" ht="13.5" customHeight="1">
      <c r="B51" s="259"/>
      <c r="G51" s="1236"/>
      <c r="H51" s="1236"/>
      <c r="I51" s="1249"/>
      <c r="J51" s="1249"/>
      <c r="K51" s="1235"/>
      <c r="L51" s="1235"/>
      <c r="M51" s="1235"/>
      <c r="N51" s="1235"/>
      <c r="AM51" s="359"/>
      <c r="AN51" s="1231" t="s">
        <v>608</v>
      </c>
      <c r="AO51" s="1231"/>
      <c r="AP51" s="1231"/>
      <c r="AQ51" s="1231"/>
      <c r="AR51" s="1231"/>
      <c r="AS51" s="1231"/>
      <c r="AT51" s="1231"/>
      <c r="AU51" s="1231"/>
      <c r="AV51" s="1231"/>
      <c r="AW51" s="1231"/>
      <c r="AX51" s="1231"/>
      <c r="AY51" s="1231"/>
      <c r="AZ51" s="1231"/>
      <c r="BA51" s="1231"/>
      <c r="BB51" s="1231" t="s">
        <v>609</v>
      </c>
      <c r="BC51" s="1231"/>
      <c r="BD51" s="1231"/>
      <c r="BE51" s="1231"/>
      <c r="BF51" s="1231"/>
      <c r="BG51" s="1231"/>
      <c r="BH51" s="1231"/>
      <c r="BI51" s="1231"/>
      <c r="BJ51" s="1231"/>
      <c r="BK51" s="1231"/>
      <c r="BL51" s="1231"/>
      <c r="BM51" s="1231"/>
      <c r="BN51" s="1231"/>
      <c r="BO51" s="1231"/>
      <c r="BP51" s="1228"/>
      <c r="BQ51" s="1228"/>
      <c r="BR51" s="1228"/>
      <c r="BS51" s="1228"/>
      <c r="BT51" s="1228"/>
      <c r="BU51" s="1228"/>
      <c r="BV51" s="1228"/>
      <c r="BW51" s="1228"/>
      <c r="BX51" s="1228"/>
      <c r="BY51" s="1228"/>
      <c r="BZ51" s="1228"/>
      <c r="CA51" s="1228"/>
      <c r="CB51" s="1228"/>
      <c r="CC51" s="1228"/>
      <c r="CD51" s="1228"/>
      <c r="CE51" s="1228"/>
      <c r="CF51" s="1228"/>
      <c r="CG51" s="1228"/>
      <c r="CH51" s="1228"/>
      <c r="CI51" s="1228"/>
      <c r="CJ51" s="1228"/>
      <c r="CK51" s="1228"/>
      <c r="CL51" s="1228"/>
      <c r="CM51" s="1228"/>
      <c r="CN51" s="1228"/>
      <c r="CO51" s="1228"/>
      <c r="CP51" s="1228"/>
      <c r="CQ51" s="1228"/>
      <c r="CR51" s="1228"/>
      <c r="CS51" s="1228"/>
      <c r="CT51" s="1228"/>
      <c r="CU51" s="1228"/>
      <c r="CV51" s="1228"/>
      <c r="CW51" s="1228"/>
      <c r="CX51" s="1228"/>
      <c r="CY51" s="1228"/>
      <c r="CZ51" s="1228"/>
      <c r="DA51" s="1228"/>
      <c r="DB51" s="1228"/>
      <c r="DC51" s="1228"/>
    </row>
    <row r="52" spans="1:109" ht="13">
      <c r="B52" s="259"/>
      <c r="G52" s="1236"/>
      <c r="H52" s="1236"/>
      <c r="I52" s="1249"/>
      <c r="J52" s="1249"/>
      <c r="K52" s="1235"/>
      <c r="L52" s="1235"/>
      <c r="M52" s="1235"/>
      <c r="N52" s="1235"/>
      <c r="AM52" s="359"/>
      <c r="AN52" s="1231"/>
      <c r="AO52" s="1231"/>
      <c r="AP52" s="1231"/>
      <c r="AQ52" s="1231"/>
      <c r="AR52" s="1231"/>
      <c r="AS52" s="1231"/>
      <c r="AT52" s="1231"/>
      <c r="AU52" s="1231"/>
      <c r="AV52" s="1231"/>
      <c r="AW52" s="1231"/>
      <c r="AX52" s="1231"/>
      <c r="AY52" s="1231"/>
      <c r="AZ52" s="1231"/>
      <c r="BA52" s="1231"/>
      <c r="BB52" s="1231"/>
      <c r="BC52" s="1231"/>
      <c r="BD52" s="1231"/>
      <c r="BE52" s="1231"/>
      <c r="BF52" s="1231"/>
      <c r="BG52" s="1231"/>
      <c r="BH52" s="1231"/>
      <c r="BI52" s="1231"/>
      <c r="BJ52" s="1231"/>
      <c r="BK52" s="1231"/>
      <c r="BL52" s="1231"/>
      <c r="BM52" s="1231"/>
      <c r="BN52" s="1231"/>
      <c r="BO52" s="1231"/>
      <c r="BP52" s="1228"/>
      <c r="BQ52" s="1228"/>
      <c r="BR52" s="1228"/>
      <c r="BS52" s="1228"/>
      <c r="BT52" s="1228"/>
      <c r="BU52" s="1228"/>
      <c r="BV52" s="1228"/>
      <c r="BW52" s="1228"/>
      <c r="BX52" s="1228"/>
      <c r="BY52" s="1228"/>
      <c r="BZ52" s="1228"/>
      <c r="CA52" s="1228"/>
      <c r="CB52" s="1228"/>
      <c r="CC52" s="1228"/>
      <c r="CD52" s="1228"/>
      <c r="CE52" s="1228"/>
      <c r="CF52" s="1228"/>
      <c r="CG52" s="1228"/>
      <c r="CH52" s="1228"/>
      <c r="CI52" s="1228"/>
      <c r="CJ52" s="1228"/>
      <c r="CK52" s="1228"/>
      <c r="CL52" s="1228"/>
      <c r="CM52" s="1228"/>
      <c r="CN52" s="1228"/>
      <c r="CO52" s="1228"/>
      <c r="CP52" s="1228"/>
      <c r="CQ52" s="1228"/>
      <c r="CR52" s="1228"/>
      <c r="CS52" s="1228"/>
      <c r="CT52" s="1228"/>
      <c r="CU52" s="1228"/>
      <c r="CV52" s="1228"/>
      <c r="CW52" s="1228"/>
      <c r="CX52" s="1228"/>
      <c r="CY52" s="1228"/>
      <c r="CZ52" s="1228"/>
      <c r="DA52" s="1228"/>
      <c r="DB52" s="1228"/>
      <c r="DC52" s="1228"/>
    </row>
    <row r="53" spans="1:109" ht="13">
      <c r="A53" s="358"/>
      <c r="B53" s="259"/>
      <c r="G53" s="1236"/>
      <c r="H53" s="1236"/>
      <c r="I53" s="1234"/>
      <c r="J53" s="1234"/>
      <c r="K53" s="1235"/>
      <c r="L53" s="1235"/>
      <c r="M53" s="1235"/>
      <c r="N53" s="1235"/>
      <c r="AM53" s="359"/>
      <c r="AN53" s="1231"/>
      <c r="AO53" s="1231"/>
      <c r="AP53" s="1231"/>
      <c r="AQ53" s="1231"/>
      <c r="AR53" s="1231"/>
      <c r="AS53" s="1231"/>
      <c r="AT53" s="1231"/>
      <c r="AU53" s="1231"/>
      <c r="AV53" s="1231"/>
      <c r="AW53" s="1231"/>
      <c r="AX53" s="1231"/>
      <c r="AY53" s="1231"/>
      <c r="AZ53" s="1231"/>
      <c r="BA53" s="1231"/>
      <c r="BB53" s="1231" t="s">
        <v>610</v>
      </c>
      <c r="BC53" s="1231"/>
      <c r="BD53" s="1231"/>
      <c r="BE53" s="1231"/>
      <c r="BF53" s="1231"/>
      <c r="BG53" s="1231"/>
      <c r="BH53" s="1231"/>
      <c r="BI53" s="1231"/>
      <c r="BJ53" s="1231"/>
      <c r="BK53" s="1231"/>
      <c r="BL53" s="1231"/>
      <c r="BM53" s="1231"/>
      <c r="BN53" s="1231"/>
      <c r="BO53" s="1231"/>
      <c r="BP53" s="1228">
        <v>72.2</v>
      </c>
      <c r="BQ53" s="1228"/>
      <c r="BR53" s="1228"/>
      <c r="BS53" s="1228"/>
      <c r="BT53" s="1228"/>
      <c r="BU53" s="1228"/>
      <c r="BV53" s="1228"/>
      <c r="BW53" s="1228"/>
      <c r="BX53" s="1228">
        <v>73.7</v>
      </c>
      <c r="BY53" s="1228"/>
      <c r="BZ53" s="1228"/>
      <c r="CA53" s="1228"/>
      <c r="CB53" s="1228"/>
      <c r="CC53" s="1228"/>
      <c r="CD53" s="1228"/>
      <c r="CE53" s="1228"/>
      <c r="CF53" s="1228">
        <v>75.099999999999994</v>
      </c>
      <c r="CG53" s="1228"/>
      <c r="CH53" s="1228"/>
      <c r="CI53" s="1228"/>
      <c r="CJ53" s="1228"/>
      <c r="CK53" s="1228"/>
      <c r="CL53" s="1228"/>
      <c r="CM53" s="1228"/>
      <c r="CN53" s="1228">
        <v>77.2</v>
      </c>
      <c r="CO53" s="1228"/>
      <c r="CP53" s="1228"/>
      <c r="CQ53" s="1228"/>
      <c r="CR53" s="1228"/>
      <c r="CS53" s="1228"/>
      <c r="CT53" s="1228"/>
      <c r="CU53" s="1228"/>
      <c r="CV53" s="1228">
        <v>78.900000000000006</v>
      </c>
      <c r="CW53" s="1228"/>
      <c r="CX53" s="1228"/>
      <c r="CY53" s="1228"/>
      <c r="CZ53" s="1228"/>
      <c r="DA53" s="1228"/>
      <c r="DB53" s="1228"/>
      <c r="DC53" s="1228"/>
    </row>
    <row r="54" spans="1:109" ht="13">
      <c r="A54" s="358"/>
      <c r="B54" s="259"/>
      <c r="G54" s="1236"/>
      <c r="H54" s="1236"/>
      <c r="I54" s="1234"/>
      <c r="J54" s="1234"/>
      <c r="K54" s="1235"/>
      <c r="L54" s="1235"/>
      <c r="M54" s="1235"/>
      <c r="N54" s="1235"/>
      <c r="AM54" s="359"/>
      <c r="AN54" s="1231"/>
      <c r="AO54" s="1231"/>
      <c r="AP54" s="1231"/>
      <c r="AQ54" s="1231"/>
      <c r="AR54" s="1231"/>
      <c r="AS54" s="1231"/>
      <c r="AT54" s="1231"/>
      <c r="AU54" s="1231"/>
      <c r="AV54" s="1231"/>
      <c r="AW54" s="1231"/>
      <c r="AX54" s="1231"/>
      <c r="AY54" s="1231"/>
      <c r="AZ54" s="1231"/>
      <c r="BA54" s="1231"/>
      <c r="BB54" s="1231"/>
      <c r="BC54" s="1231"/>
      <c r="BD54" s="1231"/>
      <c r="BE54" s="1231"/>
      <c r="BF54" s="1231"/>
      <c r="BG54" s="1231"/>
      <c r="BH54" s="1231"/>
      <c r="BI54" s="1231"/>
      <c r="BJ54" s="1231"/>
      <c r="BK54" s="1231"/>
      <c r="BL54" s="1231"/>
      <c r="BM54" s="1231"/>
      <c r="BN54" s="1231"/>
      <c r="BO54" s="1231"/>
      <c r="BP54" s="1228"/>
      <c r="BQ54" s="1228"/>
      <c r="BR54" s="1228"/>
      <c r="BS54" s="1228"/>
      <c r="BT54" s="1228"/>
      <c r="BU54" s="1228"/>
      <c r="BV54" s="1228"/>
      <c r="BW54" s="1228"/>
      <c r="BX54" s="1228"/>
      <c r="BY54" s="1228"/>
      <c r="BZ54" s="1228"/>
      <c r="CA54" s="1228"/>
      <c r="CB54" s="1228"/>
      <c r="CC54" s="1228"/>
      <c r="CD54" s="1228"/>
      <c r="CE54" s="1228"/>
      <c r="CF54" s="1228"/>
      <c r="CG54" s="1228"/>
      <c r="CH54" s="1228"/>
      <c r="CI54" s="1228"/>
      <c r="CJ54" s="1228"/>
      <c r="CK54" s="1228"/>
      <c r="CL54" s="1228"/>
      <c r="CM54" s="1228"/>
      <c r="CN54" s="1228"/>
      <c r="CO54" s="1228"/>
      <c r="CP54" s="1228"/>
      <c r="CQ54" s="1228"/>
      <c r="CR54" s="1228"/>
      <c r="CS54" s="1228"/>
      <c r="CT54" s="1228"/>
      <c r="CU54" s="1228"/>
      <c r="CV54" s="1228"/>
      <c r="CW54" s="1228"/>
      <c r="CX54" s="1228"/>
      <c r="CY54" s="1228"/>
      <c r="CZ54" s="1228"/>
      <c r="DA54" s="1228"/>
      <c r="DB54" s="1228"/>
      <c r="DC54" s="1228"/>
    </row>
    <row r="55" spans="1:109" ht="13">
      <c r="A55" s="358"/>
      <c r="B55" s="259"/>
      <c r="G55" s="1234"/>
      <c r="H55" s="1234"/>
      <c r="I55" s="1234"/>
      <c r="J55" s="1234"/>
      <c r="K55" s="1235"/>
      <c r="L55" s="1235"/>
      <c r="M55" s="1235"/>
      <c r="N55" s="1235"/>
      <c r="AN55" s="1233" t="s">
        <v>611</v>
      </c>
      <c r="AO55" s="1233"/>
      <c r="AP55" s="1233"/>
      <c r="AQ55" s="1233"/>
      <c r="AR55" s="1233"/>
      <c r="AS55" s="1233"/>
      <c r="AT55" s="1233"/>
      <c r="AU55" s="1233"/>
      <c r="AV55" s="1233"/>
      <c r="AW55" s="1233"/>
      <c r="AX55" s="1233"/>
      <c r="AY55" s="1233"/>
      <c r="AZ55" s="1233"/>
      <c r="BA55" s="1233"/>
      <c r="BB55" s="1231" t="s">
        <v>609</v>
      </c>
      <c r="BC55" s="1231"/>
      <c r="BD55" s="1231"/>
      <c r="BE55" s="1231"/>
      <c r="BF55" s="1231"/>
      <c r="BG55" s="1231"/>
      <c r="BH55" s="1231"/>
      <c r="BI55" s="1231"/>
      <c r="BJ55" s="1231"/>
      <c r="BK55" s="1231"/>
      <c r="BL55" s="1231"/>
      <c r="BM55" s="1231"/>
      <c r="BN55" s="1231"/>
      <c r="BO55" s="1231"/>
      <c r="BP55" s="1228">
        <v>48.4</v>
      </c>
      <c r="BQ55" s="1228"/>
      <c r="BR55" s="1228"/>
      <c r="BS55" s="1228"/>
      <c r="BT55" s="1228"/>
      <c r="BU55" s="1228"/>
      <c r="BV55" s="1228"/>
      <c r="BW55" s="1228"/>
      <c r="BX55" s="1228">
        <v>43</v>
      </c>
      <c r="BY55" s="1228"/>
      <c r="BZ55" s="1228"/>
      <c r="CA55" s="1228"/>
      <c r="CB55" s="1228"/>
      <c r="CC55" s="1228"/>
      <c r="CD55" s="1228"/>
      <c r="CE55" s="1228"/>
      <c r="CF55" s="1228">
        <v>32.4</v>
      </c>
      <c r="CG55" s="1228"/>
      <c r="CH55" s="1228"/>
      <c r="CI55" s="1228"/>
      <c r="CJ55" s="1228"/>
      <c r="CK55" s="1228"/>
      <c r="CL55" s="1228"/>
      <c r="CM55" s="1228"/>
      <c r="CN55" s="1228">
        <v>20</v>
      </c>
      <c r="CO55" s="1228"/>
      <c r="CP55" s="1228"/>
      <c r="CQ55" s="1228"/>
      <c r="CR55" s="1228"/>
      <c r="CS55" s="1228"/>
      <c r="CT55" s="1228"/>
      <c r="CU55" s="1228"/>
      <c r="CV55" s="1228">
        <v>7.4</v>
      </c>
      <c r="CW55" s="1228"/>
      <c r="CX55" s="1228"/>
      <c r="CY55" s="1228"/>
      <c r="CZ55" s="1228"/>
      <c r="DA55" s="1228"/>
      <c r="DB55" s="1228"/>
      <c r="DC55" s="1228"/>
    </row>
    <row r="56" spans="1:109" ht="13">
      <c r="A56" s="358"/>
      <c r="B56" s="259"/>
      <c r="G56" s="1234"/>
      <c r="H56" s="1234"/>
      <c r="I56" s="1234"/>
      <c r="J56" s="1234"/>
      <c r="K56" s="1235"/>
      <c r="L56" s="1235"/>
      <c r="M56" s="1235"/>
      <c r="N56" s="1235"/>
      <c r="AN56" s="1233"/>
      <c r="AO56" s="1233"/>
      <c r="AP56" s="1233"/>
      <c r="AQ56" s="1233"/>
      <c r="AR56" s="1233"/>
      <c r="AS56" s="1233"/>
      <c r="AT56" s="1233"/>
      <c r="AU56" s="1233"/>
      <c r="AV56" s="1233"/>
      <c r="AW56" s="1233"/>
      <c r="AX56" s="1233"/>
      <c r="AY56" s="1233"/>
      <c r="AZ56" s="1233"/>
      <c r="BA56" s="1233"/>
      <c r="BB56" s="1231"/>
      <c r="BC56" s="1231"/>
      <c r="BD56" s="1231"/>
      <c r="BE56" s="1231"/>
      <c r="BF56" s="1231"/>
      <c r="BG56" s="1231"/>
      <c r="BH56" s="1231"/>
      <c r="BI56" s="1231"/>
      <c r="BJ56" s="1231"/>
      <c r="BK56" s="1231"/>
      <c r="BL56" s="1231"/>
      <c r="BM56" s="1231"/>
      <c r="BN56" s="1231"/>
      <c r="BO56" s="1231"/>
      <c r="BP56" s="1228"/>
      <c r="BQ56" s="1228"/>
      <c r="BR56" s="1228"/>
      <c r="BS56" s="1228"/>
      <c r="BT56" s="1228"/>
      <c r="BU56" s="1228"/>
      <c r="BV56" s="1228"/>
      <c r="BW56" s="1228"/>
      <c r="BX56" s="1228"/>
      <c r="BY56" s="1228"/>
      <c r="BZ56" s="1228"/>
      <c r="CA56" s="1228"/>
      <c r="CB56" s="1228"/>
      <c r="CC56" s="1228"/>
      <c r="CD56" s="1228"/>
      <c r="CE56" s="1228"/>
      <c r="CF56" s="1228"/>
      <c r="CG56" s="1228"/>
      <c r="CH56" s="1228"/>
      <c r="CI56" s="1228"/>
      <c r="CJ56" s="1228"/>
      <c r="CK56" s="1228"/>
      <c r="CL56" s="1228"/>
      <c r="CM56" s="1228"/>
      <c r="CN56" s="1228"/>
      <c r="CO56" s="1228"/>
      <c r="CP56" s="1228"/>
      <c r="CQ56" s="1228"/>
      <c r="CR56" s="1228"/>
      <c r="CS56" s="1228"/>
      <c r="CT56" s="1228"/>
      <c r="CU56" s="1228"/>
      <c r="CV56" s="1228"/>
      <c r="CW56" s="1228"/>
      <c r="CX56" s="1228"/>
      <c r="CY56" s="1228"/>
      <c r="CZ56" s="1228"/>
      <c r="DA56" s="1228"/>
      <c r="DB56" s="1228"/>
      <c r="DC56" s="1228"/>
    </row>
    <row r="57" spans="1:109" s="358" customFormat="1" ht="13">
      <c r="B57" s="362"/>
      <c r="G57" s="1234"/>
      <c r="H57" s="1234"/>
      <c r="I57" s="1229"/>
      <c r="J57" s="1229"/>
      <c r="K57" s="1235"/>
      <c r="L57" s="1235"/>
      <c r="M57" s="1235"/>
      <c r="N57" s="1235"/>
      <c r="AM57" s="255"/>
      <c r="AN57" s="1233"/>
      <c r="AO57" s="1233"/>
      <c r="AP57" s="1233"/>
      <c r="AQ57" s="1233"/>
      <c r="AR57" s="1233"/>
      <c r="AS57" s="1233"/>
      <c r="AT57" s="1233"/>
      <c r="AU57" s="1233"/>
      <c r="AV57" s="1233"/>
      <c r="AW57" s="1233"/>
      <c r="AX57" s="1233"/>
      <c r="AY57" s="1233"/>
      <c r="AZ57" s="1233"/>
      <c r="BA57" s="1233"/>
      <c r="BB57" s="1231" t="s">
        <v>610</v>
      </c>
      <c r="BC57" s="1231"/>
      <c r="BD57" s="1231"/>
      <c r="BE57" s="1231"/>
      <c r="BF57" s="1231"/>
      <c r="BG57" s="1231"/>
      <c r="BH57" s="1231"/>
      <c r="BI57" s="1231"/>
      <c r="BJ57" s="1231"/>
      <c r="BK57" s="1231"/>
      <c r="BL57" s="1231"/>
      <c r="BM57" s="1231"/>
      <c r="BN57" s="1231"/>
      <c r="BO57" s="1231"/>
      <c r="BP57" s="1228">
        <v>61.8</v>
      </c>
      <c r="BQ57" s="1228"/>
      <c r="BR57" s="1228"/>
      <c r="BS57" s="1228"/>
      <c r="BT57" s="1228"/>
      <c r="BU57" s="1228"/>
      <c r="BV57" s="1228"/>
      <c r="BW57" s="1228"/>
      <c r="BX57" s="1228">
        <v>62.8</v>
      </c>
      <c r="BY57" s="1228"/>
      <c r="BZ57" s="1228"/>
      <c r="CA57" s="1228"/>
      <c r="CB57" s="1228"/>
      <c r="CC57" s="1228"/>
      <c r="CD57" s="1228"/>
      <c r="CE57" s="1228"/>
      <c r="CF57" s="1228">
        <v>64.2</v>
      </c>
      <c r="CG57" s="1228"/>
      <c r="CH57" s="1228"/>
      <c r="CI57" s="1228"/>
      <c r="CJ57" s="1228"/>
      <c r="CK57" s="1228"/>
      <c r="CL57" s="1228"/>
      <c r="CM57" s="1228"/>
      <c r="CN57" s="1228">
        <v>67</v>
      </c>
      <c r="CO57" s="1228"/>
      <c r="CP57" s="1228"/>
      <c r="CQ57" s="1228"/>
      <c r="CR57" s="1228"/>
      <c r="CS57" s="1228"/>
      <c r="CT57" s="1228"/>
      <c r="CU57" s="1228"/>
      <c r="CV57" s="1228">
        <v>67.8</v>
      </c>
      <c r="CW57" s="1228"/>
      <c r="CX57" s="1228"/>
      <c r="CY57" s="1228"/>
      <c r="CZ57" s="1228"/>
      <c r="DA57" s="1228"/>
      <c r="DB57" s="1228"/>
      <c r="DC57" s="1228"/>
      <c r="DD57" s="363"/>
      <c r="DE57" s="362"/>
    </row>
    <row r="58" spans="1:109" s="358" customFormat="1" ht="13">
      <c r="A58" s="255"/>
      <c r="B58" s="362"/>
      <c r="G58" s="1234"/>
      <c r="H58" s="1234"/>
      <c r="I58" s="1229"/>
      <c r="J58" s="1229"/>
      <c r="K58" s="1235"/>
      <c r="L58" s="1235"/>
      <c r="M58" s="1235"/>
      <c r="N58" s="1235"/>
      <c r="AM58" s="255"/>
      <c r="AN58" s="1233"/>
      <c r="AO58" s="1233"/>
      <c r="AP58" s="1233"/>
      <c r="AQ58" s="1233"/>
      <c r="AR58" s="1233"/>
      <c r="AS58" s="1233"/>
      <c r="AT58" s="1233"/>
      <c r="AU58" s="1233"/>
      <c r="AV58" s="1233"/>
      <c r="AW58" s="1233"/>
      <c r="AX58" s="1233"/>
      <c r="AY58" s="1233"/>
      <c r="AZ58" s="1233"/>
      <c r="BA58" s="1233"/>
      <c r="BB58" s="1231"/>
      <c r="BC58" s="1231"/>
      <c r="BD58" s="1231"/>
      <c r="BE58" s="1231"/>
      <c r="BF58" s="1231"/>
      <c r="BG58" s="1231"/>
      <c r="BH58" s="1231"/>
      <c r="BI58" s="1231"/>
      <c r="BJ58" s="1231"/>
      <c r="BK58" s="1231"/>
      <c r="BL58" s="1231"/>
      <c r="BM58" s="1231"/>
      <c r="BN58" s="1231"/>
      <c r="BO58" s="1231"/>
      <c r="BP58" s="1228"/>
      <c r="BQ58" s="1228"/>
      <c r="BR58" s="1228"/>
      <c r="BS58" s="1228"/>
      <c r="BT58" s="1228"/>
      <c r="BU58" s="1228"/>
      <c r="BV58" s="1228"/>
      <c r="BW58" s="1228"/>
      <c r="BX58" s="1228"/>
      <c r="BY58" s="1228"/>
      <c r="BZ58" s="1228"/>
      <c r="CA58" s="1228"/>
      <c r="CB58" s="1228"/>
      <c r="CC58" s="1228"/>
      <c r="CD58" s="1228"/>
      <c r="CE58" s="1228"/>
      <c r="CF58" s="1228"/>
      <c r="CG58" s="1228"/>
      <c r="CH58" s="1228"/>
      <c r="CI58" s="1228"/>
      <c r="CJ58" s="1228"/>
      <c r="CK58" s="1228"/>
      <c r="CL58" s="1228"/>
      <c r="CM58" s="1228"/>
      <c r="CN58" s="1228"/>
      <c r="CO58" s="1228"/>
      <c r="CP58" s="1228"/>
      <c r="CQ58" s="1228"/>
      <c r="CR58" s="1228"/>
      <c r="CS58" s="1228"/>
      <c r="CT58" s="1228"/>
      <c r="CU58" s="1228"/>
      <c r="CV58" s="1228"/>
      <c r="CW58" s="1228"/>
      <c r="CX58" s="1228"/>
      <c r="CY58" s="1228"/>
      <c r="CZ58" s="1228"/>
      <c r="DA58" s="1228"/>
      <c r="DB58" s="1228"/>
      <c r="DC58" s="1228"/>
      <c r="DD58" s="363"/>
      <c r="DE58" s="362"/>
    </row>
    <row r="59" spans="1:109" s="358" customFormat="1" ht="13">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ht="13">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ht="13">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ht="13">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6.5">
      <c r="B63" s="312" t="s">
        <v>612</v>
      </c>
    </row>
    <row r="64" spans="1:109" ht="13">
      <c r="B64" s="259"/>
      <c r="G64" s="357"/>
      <c r="I64" s="369"/>
      <c r="J64" s="369"/>
      <c r="K64" s="369"/>
      <c r="L64" s="369"/>
      <c r="M64" s="369"/>
      <c r="N64" s="370"/>
      <c r="AM64" s="357"/>
      <c r="AN64" s="357" t="s">
        <v>605</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ht="13">
      <c r="B65" s="259"/>
      <c r="AN65" s="1240" t="s">
        <v>613</v>
      </c>
      <c r="AO65" s="1241"/>
      <c r="AP65" s="1241"/>
      <c r="AQ65" s="1241"/>
      <c r="AR65" s="1241"/>
      <c r="AS65" s="1241"/>
      <c r="AT65" s="1241"/>
      <c r="AU65" s="1241"/>
      <c r="AV65" s="1241"/>
      <c r="AW65" s="1241"/>
      <c r="AX65" s="1241"/>
      <c r="AY65" s="1241"/>
      <c r="AZ65" s="1241"/>
      <c r="BA65" s="1241"/>
      <c r="BB65" s="1241"/>
      <c r="BC65" s="1241"/>
      <c r="BD65" s="1241"/>
      <c r="BE65" s="1241"/>
      <c r="BF65" s="1241"/>
      <c r="BG65" s="1241"/>
      <c r="BH65" s="1241"/>
      <c r="BI65" s="1241"/>
      <c r="BJ65" s="1241"/>
      <c r="BK65" s="1241"/>
      <c r="BL65" s="1241"/>
      <c r="BM65" s="1241"/>
      <c r="BN65" s="1241"/>
      <c r="BO65" s="1241"/>
      <c r="BP65" s="1241"/>
      <c r="BQ65" s="1241"/>
      <c r="BR65" s="1241"/>
      <c r="BS65" s="1241"/>
      <c r="BT65" s="1241"/>
      <c r="BU65" s="1241"/>
      <c r="BV65" s="1241"/>
      <c r="BW65" s="1241"/>
      <c r="BX65" s="1241"/>
      <c r="BY65" s="1241"/>
      <c r="BZ65" s="1241"/>
      <c r="CA65" s="1241"/>
      <c r="CB65" s="1241"/>
      <c r="CC65" s="1241"/>
      <c r="CD65" s="1241"/>
      <c r="CE65" s="1241"/>
      <c r="CF65" s="1241"/>
      <c r="CG65" s="1241"/>
      <c r="CH65" s="1241"/>
      <c r="CI65" s="1241"/>
      <c r="CJ65" s="1241"/>
      <c r="CK65" s="1241"/>
      <c r="CL65" s="1241"/>
      <c r="CM65" s="1241"/>
      <c r="CN65" s="1241"/>
      <c r="CO65" s="1241"/>
      <c r="CP65" s="1241"/>
      <c r="CQ65" s="1241"/>
      <c r="CR65" s="1241"/>
      <c r="CS65" s="1241"/>
      <c r="CT65" s="1241"/>
      <c r="CU65" s="1241"/>
      <c r="CV65" s="1241"/>
      <c r="CW65" s="1241"/>
      <c r="CX65" s="1241"/>
      <c r="CY65" s="1241"/>
      <c r="CZ65" s="1241"/>
      <c r="DA65" s="1241"/>
      <c r="DB65" s="1241"/>
      <c r="DC65" s="1242"/>
    </row>
    <row r="66" spans="2:107" ht="13">
      <c r="B66" s="259"/>
      <c r="AN66" s="1243"/>
      <c r="AO66" s="1244"/>
      <c r="AP66" s="1244"/>
      <c r="AQ66" s="1244"/>
      <c r="AR66" s="1244"/>
      <c r="AS66" s="1244"/>
      <c r="AT66" s="1244"/>
      <c r="AU66" s="1244"/>
      <c r="AV66" s="1244"/>
      <c r="AW66" s="1244"/>
      <c r="AX66" s="1244"/>
      <c r="AY66" s="1244"/>
      <c r="AZ66" s="1244"/>
      <c r="BA66" s="1244"/>
      <c r="BB66" s="1244"/>
      <c r="BC66" s="1244"/>
      <c r="BD66" s="1244"/>
      <c r="BE66" s="1244"/>
      <c r="BF66" s="1244"/>
      <c r="BG66" s="1244"/>
      <c r="BH66" s="1244"/>
      <c r="BI66" s="1244"/>
      <c r="BJ66" s="1244"/>
      <c r="BK66" s="1244"/>
      <c r="BL66" s="1244"/>
      <c r="BM66" s="1244"/>
      <c r="BN66" s="1244"/>
      <c r="BO66" s="1244"/>
      <c r="BP66" s="1244"/>
      <c r="BQ66" s="1244"/>
      <c r="BR66" s="1244"/>
      <c r="BS66" s="1244"/>
      <c r="BT66" s="1244"/>
      <c r="BU66" s="1244"/>
      <c r="BV66" s="1244"/>
      <c r="BW66" s="1244"/>
      <c r="BX66" s="1244"/>
      <c r="BY66" s="1244"/>
      <c r="BZ66" s="1244"/>
      <c r="CA66" s="1244"/>
      <c r="CB66" s="1244"/>
      <c r="CC66" s="1244"/>
      <c r="CD66" s="1244"/>
      <c r="CE66" s="1244"/>
      <c r="CF66" s="1244"/>
      <c r="CG66" s="1244"/>
      <c r="CH66" s="1244"/>
      <c r="CI66" s="1244"/>
      <c r="CJ66" s="1244"/>
      <c r="CK66" s="1244"/>
      <c r="CL66" s="1244"/>
      <c r="CM66" s="1244"/>
      <c r="CN66" s="1244"/>
      <c r="CO66" s="1244"/>
      <c r="CP66" s="1244"/>
      <c r="CQ66" s="1244"/>
      <c r="CR66" s="1244"/>
      <c r="CS66" s="1244"/>
      <c r="CT66" s="1244"/>
      <c r="CU66" s="1244"/>
      <c r="CV66" s="1244"/>
      <c r="CW66" s="1244"/>
      <c r="CX66" s="1244"/>
      <c r="CY66" s="1244"/>
      <c r="CZ66" s="1244"/>
      <c r="DA66" s="1244"/>
      <c r="DB66" s="1244"/>
      <c r="DC66" s="1245"/>
    </row>
    <row r="67" spans="2:107" ht="13">
      <c r="B67" s="259"/>
      <c r="AN67" s="1243"/>
      <c r="AO67" s="1244"/>
      <c r="AP67" s="1244"/>
      <c r="AQ67" s="1244"/>
      <c r="AR67" s="1244"/>
      <c r="AS67" s="1244"/>
      <c r="AT67" s="1244"/>
      <c r="AU67" s="1244"/>
      <c r="AV67" s="1244"/>
      <c r="AW67" s="1244"/>
      <c r="AX67" s="1244"/>
      <c r="AY67" s="1244"/>
      <c r="AZ67" s="1244"/>
      <c r="BA67" s="1244"/>
      <c r="BB67" s="1244"/>
      <c r="BC67" s="1244"/>
      <c r="BD67" s="1244"/>
      <c r="BE67" s="1244"/>
      <c r="BF67" s="1244"/>
      <c r="BG67" s="1244"/>
      <c r="BH67" s="1244"/>
      <c r="BI67" s="1244"/>
      <c r="BJ67" s="1244"/>
      <c r="BK67" s="1244"/>
      <c r="BL67" s="1244"/>
      <c r="BM67" s="1244"/>
      <c r="BN67" s="1244"/>
      <c r="BO67" s="1244"/>
      <c r="BP67" s="1244"/>
      <c r="BQ67" s="1244"/>
      <c r="BR67" s="1244"/>
      <c r="BS67" s="1244"/>
      <c r="BT67" s="1244"/>
      <c r="BU67" s="1244"/>
      <c r="BV67" s="1244"/>
      <c r="BW67" s="1244"/>
      <c r="BX67" s="1244"/>
      <c r="BY67" s="1244"/>
      <c r="BZ67" s="1244"/>
      <c r="CA67" s="1244"/>
      <c r="CB67" s="1244"/>
      <c r="CC67" s="1244"/>
      <c r="CD67" s="1244"/>
      <c r="CE67" s="1244"/>
      <c r="CF67" s="1244"/>
      <c r="CG67" s="1244"/>
      <c r="CH67" s="1244"/>
      <c r="CI67" s="1244"/>
      <c r="CJ67" s="1244"/>
      <c r="CK67" s="1244"/>
      <c r="CL67" s="1244"/>
      <c r="CM67" s="1244"/>
      <c r="CN67" s="1244"/>
      <c r="CO67" s="1244"/>
      <c r="CP67" s="1244"/>
      <c r="CQ67" s="1244"/>
      <c r="CR67" s="1244"/>
      <c r="CS67" s="1244"/>
      <c r="CT67" s="1244"/>
      <c r="CU67" s="1244"/>
      <c r="CV67" s="1244"/>
      <c r="CW67" s="1244"/>
      <c r="CX67" s="1244"/>
      <c r="CY67" s="1244"/>
      <c r="CZ67" s="1244"/>
      <c r="DA67" s="1244"/>
      <c r="DB67" s="1244"/>
      <c r="DC67" s="1245"/>
    </row>
    <row r="68" spans="2:107" ht="13">
      <c r="B68" s="259"/>
      <c r="AN68" s="1243"/>
      <c r="AO68" s="1244"/>
      <c r="AP68" s="1244"/>
      <c r="AQ68" s="1244"/>
      <c r="AR68" s="1244"/>
      <c r="AS68" s="1244"/>
      <c r="AT68" s="1244"/>
      <c r="AU68" s="1244"/>
      <c r="AV68" s="1244"/>
      <c r="AW68" s="1244"/>
      <c r="AX68" s="1244"/>
      <c r="AY68" s="1244"/>
      <c r="AZ68" s="1244"/>
      <c r="BA68" s="1244"/>
      <c r="BB68" s="1244"/>
      <c r="BC68" s="1244"/>
      <c r="BD68" s="1244"/>
      <c r="BE68" s="1244"/>
      <c r="BF68" s="1244"/>
      <c r="BG68" s="1244"/>
      <c r="BH68" s="1244"/>
      <c r="BI68" s="1244"/>
      <c r="BJ68" s="1244"/>
      <c r="BK68" s="1244"/>
      <c r="BL68" s="1244"/>
      <c r="BM68" s="1244"/>
      <c r="BN68" s="1244"/>
      <c r="BO68" s="1244"/>
      <c r="BP68" s="1244"/>
      <c r="BQ68" s="1244"/>
      <c r="BR68" s="1244"/>
      <c r="BS68" s="1244"/>
      <c r="BT68" s="1244"/>
      <c r="BU68" s="1244"/>
      <c r="BV68" s="1244"/>
      <c r="BW68" s="1244"/>
      <c r="BX68" s="1244"/>
      <c r="BY68" s="1244"/>
      <c r="BZ68" s="1244"/>
      <c r="CA68" s="1244"/>
      <c r="CB68" s="1244"/>
      <c r="CC68" s="1244"/>
      <c r="CD68" s="1244"/>
      <c r="CE68" s="1244"/>
      <c r="CF68" s="1244"/>
      <c r="CG68" s="1244"/>
      <c r="CH68" s="1244"/>
      <c r="CI68" s="1244"/>
      <c r="CJ68" s="1244"/>
      <c r="CK68" s="1244"/>
      <c r="CL68" s="1244"/>
      <c r="CM68" s="1244"/>
      <c r="CN68" s="1244"/>
      <c r="CO68" s="1244"/>
      <c r="CP68" s="1244"/>
      <c r="CQ68" s="1244"/>
      <c r="CR68" s="1244"/>
      <c r="CS68" s="1244"/>
      <c r="CT68" s="1244"/>
      <c r="CU68" s="1244"/>
      <c r="CV68" s="1244"/>
      <c r="CW68" s="1244"/>
      <c r="CX68" s="1244"/>
      <c r="CY68" s="1244"/>
      <c r="CZ68" s="1244"/>
      <c r="DA68" s="1244"/>
      <c r="DB68" s="1244"/>
      <c r="DC68" s="1245"/>
    </row>
    <row r="69" spans="2:107" ht="13">
      <c r="B69" s="259"/>
      <c r="AN69" s="1246"/>
      <c r="AO69" s="1247"/>
      <c r="AP69" s="1247"/>
      <c r="AQ69" s="1247"/>
      <c r="AR69" s="1247"/>
      <c r="AS69" s="1247"/>
      <c r="AT69" s="1247"/>
      <c r="AU69" s="1247"/>
      <c r="AV69" s="1247"/>
      <c r="AW69" s="1247"/>
      <c r="AX69" s="1247"/>
      <c r="AY69" s="1247"/>
      <c r="AZ69" s="1247"/>
      <c r="BA69" s="1247"/>
      <c r="BB69" s="1247"/>
      <c r="BC69" s="1247"/>
      <c r="BD69" s="1247"/>
      <c r="BE69" s="1247"/>
      <c r="BF69" s="1247"/>
      <c r="BG69" s="1247"/>
      <c r="BH69" s="1247"/>
      <c r="BI69" s="1247"/>
      <c r="BJ69" s="1247"/>
      <c r="BK69" s="1247"/>
      <c r="BL69" s="1247"/>
      <c r="BM69" s="1247"/>
      <c r="BN69" s="1247"/>
      <c r="BO69" s="1247"/>
      <c r="BP69" s="1247"/>
      <c r="BQ69" s="1247"/>
      <c r="BR69" s="1247"/>
      <c r="BS69" s="1247"/>
      <c r="BT69" s="1247"/>
      <c r="BU69" s="1247"/>
      <c r="BV69" s="1247"/>
      <c r="BW69" s="1247"/>
      <c r="BX69" s="1247"/>
      <c r="BY69" s="1247"/>
      <c r="BZ69" s="1247"/>
      <c r="CA69" s="1247"/>
      <c r="CB69" s="1247"/>
      <c r="CC69" s="1247"/>
      <c r="CD69" s="1247"/>
      <c r="CE69" s="1247"/>
      <c r="CF69" s="1247"/>
      <c r="CG69" s="1247"/>
      <c r="CH69" s="1247"/>
      <c r="CI69" s="1247"/>
      <c r="CJ69" s="1247"/>
      <c r="CK69" s="1247"/>
      <c r="CL69" s="1247"/>
      <c r="CM69" s="1247"/>
      <c r="CN69" s="1247"/>
      <c r="CO69" s="1247"/>
      <c r="CP69" s="1247"/>
      <c r="CQ69" s="1247"/>
      <c r="CR69" s="1247"/>
      <c r="CS69" s="1247"/>
      <c r="CT69" s="1247"/>
      <c r="CU69" s="1247"/>
      <c r="CV69" s="1247"/>
      <c r="CW69" s="1247"/>
      <c r="CX69" s="1247"/>
      <c r="CY69" s="1247"/>
      <c r="CZ69" s="1247"/>
      <c r="DA69" s="1247"/>
      <c r="DB69" s="1247"/>
      <c r="DC69" s="1248"/>
    </row>
    <row r="70" spans="2:107" ht="13">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ht="13">
      <c r="B71" s="259"/>
      <c r="G71" s="374"/>
      <c r="I71" s="375"/>
      <c r="J71" s="372"/>
      <c r="K71" s="372"/>
      <c r="L71" s="373"/>
      <c r="M71" s="372"/>
      <c r="N71" s="373"/>
      <c r="AM71" s="374"/>
      <c r="AN71" s="255" t="s">
        <v>607</v>
      </c>
    </row>
    <row r="72" spans="2:107" ht="13">
      <c r="B72" s="259"/>
      <c r="G72" s="1234"/>
      <c r="H72" s="1234"/>
      <c r="I72" s="1234"/>
      <c r="J72" s="1234"/>
      <c r="K72" s="360"/>
      <c r="L72" s="360"/>
      <c r="M72" s="361"/>
      <c r="N72" s="361"/>
      <c r="AN72" s="1237"/>
      <c r="AO72" s="1238"/>
      <c r="AP72" s="1238"/>
      <c r="AQ72" s="1238"/>
      <c r="AR72" s="1238"/>
      <c r="AS72" s="1238"/>
      <c r="AT72" s="1238"/>
      <c r="AU72" s="1238"/>
      <c r="AV72" s="1238"/>
      <c r="AW72" s="1238"/>
      <c r="AX72" s="1238"/>
      <c r="AY72" s="1238"/>
      <c r="AZ72" s="1238"/>
      <c r="BA72" s="1238"/>
      <c r="BB72" s="1238"/>
      <c r="BC72" s="1238"/>
      <c r="BD72" s="1238"/>
      <c r="BE72" s="1238"/>
      <c r="BF72" s="1238"/>
      <c r="BG72" s="1238"/>
      <c r="BH72" s="1238"/>
      <c r="BI72" s="1238"/>
      <c r="BJ72" s="1238"/>
      <c r="BK72" s="1238"/>
      <c r="BL72" s="1238"/>
      <c r="BM72" s="1238"/>
      <c r="BN72" s="1238"/>
      <c r="BO72" s="1239"/>
      <c r="BP72" s="1233" t="s">
        <v>570</v>
      </c>
      <c r="BQ72" s="1233"/>
      <c r="BR72" s="1233"/>
      <c r="BS72" s="1233"/>
      <c r="BT72" s="1233"/>
      <c r="BU72" s="1233"/>
      <c r="BV72" s="1233"/>
      <c r="BW72" s="1233"/>
      <c r="BX72" s="1233" t="s">
        <v>571</v>
      </c>
      <c r="BY72" s="1233"/>
      <c r="BZ72" s="1233"/>
      <c r="CA72" s="1233"/>
      <c r="CB72" s="1233"/>
      <c r="CC72" s="1233"/>
      <c r="CD72" s="1233"/>
      <c r="CE72" s="1233"/>
      <c r="CF72" s="1233" t="s">
        <v>572</v>
      </c>
      <c r="CG72" s="1233"/>
      <c r="CH72" s="1233"/>
      <c r="CI72" s="1233"/>
      <c r="CJ72" s="1233"/>
      <c r="CK72" s="1233"/>
      <c r="CL72" s="1233"/>
      <c r="CM72" s="1233"/>
      <c r="CN72" s="1233" t="s">
        <v>573</v>
      </c>
      <c r="CO72" s="1233"/>
      <c r="CP72" s="1233"/>
      <c r="CQ72" s="1233"/>
      <c r="CR72" s="1233"/>
      <c r="CS72" s="1233"/>
      <c r="CT72" s="1233"/>
      <c r="CU72" s="1233"/>
      <c r="CV72" s="1233" t="s">
        <v>574</v>
      </c>
      <c r="CW72" s="1233"/>
      <c r="CX72" s="1233"/>
      <c r="CY72" s="1233"/>
      <c r="CZ72" s="1233"/>
      <c r="DA72" s="1233"/>
      <c r="DB72" s="1233"/>
      <c r="DC72" s="1233"/>
    </row>
    <row r="73" spans="2:107" ht="13">
      <c r="B73" s="259"/>
      <c r="G73" s="1236"/>
      <c r="H73" s="1236"/>
      <c r="I73" s="1236"/>
      <c r="J73" s="1236"/>
      <c r="K73" s="1232"/>
      <c r="L73" s="1232"/>
      <c r="M73" s="1232"/>
      <c r="N73" s="1232"/>
      <c r="AM73" s="359"/>
      <c r="AN73" s="1231" t="s">
        <v>608</v>
      </c>
      <c r="AO73" s="1231"/>
      <c r="AP73" s="1231"/>
      <c r="AQ73" s="1231"/>
      <c r="AR73" s="1231"/>
      <c r="AS73" s="1231"/>
      <c r="AT73" s="1231"/>
      <c r="AU73" s="1231"/>
      <c r="AV73" s="1231"/>
      <c r="AW73" s="1231"/>
      <c r="AX73" s="1231"/>
      <c r="AY73" s="1231"/>
      <c r="AZ73" s="1231"/>
      <c r="BA73" s="1231"/>
      <c r="BB73" s="1231" t="s">
        <v>609</v>
      </c>
      <c r="BC73" s="1231"/>
      <c r="BD73" s="1231"/>
      <c r="BE73" s="1231"/>
      <c r="BF73" s="1231"/>
      <c r="BG73" s="1231"/>
      <c r="BH73" s="1231"/>
      <c r="BI73" s="1231"/>
      <c r="BJ73" s="1231"/>
      <c r="BK73" s="1231"/>
      <c r="BL73" s="1231"/>
      <c r="BM73" s="1231"/>
      <c r="BN73" s="1231"/>
      <c r="BO73" s="1231"/>
      <c r="BP73" s="1228"/>
      <c r="BQ73" s="1228"/>
      <c r="BR73" s="1228"/>
      <c r="BS73" s="1228"/>
      <c r="BT73" s="1228"/>
      <c r="BU73" s="1228"/>
      <c r="BV73" s="1228"/>
      <c r="BW73" s="1228"/>
      <c r="BX73" s="1228"/>
      <c r="BY73" s="1228"/>
      <c r="BZ73" s="1228"/>
      <c r="CA73" s="1228"/>
      <c r="CB73" s="1228"/>
      <c r="CC73" s="1228"/>
      <c r="CD73" s="1228"/>
      <c r="CE73" s="1228"/>
      <c r="CF73" s="1228"/>
      <c r="CG73" s="1228"/>
      <c r="CH73" s="1228"/>
      <c r="CI73" s="1228"/>
      <c r="CJ73" s="1228"/>
      <c r="CK73" s="1228"/>
      <c r="CL73" s="1228"/>
      <c r="CM73" s="1228"/>
      <c r="CN73" s="1228"/>
      <c r="CO73" s="1228"/>
      <c r="CP73" s="1228"/>
      <c r="CQ73" s="1228"/>
      <c r="CR73" s="1228"/>
      <c r="CS73" s="1228"/>
      <c r="CT73" s="1228"/>
      <c r="CU73" s="1228"/>
      <c r="CV73" s="1228"/>
      <c r="CW73" s="1228"/>
      <c r="CX73" s="1228"/>
      <c r="CY73" s="1228"/>
      <c r="CZ73" s="1228"/>
      <c r="DA73" s="1228"/>
      <c r="DB73" s="1228"/>
      <c r="DC73" s="1228"/>
    </row>
    <row r="74" spans="2:107" ht="13">
      <c r="B74" s="259"/>
      <c r="G74" s="1236"/>
      <c r="H74" s="1236"/>
      <c r="I74" s="1236"/>
      <c r="J74" s="1236"/>
      <c r="K74" s="1232"/>
      <c r="L74" s="1232"/>
      <c r="M74" s="1232"/>
      <c r="N74" s="1232"/>
      <c r="AM74" s="359"/>
      <c r="AN74" s="1231"/>
      <c r="AO74" s="1231"/>
      <c r="AP74" s="1231"/>
      <c r="AQ74" s="1231"/>
      <c r="AR74" s="1231"/>
      <c r="AS74" s="1231"/>
      <c r="AT74" s="1231"/>
      <c r="AU74" s="1231"/>
      <c r="AV74" s="1231"/>
      <c r="AW74" s="1231"/>
      <c r="AX74" s="1231"/>
      <c r="AY74" s="1231"/>
      <c r="AZ74" s="1231"/>
      <c r="BA74" s="1231"/>
      <c r="BB74" s="1231"/>
      <c r="BC74" s="1231"/>
      <c r="BD74" s="1231"/>
      <c r="BE74" s="1231"/>
      <c r="BF74" s="1231"/>
      <c r="BG74" s="1231"/>
      <c r="BH74" s="1231"/>
      <c r="BI74" s="1231"/>
      <c r="BJ74" s="1231"/>
      <c r="BK74" s="1231"/>
      <c r="BL74" s="1231"/>
      <c r="BM74" s="1231"/>
      <c r="BN74" s="1231"/>
      <c r="BO74" s="1231"/>
      <c r="BP74" s="1228"/>
      <c r="BQ74" s="1228"/>
      <c r="BR74" s="1228"/>
      <c r="BS74" s="1228"/>
      <c r="BT74" s="1228"/>
      <c r="BU74" s="1228"/>
      <c r="BV74" s="1228"/>
      <c r="BW74" s="1228"/>
      <c r="BX74" s="1228"/>
      <c r="BY74" s="1228"/>
      <c r="BZ74" s="1228"/>
      <c r="CA74" s="1228"/>
      <c r="CB74" s="1228"/>
      <c r="CC74" s="1228"/>
      <c r="CD74" s="1228"/>
      <c r="CE74" s="1228"/>
      <c r="CF74" s="1228"/>
      <c r="CG74" s="1228"/>
      <c r="CH74" s="1228"/>
      <c r="CI74" s="1228"/>
      <c r="CJ74" s="1228"/>
      <c r="CK74" s="1228"/>
      <c r="CL74" s="1228"/>
      <c r="CM74" s="1228"/>
      <c r="CN74" s="1228"/>
      <c r="CO74" s="1228"/>
      <c r="CP74" s="1228"/>
      <c r="CQ74" s="1228"/>
      <c r="CR74" s="1228"/>
      <c r="CS74" s="1228"/>
      <c r="CT74" s="1228"/>
      <c r="CU74" s="1228"/>
      <c r="CV74" s="1228"/>
      <c r="CW74" s="1228"/>
      <c r="CX74" s="1228"/>
      <c r="CY74" s="1228"/>
      <c r="CZ74" s="1228"/>
      <c r="DA74" s="1228"/>
      <c r="DB74" s="1228"/>
      <c r="DC74" s="1228"/>
    </row>
    <row r="75" spans="2:107" ht="13">
      <c r="B75" s="259"/>
      <c r="G75" s="1236"/>
      <c r="H75" s="1236"/>
      <c r="I75" s="1234"/>
      <c r="J75" s="1234"/>
      <c r="K75" s="1235"/>
      <c r="L75" s="1235"/>
      <c r="M75" s="1235"/>
      <c r="N75" s="1235"/>
      <c r="AM75" s="359"/>
      <c r="AN75" s="1231"/>
      <c r="AO75" s="1231"/>
      <c r="AP75" s="1231"/>
      <c r="AQ75" s="1231"/>
      <c r="AR75" s="1231"/>
      <c r="AS75" s="1231"/>
      <c r="AT75" s="1231"/>
      <c r="AU75" s="1231"/>
      <c r="AV75" s="1231"/>
      <c r="AW75" s="1231"/>
      <c r="AX75" s="1231"/>
      <c r="AY75" s="1231"/>
      <c r="AZ75" s="1231"/>
      <c r="BA75" s="1231"/>
      <c r="BB75" s="1231" t="s">
        <v>614</v>
      </c>
      <c r="BC75" s="1231"/>
      <c r="BD75" s="1231"/>
      <c r="BE75" s="1231"/>
      <c r="BF75" s="1231"/>
      <c r="BG75" s="1231"/>
      <c r="BH75" s="1231"/>
      <c r="BI75" s="1231"/>
      <c r="BJ75" s="1231"/>
      <c r="BK75" s="1231"/>
      <c r="BL75" s="1231"/>
      <c r="BM75" s="1231"/>
      <c r="BN75" s="1231"/>
      <c r="BO75" s="1231"/>
      <c r="BP75" s="1228">
        <v>11.2</v>
      </c>
      <c r="BQ75" s="1228"/>
      <c r="BR75" s="1228"/>
      <c r="BS75" s="1228"/>
      <c r="BT75" s="1228"/>
      <c r="BU75" s="1228"/>
      <c r="BV75" s="1228"/>
      <c r="BW75" s="1228"/>
      <c r="BX75" s="1228">
        <v>10.3</v>
      </c>
      <c r="BY75" s="1228"/>
      <c r="BZ75" s="1228"/>
      <c r="CA75" s="1228"/>
      <c r="CB75" s="1228"/>
      <c r="CC75" s="1228"/>
      <c r="CD75" s="1228"/>
      <c r="CE75" s="1228"/>
      <c r="CF75" s="1228">
        <v>8.8000000000000007</v>
      </c>
      <c r="CG75" s="1228"/>
      <c r="CH75" s="1228"/>
      <c r="CI75" s="1228"/>
      <c r="CJ75" s="1228"/>
      <c r="CK75" s="1228"/>
      <c r="CL75" s="1228"/>
      <c r="CM75" s="1228"/>
      <c r="CN75" s="1228">
        <v>8.1</v>
      </c>
      <c r="CO75" s="1228"/>
      <c r="CP75" s="1228"/>
      <c r="CQ75" s="1228"/>
      <c r="CR75" s="1228"/>
      <c r="CS75" s="1228"/>
      <c r="CT75" s="1228"/>
      <c r="CU75" s="1228"/>
      <c r="CV75" s="1228">
        <v>7.3</v>
      </c>
      <c r="CW75" s="1228"/>
      <c r="CX75" s="1228"/>
      <c r="CY75" s="1228"/>
      <c r="CZ75" s="1228"/>
      <c r="DA75" s="1228"/>
      <c r="DB75" s="1228"/>
      <c r="DC75" s="1228"/>
    </row>
    <row r="76" spans="2:107" ht="13">
      <c r="B76" s="259"/>
      <c r="G76" s="1236"/>
      <c r="H76" s="1236"/>
      <c r="I76" s="1234"/>
      <c r="J76" s="1234"/>
      <c r="K76" s="1235"/>
      <c r="L76" s="1235"/>
      <c r="M76" s="1235"/>
      <c r="N76" s="1235"/>
      <c r="AM76" s="359"/>
      <c r="AN76" s="1231"/>
      <c r="AO76" s="1231"/>
      <c r="AP76" s="1231"/>
      <c r="AQ76" s="1231"/>
      <c r="AR76" s="1231"/>
      <c r="AS76" s="1231"/>
      <c r="AT76" s="1231"/>
      <c r="AU76" s="1231"/>
      <c r="AV76" s="1231"/>
      <c r="AW76" s="1231"/>
      <c r="AX76" s="1231"/>
      <c r="AY76" s="1231"/>
      <c r="AZ76" s="1231"/>
      <c r="BA76" s="1231"/>
      <c r="BB76" s="1231"/>
      <c r="BC76" s="1231"/>
      <c r="BD76" s="1231"/>
      <c r="BE76" s="1231"/>
      <c r="BF76" s="1231"/>
      <c r="BG76" s="1231"/>
      <c r="BH76" s="1231"/>
      <c r="BI76" s="1231"/>
      <c r="BJ76" s="1231"/>
      <c r="BK76" s="1231"/>
      <c r="BL76" s="1231"/>
      <c r="BM76" s="1231"/>
      <c r="BN76" s="1231"/>
      <c r="BO76" s="1231"/>
      <c r="BP76" s="1228"/>
      <c r="BQ76" s="1228"/>
      <c r="BR76" s="1228"/>
      <c r="BS76" s="1228"/>
      <c r="BT76" s="1228"/>
      <c r="BU76" s="1228"/>
      <c r="BV76" s="1228"/>
      <c r="BW76" s="1228"/>
      <c r="BX76" s="1228"/>
      <c r="BY76" s="1228"/>
      <c r="BZ76" s="1228"/>
      <c r="CA76" s="1228"/>
      <c r="CB76" s="1228"/>
      <c r="CC76" s="1228"/>
      <c r="CD76" s="1228"/>
      <c r="CE76" s="1228"/>
      <c r="CF76" s="1228"/>
      <c r="CG76" s="1228"/>
      <c r="CH76" s="1228"/>
      <c r="CI76" s="1228"/>
      <c r="CJ76" s="1228"/>
      <c r="CK76" s="1228"/>
      <c r="CL76" s="1228"/>
      <c r="CM76" s="1228"/>
      <c r="CN76" s="1228"/>
      <c r="CO76" s="1228"/>
      <c r="CP76" s="1228"/>
      <c r="CQ76" s="1228"/>
      <c r="CR76" s="1228"/>
      <c r="CS76" s="1228"/>
      <c r="CT76" s="1228"/>
      <c r="CU76" s="1228"/>
      <c r="CV76" s="1228"/>
      <c r="CW76" s="1228"/>
      <c r="CX76" s="1228"/>
      <c r="CY76" s="1228"/>
      <c r="CZ76" s="1228"/>
      <c r="DA76" s="1228"/>
      <c r="DB76" s="1228"/>
      <c r="DC76" s="1228"/>
    </row>
    <row r="77" spans="2:107" ht="13">
      <c r="B77" s="259"/>
      <c r="G77" s="1234"/>
      <c r="H77" s="1234"/>
      <c r="I77" s="1234"/>
      <c r="J77" s="1234"/>
      <c r="K77" s="1232"/>
      <c r="L77" s="1232"/>
      <c r="M77" s="1232"/>
      <c r="N77" s="1232"/>
      <c r="AN77" s="1233" t="s">
        <v>611</v>
      </c>
      <c r="AO77" s="1233"/>
      <c r="AP77" s="1233"/>
      <c r="AQ77" s="1233"/>
      <c r="AR77" s="1233"/>
      <c r="AS77" s="1233"/>
      <c r="AT77" s="1233"/>
      <c r="AU77" s="1233"/>
      <c r="AV77" s="1233"/>
      <c r="AW77" s="1233"/>
      <c r="AX77" s="1233"/>
      <c r="AY77" s="1233"/>
      <c r="AZ77" s="1233"/>
      <c r="BA77" s="1233"/>
      <c r="BB77" s="1231" t="s">
        <v>609</v>
      </c>
      <c r="BC77" s="1231"/>
      <c r="BD77" s="1231"/>
      <c r="BE77" s="1231"/>
      <c r="BF77" s="1231"/>
      <c r="BG77" s="1231"/>
      <c r="BH77" s="1231"/>
      <c r="BI77" s="1231"/>
      <c r="BJ77" s="1231"/>
      <c r="BK77" s="1231"/>
      <c r="BL77" s="1231"/>
      <c r="BM77" s="1231"/>
      <c r="BN77" s="1231"/>
      <c r="BO77" s="1231"/>
      <c r="BP77" s="1228">
        <v>48.4</v>
      </c>
      <c r="BQ77" s="1228"/>
      <c r="BR77" s="1228"/>
      <c r="BS77" s="1228"/>
      <c r="BT77" s="1228"/>
      <c r="BU77" s="1228"/>
      <c r="BV77" s="1228"/>
      <c r="BW77" s="1228"/>
      <c r="BX77" s="1228">
        <v>43</v>
      </c>
      <c r="BY77" s="1228"/>
      <c r="BZ77" s="1228"/>
      <c r="CA77" s="1228"/>
      <c r="CB77" s="1228"/>
      <c r="CC77" s="1228"/>
      <c r="CD77" s="1228"/>
      <c r="CE77" s="1228"/>
      <c r="CF77" s="1228">
        <v>32.4</v>
      </c>
      <c r="CG77" s="1228"/>
      <c r="CH77" s="1228"/>
      <c r="CI77" s="1228"/>
      <c r="CJ77" s="1228"/>
      <c r="CK77" s="1228"/>
      <c r="CL77" s="1228"/>
      <c r="CM77" s="1228"/>
      <c r="CN77" s="1228">
        <v>20</v>
      </c>
      <c r="CO77" s="1228"/>
      <c r="CP77" s="1228"/>
      <c r="CQ77" s="1228"/>
      <c r="CR77" s="1228"/>
      <c r="CS77" s="1228"/>
      <c r="CT77" s="1228"/>
      <c r="CU77" s="1228"/>
      <c r="CV77" s="1228">
        <v>7.4</v>
      </c>
      <c r="CW77" s="1228"/>
      <c r="CX77" s="1228"/>
      <c r="CY77" s="1228"/>
      <c r="CZ77" s="1228"/>
      <c r="DA77" s="1228"/>
      <c r="DB77" s="1228"/>
      <c r="DC77" s="1228"/>
    </row>
    <row r="78" spans="2:107" ht="13">
      <c r="B78" s="259"/>
      <c r="G78" s="1234"/>
      <c r="H78" s="1234"/>
      <c r="I78" s="1234"/>
      <c r="J78" s="1234"/>
      <c r="K78" s="1232"/>
      <c r="L78" s="1232"/>
      <c r="M78" s="1232"/>
      <c r="N78" s="1232"/>
      <c r="AN78" s="1233"/>
      <c r="AO78" s="1233"/>
      <c r="AP78" s="1233"/>
      <c r="AQ78" s="1233"/>
      <c r="AR78" s="1233"/>
      <c r="AS78" s="1233"/>
      <c r="AT78" s="1233"/>
      <c r="AU78" s="1233"/>
      <c r="AV78" s="1233"/>
      <c r="AW78" s="1233"/>
      <c r="AX78" s="1233"/>
      <c r="AY78" s="1233"/>
      <c r="AZ78" s="1233"/>
      <c r="BA78" s="1233"/>
      <c r="BB78" s="1231"/>
      <c r="BC78" s="1231"/>
      <c r="BD78" s="1231"/>
      <c r="BE78" s="1231"/>
      <c r="BF78" s="1231"/>
      <c r="BG78" s="1231"/>
      <c r="BH78" s="1231"/>
      <c r="BI78" s="1231"/>
      <c r="BJ78" s="1231"/>
      <c r="BK78" s="1231"/>
      <c r="BL78" s="1231"/>
      <c r="BM78" s="1231"/>
      <c r="BN78" s="1231"/>
      <c r="BO78" s="1231"/>
      <c r="BP78" s="1228"/>
      <c r="BQ78" s="1228"/>
      <c r="BR78" s="1228"/>
      <c r="BS78" s="1228"/>
      <c r="BT78" s="1228"/>
      <c r="BU78" s="1228"/>
      <c r="BV78" s="1228"/>
      <c r="BW78" s="1228"/>
      <c r="BX78" s="1228"/>
      <c r="BY78" s="1228"/>
      <c r="BZ78" s="1228"/>
      <c r="CA78" s="1228"/>
      <c r="CB78" s="1228"/>
      <c r="CC78" s="1228"/>
      <c r="CD78" s="1228"/>
      <c r="CE78" s="1228"/>
      <c r="CF78" s="1228"/>
      <c r="CG78" s="1228"/>
      <c r="CH78" s="1228"/>
      <c r="CI78" s="1228"/>
      <c r="CJ78" s="1228"/>
      <c r="CK78" s="1228"/>
      <c r="CL78" s="1228"/>
      <c r="CM78" s="1228"/>
      <c r="CN78" s="1228"/>
      <c r="CO78" s="1228"/>
      <c r="CP78" s="1228"/>
      <c r="CQ78" s="1228"/>
      <c r="CR78" s="1228"/>
      <c r="CS78" s="1228"/>
      <c r="CT78" s="1228"/>
      <c r="CU78" s="1228"/>
      <c r="CV78" s="1228"/>
      <c r="CW78" s="1228"/>
      <c r="CX78" s="1228"/>
      <c r="CY78" s="1228"/>
      <c r="CZ78" s="1228"/>
      <c r="DA78" s="1228"/>
      <c r="DB78" s="1228"/>
      <c r="DC78" s="1228"/>
    </row>
    <row r="79" spans="2:107" ht="13">
      <c r="B79" s="259"/>
      <c r="G79" s="1234"/>
      <c r="H79" s="1234"/>
      <c r="I79" s="1229"/>
      <c r="J79" s="1229"/>
      <c r="K79" s="1230"/>
      <c r="L79" s="1230"/>
      <c r="M79" s="1230"/>
      <c r="N79" s="1230"/>
      <c r="AN79" s="1233"/>
      <c r="AO79" s="1233"/>
      <c r="AP79" s="1233"/>
      <c r="AQ79" s="1233"/>
      <c r="AR79" s="1233"/>
      <c r="AS79" s="1233"/>
      <c r="AT79" s="1233"/>
      <c r="AU79" s="1233"/>
      <c r="AV79" s="1233"/>
      <c r="AW79" s="1233"/>
      <c r="AX79" s="1233"/>
      <c r="AY79" s="1233"/>
      <c r="AZ79" s="1233"/>
      <c r="BA79" s="1233"/>
      <c r="BB79" s="1231" t="s">
        <v>614</v>
      </c>
      <c r="BC79" s="1231"/>
      <c r="BD79" s="1231"/>
      <c r="BE79" s="1231"/>
      <c r="BF79" s="1231"/>
      <c r="BG79" s="1231"/>
      <c r="BH79" s="1231"/>
      <c r="BI79" s="1231"/>
      <c r="BJ79" s="1231"/>
      <c r="BK79" s="1231"/>
      <c r="BL79" s="1231"/>
      <c r="BM79" s="1231"/>
      <c r="BN79" s="1231"/>
      <c r="BO79" s="1231"/>
      <c r="BP79" s="1228">
        <v>9.9</v>
      </c>
      <c r="BQ79" s="1228"/>
      <c r="BR79" s="1228"/>
      <c r="BS79" s="1228"/>
      <c r="BT79" s="1228"/>
      <c r="BU79" s="1228"/>
      <c r="BV79" s="1228"/>
      <c r="BW79" s="1228"/>
      <c r="BX79" s="1228">
        <v>9.9</v>
      </c>
      <c r="BY79" s="1228"/>
      <c r="BZ79" s="1228"/>
      <c r="CA79" s="1228"/>
      <c r="CB79" s="1228"/>
      <c r="CC79" s="1228"/>
      <c r="CD79" s="1228"/>
      <c r="CE79" s="1228"/>
      <c r="CF79" s="1228">
        <v>9.5</v>
      </c>
      <c r="CG79" s="1228"/>
      <c r="CH79" s="1228"/>
      <c r="CI79" s="1228"/>
      <c r="CJ79" s="1228"/>
      <c r="CK79" s="1228"/>
      <c r="CL79" s="1228"/>
      <c r="CM79" s="1228"/>
      <c r="CN79" s="1228">
        <v>9.5</v>
      </c>
      <c r="CO79" s="1228"/>
      <c r="CP79" s="1228"/>
      <c r="CQ79" s="1228"/>
      <c r="CR79" s="1228"/>
      <c r="CS79" s="1228"/>
      <c r="CT79" s="1228"/>
      <c r="CU79" s="1228"/>
      <c r="CV79" s="1228">
        <v>9.4</v>
      </c>
      <c r="CW79" s="1228"/>
      <c r="CX79" s="1228"/>
      <c r="CY79" s="1228"/>
      <c r="CZ79" s="1228"/>
      <c r="DA79" s="1228"/>
      <c r="DB79" s="1228"/>
      <c r="DC79" s="1228"/>
    </row>
    <row r="80" spans="2:107" ht="13">
      <c r="B80" s="259"/>
      <c r="G80" s="1234"/>
      <c r="H80" s="1234"/>
      <c r="I80" s="1229"/>
      <c r="J80" s="1229"/>
      <c r="K80" s="1230"/>
      <c r="L80" s="1230"/>
      <c r="M80" s="1230"/>
      <c r="N80" s="1230"/>
      <c r="AN80" s="1233"/>
      <c r="AO80" s="1233"/>
      <c r="AP80" s="1233"/>
      <c r="AQ80" s="1233"/>
      <c r="AR80" s="1233"/>
      <c r="AS80" s="1233"/>
      <c r="AT80" s="1233"/>
      <c r="AU80" s="1233"/>
      <c r="AV80" s="1233"/>
      <c r="AW80" s="1233"/>
      <c r="AX80" s="1233"/>
      <c r="AY80" s="1233"/>
      <c r="AZ80" s="1233"/>
      <c r="BA80" s="1233"/>
      <c r="BB80" s="1231"/>
      <c r="BC80" s="1231"/>
      <c r="BD80" s="1231"/>
      <c r="BE80" s="1231"/>
      <c r="BF80" s="1231"/>
      <c r="BG80" s="1231"/>
      <c r="BH80" s="1231"/>
      <c r="BI80" s="1231"/>
      <c r="BJ80" s="1231"/>
      <c r="BK80" s="1231"/>
      <c r="BL80" s="1231"/>
      <c r="BM80" s="1231"/>
      <c r="BN80" s="1231"/>
      <c r="BO80" s="1231"/>
      <c r="BP80" s="1228"/>
      <c r="BQ80" s="1228"/>
      <c r="BR80" s="1228"/>
      <c r="BS80" s="1228"/>
      <c r="BT80" s="1228"/>
      <c r="BU80" s="1228"/>
      <c r="BV80" s="1228"/>
      <c r="BW80" s="1228"/>
      <c r="BX80" s="1228"/>
      <c r="BY80" s="1228"/>
      <c r="BZ80" s="1228"/>
      <c r="CA80" s="1228"/>
      <c r="CB80" s="1228"/>
      <c r="CC80" s="1228"/>
      <c r="CD80" s="1228"/>
      <c r="CE80" s="1228"/>
      <c r="CF80" s="1228"/>
      <c r="CG80" s="1228"/>
      <c r="CH80" s="1228"/>
      <c r="CI80" s="1228"/>
      <c r="CJ80" s="1228"/>
      <c r="CK80" s="1228"/>
      <c r="CL80" s="1228"/>
      <c r="CM80" s="1228"/>
      <c r="CN80" s="1228"/>
      <c r="CO80" s="1228"/>
      <c r="CP80" s="1228"/>
      <c r="CQ80" s="1228"/>
      <c r="CR80" s="1228"/>
      <c r="CS80" s="1228"/>
      <c r="CT80" s="1228"/>
      <c r="CU80" s="1228"/>
      <c r="CV80" s="1228"/>
      <c r="CW80" s="1228"/>
      <c r="CX80" s="1228"/>
      <c r="CY80" s="1228"/>
      <c r="CZ80" s="1228"/>
      <c r="DA80" s="1228"/>
      <c r="DB80" s="1228"/>
      <c r="DC80" s="1228"/>
    </row>
    <row r="81" spans="2:109" ht="13">
      <c r="B81" s="259"/>
    </row>
    <row r="82" spans="2:109" ht="16.5">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ht="13">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
      <c r="DD84" s="255"/>
      <c r="DE84" s="255"/>
    </row>
    <row r="85" spans="2:109" ht="13">
      <c r="DD85" s="255"/>
      <c r="DE85" s="255"/>
    </row>
  </sheetData>
  <sheetProtection algorithmName="SHA-512" hashValue="fW2Hh8Vf/ARx2SRQaHQYU4QMz27DHyFvqLuS+pNEjLqDJNOCA3EvsGA95vL7nvcimi6cW0yBbpUgBUxfucRKjA==" saltValue="8w0TeNwdwziY9RoSetPziQ=="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97CB50-B348-4AFB-A830-FB2DC27A7F0F}">
  <sheetPr>
    <pageSetUpPr fitToPage="1"/>
  </sheetPr>
  <dimension ref="A1:DR125"/>
  <sheetViews>
    <sheetView showGridLines="0" view="pageBreakPreview" zoomScaleNormal="80" zoomScaleSheetLayoutView="100" workbookViewId="0"/>
  </sheetViews>
  <sheetFormatPr defaultColWidth="0" defaultRowHeight="13.5" customHeight="1" zeroHeight="1"/>
  <cols>
    <col min="1" max="34" width="2.453125" style="254" customWidth="1"/>
    <col min="35" max="122" width="2.453125" style="253" customWidth="1"/>
    <col min="123" max="16384" width="2.453125" style="253" hidden="1"/>
  </cols>
  <sheetData>
    <row r="1" spans="1:34" ht="13.5" customHeight="1">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
      <c r="S2" s="253"/>
      <c r="AH2" s="253"/>
    </row>
    <row r="3" spans="1:34" ht="13">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
    <row r="5" spans="1:34" ht="13"/>
    <row r="6" spans="1:34" ht="13"/>
    <row r="7" spans="1:34" ht="13"/>
    <row r="8" spans="1:34" ht="13"/>
    <row r="9" spans="1:34" ht="13">
      <c r="AH9" s="253"/>
    </row>
    <row r="10" spans="1:34" ht="13"/>
    <row r="11" spans="1:34" ht="13"/>
    <row r="12" spans="1:34" ht="13"/>
    <row r="13" spans="1:34" ht="13"/>
    <row r="14" spans="1:34" ht="13"/>
    <row r="15" spans="1:34" ht="13"/>
    <row r="16" spans="1:34" ht="13"/>
    <row r="17" spans="12:34" ht="13">
      <c r="AH17" s="253"/>
    </row>
    <row r="18" spans="12:34" ht="13"/>
    <row r="19" spans="12:34" ht="13"/>
    <row r="20" spans="12:34" ht="13">
      <c r="AH20" s="253"/>
    </row>
    <row r="21" spans="12:34" ht="13">
      <c r="AH21" s="253"/>
    </row>
    <row r="22" spans="12:34" ht="13"/>
    <row r="23" spans="12:34" ht="13"/>
    <row r="24" spans="12:34" ht="13">
      <c r="Q24" s="253"/>
    </row>
    <row r="25" spans="12:34" ht="13"/>
    <row r="26" spans="12:34" ht="13"/>
    <row r="27" spans="12:34" ht="13"/>
    <row r="28" spans="12:34" ht="13">
      <c r="O28" s="253"/>
      <c r="T28" s="253"/>
      <c r="AH28" s="253"/>
    </row>
    <row r="29" spans="12:34" ht="13"/>
    <row r="30" spans="12:34" ht="13"/>
    <row r="31" spans="12:34" ht="13">
      <c r="Q31" s="253"/>
    </row>
    <row r="32" spans="12:34" ht="13">
      <c r="L32" s="253"/>
    </row>
    <row r="33" spans="2:34" ht="13">
      <c r="C33" s="253"/>
      <c r="E33" s="253"/>
      <c r="G33" s="253"/>
      <c r="I33" s="253"/>
      <c r="X33" s="253"/>
    </row>
    <row r="34" spans="2:34" ht="13">
      <c r="B34" s="253"/>
      <c r="P34" s="253"/>
      <c r="R34" s="253"/>
      <c r="T34" s="253"/>
    </row>
    <row r="35" spans="2:34" ht="13">
      <c r="D35" s="253"/>
      <c r="W35" s="253"/>
      <c r="AC35" s="253"/>
      <c r="AD35" s="253"/>
      <c r="AE35" s="253"/>
      <c r="AF35" s="253"/>
      <c r="AG35" s="253"/>
      <c r="AH35" s="253"/>
    </row>
    <row r="36" spans="2:34" ht="13">
      <c r="H36" s="253"/>
      <c r="J36" s="253"/>
      <c r="K36" s="253"/>
      <c r="M36" s="253"/>
      <c r="Y36" s="253"/>
      <c r="Z36" s="253"/>
      <c r="AA36" s="253"/>
      <c r="AB36" s="253"/>
      <c r="AC36" s="253"/>
      <c r="AD36" s="253"/>
      <c r="AE36" s="253"/>
      <c r="AF36" s="253"/>
      <c r="AG36" s="253"/>
      <c r="AH36" s="253"/>
    </row>
    <row r="37" spans="2:34" ht="13">
      <c r="AH37" s="253"/>
    </row>
    <row r="38" spans="2:34" ht="13">
      <c r="AG38" s="253"/>
      <c r="AH38" s="253"/>
    </row>
    <row r="39" spans="2:34" ht="13"/>
    <row r="40" spans="2:34" ht="13">
      <c r="X40" s="253"/>
    </row>
    <row r="41" spans="2:34" ht="13">
      <c r="R41" s="253"/>
    </row>
    <row r="42" spans="2:34" ht="13">
      <c r="W42" s="253"/>
    </row>
    <row r="43" spans="2:34" ht="13">
      <c r="Y43" s="253"/>
      <c r="Z43" s="253"/>
      <c r="AA43" s="253"/>
      <c r="AB43" s="253"/>
      <c r="AC43" s="253"/>
      <c r="AD43" s="253"/>
      <c r="AE43" s="253"/>
      <c r="AF43" s="253"/>
      <c r="AG43" s="253"/>
      <c r="AH43" s="253"/>
    </row>
    <row r="44" spans="2:34" ht="13">
      <c r="AH44" s="253"/>
    </row>
    <row r="45" spans="2:34" ht="13">
      <c r="X45" s="253"/>
    </row>
    <row r="46" spans="2:34" ht="13"/>
    <row r="47" spans="2:34" ht="13"/>
    <row r="48" spans="2:34" ht="13">
      <c r="W48" s="253"/>
      <c r="Y48" s="253"/>
      <c r="Z48" s="253"/>
      <c r="AA48" s="253"/>
      <c r="AB48" s="253"/>
      <c r="AC48" s="253"/>
      <c r="AD48" s="253"/>
      <c r="AE48" s="253"/>
      <c r="AF48" s="253"/>
      <c r="AG48" s="253"/>
      <c r="AH48" s="253"/>
    </row>
    <row r="49" spans="28:34" ht="13"/>
    <row r="50" spans="28:34" ht="13">
      <c r="AE50" s="253"/>
      <c r="AF50" s="253"/>
      <c r="AG50" s="253"/>
      <c r="AH50" s="253"/>
    </row>
    <row r="51" spans="28:34" ht="13">
      <c r="AC51" s="253"/>
      <c r="AD51" s="253"/>
      <c r="AE51" s="253"/>
      <c r="AF51" s="253"/>
      <c r="AG51" s="253"/>
      <c r="AH51" s="253"/>
    </row>
    <row r="52" spans="28:34" ht="13"/>
    <row r="53" spans="28:34" ht="13">
      <c r="AF53" s="253"/>
      <c r="AG53" s="253"/>
      <c r="AH53" s="253"/>
    </row>
    <row r="54" spans="28:34" ht="13">
      <c r="AH54" s="253"/>
    </row>
    <row r="55" spans="28:34" ht="13"/>
    <row r="56" spans="28:34" ht="13">
      <c r="AB56" s="253"/>
      <c r="AC56" s="253"/>
      <c r="AD56" s="253"/>
      <c r="AE56" s="253"/>
      <c r="AF56" s="253"/>
      <c r="AG56" s="253"/>
      <c r="AH56" s="253"/>
    </row>
    <row r="57" spans="28:34" ht="13">
      <c r="AH57" s="253"/>
    </row>
    <row r="58" spans="28:34" ht="13">
      <c r="AH58" s="253"/>
    </row>
    <row r="59" spans="28:34" ht="13"/>
    <row r="60" spans="28:34" ht="13"/>
    <row r="61" spans="28:34" ht="13"/>
    <row r="62" spans="28:34" ht="13"/>
    <row r="63" spans="28:34" ht="13">
      <c r="AH63" s="253"/>
    </row>
    <row r="64" spans="28:34" ht="13">
      <c r="AG64" s="253"/>
      <c r="AH64" s="253"/>
    </row>
    <row r="65" spans="28:34" ht="13"/>
    <row r="66" spans="28:34" ht="13"/>
    <row r="67" spans="28:34" ht="13"/>
    <row r="68" spans="28:34" ht="13">
      <c r="AB68" s="253"/>
      <c r="AC68" s="253"/>
      <c r="AD68" s="253"/>
      <c r="AE68" s="253"/>
      <c r="AF68" s="253"/>
      <c r="AG68" s="253"/>
      <c r="AH68" s="253"/>
    </row>
    <row r="69" spans="28:34" ht="13">
      <c r="AF69" s="253"/>
      <c r="AG69" s="253"/>
      <c r="AH69" s="253"/>
    </row>
    <row r="70" spans="28:34" ht="13"/>
    <row r="71" spans="28:34" ht="13"/>
    <row r="72" spans="28:34" ht="13"/>
    <row r="73" spans="28:34" ht="13"/>
    <row r="74" spans="28:34" ht="13"/>
    <row r="75" spans="28:34" ht="13">
      <c r="AH75" s="253"/>
    </row>
    <row r="76" spans="28:34" ht="13">
      <c r="AF76" s="253"/>
      <c r="AG76" s="253"/>
      <c r="AH76" s="253"/>
    </row>
    <row r="77" spans="28:34" ht="13">
      <c r="AG77" s="253"/>
      <c r="AH77" s="253"/>
    </row>
    <row r="78" spans="28:34" ht="13"/>
    <row r="79" spans="28:34" ht="13"/>
    <row r="80" spans="28:34" ht="13"/>
    <row r="81" spans="25:34" ht="13"/>
    <row r="82" spans="25:34" ht="13">
      <c r="Y82" s="253"/>
    </row>
    <row r="83" spans="25:34" ht="13">
      <c r="Y83" s="253"/>
      <c r="Z83" s="253"/>
      <c r="AA83" s="253"/>
      <c r="AB83" s="253"/>
      <c r="AC83" s="253"/>
      <c r="AD83" s="253"/>
      <c r="AE83" s="253"/>
      <c r="AF83" s="253"/>
      <c r="AG83" s="253"/>
      <c r="AH83" s="253"/>
    </row>
    <row r="84" spans="25:34" ht="13"/>
    <row r="85" spans="25:34" ht="13"/>
    <row r="86" spans="25:34" ht="13"/>
    <row r="87" spans="25:34" ht="13"/>
    <row r="88" spans="25:34" ht="13">
      <c r="AH88" s="253"/>
    </row>
    <row r="89" spans="25:34" ht="13"/>
    <row r="90" spans="25:34" ht="13"/>
    <row r="91" spans="25:34" ht="13"/>
    <row r="92" spans="25:34" ht="13.5" customHeight="1"/>
    <row r="93" spans="25:34" ht="13.5" customHeight="1"/>
    <row r="94" spans="25:34" ht="13.5" customHeight="1">
      <c r="AF94" s="253"/>
      <c r="AG94" s="253"/>
      <c r="AH94" s="253"/>
    </row>
    <row r="95" spans="25:34" ht="13.5" customHeight="1">
      <c r="AH95" s="253"/>
    </row>
    <row r="96" spans="25:34" ht="13.5" customHeight="1"/>
    <row r="97" spans="33:34" ht="13.5" customHeight="1"/>
    <row r="98" spans="33:34" ht="13.5" customHeight="1"/>
    <row r="99" spans="33:34" ht="13.5" customHeight="1"/>
    <row r="100" spans="33:34" ht="13.5" customHeight="1"/>
    <row r="101" spans="33:34" ht="13.5" customHeight="1">
      <c r="AH101" s="253"/>
    </row>
    <row r="102" spans="33:34" ht="13.5" customHeight="1"/>
    <row r="103" spans="33:34" ht="13.5" customHeight="1"/>
    <row r="104" spans="33:34" ht="13.5" customHeight="1">
      <c r="AG104" s="253"/>
      <c r="AH104" s="25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3"/>
    </row>
    <row r="117" spans="34:122" ht="13.5" customHeight="1"/>
    <row r="118" spans="34:122" ht="13.5" customHeight="1"/>
    <row r="119" spans="34:122" ht="13.5" customHeight="1"/>
    <row r="120" spans="34:122" ht="13.5" customHeight="1">
      <c r="AH120" s="253"/>
    </row>
    <row r="121" spans="34:122" ht="13.5" customHeight="1">
      <c r="AH121" s="253"/>
    </row>
    <row r="122" spans="34:122" ht="13.5" customHeight="1"/>
    <row r="123" spans="34:122" ht="13.5" customHeight="1"/>
    <row r="124" spans="34:122" ht="13.5" customHeight="1"/>
    <row r="125" spans="34:122" ht="13.5" customHeight="1">
      <c r="DR125" s="253" t="s">
        <v>517</v>
      </c>
    </row>
  </sheetData>
  <sheetProtection algorithmName="SHA-512" hashValue="VafMNEdjmHMugFuhH0b+s0cmvNTZJ84p/fPgc3plykh37f+q5UBnCw1gFGgGlW9AB9X+2bAjYzSSiKWlh6vJzg==" saltValue="G548yXEQkerf9K7si/bAJ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F2FE3B-8DA3-4545-8381-7743C50EAE3D}">
  <sheetPr>
    <pageSetUpPr fitToPage="1"/>
  </sheetPr>
  <dimension ref="A1:DR125"/>
  <sheetViews>
    <sheetView showGridLines="0" zoomScaleNormal="100" zoomScaleSheetLayoutView="55" workbookViewId="0"/>
  </sheetViews>
  <sheetFormatPr defaultColWidth="0" defaultRowHeight="13.5" customHeight="1" zeroHeight="1"/>
  <cols>
    <col min="1" max="34" width="2.453125" style="254" customWidth="1"/>
    <col min="35" max="122" width="2.453125" style="253" customWidth="1"/>
    <col min="123" max="16384" width="2.453125" style="253" hidden="1"/>
  </cols>
  <sheetData>
    <row r="1" spans="2:34" ht="13.5" customHeight="1">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
      <c r="S2" s="253"/>
      <c r="AH2" s="253"/>
    </row>
    <row r="3" spans="2:34" ht="13">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
    <row r="5" spans="2:34" ht="13"/>
    <row r="6" spans="2:34" ht="13"/>
    <row r="7" spans="2:34" ht="13"/>
    <row r="8" spans="2:34" ht="13"/>
    <row r="9" spans="2:34" ht="13">
      <c r="AH9" s="253"/>
    </row>
    <row r="10" spans="2:34" ht="13"/>
    <row r="11" spans="2:34" ht="13"/>
    <row r="12" spans="2:34" ht="13"/>
    <row r="13" spans="2:34" ht="13"/>
    <row r="14" spans="2:34" ht="13"/>
    <row r="15" spans="2:34" ht="13"/>
    <row r="16" spans="2:34" ht="13"/>
    <row r="17" spans="12:34" ht="13">
      <c r="AH17" s="253"/>
    </row>
    <row r="18" spans="12:34" ht="13"/>
    <row r="19" spans="12:34" ht="13"/>
    <row r="20" spans="12:34" ht="13">
      <c r="AH20" s="253"/>
    </row>
    <row r="21" spans="12:34" ht="13">
      <c r="AH21" s="253"/>
    </row>
    <row r="22" spans="12:34" ht="13"/>
    <row r="23" spans="12:34" ht="13"/>
    <row r="24" spans="12:34" ht="13">
      <c r="Q24" s="253"/>
    </row>
    <row r="25" spans="12:34" ht="13"/>
    <row r="26" spans="12:34" ht="13"/>
    <row r="27" spans="12:34" ht="13"/>
    <row r="28" spans="12:34" ht="13">
      <c r="O28" s="253"/>
      <c r="T28" s="253"/>
      <c r="AH28" s="253"/>
    </row>
    <row r="29" spans="12:34" ht="13"/>
    <row r="30" spans="12:34" ht="13"/>
    <row r="31" spans="12:34" ht="13">
      <c r="Q31" s="253"/>
    </row>
    <row r="32" spans="12:34" ht="13">
      <c r="L32" s="253"/>
    </row>
    <row r="33" spans="2:34" ht="13">
      <c r="C33" s="253"/>
      <c r="E33" s="253"/>
      <c r="G33" s="253"/>
      <c r="I33" s="253"/>
      <c r="X33" s="253"/>
    </row>
    <row r="34" spans="2:34" ht="13">
      <c r="B34" s="253"/>
      <c r="P34" s="253"/>
      <c r="R34" s="253"/>
      <c r="T34" s="253"/>
    </row>
    <row r="35" spans="2:34" ht="13">
      <c r="D35" s="253"/>
      <c r="W35" s="253"/>
      <c r="AC35" s="253"/>
      <c r="AD35" s="253"/>
      <c r="AE35" s="253"/>
      <c r="AF35" s="253"/>
      <c r="AG35" s="253"/>
      <c r="AH35" s="253"/>
    </row>
    <row r="36" spans="2:34" ht="13">
      <c r="H36" s="253"/>
      <c r="J36" s="253"/>
      <c r="K36" s="253"/>
      <c r="M36" s="253"/>
      <c r="Y36" s="253"/>
      <c r="Z36" s="253"/>
      <c r="AA36" s="253"/>
      <c r="AB36" s="253"/>
      <c r="AC36" s="253"/>
      <c r="AD36" s="253"/>
      <c r="AE36" s="253"/>
      <c r="AF36" s="253"/>
      <c r="AG36" s="253"/>
      <c r="AH36" s="253"/>
    </row>
    <row r="37" spans="2:34" ht="13">
      <c r="AH37" s="253"/>
    </row>
    <row r="38" spans="2:34" ht="13">
      <c r="AG38" s="253"/>
      <c r="AH38" s="253"/>
    </row>
    <row r="39" spans="2:34" ht="13"/>
    <row r="40" spans="2:34" ht="13">
      <c r="X40" s="253"/>
    </row>
    <row r="41" spans="2:34" ht="13">
      <c r="R41" s="253"/>
    </row>
    <row r="42" spans="2:34" ht="13">
      <c r="W42" s="253"/>
    </row>
    <row r="43" spans="2:34" ht="13">
      <c r="Y43" s="253"/>
      <c r="Z43" s="253"/>
      <c r="AA43" s="253"/>
      <c r="AB43" s="253"/>
      <c r="AC43" s="253"/>
      <c r="AD43" s="253"/>
      <c r="AE43" s="253"/>
      <c r="AF43" s="253"/>
      <c r="AG43" s="253"/>
      <c r="AH43" s="253"/>
    </row>
    <row r="44" spans="2:34" ht="13">
      <c r="AH44" s="253"/>
    </row>
    <row r="45" spans="2:34" ht="13">
      <c r="X45" s="253"/>
    </row>
    <row r="46" spans="2:34" ht="13"/>
    <row r="47" spans="2:34" ht="13"/>
    <row r="48" spans="2:34" ht="13">
      <c r="W48" s="253"/>
      <c r="Y48" s="253"/>
      <c r="Z48" s="253"/>
      <c r="AA48" s="253"/>
      <c r="AB48" s="253"/>
      <c r="AC48" s="253"/>
      <c r="AD48" s="253"/>
      <c r="AE48" s="253"/>
      <c r="AF48" s="253"/>
      <c r="AG48" s="253"/>
      <c r="AH48" s="253"/>
    </row>
    <row r="49" spans="28:34" ht="13"/>
    <row r="50" spans="28:34" ht="13">
      <c r="AE50" s="253"/>
      <c r="AF50" s="253"/>
      <c r="AG50" s="253"/>
      <c r="AH50" s="253"/>
    </row>
    <row r="51" spans="28:34" ht="13">
      <c r="AC51" s="253"/>
      <c r="AD51" s="253"/>
      <c r="AE51" s="253"/>
      <c r="AF51" s="253"/>
      <c r="AG51" s="253"/>
      <c r="AH51" s="253"/>
    </row>
    <row r="52" spans="28:34" ht="13"/>
    <row r="53" spans="28:34" ht="13">
      <c r="AF53" s="253"/>
      <c r="AG53" s="253"/>
      <c r="AH53" s="253"/>
    </row>
    <row r="54" spans="28:34" ht="13">
      <c r="AH54" s="253"/>
    </row>
    <row r="55" spans="28:34" ht="13"/>
    <row r="56" spans="28:34" ht="13">
      <c r="AB56" s="253"/>
      <c r="AC56" s="253"/>
      <c r="AD56" s="253"/>
      <c r="AE56" s="253"/>
      <c r="AF56" s="253"/>
      <c r="AG56" s="253"/>
      <c r="AH56" s="253"/>
    </row>
    <row r="57" spans="28:34" ht="13">
      <c r="AH57" s="253"/>
    </row>
    <row r="58" spans="28:34" ht="13">
      <c r="AH58" s="253"/>
    </row>
    <row r="59" spans="28:34" ht="13">
      <c r="AG59" s="253"/>
      <c r="AH59" s="253"/>
    </row>
    <row r="60" spans="28:34" ht="13"/>
    <row r="61" spans="28:34" ht="13"/>
    <row r="62" spans="28:34" ht="13"/>
    <row r="63" spans="28:34" ht="13">
      <c r="AH63" s="253"/>
    </row>
    <row r="64" spans="28:34" ht="13">
      <c r="AG64" s="253"/>
      <c r="AH64" s="253"/>
    </row>
    <row r="65" spans="28:34" ht="13"/>
    <row r="66" spans="28:34" ht="13"/>
    <row r="67" spans="28:34" ht="13"/>
    <row r="68" spans="28:34" ht="13">
      <c r="AB68" s="253"/>
      <c r="AC68" s="253"/>
      <c r="AD68" s="253"/>
      <c r="AE68" s="253"/>
      <c r="AF68" s="253"/>
      <c r="AG68" s="253"/>
      <c r="AH68" s="253"/>
    </row>
    <row r="69" spans="28:34" ht="13">
      <c r="AF69" s="253"/>
      <c r="AG69" s="253"/>
      <c r="AH69" s="253"/>
    </row>
    <row r="70" spans="28:34" ht="13"/>
    <row r="71" spans="28:34" ht="13"/>
    <row r="72" spans="28:34" ht="13"/>
    <row r="73" spans="28:34" ht="13"/>
    <row r="74" spans="28:34" ht="13"/>
    <row r="75" spans="28:34" ht="13">
      <c r="AH75" s="253"/>
    </row>
    <row r="76" spans="28:34" ht="13">
      <c r="AF76" s="253"/>
      <c r="AG76" s="253"/>
      <c r="AH76" s="253"/>
    </row>
    <row r="77" spans="28:34" ht="13">
      <c r="AG77" s="253"/>
      <c r="AH77" s="253"/>
    </row>
    <row r="78" spans="28:34" ht="13"/>
    <row r="79" spans="28:34" ht="13"/>
    <row r="80" spans="28:34" ht="13"/>
    <row r="81" spans="25:34" ht="13"/>
    <row r="82" spans="25:34" ht="13">
      <c r="Y82" s="253"/>
    </row>
    <row r="83" spans="25:34" ht="13">
      <c r="Y83" s="253"/>
      <c r="Z83" s="253"/>
      <c r="AA83" s="253"/>
      <c r="AB83" s="253"/>
      <c r="AC83" s="253"/>
      <c r="AD83" s="253"/>
      <c r="AE83" s="253"/>
      <c r="AF83" s="253"/>
      <c r="AG83" s="253"/>
      <c r="AH83" s="253"/>
    </row>
    <row r="84" spans="25:34" ht="13"/>
    <row r="85" spans="25:34" ht="13"/>
    <row r="86" spans="25:34" ht="13"/>
    <row r="87" spans="25:34" ht="13"/>
    <row r="88" spans="25:34" ht="13">
      <c r="AH88" s="253"/>
    </row>
    <row r="89" spans="25:34" ht="13"/>
    <row r="90" spans="25:34" ht="13"/>
    <row r="91" spans="25:34" ht="13"/>
    <row r="92" spans="25:34" ht="13.5" customHeight="1"/>
    <row r="93" spans="25:34" ht="13.5" customHeight="1"/>
    <row r="94" spans="25:34" ht="13.5" customHeight="1">
      <c r="AF94" s="253"/>
      <c r="AG94" s="253"/>
      <c r="AH94" s="253"/>
    </row>
    <row r="95" spans="25:34" ht="13.5" customHeight="1">
      <c r="AH95" s="253"/>
    </row>
    <row r="96" spans="25:34" ht="13.5" customHeight="1"/>
    <row r="97" spans="33:34" ht="13.5" customHeight="1"/>
    <row r="98" spans="33:34" ht="13.5" customHeight="1"/>
    <row r="99" spans="33:34" ht="13.5" customHeight="1"/>
    <row r="100" spans="33:34" ht="13.5" customHeight="1"/>
    <row r="101" spans="33:34" ht="13.5" customHeight="1">
      <c r="AH101" s="253"/>
    </row>
    <row r="102" spans="33:34" ht="13.5" customHeight="1"/>
    <row r="103" spans="33:34" ht="13.5" customHeight="1"/>
    <row r="104" spans="33:34" ht="13.5" customHeight="1">
      <c r="AG104" s="253"/>
      <c r="AH104" s="25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3"/>
    </row>
    <row r="117" spans="34:122" ht="13.5" customHeight="1"/>
    <row r="118" spans="34:122" ht="13.5" customHeight="1"/>
    <row r="119" spans="34:122" ht="13.5" customHeight="1"/>
    <row r="120" spans="34:122" ht="13.5" customHeight="1">
      <c r="AH120" s="253"/>
    </row>
    <row r="121" spans="34:122" ht="13.5" customHeight="1">
      <c r="AH121" s="253"/>
    </row>
    <row r="122" spans="34:122" ht="13.5" customHeight="1"/>
    <row r="123" spans="34:122" ht="13.5" customHeight="1"/>
    <row r="124" spans="34:122" ht="13.5" customHeight="1"/>
    <row r="125" spans="34:122" ht="13.5" customHeight="1">
      <c r="DR125" s="253" t="s">
        <v>517</v>
      </c>
    </row>
  </sheetData>
  <sheetProtection algorithmName="SHA-512" hashValue="hAt1BmpU8vMR97Lb76FUfZGq/yYO80S95YOXe2ei7USh307U1+pgQeMejchIE+q+dQxJhWL2NBNCxYFpI3Xt4w==" saltValue="gJlkrDPw4VtmOdqUZiqALg=="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cols>
    <col min="1" max="1" width="45.90625" style="142" customWidth="1"/>
    <col min="2" max="8" width="13.36328125" style="142" customWidth="1"/>
    <col min="9" max="16384" width="11.08984375" style="142"/>
  </cols>
  <sheetData>
    <row r="1" spans="1:8">
      <c r="A1" s="136"/>
      <c r="B1" s="137"/>
      <c r="C1" s="138"/>
      <c r="D1" s="139"/>
      <c r="E1" s="140"/>
      <c r="F1" s="140"/>
      <c r="G1" s="140"/>
      <c r="H1" s="141"/>
    </row>
    <row r="2" spans="1:8">
      <c r="A2" s="143"/>
      <c r="B2" s="144"/>
      <c r="C2" s="145"/>
      <c r="D2" s="146" t="s">
        <v>54</v>
      </c>
      <c r="E2" s="147"/>
      <c r="F2" s="148" t="s">
        <v>567</v>
      </c>
      <c r="G2" s="149"/>
      <c r="H2" s="150"/>
    </row>
    <row r="3" spans="1:8">
      <c r="A3" s="146" t="s">
        <v>560</v>
      </c>
      <c r="B3" s="151"/>
      <c r="C3" s="152"/>
      <c r="D3" s="153">
        <v>134644</v>
      </c>
      <c r="E3" s="154"/>
      <c r="F3" s="155">
        <v>115050</v>
      </c>
      <c r="G3" s="156"/>
      <c r="H3" s="157"/>
    </row>
    <row r="4" spans="1:8">
      <c r="A4" s="158"/>
      <c r="B4" s="159"/>
      <c r="C4" s="160"/>
      <c r="D4" s="161">
        <v>29859</v>
      </c>
      <c r="E4" s="162"/>
      <c r="F4" s="163">
        <v>53792</v>
      </c>
      <c r="G4" s="164"/>
      <c r="H4" s="165"/>
    </row>
    <row r="5" spans="1:8">
      <c r="A5" s="146" t="s">
        <v>562</v>
      </c>
      <c r="B5" s="151"/>
      <c r="C5" s="152"/>
      <c r="D5" s="153">
        <v>82381</v>
      </c>
      <c r="E5" s="154"/>
      <c r="F5" s="155">
        <v>118252</v>
      </c>
      <c r="G5" s="156"/>
      <c r="H5" s="157"/>
    </row>
    <row r="6" spans="1:8">
      <c r="A6" s="158"/>
      <c r="B6" s="159"/>
      <c r="C6" s="160"/>
      <c r="D6" s="161">
        <v>27324</v>
      </c>
      <c r="E6" s="162"/>
      <c r="F6" s="163">
        <v>49994</v>
      </c>
      <c r="G6" s="164"/>
      <c r="H6" s="165"/>
    </row>
    <row r="7" spans="1:8">
      <c r="A7" s="146" t="s">
        <v>563</v>
      </c>
      <c r="B7" s="151"/>
      <c r="C7" s="152"/>
      <c r="D7" s="153">
        <v>117375</v>
      </c>
      <c r="E7" s="154"/>
      <c r="F7" s="155">
        <v>120302</v>
      </c>
      <c r="G7" s="156"/>
      <c r="H7" s="157"/>
    </row>
    <row r="8" spans="1:8">
      <c r="A8" s="158"/>
      <c r="B8" s="159"/>
      <c r="C8" s="160"/>
      <c r="D8" s="161">
        <v>48625</v>
      </c>
      <c r="E8" s="162"/>
      <c r="F8" s="163">
        <v>59328</v>
      </c>
      <c r="G8" s="164"/>
      <c r="H8" s="165"/>
    </row>
    <row r="9" spans="1:8">
      <c r="A9" s="146" t="s">
        <v>564</v>
      </c>
      <c r="B9" s="151"/>
      <c r="C9" s="152"/>
      <c r="D9" s="153">
        <v>42065</v>
      </c>
      <c r="E9" s="154"/>
      <c r="F9" s="155">
        <v>114841</v>
      </c>
      <c r="G9" s="156"/>
      <c r="H9" s="157"/>
    </row>
    <row r="10" spans="1:8">
      <c r="A10" s="158"/>
      <c r="B10" s="159"/>
      <c r="C10" s="160"/>
      <c r="D10" s="161">
        <v>17475</v>
      </c>
      <c r="E10" s="162"/>
      <c r="F10" s="163">
        <v>51589</v>
      </c>
      <c r="G10" s="164"/>
      <c r="H10" s="165"/>
    </row>
    <row r="11" spans="1:8">
      <c r="A11" s="146" t="s">
        <v>565</v>
      </c>
      <c r="B11" s="151"/>
      <c r="C11" s="152"/>
      <c r="D11" s="153">
        <v>50111</v>
      </c>
      <c r="E11" s="154"/>
      <c r="F11" s="155">
        <v>124145</v>
      </c>
      <c r="G11" s="156"/>
      <c r="H11" s="157"/>
    </row>
    <row r="12" spans="1:8">
      <c r="A12" s="158"/>
      <c r="B12" s="159"/>
      <c r="C12" s="166"/>
      <c r="D12" s="161">
        <v>25373</v>
      </c>
      <c r="E12" s="162"/>
      <c r="F12" s="163">
        <v>54761</v>
      </c>
      <c r="G12" s="164"/>
      <c r="H12" s="165"/>
    </row>
    <row r="13" spans="1:8">
      <c r="A13" s="146"/>
      <c r="B13" s="151"/>
      <c r="C13" s="152"/>
      <c r="D13" s="153">
        <v>85315</v>
      </c>
      <c r="E13" s="154"/>
      <c r="F13" s="155">
        <v>118518</v>
      </c>
      <c r="G13" s="167"/>
      <c r="H13" s="157"/>
    </row>
    <row r="14" spans="1:8">
      <c r="A14" s="158"/>
      <c r="B14" s="159"/>
      <c r="C14" s="160"/>
      <c r="D14" s="161">
        <v>29731</v>
      </c>
      <c r="E14" s="162"/>
      <c r="F14" s="163">
        <v>53893</v>
      </c>
      <c r="G14" s="164"/>
      <c r="H14" s="165"/>
    </row>
    <row r="17" spans="1:11">
      <c r="A17" s="142" t="s">
        <v>55</v>
      </c>
    </row>
    <row r="18" spans="1:11">
      <c r="A18" s="168"/>
      <c r="B18" s="168" t="str">
        <f>実質収支比率等に係る経年分析!F$46</f>
        <v>H30</v>
      </c>
      <c r="C18" s="168" t="str">
        <f>実質収支比率等に係る経年分析!G$46</f>
        <v>R01</v>
      </c>
      <c r="D18" s="168" t="str">
        <f>実質収支比率等に係る経年分析!H$46</f>
        <v>R02</v>
      </c>
      <c r="E18" s="168" t="str">
        <f>実質収支比率等に係る経年分析!I$46</f>
        <v>R03</v>
      </c>
      <c r="F18" s="168" t="str">
        <f>実質収支比率等に係る経年分析!J$46</f>
        <v>R04</v>
      </c>
    </row>
    <row r="19" spans="1:11">
      <c r="A19" s="168" t="s">
        <v>56</v>
      </c>
      <c r="B19" s="168">
        <f>ROUND(VALUE(SUBSTITUTE(実質収支比率等に係る経年分析!F$48,"▲","-")),2)</f>
        <v>11.36</v>
      </c>
      <c r="C19" s="168">
        <f>ROUND(VALUE(SUBSTITUTE(実質収支比率等に係る経年分析!G$48,"▲","-")),2)</f>
        <v>9</v>
      </c>
      <c r="D19" s="168">
        <f>ROUND(VALUE(SUBSTITUTE(実質収支比率等に係る経年分析!H$48,"▲","-")),2)</f>
        <v>10.57</v>
      </c>
      <c r="E19" s="168">
        <f>ROUND(VALUE(SUBSTITUTE(実質収支比率等に係る経年分析!I$48,"▲","-")),2)</f>
        <v>10.9</v>
      </c>
      <c r="F19" s="168">
        <f>ROUND(VALUE(SUBSTITUTE(実質収支比率等に係る経年分析!J$48,"▲","-")),2)</f>
        <v>10.46</v>
      </c>
    </row>
    <row r="20" spans="1:11">
      <c r="A20" s="168" t="s">
        <v>57</v>
      </c>
      <c r="B20" s="168">
        <f>ROUND(VALUE(SUBSTITUTE(実質収支比率等に係る経年分析!F$47,"▲","-")),2)</f>
        <v>40.450000000000003</v>
      </c>
      <c r="C20" s="168">
        <f>ROUND(VALUE(SUBSTITUTE(実質収支比率等に係る経年分析!G$47,"▲","-")),2)</f>
        <v>40.72</v>
      </c>
      <c r="D20" s="168">
        <f>ROUND(VALUE(SUBSTITUTE(実質収支比率等に係る経年分析!H$47,"▲","-")),2)</f>
        <v>43.73</v>
      </c>
      <c r="E20" s="168">
        <f>ROUND(VALUE(SUBSTITUTE(実質収支比率等に係る経年分析!I$47,"▲","-")),2)</f>
        <v>45.75</v>
      </c>
      <c r="F20" s="168">
        <f>ROUND(VALUE(SUBSTITUTE(実質収支比率等に係る経年分析!J$47,"▲","-")),2)</f>
        <v>47.44</v>
      </c>
    </row>
    <row r="21" spans="1:11">
      <c r="A21" s="168" t="s">
        <v>58</v>
      </c>
      <c r="B21" s="168">
        <f>IF(ISNUMBER(VALUE(SUBSTITUTE(実質収支比率等に係る経年分析!F$49,"▲","-"))),ROUND(VALUE(SUBSTITUTE(実質収支比率等に係る経年分析!F$49,"▲","-")),2),NA())</f>
        <v>-0.24</v>
      </c>
      <c r="C21" s="168">
        <f>IF(ISNUMBER(VALUE(SUBSTITUTE(実質収支比率等に係る経年分析!G$49,"▲","-"))),ROUND(VALUE(SUBSTITUTE(実質収支比率等に係る経年分析!G$49,"▲","-")),2),NA())</f>
        <v>-7.31</v>
      </c>
      <c r="D21" s="168">
        <f>IF(ISNUMBER(VALUE(SUBSTITUTE(実質収支比率等に係る経年分析!H$49,"▲","-"))),ROUND(VALUE(SUBSTITUTE(実質収支比率等に係る経年分析!H$49,"▲","-")),2),NA())</f>
        <v>1.04</v>
      </c>
      <c r="E21" s="168">
        <f>IF(ISNUMBER(VALUE(SUBSTITUTE(実質収支比率等に係る経年分析!I$49,"▲","-"))),ROUND(VALUE(SUBSTITUTE(実質収支比率等に係る経年分析!I$49,"▲","-")),2),NA())</f>
        <v>0.82</v>
      </c>
      <c r="F21" s="168">
        <f>IF(ISNUMBER(VALUE(SUBSTITUTE(実質収支比率等に係る経年分析!J$49,"▲","-"))),ROUND(VALUE(SUBSTITUTE(実質収支比率等に係る経年分析!J$49,"▲","-")),2),NA())</f>
        <v>-7.18</v>
      </c>
    </row>
    <row r="24" spans="1:11">
      <c r="A24" s="142" t="s">
        <v>59</v>
      </c>
    </row>
    <row r="25" spans="1:11">
      <c r="A25" s="169"/>
      <c r="B25" s="169" t="str">
        <f>連結実質赤字比率に係る赤字・黒字の構成分析!F$33</f>
        <v>H30</v>
      </c>
      <c r="C25" s="169"/>
      <c r="D25" s="169" t="str">
        <f>連結実質赤字比率に係る赤字・黒字の構成分析!G$33</f>
        <v>R01</v>
      </c>
      <c r="E25" s="169"/>
      <c r="F25" s="169" t="str">
        <f>連結実質赤字比率に係る赤字・黒字の構成分析!H$33</f>
        <v>R02</v>
      </c>
      <c r="G25" s="169"/>
      <c r="H25" s="169" t="str">
        <f>連結実質赤字比率に係る赤字・黒字の構成分析!I$33</f>
        <v>R03</v>
      </c>
      <c r="I25" s="169"/>
      <c r="J25" s="169" t="str">
        <f>連結実質赤字比率に係る赤字・黒字の構成分析!J$33</f>
        <v>R04</v>
      </c>
      <c r="K25" s="169"/>
    </row>
    <row r="26" spans="1:11">
      <c r="A26" s="169"/>
      <c r="B26" s="169" t="s">
        <v>60</v>
      </c>
      <c r="C26" s="169" t="s">
        <v>61</v>
      </c>
      <c r="D26" s="169" t="s">
        <v>60</v>
      </c>
      <c r="E26" s="169" t="s">
        <v>61</v>
      </c>
      <c r="F26" s="169" t="s">
        <v>60</v>
      </c>
      <c r="G26" s="169" t="s">
        <v>61</v>
      </c>
      <c r="H26" s="169" t="s">
        <v>60</v>
      </c>
      <c r="I26" s="169" t="s">
        <v>61</v>
      </c>
      <c r="J26" s="169" t="s">
        <v>60</v>
      </c>
      <c r="K26" s="169" t="s">
        <v>61</v>
      </c>
    </row>
    <row r="27" spans="1:11">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#VALUE!</v>
      </c>
      <c r="C27" s="169" t="e">
        <f>IF(ROUND(VALUE(SUBSTITUTE(連結実質赤字比率に係る赤字・黒字の構成分析!F$43,"▲", "-")), 2) &gt;= 0, ABS(ROUND(VALUE(SUBSTITUTE(連結実質赤字比率に係る赤字・黒字の構成分析!F$43,"▲", "-")), 2)), NA())</f>
        <v>#VALUE!</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c r="A30" s="169" t="e">
        <f>IF(連結実質赤字比率に係る赤字・黒字の構成分析!C$40="",NA(),連結実質赤字比率に係る赤字・黒字の構成分析!C$40)</f>
        <v>#N/A</v>
      </c>
      <c r="B30" s="169" t="e">
        <f>IF(ROUND(VALUE(SUBSTITUTE(連結実質赤字比率に係る赤字・黒字の構成分析!F$40,"▲", "-")), 2) &lt; 0, ABS(ROUND(VALUE(SUBSTITUTE(連結実質赤字比率に係る赤字・黒字の構成分析!F$40,"▲", "-")), 2)), NA())</f>
        <v>#VALUE!</v>
      </c>
      <c r="C30" s="169" t="e">
        <f>IF(ROUND(VALUE(SUBSTITUTE(連結実質赤字比率に係る赤字・黒字の構成分析!F$40,"▲", "-")), 2) &gt;= 0, ABS(ROUND(VALUE(SUBSTITUTE(連結実質赤字比率に係る赤字・黒字の構成分析!F$40,"▲", "-")), 2)), NA())</f>
        <v>#VALUE!</v>
      </c>
      <c r="D30" s="169" t="e">
        <f>IF(ROUND(VALUE(SUBSTITUTE(連結実質赤字比率に係る赤字・黒字の構成分析!G$40,"▲", "-")), 2) &lt; 0, ABS(ROUND(VALUE(SUBSTITUTE(連結実質赤字比率に係る赤字・黒字の構成分析!G$40,"▲", "-")), 2)), NA())</f>
        <v>#VALUE!</v>
      </c>
      <c r="E30" s="169" t="e">
        <f>IF(ROUND(VALUE(SUBSTITUTE(連結実質赤字比率に係る赤字・黒字の構成分析!G$40,"▲", "-")), 2) &gt;= 0, ABS(ROUND(VALUE(SUBSTITUTE(連結実質赤字比率に係る赤字・黒字の構成分析!G$40,"▲", "-")), 2)), NA())</f>
        <v>#VALUE!</v>
      </c>
      <c r="F30" s="169" t="e">
        <f>IF(ROUND(VALUE(SUBSTITUTE(連結実質赤字比率に係る赤字・黒字の構成分析!H$40,"▲", "-")), 2) &lt; 0, ABS(ROUND(VALUE(SUBSTITUTE(連結実質赤字比率に係る赤字・黒字の構成分析!H$40,"▲", "-")), 2)), NA())</f>
        <v>#VALUE!</v>
      </c>
      <c r="G30" s="169" t="e">
        <f>IF(ROUND(VALUE(SUBSTITUTE(連結実質赤字比率に係る赤字・黒字の構成分析!H$40,"▲", "-")), 2) &gt;= 0, ABS(ROUND(VALUE(SUBSTITUTE(連結実質赤字比率に係る赤字・黒字の構成分析!H$40,"▲", "-")), 2)), NA())</f>
        <v>#VALUE!</v>
      </c>
      <c r="H30" s="169" t="e">
        <f>IF(ROUND(VALUE(SUBSTITUTE(連結実質赤字比率に係る赤字・黒字の構成分析!I$40,"▲", "-")), 2) &lt; 0, ABS(ROUND(VALUE(SUBSTITUTE(連結実質赤字比率に係る赤字・黒字の構成分析!I$40,"▲", "-")), 2)), NA())</f>
        <v>#VALUE!</v>
      </c>
      <c r="I30" s="169" t="e">
        <f>IF(ROUND(VALUE(SUBSTITUTE(連結実質赤字比率に係る赤字・黒字の構成分析!I$40,"▲", "-")), 2) &gt;= 0, ABS(ROUND(VALUE(SUBSTITUTE(連結実質赤字比率に係る赤字・黒字の構成分析!I$40,"▲", "-")), 2)), NA())</f>
        <v>#VALUE!</v>
      </c>
      <c r="J30" s="169" t="e">
        <f>IF(ROUND(VALUE(SUBSTITUTE(連結実質赤字比率に係る赤字・黒字の構成分析!J$40,"▲", "-")), 2) &lt; 0, ABS(ROUND(VALUE(SUBSTITUTE(連結実質赤字比率に係る赤字・黒字の構成分析!J$40,"▲", "-")), 2)), NA())</f>
        <v>#VALUE!</v>
      </c>
      <c r="K30" s="169" t="e">
        <f>IF(ROUND(VALUE(SUBSTITUTE(連結実質赤字比率に係る赤字・黒字の構成分析!J$40,"▲", "-")), 2) &gt;= 0, ABS(ROUND(VALUE(SUBSTITUTE(連結実質赤字比率に係る赤字・黒字の構成分析!J$40,"▲", "-")), 2)), NA())</f>
        <v>#VALUE!</v>
      </c>
    </row>
    <row r="31" spans="1:11">
      <c r="A31" s="169" t="str">
        <f>IF(連結実質赤字比率に係る赤字・黒字の構成分析!C$39="",NA(),連結実質赤字比率に係る赤字・黒字の構成分析!C$39)</f>
        <v>後期高齢者医療特別会計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0.1</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0.09</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0.12</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0.09</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0.1</v>
      </c>
    </row>
    <row r="32" spans="1:11">
      <c r="A32" s="169" t="str">
        <f>IF(連結実質赤字比率に係る赤字・黒字の構成分析!C$38="",NA(),連結実質赤字比率に係る赤字・黒字の構成分析!C$38)</f>
        <v>大崎町公共下水道事業特別会計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0.08</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0.1</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0.12</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0.13</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0.15</v>
      </c>
    </row>
    <row r="33" spans="1:16">
      <c r="A33" s="169" t="str">
        <f>IF(連結実質赤字比率に係る赤字・黒字の構成分析!C$37="",NA(),連結実質赤字比率に係る赤字・黒字の構成分析!C$37)</f>
        <v>国民健康保険事業特別会計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0.34</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0.31</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0.44</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0.79</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0.54</v>
      </c>
    </row>
    <row r="34" spans="1:16">
      <c r="A34" s="169" t="str">
        <f>IF(連結実質赤字比率に係る赤字・黒字の構成分析!C$36="",NA(),連結実質赤字比率に係る赤字・黒字の構成分析!C$36)</f>
        <v>介護保険事業特別会計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3.14</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4.05</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4.95</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5.32</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2.56</v>
      </c>
    </row>
    <row r="35" spans="1:16">
      <c r="A35" s="169" t="str">
        <f>IF(連結実質赤字比率に係る赤字・黒字の構成分析!C$35="",NA(),連結実質赤字比率に係る赤字・黒字の構成分析!C$35)</f>
        <v>大崎町水道事業会計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13.25</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12.73</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11.99</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9.57</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10.199999999999999</v>
      </c>
    </row>
    <row r="36" spans="1:16">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11.35</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9</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10.57</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10.9</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10.46</v>
      </c>
    </row>
    <row r="39" spans="1:16">
      <c r="A39" s="142" t="s">
        <v>62</v>
      </c>
    </row>
    <row r="40" spans="1:16">
      <c r="A40" s="170"/>
      <c r="B40" s="170" t="str">
        <f>'実質公債費比率（分子）の構造'!K$44</f>
        <v>H30</v>
      </c>
      <c r="C40" s="170"/>
      <c r="D40" s="170"/>
      <c r="E40" s="170" t="str">
        <f>'実質公債費比率（分子）の構造'!L$44</f>
        <v>R01</v>
      </c>
      <c r="F40" s="170"/>
      <c r="G40" s="170"/>
      <c r="H40" s="170" t="str">
        <f>'実質公債費比率（分子）の構造'!M$44</f>
        <v>R02</v>
      </c>
      <c r="I40" s="170"/>
      <c r="J40" s="170"/>
      <c r="K40" s="170" t="str">
        <f>'実質公債費比率（分子）の構造'!N$44</f>
        <v>R03</v>
      </c>
      <c r="L40" s="170"/>
      <c r="M40" s="170"/>
      <c r="N40" s="170" t="str">
        <f>'実質公債費比率（分子）の構造'!O$44</f>
        <v>R04</v>
      </c>
      <c r="O40" s="170"/>
      <c r="P40" s="170"/>
    </row>
    <row r="41" spans="1:16">
      <c r="A41" s="170"/>
      <c r="B41" s="170" t="s">
        <v>63</v>
      </c>
      <c r="C41" s="170"/>
      <c r="D41" s="170" t="s">
        <v>64</v>
      </c>
      <c r="E41" s="170" t="s">
        <v>63</v>
      </c>
      <c r="F41" s="170"/>
      <c r="G41" s="170" t="s">
        <v>64</v>
      </c>
      <c r="H41" s="170" t="s">
        <v>63</v>
      </c>
      <c r="I41" s="170"/>
      <c r="J41" s="170" t="s">
        <v>64</v>
      </c>
      <c r="K41" s="170" t="s">
        <v>63</v>
      </c>
      <c r="L41" s="170"/>
      <c r="M41" s="170" t="s">
        <v>64</v>
      </c>
      <c r="N41" s="170" t="s">
        <v>63</v>
      </c>
      <c r="O41" s="170"/>
      <c r="P41" s="170" t="s">
        <v>64</v>
      </c>
    </row>
    <row r="42" spans="1:16">
      <c r="A42" s="170" t="s">
        <v>65</v>
      </c>
      <c r="B42" s="170"/>
      <c r="C42" s="170"/>
      <c r="D42" s="170">
        <f>'実質公債費比率（分子）の構造'!K$52</f>
        <v>747</v>
      </c>
      <c r="E42" s="170"/>
      <c r="F42" s="170"/>
      <c r="G42" s="170">
        <f>'実質公債費比率（分子）の構造'!L$52</f>
        <v>758</v>
      </c>
      <c r="H42" s="170"/>
      <c r="I42" s="170"/>
      <c r="J42" s="170">
        <f>'実質公債費比率（分子）の構造'!M$52</f>
        <v>732</v>
      </c>
      <c r="K42" s="170"/>
      <c r="L42" s="170"/>
      <c r="M42" s="170">
        <f>'実質公債費比率（分子）の構造'!N$52</f>
        <v>721</v>
      </c>
      <c r="N42" s="170"/>
      <c r="O42" s="170"/>
      <c r="P42" s="170">
        <f>'実質公債費比率（分子）の構造'!O$52</f>
        <v>676</v>
      </c>
    </row>
    <row r="43" spans="1:16">
      <c r="A43" s="170" t="s">
        <v>66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c r="A44" s="170" t="s">
        <v>67</v>
      </c>
      <c r="B44" s="170">
        <f>'実質公債費比率（分子）の構造'!K$50</f>
        <v>61</v>
      </c>
      <c r="C44" s="170"/>
      <c r="D44" s="170"/>
      <c r="E44" s="170">
        <f>'実質公債費比率（分子）の構造'!L$50</f>
        <v>57</v>
      </c>
      <c r="F44" s="170"/>
      <c r="G44" s="170"/>
      <c r="H44" s="170" t="str">
        <f>'実質公債費比率（分子）の構造'!M$50</f>
        <v>-</v>
      </c>
      <c r="I44" s="170"/>
      <c r="J44" s="170"/>
      <c r="K44" s="170" t="str">
        <f>'実質公債費比率（分子）の構造'!N$50</f>
        <v>-</v>
      </c>
      <c r="L44" s="170"/>
      <c r="M44" s="170"/>
      <c r="N44" s="170" t="str">
        <f>'実質公債費比率（分子）の構造'!O$50</f>
        <v>-</v>
      </c>
      <c r="O44" s="170"/>
      <c r="P44" s="170"/>
    </row>
    <row r="45" spans="1:16">
      <c r="A45" s="170" t="s">
        <v>68</v>
      </c>
      <c r="B45" s="170">
        <f>'実質公債費比率（分子）の構造'!K$49</f>
        <v>11</v>
      </c>
      <c r="C45" s="170"/>
      <c r="D45" s="170"/>
      <c r="E45" s="170">
        <f>'実質公債費比率（分子）の構造'!L$49</f>
        <v>11</v>
      </c>
      <c r="F45" s="170"/>
      <c r="G45" s="170"/>
      <c r="H45" s="170">
        <f>'実質公債費比率（分子）の構造'!M$49</f>
        <v>11</v>
      </c>
      <c r="I45" s="170"/>
      <c r="J45" s="170"/>
      <c r="K45" s="170">
        <f>'実質公債費比率（分子）の構造'!N$49</f>
        <v>13</v>
      </c>
      <c r="L45" s="170"/>
      <c r="M45" s="170"/>
      <c r="N45" s="170">
        <f>'実質公債費比率（分子）の構造'!O$49</f>
        <v>13</v>
      </c>
      <c r="O45" s="170"/>
      <c r="P45" s="170"/>
    </row>
    <row r="46" spans="1:16">
      <c r="A46" s="170" t="s">
        <v>69</v>
      </c>
      <c r="B46" s="170">
        <f>'実質公債費比率（分子）の構造'!K$48</f>
        <v>112</v>
      </c>
      <c r="C46" s="170"/>
      <c r="D46" s="170"/>
      <c r="E46" s="170">
        <f>'実質公債費比率（分子）の構造'!L$48</f>
        <v>107</v>
      </c>
      <c r="F46" s="170"/>
      <c r="G46" s="170"/>
      <c r="H46" s="170">
        <f>'実質公債費比率（分子）の構造'!M$48</f>
        <v>121</v>
      </c>
      <c r="I46" s="170"/>
      <c r="J46" s="170"/>
      <c r="K46" s="170">
        <f>'実質公債費比率（分子）の構造'!N$48</f>
        <v>119</v>
      </c>
      <c r="L46" s="170"/>
      <c r="M46" s="170"/>
      <c r="N46" s="170">
        <f>'実質公債費比率（分子）の構造'!O$48</f>
        <v>117</v>
      </c>
      <c r="O46" s="170"/>
      <c r="P46" s="170"/>
    </row>
    <row r="47" spans="1:16">
      <c r="A47" s="170" t="s">
        <v>70</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c r="A48" s="170" t="s">
        <v>71</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c r="A49" s="170" t="s">
        <v>72</v>
      </c>
      <c r="B49" s="170">
        <f>'実質公債費比率（分子）の構造'!K$45</f>
        <v>913</v>
      </c>
      <c r="C49" s="170"/>
      <c r="D49" s="170"/>
      <c r="E49" s="170">
        <f>'実質公債費比率（分子）の構造'!L$45</f>
        <v>937</v>
      </c>
      <c r="F49" s="170"/>
      <c r="G49" s="170"/>
      <c r="H49" s="170">
        <f>'実質公債費比率（分子）の構造'!M$45</f>
        <v>892</v>
      </c>
      <c r="I49" s="170"/>
      <c r="J49" s="170"/>
      <c r="K49" s="170">
        <f>'実質公債費比率（分子）の構造'!N$45</f>
        <v>898</v>
      </c>
      <c r="L49" s="170"/>
      <c r="M49" s="170"/>
      <c r="N49" s="170">
        <f>'実質公債費比率（分子）の構造'!O$45</f>
        <v>834</v>
      </c>
      <c r="O49" s="170"/>
      <c r="P49" s="170"/>
    </row>
    <row r="50" spans="1:16">
      <c r="A50" s="170" t="s">
        <v>73</v>
      </c>
      <c r="B50" s="170" t="e">
        <f>NA()</f>
        <v>#N/A</v>
      </c>
      <c r="C50" s="170">
        <f>IF(ISNUMBER('実質公債費比率（分子）の構造'!K$53),'実質公債費比率（分子）の構造'!K$53,NA())</f>
        <v>350</v>
      </c>
      <c r="D50" s="170" t="e">
        <f>NA()</f>
        <v>#N/A</v>
      </c>
      <c r="E50" s="170" t="e">
        <f>NA()</f>
        <v>#N/A</v>
      </c>
      <c r="F50" s="170">
        <f>IF(ISNUMBER('実質公債費比率（分子）の構造'!L$53),'実質公債費比率（分子）の構造'!L$53,NA())</f>
        <v>354</v>
      </c>
      <c r="G50" s="170" t="e">
        <f>NA()</f>
        <v>#N/A</v>
      </c>
      <c r="H50" s="170" t="e">
        <f>NA()</f>
        <v>#N/A</v>
      </c>
      <c r="I50" s="170">
        <f>IF(ISNUMBER('実質公債費比率（分子）の構造'!M$53),'実質公債費比率（分子）の構造'!M$53,NA())</f>
        <v>292</v>
      </c>
      <c r="J50" s="170" t="e">
        <f>NA()</f>
        <v>#N/A</v>
      </c>
      <c r="K50" s="170" t="e">
        <f>NA()</f>
        <v>#N/A</v>
      </c>
      <c r="L50" s="170">
        <f>IF(ISNUMBER('実質公債費比率（分子）の構造'!N$53),'実質公債費比率（分子）の構造'!N$53,NA())</f>
        <v>309</v>
      </c>
      <c r="M50" s="170" t="e">
        <f>NA()</f>
        <v>#N/A</v>
      </c>
      <c r="N50" s="170" t="e">
        <f>NA()</f>
        <v>#N/A</v>
      </c>
      <c r="O50" s="170">
        <f>IF(ISNUMBER('実質公債費比率（分子）の構造'!O$53),'実質公債費比率（分子）の構造'!O$53,NA())</f>
        <v>288</v>
      </c>
      <c r="P50" s="170" t="e">
        <f>NA()</f>
        <v>#N/A</v>
      </c>
    </row>
    <row r="53" spans="1:16">
      <c r="A53" s="142" t="s">
        <v>74</v>
      </c>
    </row>
    <row r="54" spans="1:16">
      <c r="A54" s="169"/>
      <c r="B54" s="169" t="str">
        <f>'将来負担比率（分子）の構造'!I$40</f>
        <v>H30</v>
      </c>
      <c r="C54" s="169"/>
      <c r="D54" s="169"/>
      <c r="E54" s="169" t="str">
        <f>'将来負担比率（分子）の構造'!J$40</f>
        <v>R01</v>
      </c>
      <c r="F54" s="169"/>
      <c r="G54" s="169"/>
      <c r="H54" s="169" t="str">
        <f>'将来負担比率（分子）の構造'!K$40</f>
        <v>R02</v>
      </c>
      <c r="I54" s="169"/>
      <c r="J54" s="169"/>
      <c r="K54" s="169" t="str">
        <f>'将来負担比率（分子）の構造'!L$40</f>
        <v>R03</v>
      </c>
      <c r="L54" s="169"/>
      <c r="M54" s="169"/>
      <c r="N54" s="169" t="str">
        <f>'将来負担比率（分子）の構造'!M$40</f>
        <v>R04</v>
      </c>
      <c r="O54" s="169"/>
      <c r="P54" s="169"/>
    </row>
    <row r="55" spans="1:16">
      <c r="A55" s="169"/>
      <c r="B55" s="169" t="s">
        <v>75</v>
      </c>
      <c r="C55" s="169"/>
      <c r="D55" s="169" t="s">
        <v>76</v>
      </c>
      <c r="E55" s="169" t="s">
        <v>75</v>
      </c>
      <c r="F55" s="169"/>
      <c r="G55" s="169" t="s">
        <v>76</v>
      </c>
      <c r="H55" s="169" t="s">
        <v>75</v>
      </c>
      <c r="I55" s="169"/>
      <c r="J55" s="169" t="s">
        <v>76</v>
      </c>
      <c r="K55" s="169" t="s">
        <v>75</v>
      </c>
      <c r="L55" s="169"/>
      <c r="M55" s="169" t="s">
        <v>76</v>
      </c>
      <c r="N55" s="169" t="s">
        <v>75</v>
      </c>
      <c r="O55" s="169"/>
      <c r="P55" s="169" t="s">
        <v>76</v>
      </c>
    </row>
    <row r="56" spans="1:16">
      <c r="A56" s="169" t="s">
        <v>45</v>
      </c>
      <c r="B56" s="169"/>
      <c r="C56" s="169"/>
      <c r="D56" s="169">
        <f>'将来負担比率（分子）の構造'!I$52</f>
        <v>6650</v>
      </c>
      <c r="E56" s="169"/>
      <c r="F56" s="169"/>
      <c r="G56" s="169">
        <f>'将来負担比率（分子）の構造'!J$52</f>
        <v>6251</v>
      </c>
      <c r="H56" s="169"/>
      <c r="I56" s="169"/>
      <c r="J56" s="169">
        <f>'将来負担比率（分子）の構造'!K$52</f>
        <v>5642</v>
      </c>
      <c r="K56" s="169"/>
      <c r="L56" s="169"/>
      <c r="M56" s="169">
        <f>'将来負担比率（分子）の構造'!L$52</f>
        <v>5645</v>
      </c>
      <c r="N56" s="169"/>
      <c r="O56" s="169"/>
      <c r="P56" s="169">
        <f>'将来負担比率（分子）の構造'!M$52</f>
        <v>5244</v>
      </c>
    </row>
    <row r="57" spans="1:16">
      <c r="A57" s="169" t="s">
        <v>44</v>
      </c>
      <c r="B57" s="169"/>
      <c r="C57" s="169"/>
      <c r="D57" s="169">
        <f>'将来負担比率（分子）の構造'!I$51</f>
        <v>566</v>
      </c>
      <c r="E57" s="169"/>
      <c r="F57" s="169"/>
      <c r="G57" s="169">
        <f>'将来負担比率（分子）の構造'!J$51</f>
        <v>554</v>
      </c>
      <c r="H57" s="169"/>
      <c r="I57" s="169"/>
      <c r="J57" s="169">
        <f>'将来負担比率（分子）の構造'!K$51</f>
        <v>543</v>
      </c>
      <c r="K57" s="169"/>
      <c r="L57" s="169"/>
      <c r="M57" s="169">
        <f>'将来負担比率（分子）の構造'!L$51</f>
        <v>531</v>
      </c>
      <c r="N57" s="169"/>
      <c r="O57" s="169"/>
      <c r="P57" s="169">
        <f>'将来負担比率（分子）の構造'!M$51</f>
        <v>519</v>
      </c>
    </row>
    <row r="58" spans="1:16">
      <c r="A58" s="169" t="s">
        <v>43</v>
      </c>
      <c r="B58" s="169"/>
      <c r="C58" s="169"/>
      <c r="D58" s="169">
        <f>'将来負担比率（分子）の構造'!I$50</f>
        <v>4275</v>
      </c>
      <c r="E58" s="169"/>
      <c r="F58" s="169"/>
      <c r="G58" s="169">
        <f>'将来負担比率（分子）の構造'!J$50</f>
        <v>5190</v>
      </c>
      <c r="H58" s="169"/>
      <c r="I58" s="169"/>
      <c r="J58" s="169">
        <f>'将来負担比率（分子）の構造'!K$50</f>
        <v>6914</v>
      </c>
      <c r="K58" s="169"/>
      <c r="L58" s="169"/>
      <c r="M58" s="169">
        <f>'将来負担比率（分子）の構造'!L$50</f>
        <v>8340</v>
      </c>
      <c r="N58" s="169"/>
      <c r="O58" s="169"/>
      <c r="P58" s="169">
        <f>'将来負担比率（分子）の構造'!M$50</f>
        <v>9996</v>
      </c>
    </row>
    <row r="59" spans="1:16">
      <c r="A59" s="169" t="s">
        <v>41</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c r="A60" s="169" t="s">
        <v>40</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c r="A61" s="169" t="s">
        <v>38</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c r="A62" s="169" t="s">
        <v>37</v>
      </c>
      <c r="B62" s="169">
        <f>'将来負担比率（分子）の構造'!I$45</f>
        <v>711</v>
      </c>
      <c r="C62" s="169"/>
      <c r="D62" s="169"/>
      <c r="E62" s="169">
        <f>'将来負担比率（分子）の構造'!J$45</f>
        <v>686</v>
      </c>
      <c r="F62" s="169"/>
      <c r="G62" s="169"/>
      <c r="H62" s="169">
        <f>'将来負担比率（分子）の構造'!K$45</f>
        <v>1059</v>
      </c>
      <c r="I62" s="169"/>
      <c r="J62" s="169"/>
      <c r="K62" s="169">
        <f>'将来負担比率（分子）の構造'!L$45</f>
        <v>686</v>
      </c>
      <c r="L62" s="169"/>
      <c r="M62" s="169"/>
      <c r="N62" s="169">
        <f>'将来負担比率（分子）の構造'!M$45</f>
        <v>566</v>
      </c>
      <c r="O62" s="169"/>
      <c r="P62" s="169"/>
    </row>
    <row r="63" spans="1:16">
      <c r="A63" s="169" t="s">
        <v>36</v>
      </c>
      <c r="B63" s="169">
        <f>'将来負担比率（分子）の構造'!I$44</f>
        <v>72</v>
      </c>
      <c r="C63" s="169"/>
      <c r="D63" s="169"/>
      <c r="E63" s="169">
        <f>'将来負担比率（分子）の構造'!J$44</f>
        <v>61</v>
      </c>
      <c r="F63" s="169"/>
      <c r="G63" s="169"/>
      <c r="H63" s="169">
        <f>'将来負担比率（分子）の構造'!K$44</f>
        <v>2</v>
      </c>
      <c r="I63" s="169"/>
      <c r="J63" s="169"/>
      <c r="K63" s="169">
        <f>'将来負担比率（分子）の構造'!L$44</f>
        <v>43</v>
      </c>
      <c r="L63" s="169"/>
      <c r="M63" s="169"/>
      <c r="N63" s="169">
        <f>'将来負担比率（分子）の構造'!M$44</f>
        <v>44</v>
      </c>
      <c r="O63" s="169"/>
      <c r="P63" s="169"/>
    </row>
    <row r="64" spans="1:16">
      <c r="A64" s="169" t="s">
        <v>35</v>
      </c>
      <c r="B64" s="169">
        <f>'将来負担比率（分子）の構造'!I$43</f>
        <v>1457</v>
      </c>
      <c r="C64" s="169"/>
      <c r="D64" s="169"/>
      <c r="E64" s="169">
        <f>'将来負担比率（分子）の構造'!J$43</f>
        <v>1354</v>
      </c>
      <c r="F64" s="169"/>
      <c r="G64" s="169"/>
      <c r="H64" s="169">
        <f>'将来負担比率（分子）の構造'!K$43</f>
        <v>1283</v>
      </c>
      <c r="I64" s="169"/>
      <c r="J64" s="169"/>
      <c r="K64" s="169">
        <f>'将来負担比率（分子）の構造'!L$43</f>
        <v>1127</v>
      </c>
      <c r="L64" s="169"/>
      <c r="M64" s="169"/>
      <c r="N64" s="169">
        <f>'将来負担比率（分子）の構造'!M$43</f>
        <v>1101</v>
      </c>
      <c r="O64" s="169"/>
      <c r="P64" s="169"/>
    </row>
    <row r="65" spans="1:16">
      <c r="A65" s="169" t="s">
        <v>34</v>
      </c>
      <c r="B65" s="169">
        <f>'将来負担比率（分子）の構造'!I$42</f>
        <v>472</v>
      </c>
      <c r="C65" s="169"/>
      <c r="D65" s="169"/>
      <c r="E65" s="169">
        <f>'将来負担比率（分子）の構造'!J$42</f>
        <v>351</v>
      </c>
      <c r="F65" s="169"/>
      <c r="G65" s="169"/>
      <c r="H65" s="169">
        <f>'将来負担比率（分子）の構造'!K$42</f>
        <v>338</v>
      </c>
      <c r="I65" s="169"/>
      <c r="J65" s="169"/>
      <c r="K65" s="169">
        <f>'将来負担比率（分子）の構造'!L$42</f>
        <v>325</v>
      </c>
      <c r="L65" s="169"/>
      <c r="M65" s="169"/>
      <c r="N65" s="169">
        <f>'将来負担比率（分子）の構造'!M$42</f>
        <v>312</v>
      </c>
      <c r="O65" s="169"/>
      <c r="P65" s="169"/>
    </row>
    <row r="66" spans="1:16">
      <c r="A66" s="169" t="s">
        <v>33</v>
      </c>
      <c r="B66" s="169">
        <f>'将来負担比率（分子）の構造'!I$41</f>
        <v>7144</v>
      </c>
      <c r="C66" s="169"/>
      <c r="D66" s="169"/>
      <c r="E66" s="169">
        <f>'将来負担比率（分子）の構造'!J$41</f>
        <v>6631</v>
      </c>
      <c r="F66" s="169"/>
      <c r="G66" s="169"/>
      <c r="H66" s="169">
        <f>'将来負担比率（分子）の構造'!K$41</f>
        <v>6436</v>
      </c>
      <c r="I66" s="169"/>
      <c r="J66" s="169"/>
      <c r="K66" s="169">
        <f>'将来負担比率（分子）の構造'!L$41</f>
        <v>5934</v>
      </c>
      <c r="L66" s="169"/>
      <c r="M66" s="169"/>
      <c r="N66" s="169">
        <f>'将来負担比率（分子）の構造'!M$41</f>
        <v>5415</v>
      </c>
      <c r="O66" s="169"/>
      <c r="P66" s="169"/>
    </row>
    <row r="67" spans="1:16">
      <c r="A67" s="169" t="s">
        <v>77</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c r="A70" s="171" t="s">
        <v>78</v>
      </c>
      <c r="B70" s="171"/>
      <c r="C70" s="171"/>
      <c r="D70" s="171"/>
      <c r="E70" s="171"/>
      <c r="F70" s="171"/>
    </row>
    <row r="71" spans="1:16">
      <c r="A71" s="172"/>
      <c r="B71" s="172" t="str">
        <f>基金残高に係る経年分析!F54</f>
        <v>R02</v>
      </c>
      <c r="C71" s="172" t="str">
        <f>基金残高に係る経年分析!G54</f>
        <v>R03</v>
      </c>
      <c r="D71" s="172" t="str">
        <f>基金残高に係る経年分析!H54</f>
        <v>R04</v>
      </c>
    </row>
    <row r="72" spans="1:16">
      <c r="A72" s="172" t="s">
        <v>79</v>
      </c>
      <c r="B72" s="173">
        <f>基金残高に係る経年分析!F55</f>
        <v>1996</v>
      </c>
      <c r="C72" s="173">
        <f>基金残高に係る経年分析!G55</f>
        <v>2236</v>
      </c>
      <c r="D72" s="173">
        <f>基金残高に係る経年分析!H55</f>
        <v>2222</v>
      </c>
    </row>
    <row r="73" spans="1:16">
      <c r="A73" s="172" t="s">
        <v>80</v>
      </c>
      <c r="B73" s="173">
        <f>基金残高に係る経年分析!F56</f>
        <v>247</v>
      </c>
      <c r="C73" s="173">
        <f>基金残高に係る経年分析!G56</f>
        <v>490</v>
      </c>
      <c r="D73" s="173">
        <f>基金残高に係る経年分析!H56</f>
        <v>492</v>
      </c>
    </row>
    <row r="74" spans="1:16">
      <c r="A74" s="172" t="s">
        <v>81</v>
      </c>
      <c r="B74" s="173">
        <f>基金残高に係る経年分析!F57</f>
        <v>4203</v>
      </c>
      <c r="C74" s="173">
        <f>基金残高に係る経年分析!G57</f>
        <v>5647</v>
      </c>
      <c r="D74" s="173">
        <f>基金残高に係る経年分析!H57</f>
        <v>7455</v>
      </c>
    </row>
  </sheetData>
  <sheetProtection algorithmName="SHA-512" hashValue="p7cr06R2yZGR+s6A1Nn6mcSVPdagTVvR1ES3m+xQT+2fw+i9JECoQWcqavwOI7Ld0mjzYp9/t6KxNbG6JeFa7g==" saltValue="gOeRBHu2NGIShjtqeAwCq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cols>
    <col min="1" max="1" width="1.6328125" style="208" customWidth="1"/>
    <col min="2" max="2" width="2.36328125" style="208" customWidth="1"/>
    <col min="3" max="16" width="2.6328125" style="208" customWidth="1"/>
    <col min="17" max="17" width="2.36328125" style="208" customWidth="1"/>
    <col min="18" max="95" width="1.6328125" style="208" customWidth="1"/>
    <col min="96" max="133" width="1.6328125" style="220" customWidth="1"/>
    <col min="134" max="143" width="1.6328125" style="208" customWidth="1"/>
    <col min="144" max="16384" width="0" style="208" hidden="1"/>
  </cols>
  <sheetData>
    <row r="1" spans="2:143" ht="22.5" customHeight="1" thickBot="1">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615" t="s">
        <v>224</v>
      </c>
      <c r="DI1" s="616"/>
      <c r="DJ1" s="616"/>
      <c r="DK1" s="616"/>
      <c r="DL1" s="616"/>
      <c r="DM1" s="616"/>
      <c r="DN1" s="617"/>
      <c r="DO1" s="208"/>
      <c r="DP1" s="615" t="s">
        <v>225</v>
      </c>
      <c r="DQ1" s="616"/>
      <c r="DR1" s="616"/>
      <c r="DS1" s="616"/>
      <c r="DT1" s="616"/>
      <c r="DU1" s="616"/>
      <c r="DV1" s="616"/>
      <c r="DW1" s="616"/>
      <c r="DX1" s="616"/>
      <c r="DY1" s="616"/>
      <c r="DZ1" s="616"/>
      <c r="EA1" s="616"/>
      <c r="EB1" s="616"/>
      <c r="EC1" s="617"/>
      <c r="ED1" s="207"/>
      <c r="EE1" s="207"/>
      <c r="EF1" s="207"/>
      <c r="EG1" s="207"/>
      <c r="EH1" s="207"/>
      <c r="EI1" s="207"/>
      <c r="EJ1" s="207"/>
      <c r="EK1" s="207"/>
      <c r="EL1" s="207"/>
      <c r="EM1" s="207"/>
    </row>
    <row r="2" spans="2:143" ht="22.5" customHeight="1">
      <c r="B2" s="209" t="s">
        <v>226</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c r="B3" s="618" t="s">
        <v>227</v>
      </c>
      <c r="C3" s="619"/>
      <c r="D3" s="619"/>
      <c r="E3" s="619"/>
      <c r="F3" s="619"/>
      <c r="G3" s="619"/>
      <c r="H3" s="619"/>
      <c r="I3" s="619"/>
      <c r="J3" s="619"/>
      <c r="K3" s="619"/>
      <c r="L3" s="619"/>
      <c r="M3" s="619"/>
      <c r="N3" s="619"/>
      <c r="O3" s="619"/>
      <c r="P3" s="619"/>
      <c r="Q3" s="619"/>
      <c r="R3" s="619"/>
      <c r="S3" s="619"/>
      <c r="T3" s="619"/>
      <c r="U3" s="619"/>
      <c r="V3" s="619"/>
      <c r="W3" s="619"/>
      <c r="X3" s="619"/>
      <c r="Y3" s="619"/>
      <c r="Z3" s="619"/>
      <c r="AA3" s="619"/>
      <c r="AB3" s="619"/>
      <c r="AC3" s="619"/>
      <c r="AD3" s="619"/>
      <c r="AE3" s="619"/>
      <c r="AF3" s="619"/>
      <c r="AG3" s="619"/>
      <c r="AH3" s="619"/>
      <c r="AI3" s="619"/>
      <c r="AJ3" s="619"/>
      <c r="AK3" s="619"/>
      <c r="AL3" s="619"/>
      <c r="AM3" s="619"/>
      <c r="AN3" s="619"/>
      <c r="AO3" s="619"/>
      <c r="AP3" s="618" t="s">
        <v>228</v>
      </c>
      <c r="AQ3" s="619"/>
      <c r="AR3" s="619"/>
      <c r="AS3" s="619"/>
      <c r="AT3" s="619"/>
      <c r="AU3" s="619"/>
      <c r="AV3" s="619"/>
      <c r="AW3" s="619"/>
      <c r="AX3" s="619"/>
      <c r="AY3" s="619"/>
      <c r="AZ3" s="619"/>
      <c r="BA3" s="619"/>
      <c r="BB3" s="619"/>
      <c r="BC3" s="619"/>
      <c r="BD3" s="619"/>
      <c r="BE3" s="619"/>
      <c r="BF3" s="619"/>
      <c r="BG3" s="619"/>
      <c r="BH3" s="619"/>
      <c r="BI3" s="619"/>
      <c r="BJ3" s="619"/>
      <c r="BK3" s="619"/>
      <c r="BL3" s="619"/>
      <c r="BM3" s="619"/>
      <c r="BN3" s="619"/>
      <c r="BO3" s="619"/>
      <c r="BP3" s="619"/>
      <c r="BQ3" s="619"/>
      <c r="BR3" s="619"/>
      <c r="BS3" s="619"/>
      <c r="BT3" s="619"/>
      <c r="BU3" s="619"/>
      <c r="BV3" s="619"/>
      <c r="BW3" s="619"/>
      <c r="BX3" s="619"/>
      <c r="BY3" s="619"/>
      <c r="BZ3" s="619"/>
      <c r="CA3" s="619"/>
      <c r="CB3" s="620"/>
      <c r="CD3" s="618" t="s">
        <v>229</v>
      </c>
      <c r="CE3" s="619"/>
      <c r="CF3" s="619"/>
      <c r="CG3" s="619"/>
      <c r="CH3" s="619"/>
      <c r="CI3" s="619"/>
      <c r="CJ3" s="619"/>
      <c r="CK3" s="619"/>
      <c r="CL3" s="619"/>
      <c r="CM3" s="619"/>
      <c r="CN3" s="619"/>
      <c r="CO3" s="619"/>
      <c r="CP3" s="619"/>
      <c r="CQ3" s="619"/>
      <c r="CR3" s="619"/>
      <c r="CS3" s="619"/>
      <c r="CT3" s="619"/>
      <c r="CU3" s="619"/>
      <c r="CV3" s="619"/>
      <c r="CW3" s="619"/>
      <c r="CX3" s="619"/>
      <c r="CY3" s="619"/>
      <c r="CZ3" s="619"/>
      <c r="DA3" s="619"/>
      <c r="DB3" s="619"/>
      <c r="DC3" s="619"/>
      <c r="DD3" s="619"/>
      <c r="DE3" s="619"/>
      <c r="DF3" s="619"/>
      <c r="DG3" s="619"/>
      <c r="DH3" s="619"/>
      <c r="DI3" s="619"/>
      <c r="DJ3" s="619"/>
      <c r="DK3" s="619"/>
      <c r="DL3" s="619"/>
      <c r="DM3" s="619"/>
      <c r="DN3" s="619"/>
      <c r="DO3" s="619"/>
      <c r="DP3" s="619"/>
      <c r="DQ3" s="619"/>
      <c r="DR3" s="619"/>
      <c r="DS3" s="619"/>
      <c r="DT3" s="619"/>
      <c r="DU3" s="619"/>
      <c r="DV3" s="619"/>
      <c r="DW3" s="619"/>
      <c r="DX3" s="619"/>
      <c r="DY3" s="619"/>
      <c r="DZ3" s="619"/>
      <c r="EA3" s="619"/>
      <c r="EB3" s="619"/>
      <c r="EC3" s="620"/>
    </row>
    <row r="4" spans="2:143" ht="11.25" customHeight="1">
      <c r="B4" s="618" t="s">
        <v>1</v>
      </c>
      <c r="C4" s="619"/>
      <c r="D4" s="619"/>
      <c r="E4" s="619"/>
      <c r="F4" s="619"/>
      <c r="G4" s="619"/>
      <c r="H4" s="619"/>
      <c r="I4" s="619"/>
      <c r="J4" s="619"/>
      <c r="K4" s="619"/>
      <c r="L4" s="619"/>
      <c r="M4" s="619"/>
      <c r="N4" s="619"/>
      <c r="O4" s="619"/>
      <c r="P4" s="619"/>
      <c r="Q4" s="620"/>
      <c r="R4" s="618" t="s">
        <v>230</v>
      </c>
      <c r="S4" s="619"/>
      <c r="T4" s="619"/>
      <c r="U4" s="619"/>
      <c r="V4" s="619"/>
      <c r="W4" s="619"/>
      <c r="X4" s="619"/>
      <c r="Y4" s="620"/>
      <c r="Z4" s="618" t="s">
        <v>231</v>
      </c>
      <c r="AA4" s="619"/>
      <c r="AB4" s="619"/>
      <c r="AC4" s="620"/>
      <c r="AD4" s="618" t="s">
        <v>232</v>
      </c>
      <c r="AE4" s="619"/>
      <c r="AF4" s="619"/>
      <c r="AG4" s="619"/>
      <c r="AH4" s="619"/>
      <c r="AI4" s="619"/>
      <c r="AJ4" s="619"/>
      <c r="AK4" s="620"/>
      <c r="AL4" s="618" t="s">
        <v>231</v>
      </c>
      <c r="AM4" s="619"/>
      <c r="AN4" s="619"/>
      <c r="AO4" s="620"/>
      <c r="AP4" s="621" t="s">
        <v>233</v>
      </c>
      <c r="AQ4" s="621"/>
      <c r="AR4" s="621"/>
      <c r="AS4" s="621"/>
      <c r="AT4" s="621"/>
      <c r="AU4" s="621"/>
      <c r="AV4" s="621"/>
      <c r="AW4" s="621"/>
      <c r="AX4" s="621"/>
      <c r="AY4" s="621"/>
      <c r="AZ4" s="621"/>
      <c r="BA4" s="621"/>
      <c r="BB4" s="621"/>
      <c r="BC4" s="621"/>
      <c r="BD4" s="621"/>
      <c r="BE4" s="621"/>
      <c r="BF4" s="621"/>
      <c r="BG4" s="621" t="s">
        <v>234</v>
      </c>
      <c r="BH4" s="621"/>
      <c r="BI4" s="621"/>
      <c r="BJ4" s="621"/>
      <c r="BK4" s="621"/>
      <c r="BL4" s="621"/>
      <c r="BM4" s="621"/>
      <c r="BN4" s="621"/>
      <c r="BO4" s="621" t="s">
        <v>231</v>
      </c>
      <c r="BP4" s="621"/>
      <c r="BQ4" s="621"/>
      <c r="BR4" s="621"/>
      <c r="BS4" s="621" t="s">
        <v>235</v>
      </c>
      <c r="BT4" s="621"/>
      <c r="BU4" s="621"/>
      <c r="BV4" s="621"/>
      <c r="BW4" s="621"/>
      <c r="BX4" s="621"/>
      <c r="BY4" s="621"/>
      <c r="BZ4" s="621"/>
      <c r="CA4" s="621"/>
      <c r="CB4" s="621"/>
      <c r="CD4" s="618" t="s">
        <v>236</v>
      </c>
      <c r="CE4" s="619"/>
      <c r="CF4" s="619"/>
      <c r="CG4" s="619"/>
      <c r="CH4" s="619"/>
      <c r="CI4" s="619"/>
      <c r="CJ4" s="619"/>
      <c r="CK4" s="619"/>
      <c r="CL4" s="619"/>
      <c r="CM4" s="619"/>
      <c r="CN4" s="619"/>
      <c r="CO4" s="619"/>
      <c r="CP4" s="619"/>
      <c r="CQ4" s="619"/>
      <c r="CR4" s="619"/>
      <c r="CS4" s="619"/>
      <c r="CT4" s="619"/>
      <c r="CU4" s="619"/>
      <c r="CV4" s="619"/>
      <c r="CW4" s="619"/>
      <c r="CX4" s="619"/>
      <c r="CY4" s="619"/>
      <c r="CZ4" s="619"/>
      <c r="DA4" s="619"/>
      <c r="DB4" s="619"/>
      <c r="DC4" s="619"/>
      <c r="DD4" s="619"/>
      <c r="DE4" s="619"/>
      <c r="DF4" s="619"/>
      <c r="DG4" s="619"/>
      <c r="DH4" s="619"/>
      <c r="DI4" s="619"/>
      <c r="DJ4" s="619"/>
      <c r="DK4" s="619"/>
      <c r="DL4" s="619"/>
      <c r="DM4" s="619"/>
      <c r="DN4" s="619"/>
      <c r="DO4" s="619"/>
      <c r="DP4" s="619"/>
      <c r="DQ4" s="619"/>
      <c r="DR4" s="619"/>
      <c r="DS4" s="619"/>
      <c r="DT4" s="619"/>
      <c r="DU4" s="619"/>
      <c r="DV4" s="619"/>
      <c r="DW4" s="619"/>
      <c r="DX4" s="619"/>
      <c r="DY4" s="619"/>
      <c r="DZ4" s="619"/>
      <c r="EA4" s="619"/>
      <c r="EB4" s="619"/>
      <c r="EC4" s="620"/>
    </row>
    <row r="5" spans="2:143" ht="11.25" customHeight="1">
      <c r="B5" s="622" t="s">
        <v>237</v>
      </c>
      <c r="C5" s="623"/>
      <c r="D5" s="623"/>
      <c r="E5" s="623"/>
      <c r="F5" s="623"/>
      <c r="G5" s="623"/>
      <c r="H5" s="623"/>
      <c r="I5" s="623"/>
      <c r="J5" s="623"/>
      <c r="K5" s="623"/>
      <c r="L5" s="623"/>
      <c r="M5" s="623"/>
      <c r="N5" s="623"/>
      <c r="O5" s="623"/>
      <c r="P5" s="623"/>
      <c r="Q5" s="624"/>
      <c r="R5" s="625">
        <v>1459248</v>
      </c>
      <c r="S5" s="626"/>
      <c r="T5" s="626"/>
      <c r="U5" s="626"/>
      <c r="V5" s="626"/>
      <c r="W5" s="626"/>
      <c r="X5" s="626"/>
      <c r="Y5" s="627"/>
      <c r="Z5" s="628">
        <v>11</v>
      </c>
      <c r="AA5" s="628"/>
      <c r="AB5" s="628"/>
      <c r="AC5" s="628"/>
      <c r="AD5" s="629">
        <v>1459248</v>
      </c>
      <c r="AE5" s="629"/>
      <c r="AF5" s="629"/>
      <c r="AG5" s="629"/>
      <c r="AH5" s="629"/>
      <c r="AI5" s="629"/>
      <c r="AJ5" s="629"/>
      <c r="AK5" s="629"/>
      <c r="AL5" s="630">
        <v>31.4</v>
      </c>
      <c r="AM5" s="631"/>
      <c r="AN5" s="631"/>
      <c r="AO5" s="632"/>
      <c r="AP5" s="622" t="s">
        <v>238</v>
      </c>
      <c r="AQ5" s="623"/>
      <c r="AR5" s="623"/>
      <c r="AS5" s="623"/>
      <c r="AT5" s="623"/>
      <c r="AU5" s="623"/>
      <c r="AV5" s="623"/>
      <c r="AW5" s="623"/>
      <c r="AX5" s="623"/>
      <c r="AY5" s="623"/>
      <c r="AZ5" s="623"/>
      <c r="BA5" s="623"/>
      <c r="BB5" s="623"/>
      <c r="BC5" s="623"/>
      <c r="BD5" s="623"/>
      <c r="BE5" s="623"/>
      <c r="BF5" s="624"/>
      <c r="BG5" s="636">
        <v>1459248</v>
      </c>
      <c r="BH5" s="637"/>
      <c r="BI5" s="637"/>
      <c r="BJ5" s="637"/>
      <c r="BK5" s="637"/>
      <c r="BL5" s="637"/>
      <c r="BM5" s="637"/>
      <c r="BN5" s="638"/>
      <c r="BO5" s="639">
        <v>100</v>
      </c>
      <c r="BP5" s="639"/>
      <c r="BQ5" s="639"/>
      <c r="BR5" s="639"/>
      <c r="BS5" s="640" t="s">
        <v>239</v>
      </c>
      <c r="BT5" s="640"/>
      <c r="BU5" s="640"/>
      <c r="BV5" s="640"/>
      <c r="BW5" s="640"/>
      <c r="BX5" s="640"/>
      <c r="BY5" s="640"/>
      <c r="BZ5" s="640"/>
      <c r="CA5" s="640"/>
      <c r="CB5" s="644"/>
      <c r="CD5" s="618" t="s">
        <v>233</v>
      </c>
      <c r="CE5" s="619"/>
      <c r="CF5" s="619"/>
      <c r="CG5" s="619"/>
      <c r="CH5" s="619"/>
      <c r="CI5" s="619"/>
      <c r="CJ5" s="619"/>
      <c r="CK5" s="619"/>
      <c r="CL5" s="619"/>
      <c r="CM5" s="619"/>
      <c r="CN5" s="619"/>
      <c r="CO5" s="619"/>
      <c r="CP5" s="619"/>
      <c r="CQ5" s="620"/>
      <c r="CR5" s="618" t="s">
        <v>240</v>
      </c>
      <c r="CS5" s="619"/>
      <c r="CT5" s="619"/>
      <c r="CU5" s="619"/>
      <c r="CV5" s="619"/>
      <c r="CW5" s="619"/>
      <c r="CX5" s="619"/>
      <c r="CY5" s="620"/>
      <c r="CZ5" s="618" t="s">
        <v>231</v>
      </c>
      <c r="DA5" s="619"/>
      <c r="DB5" s="619"/>
      <c r="DC5" s="620"/>
      <c r="DD5" s="618" t="s">
        <v>241</v>
      </c>
      <c r="DE5" s="619"/>
      <c r="DF5" s="619"/>
      <c r="DG5" s="619"/>
      <c r="DH5" s="619"/>
      <c r="DI5" s="619"/>
      <c r="DJ5" s="619"/>
      <c r="DK5" s="619"/>
      <c r="DL5" s="619"/>
      <c r="DM5" s="619"/>
      <c r="DN5" s="619"/>
      <c r="DO5" s="619"/>
      <c r="DP5" s="620"/>
      <c r="DQ5" s="618" t="s">
        <v>242</v>
      </c>
      <c r="DR5" s="619"/>
      <c r="DS5" s="619"/>
      <c r="DT5" s="619"/>
      <c r="DU5" s="619"/>
      <c r="DV5" s="619"/>
      <c r="DW5" s="619"/>
      <c r="DX5" s="619"/>
      <c r="DY5" s="619"/>
      <c r="DZ5" s="619"/>
      <c r="EA5" s="619"/>
      <c r="EB5" s="619"/>
      <c r="EC5" s="620"/>
    </row>
    <row r="6" spans="2:143" ht="11.25" customHeight="1">
      <c r="B6" s="633" t="s">
        <v>243</v>
      </c>
      <c r="C6" s="634"/>
      <c r="D6" s="634"/>
      <c r="E6" s="634"/>
      <c r="F6" s="634"/>
      <c r="G6" s="634"/>
      <c r="H6" s="634"/>
      <c r="I6" s="634"/>
      <c r="J6" s="634"/>
      <c r="K6" s="634"/>
      <c r="L6" s="634"/>
      <c r="M6" s="634"/>
      <c r="N6" s="634"/>
      <c r="O6" s="634"/>
      <c r="P6" s="634"/>
      <c r="Q6" s="635"/>
      <c r="R6" s="636">
        <v>91897</v>
      </c>
      <c r="S6" s="637"/>
      <c r="T6" s="637"/>
      <c r="U6" s="637"/>
      <c r="V6" s="637"/>
      <c r="W6" s="637"/>
      <c r="X6" s="637"/>
      <c r="Y6" s="638"/>
      <c r="Z6" s="639">
        <v>0.7</v>
      </c>
      <c r="AA6" s="639"/>
      <c r="AB6" s="639"/>
      <c r="AC6" s="639"/>
      <c r="AD6" s="640">
        <v>91897</v>
      </c>
      <c r="AE6" s="640"/>
      <c r="AF6" s="640"/>
      <c r="AG6" s="640"/>
      <c r="AH6" s="640"/>
      <c r="AI6" s="640"/>
      <c r="AJ6" s="640"/>
      <c r="AK6" s="640"/>
      <c r="AL6" s="641">
        <v>2</v>
      </c>
      <c r="AM6" s="642"/>
      <c r="AN6" s="642"/>
      <c r="AO6" s="643"/>
      <c r="AP6" s="633" t="s">
        <v>244</v>
      </c>
      <c r="AQ6" s="634"/>
      <c r="AR6" s="634"/>
      <c r="AS6" s="634"/>
      <c r="AT6" s="634"/>
      <c r="AU6" s="634"/>
      <c r="AV6" s="634"/>
      <c r="AW6" s="634"/>
      <c r="AX6" s="634"/>
      <c r="AY6" s="634"/>
      <c r="AZ6" s="634"/>
      <c r="BA6" s="634"/>
      <c r="BB6" s="634"/>
      <c r="BC6" s="634"/>
      <c r="BD6" s="634"/>
      <c r="BE6" s="634"/>
      <c r="BF6" s="635"/>
      <c r="BG6" s="636">
        <v>1459248</v>
      </c>
      <c r="BH6" s="637"/>
      <c r="BI6" s="637"/>
      <c r="BJ6" s="637"/>
      <c r="BK6" s="637"/>
      <c r="BL6" s="637"/>
      <c r="BM6" s="637"/>
      <c r="BN6" s="638"/>
      <c r="BO6" s="639">
        <v>100</v>
      </c>
      <c r="BP6" s="639"/>
      <c r="BQ6" s="639"/>
      <c r="BR6" s="639"/>
      <c r="BS6" s="640" t="s">
        <v>239</v>
      </c>
      <c r="BT6" s="640"/>
      <c r="BU6" s="640"/>
      <c r="BV6" s="640"/>
      <c r="BW6" s="640"/>
      <c r="BX6" s="640"/>
      <c r="BY6" s="640"/>
      <c r="BZ6" s="640"/>
      <c r="CA6" s="640"/>
      <c r="CB6" s="644"/>
      <c r="CD6" s="622" t="s">
        <v>245</v>
      </c>
      <c r="CE6" s="623"/>
      <c r="CF6" s="623"/>
      <c r="CG6" s="623"/>
      <c r="CH6" s="623"/>
      <c r="CI6" s="623"/>
      <c r="CJ6" s="623"/>
      <c r="CK6" s="623"/>
      <c r="CL6" s="623"/>
      <c r="CM6" s="623"/>
      <c r="CN6" s="623"/>
      <c r="CO6" s="623"/>
      <c r="CP6" s="623"/>
      <c r="CQ6" s="624"/>
      <c r="CR6" s="636">
        <v>88612</v>
      </c>
      <c r="CS6" s="637"/>
      <c r="CT6" s="637"/>
      <c r="CU6" s="637"/>
      <c r="CV6" s="637"/>
      <c r="CW6" s="637"/>
      <c r="CX6" s="637"/>
      <c r="CY6" s="638"/>
      <c r="CZ6" s="630">
        <v>0.7</v>
      </c>
      <c r="DA6" s="631"/>
      <c r="DB6" s="631"/>
      <c r="DC6" s="647"/>
      <c r="DD6" s="645" t="s">
        <v>182</v>
      </c>
      <c r="DE6" s="637"/>
      <c r="DF6" s="637"/>
      <c r="DG6" s="637"/>
      <c r="DH6" s="637"/>
      <c r="DI6" s="637"/>
      <c r="DJ6" s="637"/>
      <c r="DK6" s="637"/>
      <c r="DL6" s="637"/>
      <c r="DM6" s="637"/>
      <c r="DN6" s="637"/>
      <c r="DO6" s="637"/>
      <c r="DP6" s="638"/>
      <c r="DQ6" s="645">
        <v>88556</v>
      </c>
      <c r="DR6" s="637"/>
      <c r="DS6" s="637"/>
      <c r="DT6" s="637"/>
      <c r="DU6" s="637"/>
      <c r="DV6" s="637"/>
      <c r="DW6" s="637"/>
      <c r="DX6" s="637"/>
      <c r="DY6" s="637"/>
      <c r="DZ6" s="637"/>
      <c r="EA6" s="637"/>
      <c r="EB6" s="637"/>
      <c r="EC6" s="646"/>
    </row>
    <row r="7" spans="2:143" ht="11.25" customHeight="1">
      <c r="B7" s="633" t="s">
        <v>246</v>
      </c>
      <c r="C7" s="634"/>
      <c r="D7" s="634"/>
      <c r="E7" s="634"/>
      <c r="F7" s="634"/>
      <c r="G7" s="634"/>
      <c r="H7" s="634"/>
      <c r="I7" s="634"/>
      <c r="J7" s="634"/>
      <c r="K7" s="634"/>
      <c r="L7" s="634"/>
      <c r="M7" s="634"/>
      <c r="N7" s="634"/>
      <c r="O7" s="634"/>
      <c r="P7" s="634"/>
      <c r="Q7" s="635"/>
      <c r="R7" s="636">
        <v>324</v>
      </c>
      <c r="S7" s="637"/>
      <c r="T7" s="637"/>
      <c r="U7" s="637"/>
      <c r="V7" s="637"/>
      <c r="W7" s="637"/>
      <c r="X7" s="637"/>
      <c r="Y7" s="638"/>
      <c r="Z7" s="639">
        <v>0</v>
      </c>
      <c r="AA7" s="639"/>
      <c r="AB7" s="639"/>
      <c r="AC7" s="639"/>
      <c r="AD7" s="640">
        <v>324</v>
      </c>
      <c r="AE7" s="640"/>
      <c r="AF7" s="640"/>
      <c r="AG7" s="640"/>
      <c r="AH7" s="640"/>
      <c r="AI7" s="640"/>
      <c r="AJ7" s="640"/>
      <c r="AK7" s="640"/>
      <c r="AL7" s="641">
        <v>0</v>
      </c>
      <c r="AM7" s="642"/>
      <c r="AN7" s="642"/>
      <c r="AO7" s="643"/>
      <c r="AP7" s="633" t="s">
        <v>247</v>
      </c>
      <c r="AQ7" s="634"/>
      <c r="AR7" s="634"/>
      <c r="AS7" s="634"/>
      <c r="AT7" s="634"/>
      <c r="AU7" s="634"/>
      <c r="AV7" s="634"/>
      <c r="AW7" s="634"/>
      <c r="AX7" s="634"/>
      <c r="AY7" s="634"/>
      <c r="AZ7" s="634"/>
      <c r="BA7" s="634"/>
      <c r="BB7" s="634"/>
      <c r="BC7" s="634"/>
      <c r="BD7" s="634"/>
      <c r="BE7" s="634"/>
      <c r="BF7" s="635"/>
      <c r="BG7" s="636">
        <v>537494</v>
      </c>
      <c r="BH7" s="637"/>
      <c r="BI7" s="637"/>
      <c r="BJ7" s="637"/>
      <c r="BK7" s="637"/>
      <c r="BL7" s="637"/>
      <c r="BM7" s="637"/>
      <c r="BN7" s="638"/>
      <c r="BO7" s="639">
        <v>36.799999999999997</v>
      </c>
      <c r="BP7" s="639"/>
      <c r="BQ7" s="639"/>
      <c r="BR7" s="639"/>
      <c r="BS7" s="640" t="s">
        <v>151</v>
      </c>
      <c r="BT7" s="640"/>
      <c r="BU7" s="640"/>
      <c r="BV7" s="640"/>
      <c r="BW7" s="640"/>
      <c r="BX7" s="640"/>
      <c r="BY7" s="640"/>
      <c r="BZ7" s="640"/>
      <c r="CA7" s="640"/>
      <c r="CB7" s="644"/>
      <c r="CD7" s="633" t="s">
        <v>248</v>
      </c>
      <c r="CE7" s="634"/>
      <c r="CF7" s="634"/>
      <c r="CG7" s="634"/>
      <c r="CH7" s="634"/>
      <c r="CI7" s="634"/>
      <c r="CJ7" s="634"/>
      <c r="CK7" s="634"/>
      <c r="CL7" s="634"/>
      <c r="CM7" s="634"/>
      <c r="CN7" s="634"/>
      <c r="CO7" s="634"/>
      <c r="CP7" s="634"/>
      <c r="CQ7" s="635"/>
      <c r="CR7" s="636">
        <v>1577418</v>
      </c>
      <c r="CS7" s="637"/>
      <c r="CT7" s="637"/>
      <c r="CU7" s="637"/>
      <c r="CV7" s="637"/>
      <c r="CW7" s="637"/>
      <c r="CX7" s="637"/>
      <c r="CY7" s="638"/>
      <c r="CZ7" s="639">
        <v>12.4</v>
      </c>
      <c r="DA7" s="639"/>
      <c r="DB7" s="639"/>
      <c r="DC7" s="639"/>
      <c r="DD7" s="645">
        <v>31463</v>
      </c>
      <c r="DE7" s="637"/>
      <c r="DF7" s="637"/>
      <c r="DG7" s="637"/>
      <c r="DH7" s="637"/>
      <c r="DI7" s="637"/>
      <c r="DJ7" s="637"/>
      <c r="DK7" s="637"/>
      <c r="DL7" s="637"/>
      <c r="DM7" s="637"/>
      <c r="DN7" s="637"/>
      <c r="DO7" s="637"/>
      <c r="DP7" s="638"/>
      <c r="DQ7" s="645">
        <v>1339188</v>
      </c>
      <c r="DR7" s="637"/>
      <c r="DS7" s="637"/>
      <c r="DT7" s="637"/>
      <c r="DU7" s="637"/>
      <c r="DV7" s="637"/>
      <c r="DW7" s="637"/>
      <c r="DX7" s="637"/>
      <c r="DY7" s="637"/>
      <c r="DZ7" s="637"/>
      <c r="EA7" s="637"/>
      <c r="EB7" s="637"/>
      <c r="EC7" s="646"/>
    </row>
    <row r="8" spans="2:143" ht="11.25" customHeight="1">
      <c r="B8" s="633" t="s">
        <v>249</v>
      </c>
      <c r="C8" s="634"/>
      <c r="D8" s="634"/>
      <c r="E8" s="634"/>
      <c r="F8" s="634"/>
      <c r="G8" s="634"/>
      <c r="H8" s="634"/>
      <c r="I8" s="634"/>
      <c r="J8" s="634"/>
      <c r="K8" s="634"/>
      <c r="L8" s="634"/>
      <c r="M8" s="634"/>
      <c r="N8" s="634"/>
      <c r="O8" s="634"/>
      <c r="P8" s="634"/>
      <c r="Q8" s="635"/>
      <c r="R8" s="636">
        <v>3135</v>
      </c>
      <c r="S8" s="637"/>
      <c r="T8" s="637"/>
      <c r="U8" s="637"/>
      <c r="V8" s="637"/>
      <c r="W8" s="637"/>
      <c r="X8" s="637"/>
      <c r="Y8" s="638"/>
      <c r="Z8" s="639">
        <v>0</v>
      </c>
      <c r="AA8" s="639"/>
      <c r="AB8" s="639"/>
      <c r="AC8" s="639"/>
      <c r="AD8" s="640">
        <v>3135</v>
      </c>
      <c r="AE8" s="640"/>
      <c r="AF8" s="640"/>
      <c r="AG8" s="640"/>
      <c r="AH8" s="640"/>
      <c r="AI8" s="640"/>
      <c r="AJ8" s="640"/>
      <c r="AK8" s="640"/>
      <c r="AL8" s="641">
        <v>0.1</v>
      </c>
      <c r="AM8" s="642"/>
      <c r="AN8" s="642"/>
      <c r="AO8" s="643"/>
      <c r="AP8" s="633" t="s">
        <v>250</v>
      </c>
      <c r="AQ8" s="634"/>
      <c r="AR8" s="634"/>
      <c r="AS8" s="634"/>
      <c r="AT8" s="634"/>
      <c r="AU8" s="634"/>
      <c r="AV8" s="634"/>
      <c r="AW8" s="634"/>
      <c r="AX8" s="634"/>
      <c r="AY8" s="634"/>
      <c r="AZ8" s="634"/>
      <c r="BA8" s="634"/>
      <c r="BB8" s="634"/>
      <c r="BC8" s="634"/>
      <c r="BD8" s="634"/>
      <c r="BE8" s="634"/>
      <c r="BF8" s="635"/>
      <c r="BG8" s="636">
        <v>18636</v>
      </c>
      <c r="BH8" s="637"/>
      <c r="BI8" s="637"/>
      <c r="BJ8" s="637"/>
      <c r="BK8" s="637"/>
      <c r="BL8" s="637"/>
      <c r="BM8" s="637"/>
      <c r="BN8" s="638"/>
      <c r="BO8" s="639">
        <v>1.3</v>
      </c>
      <c r="BP8" s="639"/>
      <c r="BQ8" s="639"/>
      <c r="BR8" s="639"/>
      <c r="BS8" s="640" t="s">
        <v>151</v>
      </c>
      <c r="BT8" s="640"/>
      <c r="BU8" s="640"/>
      <c r="BV8" s="640"/>
      <c r="BW8" s="640"/>
      <c r="BX8" s="640"/>
      <c r="BY8" s="640"/>
      <c r="BZ8" s="640"/>
      <c r="CA8" s="640"/>
      <c r="CB8" s="644"/>
      <c r="CD8" s="633" t="s">
        <v>251</v>
      </c>
      <c r="CE8" s="634"/>
      <c r="CF8" s="634"/>
      <c r="CG8" s="634"/>
      <c r="CH8" s="634"/>
      <c r="CI8" s="634"/>
      <c r="CJ8" s="634"/>
      <c r="CK8" s="634"/>
      <c r="CL8" s="634"/>
      <c r="CM8" s="634"/>
      <c r="CN8" s="634"/>
      <c r="CO8" s="634"/>
      <c r="CP8" s="634"/>
      <c r="CQ8" s="635"/>
      <c r="CR8" s="636">
        <v>2567984</v>
      </c>
      <c r="CS8" s="637"/>
      <c r="CT8" s="637"/>
      <c r="CU8" s="637"/>
      <c r="CV8" s="637"/>
      <c r="CW8" s="637"/>
      <c r="CX8" s="637"/>
      <c r="CY8" s="638"/>
      <c r="CZ8" s="639">
        <v>20.2</v>
      </c>
      <c r="DA8" s="639"/>
      <c r="DB8" s="639"/>
      <c r="DC8" s="639"/>
      <c r="DD8" s="645">
        <v>3500</v>
      </c>
      <c r="DE8" s="637"/>
      <c r="DF8" s="637"/>
      <c r="DG8" s="637"/>
      <c r="DH8" s="637"/>
      <c r="DI8" s="637"/>
      <c r="DJ8" s="637"/>
      <c r="DK8" s="637"/>
      <c r="DL8" s="637"/>
      <c r="DM8" s="637"/>
      <c r="DN8" s="637"/>
      <c r="DO8" s="637"/>
      <c r="DP8" s="638"/>
      <c r="DQ8" s="645">
        <v>1069127</v>
      </c>
      <c r="DR8" s="637"/>
      <c r="DS8" s="637"/>
      <c r="DT8" s="637"/>
      <c r="DU8" s="637"/>
      <c r="DV8" s="637"/>
      <c r="DW8" s="637"/>
      <c r="DX8" s="637"/>
      <c r="DY8" s="637"/>
      <c r="DZ8" s="637"/>
      <c r="EA8" s="637"/>
      <c r="EB8" s="637"/>
      <c r="EC8" s="646"/>
    </row>
    <row r="9" spans="2:143" ht="11.25" customHeight="1">
      <c r="B9" s="633" t="s">
        <v>252</v>
      </c>
      <c r="C9" s="634"/>
      <c r="D9" s="634"/>
      <c r="E9" s="634"/>
      <c r="F9" s="634"/>
      <c r="G9" s="634"/>
      <c r="H9" s="634"/>
      <c r="I9" s="634"/>
      <c r="J9" s="634"/>
      <c r="K9" s="634"/>
      <c r="L9" s="634"/>
      <c r="M9" s="634"/>
      <c r="N9" s="634"/>
      <c r="O9" s="634"/>
      <c r="P9" s="634"/>
      <c r="Q9" s="635"/>
      <c r="R9" s="636">
        <v>3566</v>
      </c>
      <c r="S9" s="637"/>
      <c r="T9" s="637"/>
      <c r="U9" s="637"/>
      <c r="V9" s="637"/>
      <c r="W9" s="637"/>
      <c r="X9" s="637"/>
      <c r="Y9" s="638"/>
      <c r="Z9" s="639">
        <v>0</v>
      </c>
      <c r="AA9" s="639"/>
      <c r="AB9" s="639"/>
      <c r="AC9" s="639"/>
      <c r="AD9" s="640">
        <v>3566</v>
      </c>
      <c r="AE9" s="640"/>
      <c r="AF9" s="640"/>
      <c r="AG9" s="640"/>
      <c r="AH9" s="640"/>
      <c r="AI9" s="640"/>
      <c r="AJ9" s="640"/>
      <c r="AK9" s="640"/>
      <c r="AL9" s="641">
        <v>0.1</v>
      </c>
      <c r="AM9" s="642"/>
      <c r="AN9" s="642"/>
      <c r="AO9" s="643"/>
      <c r="AP9" s="633" t="s">
        <v>253</v>
      </c>
      <c r="AQ9" s="634"/>
      <c r="AR9" s="634"/>
      <c r="AS9" s="634"/>
      <c r="AT9" s="634"/>
      <c r="AU9" s="634"/>
      <c r="AV9" s="634"/>
      <c r="AW9" s="634"/>
      <c r="AX9" s="634"/>
      <c r="AY9" s="634"/>
      <c r="AZ9" s="634"/>
      <c r="BA9" s="634"/>
      <c r="BB9" s="634"/>
      <c r="BC9" s="634"/>
      <c r="BD9" s="634"/>
      <c r="BE9" s="634"/>
      <c r="BF9" s="635"/>
      <c r="BG9" s="636">
        <v>406182</v>
      </c>
      <c r="BH9" s="637"/>
      <c r="BI9" s="637"/>
      <c r="BJ9" s="637"/>
      <c r="BK9" s="637"/>
      <c r="BL9" s="637"/>
      <c r="BM9" s="637"/>
      <c r="BN9" s="638"/>
      <c r="BO9" s="639">
        <v>27.8</v>
      </c>
      <c r="BP9" s="639"/>
      <c r="BQ9" s="639"/>
      <c r="BR9" s="639"/>
      <c r="BS9" s="640" t="s">
        <v>151</v>
      </c>
      <c r="BT9" s="640"/>
      <c r="BU9" s="640"/>
      <c r="BV9" s="640"/>
      <c r="BW9" s="640"/>
      <c r="BX9" s="640"/>
      <c r="BY9" s="640"/>
      <c r="BZ9" s="640"/>
      <c r="CA9" s="640"/>
      <c r="CB9" s="644"/>
      <c r="CD9" s="633" t="s">
        <v>254</v>
      </c>
      <c r="CE9" s="634"/>
      <c r="CF9" s="634"/>
      <c r="CG9" s="634"/>
      <c r="CH9" s="634"/>
      <c r="CI9" s="634"/>
      <c r="CJ9" s="634"/>
      <c r="CK9" s="634"/>
      <c r="CL9" s="634"/>
      <c r="CM9" s="634"/>
      <c r="CN9" s="634"/>
      <c r="CO9" s="634"/>
      <c r="CP9" s="634"/>
      <c r="CQ9" s="635"/>
      <c r="CR9" s="636">
        <v>527358</v>
      </c>
      <c r="CS9" s="637"/>
      <c r="CT9" s="637"/>
      <c r="CU9" s="637"/>
      <c r="CV9" s="637"/>
      <c r="CW9" s="637"/>
      <c r="CX9" s="637"/>
      <c r="CY9" s="638"/>
      <c r="CZ9" s="639">
        <v>4.0999999999999996</v>
      </c>
      <c r="DA9" s="639"/>
      <c r="DB9" s="639"/>
      <c r="DC9" s="639"/>
      <c r="DD9" s="645">
        <v>28916</v>
      </c>
      <c r="DE9" s="637"/>
      <c r="DF9" s="637"/>
      <c r="DG9" s="637"/>
      <c r="DH9" s="637"/>
      <c r="DI9" s="637"/>
      <c r="DJ9" s="637"/>
      <c r="DK9" s="637"/>
      <c r="DL9" s="637"/>
      <c r="DM9" s="637"/>
      <c r="DN9" s="637"/>
      <c r="DO9" s="637"/>
      <c r="DP9" s="638"/>
      <c r="DQ9" s="645">
        <v>211900</v>
      </c>
      <c r="DR9" s="637"/>
      <c r="DS9" s="637"/>
      <c r="DT9" s="637"/>
      <c r="DU9" s="637"/>
      <c r="DV9" s="637"/>
      <c r="DW9" s="637"/>
      <c r="DX9" s="637"/>
      <c r="DY9" s="637"/>
      <c r="DZ9" s="637"/>
      <c r="EA9" s="637"/>
      <c r="EB9" s="637"/>
      <c r="EC9" s="646"/>
    </row>
    <row r="10" spans="2:143" ht="11.25" customHeight="1">
      <c r="B10" s="633" t="s">
        <v>255</v>
      </c>
      <c r="C10" s="634"/>
      <c r="D10" s="634"/>
      <c r="E10" s="634"/>
      <c r="F10" s="634"/>
      <c r="G10" s="634"/>
      <c r="H10" s="634"/>
      <c r="I10" s="634"/>
      <c r="J10" s="634"/>
      <c r="K10" s="634"/>
      <c r="L10" s="634"/>
      <c r="M10" s="634"/>
      <c r="N10" s="634"/>
      <c r="O10" s="634"/>
      <c r="P10" s="634"/>
      <c r="Q10" s="635"/>
      <c r="R10" s="636" t="s">
        <v>182</v>
      </c>
      <c r="S10" s="637"/>
      <c r="T10" s="637"/>
      <c r="U10" s="637"/>
      <c r="V10" s="637"/>
      <c r="W10" s="637"/>
      <c r="X10" s="637"/>
      <c r="Y10" s="638"/>
      <c r="Z10" s="639" t="s">
        <v>151</v>
      </c>
      <c r="AA10" s="639"/>
      <c r="AB10" s="639"/>
      <c r="AC10" s="639"/>
      <c r="AD10" s="640" t="s">
        <v>151</v>
      </c>
      <c r="AE10" s="640"/>
      <c r="AF10" s="640"/>
      <c r="AG10" s="640"/>
      <c r="AH10" s="640"/>
      <c r="AI10" s="640"/>
      <c r="AJ10" s="640"/>
      <c r="AK10" s="640"/>
      <c r="AL10" s="641" t="s">
        <v>151</v>
      </c>
      <c r="AM10" s="642"/>
      <c r="AN10" s="642"/>
      <c r="AO10" s="643"/>
      <c r="AP10" s="633" t="s">
        <v>256</v>
      </c>
      <c r="AQ10" s="634"/>
      <c r="AR10" s="634"/>
      <c r="AS10" s="634"/>
      <c r="AT10" s="634"/>
      <c r="AU10" s="634"/>
      <c r="AV10" s="634"/>
      <c r="AW10" s="634"/>
      <c r="AX10" s="634"/>
      <c r="AY10" s="634"/>
      <c r="AZ10" s="634"/>
      <c r="BA10" s="634"/>
      <c r="BB10" s="634"/>
      <c r="BC10" s="634"/>
      <c r="BD10" s="634"/>
      <c r="BE10" s="634"/>
      <c r="BF10" s="635"/>
      <c r="BG10" s="636">
        <v>28015</v>
      </c>
      <c r="BH10" s="637"/>
      <c r="BI10" s="637"/>
      <c r="BJ10" s="637"/>
      <c r="BK10" s="637"/>
      <c r="BL10" s="637"/>
      <c r="BM10" s="637"/>
      <c r="BN10" s="638"/>
      <c r="BO10" s="639">
        <v>1.9</v>
      </c>
      <c r="BP10" s="639"/>
      <c r="BQ10" s="639"/>
      <c r="BR10" s="639"/>
      <c r="BS10" s="640" t="s">
        <v>151</v>
      </c>
      <c r="BT10" s="640"/>
      <c r="BU10" s="640"/>
      <c r="BV10" s="640"/>
      <c r="BW10" s="640"/>
      <c r="BX10" s="640"/>
      <c r="BY10" s="640"/>
      <c r="BZ10" s="640"/>
      <c r="CA10" s="640"/>
      <c r="CB10" s="644"/>
      <c r="CD10" s="633" t="s">
        <v>257</v>
      </c>
      <c r="CE10" s="634"/>
      <c r="CF10" s="634"/>
      <c r="CG10" s="634"/>
      <c r="CH10" s="634"/>
      <c r="CI10" s="634"/>
      <c r="CJ10" s="634"/>
      <c r="CK10" s="634"/>
      <c r="CL10" s="634"/>
      <c r="CM10" s="634"/>
      <c r="CN10" s="634"/>
      <c r="CO10" s="634"/>
      <c r="CP10" s="634"/>
      <c r="CQ10" s="635"/>
      <c r="CR10" s="636">
        <v>12000</v>
      </c>
      <c r="CS10" s="637"/>
      <c r="CT10" s="637"/>
      <c r="CU10" s="637"/>
      <c r="CV10" s="637"/>
      <c r="CW10" s="637"/>
      <c r="CX10" s="637"/>
      <c r="CY10" s="638"/>
      <c r="CZ10" s="639">
        <v>0.1</v>
      </c>
      <c r="DA10" s="639"/>
      <c r="DB10" s="639"/>
      <c r="DC10" s="639"/>
      <c r="DD10" s="645" t="s">
        <v>182</v>
      </c>
      <c r="DE10" s="637"/>
      <c r="DF10" s="637"/>
      <c r="DG10" s="637"/>
      <c r="DH10" s="637"/>
      <c r="DI10" s="637"/>
      <c r="DJ10" s="637"/>
      <c r="DK10" s="637"/>
      <c r="DL10" s="637"/>
      <c r="DM10" s="637"/>
      <c r="DN10" s="637"/>
      <c r="DO10" s="637"/>
      <c r="DP10" s="638"/>
      <c r="DQ10" s="645">
        <v>12000</v>
      </c>
      <c r="DR10" s="637"/>
      <c r="DS10" s="637"/>
      <c r="DT10" s="637"/>
      <c r="DU10" s="637"/>
      <c r="DV10" s="637"/>
      <c r="DW10" s="637"/>
      <c r="DX10" s="637"/>
      <c r="DY10" s="637"/>
      <c r="DZ10" s="637"/>
      <c r="EA10" s="637"/>
      <c r="EB10" s="637"/>
      <c r="EC10" s="646"/>
    </row>
    <row r="11" spans="2:143" ht="11.25" customHeight="1">
      <c r="B11" s="633" t="s">
        <v>258</v>
      </c>
      <c r="C11" s="634"/>
      <c r="D11" s="634"/>
      <c r="E11" s="634"/>
      <c r="F11" s="634"/>
      <c r="G11" s="634"/>
      <c r="H11" s="634"/>
      <c r="I11" s="634"/>
      <c r="J11" s="634"/>
      <c r="K11" s="634"/>
      <c r="L11" s="634"/>
      <c r="M11" s="634"/>
      <c r="N11" s="634"/>
      <c r="O11" s="634"/>
      <c r="P11" s="634"/>
      <c r="Q11" s="635"/>
      <c r="R11" s="636">
        <v>305142</v>
      </c>
      <c r="S11" s="637"/>
      <c r="T11" s="637"/>
      <c r="U11" s="637"/>
      <c r="V11" s="637"/>
      <c r="W11" s="637"/>
      <c r="X11" s="637"/>
      <c r="Y11" s="638"/>
      <c r="Z11" s="641">
        <v>2.2999999999999998</v>
      </c>
      <c r="AA11" s="642"/>
      <c r="AB11" s="642"/>
      <c r="AC11" s="648"/>
      <c r="AD11" s="645">
        <v>305142</v>
      </c>
      <c r="AE11" s="637"/>
      <c r="AF11" s="637"/>
      <c r="AG11" s="637"/>
      <c r="AH11" s="637"/>
      <c r="AI11" s="637"/>
      <c r="AJ11" s="637"/>
      <c r="AK11" s="638"/>
      <c r="AL11" s="641">
        <v>6.6</v>
      </c>
      <c r="AM11" s="642"/>
      <c r="AN11" s="642"/>
      <c r="AO11" s="643"/>
      <c r="AP11" s="633" t="s">
        <v>259</v>
      </c>
      <c r="AQ11" s="634"/>
      <c r="AR11" s="634"/>
      <c r="AS11" s="634"/>
      <c r="AT11" s="634"/>
      <c r="AU11" s="634"/>
      <c r="AV11" s="634"/>
      <c r="AW11" s="634"/>
      <c r="AX11" s="634"/>
      <c r="AY11" s="634"/>
      <c r="AZ11" s="634"/>
      <c r="BA11" s="634"/>
      <c r="BB11" s="634"/>
      <c r="BC11" s="634"/>
      <c r="BD11" s="634"/>
      <c r="BE11" s="634"/>
      <c r="BF11" s="635"/>
      <c r="BG11" s="636">
        <v>84661</v>
      </c>
      <c r="BH11" s="637"/>
      <c r="BI11" s="637"/>
      <c r="BJ11" s="637"/>
      <c r="BK11" s="637"/>
      <c r="BL11" s="637"/>
      <c r="BM11" s="637"/>
      <c r="BN11" s="638"/>
      <c r="BO11" s="639">
        <v>5.8</v>
      </c>
      <c r="BP11" s="639"/>
      <c r="BQ11" s="639"/>
      <c r="BR11" s="639"/>
      <c r="BS11" s="640" t="s">
        <v>239</v>
      </c>
      <c r="BT11" s="640"/>
      <c r="BU11" s="640"/>
      <c r="BV11" s="640"/>
      <c r="BW11" s="640"/>
      <c r="BX11" s="640"/>
      <c r="BY11" s="640"/>
      <c r="BZ11" s="640"/>
      <c r="CA11" s="640"/>
      <c r="CB11" s="644"/>
      <c r="CD11" s="633" t="s">
        <v>260</v>
      </c>
      <c r="CE11" s="634"/>
      <c r="CF11" s="634"/>
      <c r="CG11" s="634"/>
      <c r="CH11" s="634"/>
      <c r="CI11" s="634"/>
      <c r="CJ11" s="634"/>
      <c r="CK11" s="634"/>
      <c r="CL11" s="634"/>
      <c r="CM11" s="634"/>
      <c r="CN11" s="634"/>
      <c r="CO11" s="634"/>
      <c r="CP11" s="634"/>
      <c r="CQ11" s="635"/>
      <c r="CR11" s="636">
        <v>606810</v>
      </c>
      <c r="CS11" s="637"/>
      <c r="CT11" s="637"/>
      <c r="CU11" s="637"/>
      <c r="CV11" s="637"/>
      <c r="CW11" s="637"/>
      <c r="CX11" s="637"/>
      <c r="CY11" s="638"/>
      <c r="CZ11" s="639">
        <v>4.8</v>
      </c>
      <c r="DA11" s="639"/>
      <c r="DB11" s="639"/>
      <c r="DC11" s="639"/>
      <c r="DD11" s="645">
        <v>199212</v>
      </c>
      <c r="DE11" s="637"/>
      <c r="DF11" s="637"/>
      <c r="DG11" s="637"/>
      <c r="DH11" s="637"/>
      <c r="DI11" s="637"/>
      <c r="DJ11" s="637"/>
      <c r="DK11" s="637"/>
      <c r="DL11" s="637"/>
      <c r="DM11" s="637"/>
      <c r="DN11" s="637"/>
      <c r="DO11" s="637"/>
      <c r="DP11" s="638"/>
      <c r="DQ11" s="645">
        <v>407242</v>
      </c>
      <c r="DR11" s="637"/>
      <c r="DS11" s="637"/>
      <c r="DT11" s="637"/>
      <c r="DU11" s="637"/>
      <c r="DV11" s="637"/>
      <c r="DW11" s="637"/>
      <c r="DX11" s="637"/>
      <c r="DY11" s="637"/>
      <c r="DZ11" s="637"/>
      <c r="EA11" s="637"/>
      <c r="EB11" s="637"/>
      <c r="EC11" s="646"/>
    </row>
    <row r="12" spans="2:143" ht="11.25" customHeight="1">
      <c r="B12" s="633" t="s">
        <v>261</v>
      </c>
      <c r="C12" s="634"/>
      <c r="D12" s="634"/>
      <c r="E12" s="634"/>
      <c r="F12" s="634"/>
      <c r="G12" s="634"/>
      <c r="H12" s="634"/>
      <c r="I12" s="634"/>
      <c r="J12" s="634"/>
      <c r="K12" s="634"/>
      <c r="L12" s="634"/>
      <c r="M12" s="634"/>
      <c r="N12" s="634"/>
      <c r="O12" s="634"/>
      <c r="P12" s="634"/>
      <c r="Q12" s="635"/>
      <c r="R12" s="636">
        <v>8245</v>
      </c>
      <c r="S12" s="637"/>
      <c r="T12" s="637"/>
      <c r="U12" s="637"/>
      <c r="V12" s="637"/>
      <c r="W12" s="637"/>
      <c r="X12" s="637"/>
      <c r="Y12" s="638"/>
      <c r="Z12" s="639">
        <v>0.1</v>
      </c>
      <c r="AA12" s="639"/>
      <c r="AB12" s="639"/>
      <c r="AC12" s="639"/>
      <c r="AD12" s="640">
        <v>8245</v>
      </c>
      <c r="AE12" s="640"/>
      <c r="AF12" s="640"/>
      <c r="AG12" s="640"/>
      <c r="AH12" s="640"/>
      <c r="AI12" s="640"/>
      <c r="AJ12" s="640"/>
      <c r="AK12" s="640"/>
      <c r="AL12" s="641">
        <v>0.2</v>
      </c>
      <c r="AM12" s="642"/>
      <c r="AN12" s="642"/>
      <c r="AO12" s="643"/>
      <c r="AP12" s="633" t="s">
        <v>262</v>
      </c>
      <c r="AQ12" s="634"/>
      <c r="AR12" s="634"/>
      <c r="AS12" s="634"/>
      <c r="AT12" s="634"/>
      <c r="AU12" s="634"/>
      <c r="AV12" s="634"/>
      <c r="AW12" s="634"/>
      <c r="AX12" s="634"/>
      <c r="AY12" s="634"/>
      <c r="AZ12" s="634"/>
      <c r="BA12" s="634"/>
      <c r="BB12" s="634"/>
      <c r="BC12" s="634"/>
      <c r="BD12" s="634"/>
      <c r="BE12" s="634"/>
      <c r="BF12" s="635"/>
      <c r="BG12" s="636">
        <v>783925</v>
      </c>
      <c r="BH12" s="637"/>
      <c r="BI12" s="637"/>
      <c r="BJ12" s="637"/>
      <c r="BK12" s="637"/>
      <c r="BL12" s="637"/>
      <c r="BM12" s="637"/>
      <c r="BN12" s="638"/>
      <c r="BO12" s="639">
        <v>53.7</v>
      </c>
      <c r="BP12" s="639"/>
      <c r="BQ12" s="639"/>
      <c r="BR12" s="639"/>
      <c r="BS12" s="640" t="s">
        <v>151</v>
      </c>
      <c r="BT12" s="640"/>
      <c r="BU12" s="640"/>
      <c r="BV12" s="640"/>
      <c r="BW12" s="640"/>
      <c r="BX12" s="640"/>
      <c r="BY12" s="640"/>
      <c r="BZ12" s="640"/>
      <c r="CA12" s="640"/>
      <c r="CB12" s="644"/>
      <c r="CD12" s="633" t="s">
        <v>263</v>
      </c>
      <c r="CE12" s="634"/>
      <c r="CF12" s="634"/>
      <c r="CG12" s="634"/>
      <c r="CH12" s="634"/>
      <c r="CI12" s="634"/>
      <c r="CJ12" s="634"/>
      <c r="CK12" s="634"/>
      <c r="CL12" s="634"/>
      <c r="CM12" s="634"/>
      <c r="CN12" s="634"/>
      <c r="CO12" s="634"/>
      <c r="CP12" s="634"/>
      <c r="CQ12" s="635"/>
      <c r="CR12" s="636">
        <v>4544280</v>
      </c>
      <c r="CS12" s="637"/>
      <c r="CT12" s="637"/>
      <c r="CU12" s="637"/>
      <c r="CV12" s="637"/>
      <c r="CW12" s="637"/>
      <c r="CX12" s="637"/>
      <c r="CY12" s="638"/>
      <c r="CZ12" s="639">
        <v>35.700000000000003</v>
      </c>
      <c r="DA12" s="639"/>
      <c r="DB12" s="639"/>
      <c r="DC12" s="639"/>
      <c r="DD12" s="645">
        <v>17017</v>
      </c>
      <c r="DE12" s="637"/>
      <c r="DF12" s="637"/>
      <c r="DG12" s="637"/>
      <c r="DH12" s="637"/>
      <c r="DI12" s="637"/>
      <c r="DJ12" s="637"/>
      <c r="DK12" s="637"/>
      <c r="DL12" s="637"/>
      <c r="DM12" s="637"/>
      <c r="DN12" s="637"/>
      <c r="DO12" s="637"/>
      <c r="DP12" s="638"/>
      <c r="DQ12" s="645">
        <v>226763</v>
      </c>
      <c r="DR12" s="637"/>
      <c r="DS12" s="637"/>
      <c r="DT12" s="637"/>
      <c r="DU12" s="637"/>
      <c r="DV12" s="637"/>
      <c r="DW12" s="637"/>
      <c r="DX12" s="637"/>
      <c r="DY12" s="637"/>
      <c r="DZ12" s="637"/>
      <c r="EA12" s="637"/>
      <c r="EB12" s="637"/>
      <c r="EC12" s="646"/>
    </row>
    <row r="13" spans="2:143" ht="11.25" customHeight="1">
      <c r="B13" s="633" t="s">
        <v>264</v>
      </c>
      <c r="C13" s="634"/>
      <c r="D13" s="634"/>
      <c r="E13" s="634"/>
      <c r="F13" s="634"/>
      <c r="G13" s="634"/>
      <c r="H13" s="634"/>
      <c r="I13" s="634"/>
      <c r="J13" s="634"/>
      <c r="K13" s="634"/>
      <c r="L13" s="634"/>
      <c r="M13" s="634"/>
      <c r="N13" s="634"/>
      <c r="O13" s="634"/>
      <c r="P13" s="634"/>
      <c r="Q13" s="635"/>
      <c r="R13" s="636" t="s">
        <v>151</v>
      </c>
      <c r="S13" s="637"/>
      <c r="T13" s="637"/>
      <c r="U13" s="637"/>
      <c r="V13" s="637"/>
      <c r="W13" s="637"/>
      <c r="X13" s="637"/>
      <c r="Y13" s="638"/>
      <c r="Z13" s="639" t="s">
        <v>239</v>
      </c>
      <c r="AA13" s="639"/>
      <c r="AB13" s="639"/>
      <c r="AC13" s="639"/>
      <c r="AD13" s="640" t="s">
        <v>239</v>
      </c>
      <c r="AE13" s="640"/>
      <c r="AF13" s="640"/>
      <c r="AG13" s="640"/>
      <c r="AH13" s="640"/>
      <c r="AI13" s="640"/>
      <c r="AJ13" s="640"/>
      <c r="AK13" s="640"/>
      <c r="AL13" s="641" t="s">
        <v>151</v>
      </c>
      <c r="AM13" s="642"/>
      <c r="AN13" s="642"/>
      <c r="AO13" s="643"/>
      <c r="AP13" s="633" t="s">
        <v>265</v>
      </c>
      <c r="AQ13" s="634"/>
      <c r="AR13" s="634"/>
      <c r="AS13" s="634"/>
      <c r="AT13" s="634"/>
      <c r="AU13" s="634"/>
      <c r="AV13" s="634"/>
      <c r="AW13" s="634"/>
      <c r="AX13" s="634"/>
      <c r="AY13" s="634"/>
      <c r="AZ13" s="634"/>
      <c r="BA13" s="634"/>
      <c r="BB13" s="634"/>
      <c r="BC13" s="634"/>
      <c r="BD13" s="634"/>
      <c r="BE13" s="634"/>
      <c r="BF13" s="635"/>
      <c r="BG13" s="636">
        <v>783582</v>
      </c>
      <c r="BH13" s="637"/>
      <c r="BI13" s="637"/>
      <c r="BJ13" s="637"/>
      <c r="BK13" s="637"/>
      <c r="BL13" s="637"/>
      <c r="BM13" s="637"/>
      <c r="BN13" s="638"/>
      <c r="BO13" s="639">
        <v>53.7</v>
      </c>
      <c r="BP13" s="639"/>
      <c r="BQ13" s="639"/>
      <c r="BR13" s="639"/>
      <c r="BS13" s="640" t="s">
        <v>239</v>
      </c>
      <c r="BT13" s="640"/>
      <c r="BU13" s="640"/>
      <c r="BV13" s="640"/>
      <c r="BW13" s="640"/>
      <c r="BX13" s="640"/>
      <c r="BY13" s="640"/>
      <c r="BZ13" s="640"/>
      <c r="CA13" s="640"/>
      <c r="CB13" s="644"/>
      <c r="CD13" s="633" t="s">
        <v>266</v>
      </c>
      <c r="CE13" s="634"/>
      <c r="CF13" s="634"/>
      <c r="CG13" s="634"/>
      <c r="CH13" s="634"/>
      <c r="CI13" s="634"/>
      <c r="CJ13" s="634"/>
      <c r="CK13" s="634"/>
      <c r="CL13" s="634"/>
      <c r="CM13" s="634"/>
      <c r="CN13" s="634"/>
      <c r="CO13" s="634"/>
      <c r="CP13" s="634"/>
      <c r="CQ13" s="635"/>
      <c r="CR13" s="636">
        <v>548231</v>
      </c>
      <c r="CS13" s="637"/>
      <c r="CT13" s="637"/>
      <c r="CU13" s="637"/>
      <c r="CV13" s="637"/>
      <c r="CW13" s="637"/>
      <c r="CX13" s="637"/>
      <c r="CY13" s="638"/>
      <c r="CZ13" s="639">
        <v>4.3</v>
      </c>
      <c r="DA13" s="639"/>
      <c r="DB13" s="639"/>
      <c r="DC13" s="639"/>
      <c r="DD13" s="645">
        <v>303063</v>
      </c>
      <c r="DE13" s="637"/>
      <c r="DF13" s="637"/>
      <c r="DG13" s="637"/>
      <c r="DH13" s="637"/>
      <c r="DI13" s="637"/>
      <c r="DJ13" s="637"/>
      <c r="DK13" s="637"/>
      <c r="DL13" s="637"/>
      <c r="DM13" s="637"/>
      <c r="DN13" s="637"/>
      <c r="DO13" s="637"/>
      <c r="DP13" s="638"/>
      <c r="DQ13" s="645">
        <v>339311</v>
      </c>
      <c r="DR13" s="637"/>
      <c r="DS13" s="637"/>
      <c r="DT13" s="637"/>
      <c r="DU13" s="637"/>
      <c r="DV13" s="637"/>
      <c r="DW13" s="637"/>
      <c r="DX13" s="637"/>
      <c r="DY13" s="637"/>
      <c r="DZ13" s="637"/>
      <c r="EA13" s="637"/>
      <c r="EB13" s="637"/>
      <c r="EC13" s="646"/>
    </row>
    <row r="14" spans="2:143" ht="11.25" customHeight="1">
      <c r="B14" s="633" t="s">
        <v>267</v>
      </c>
      <c r="C14" s="634"/>
      <c r="D14" s="634"/>
      <c r="E14" s="634"/>
      <c r="F14" s="634"/>
      <c r="G14" s="634"/>
      <c r="H14" s="634"/>
      <c r="I14" s="634"/>
      <c r="J14" s="634"/>
      <c r="K14" s="634"/>
      <c r="L14" s="634"/>
      <c r="M14" s="634"/>
      <c r="N14" s="634"/>
      <c r="O14" s="634"/>
      <c r="P14" s="634"/>
      <c r="Q14" s="635"/>
      <c r="R14" s="636" t="s">
        <v>151</v>
      </c>
      <c r="S14" s="637"/>
      <c r="T14" s="637"/>
      <c r="U14" s="637"/>
      <c r="V14" s="637"/>
      <c r="W14" s="637"/>
      <c r="X14" s="637"/>
      <c r="Y14" s="638"/>
      <c r="Z14" s="639" t="s">
        <v>182</v>
      </c>
      <c r="AA14" s="639"/>
      <c r="AB14" s="639"/>
      <c r="AC14" s="639"/>
      <c r="AD14" s="640" t="s">
        <v>182</v>
      </c>
      <c r="AE14" s="640"/>
      <c r="AF14" s="640"/>
      <c r="AG14" s="640"/>
      <c r="AH14" s="640"/>
      <c r="AI14" s="640"/>
      <c r="AJ14" s="640"/>
      <c r="AK14" s="640"/>
      <c r="AL14" s="641" t="s">
        <v>151</v>
      </c>
      <c r="AM14" s="642"/>
      <c r="AN14" s="642"/>
      <c r="AO14" s="643"/>
      <c r="AP14" s="633" t="s">
        <v>268</v>
      </c>
      <c r="AQ14" s="634"/>
      <c r="AR14" s="634"/>
      <c r="AS14" s="634"/>
      <c r="AT14" s="634"/>
      <c r="AU14" s="634"/>
      <c r="AV14" s="634"/>
      <c r="AW14" s="634"/>
      <c r="AX14" s="634"/>
      <c r="AY14" s="634"/>
      <c r="AZ14" s="634"/>
      <c r="BA14" s="634"/>
      <c r="BB14" s="634"/>
      <c r="BC14" s="634"/>
      <c r="BD14" s="634"/>
      <c r="BE14" s="634"/>
      <c r="BF14" s="635"/>
      <c r="BG14" s="636">
        <v>63657</v>
      </c>
      <c r="BH14" s="637"/>
      <c r="BI14" s="637"/>
      <c r="BJ14" s="637"/>
      <c r="BK14" s="637"/>
      <c r="BL14" s="637"/>
      <c r="BM14" s="637"/>
      <c r="BN14" s="638"/>
      <c r="BO14" s="639">
        <v>4.4000000000000004</v>
      </c>
      <c r="BP14" s="639"/>
      <c r="BQ14" s="639"/>
      <c r="BR14" s="639"/>
      <c r="BS14" s="640" t="s">
        <v>151</v>
      </c>
      <c r="BT14" s="640"/>
      <c r="BU14" s="640"/>
      <c r="BV14" s="640"/>
      <c r="BW14" s="640"/>
      <c r="BX14" s="640"/>
      <c r="BY14" s="640"/>
      <c r="BZ14" s="640"/>
      <c r="CA14" s="640"/>
      <c r="CB14" s="644"/>
      <c r="CD14" s="633" t="s">
        <v>269</v>
      </c>
      <c r="CE14" s="634"/>
      <c r="CF14" s="634"/>
      <c r="CG14" s="634"/>
      <c r="CH14" s="634"/>
      <c r="CI14" s="634"/>
      <c r="CJ14" s="634"/>
      <c r="CK14" s="634"/>
      <c r="CL14" s="634"/>
      <c r="CM14" s="634"/>
      <c r="CN14" s="634"/>
      <c r="CO14" s="634"/>
      <c r="CP14" s="634"/>
      <c r="CQ14" s="635"/>
      <c r="CR14" s="636">
        <v>282558</v>
      </c>
      <c r="CS14" s="637"/>
      <c r="CT14" s="637"/>
      <c r="CU14" s="637"/>
      <c r="CV14" s="637"/>
      <c r="CW14" s="637"/>
      <c r="CX14" s="637"/>
      <c r="CY14" s="638"/>
      <c r="CZ14" s="639">
        <v>2.2000000000000002</v>
      </c>
      <c r="DA14" s="639"/>
      <c r="DB14" s="639"/>
      <c r="DC14" s="639"/>
      <c r="DD14" s="645">
        <v>23640</v>
      </c>
      <c r="DE14" s="637"/>
      <c r="DF14" s="637"/>
      <c r="DG14" s="637"/>
      <c r="DH14" s="637"/>
      <c r="DI14" s="637"/>
      <c r="DJ14" s="637"/>
      <c r="DK14" s="637"/>
      <c r="DL14" s="637"/>
      <c r="DM14" s="637"/>
      <c r="DN14" s="637"/>
      <c r="DO14" s="637"/>
      <c r="DP14" s="638"/>
      <c r="DQ14" s="645">
        <v>265762</v>
      </c>
      <c r="DR14" s="637"/>
      <c r="DS14" s="637"/>
      <c r="DT14" s="637"/>
      <c r="DU14" s="637"/>
      <c r="DV14" s="637"/>
      <c r="DW14" s="637"/>
      <c r="DX14" s="637"/>
      <c r="DY14" s="637"/>
      <c r="DZ14" s="637"/>
      <c r="EA14" s="637"/>
      <c r="EB14" s="637"/>
      <c r="EC14" s="646"/>
    </row>
    <row r="15" spans="2:143" ht="11.25" customHeight="1">
      <c r="B15" s="633" t="s">
        <v>270</v>
      </c>
      <c r="C15" s="634"/>
      <c r="D15" s="634"/>
      <c r="E15" s="634"/>
      <c r="F15" s="634"/>
      <c r="G15" s="634"/>
      <c r="H15" s="634"/>
      <c r="I15" s="634"/>
      <c r="J15" s="634"/>
      <c r="K15" s="634"/>
      <c r="L15" s="634"/>
      <c r="M15" s="634"/>
      <c r="N15" s="634"/>
      <c r="O15" s="634"/>
      <c r="P15" s="634"/>
      <c r="Q15" s="635"/>
      <c r="R15" s="636" t="s">
        <v>239</v>
      </c>
      <c r="S15" s="637"/>
      <c r="T15" s="637"/>
      <c r="U15" s="637"/>
      <c r="V15" s="637"/>
      <c r="W15" s="637"/>
      <c r="X15" s="637"/>
      <c r="Y15" s="638"/>
      <c r="Z15" s="639" t="s">
        <v>151</v>
      </c>
      <c r="AA15" s="639"/>
      <c r="AB15" s="639"/>
      <c r="AC15" s="639"/>
      <c r="AD15" s="640" t="s">
        <v>151</v>
      </c>
      <c r="AE15" s="640"/>
      <c r="AF15" s="640"/>
      <c r="AG15" s="640"/>
      <c r="AH15" s="640"/>
      <c r="AI15" s="640"/>
      <c r="AJ15" s="640"/>
      <c r="AK15" s="640"/>
      <c r="AL15" s="641" t="s">
        <v>239</v>
      </c>
      <c r="AM15" s="642"/>
      <c r="AN15" s="642"/>
      <c r="AO15" s="643"/>
      <c r="AP15" s="633" t="s">
        <v>271</v>
      </c>
      <c r="AQ15" s="634"/>
      <c r="AR15" s="634"/>
      <c r="AS15" s="634"/>
      <c r="AT15" s="634"/>
      <c r="AU15" s="634"/>
      <c r="AV15" s="634"/>
      <c r="AW15" s="634"/>
      <c r="AX15" s="634"/>
      <c r="AY15" s="634"/>
      <c r="AZ15" s="634"/>
      <c r="BA15" s="634"/>
      <c r="BB15" s="634"/>
      <c r="BC15" s="634"/>
      <c r="BD15" s="634"/>
      <c r="BE15" s="634"/>
      <c r="BF15" s="635"/>
      <c r="BG15" s="636">
        <v>74172</v>
      </c>
      <c r="BH15" s="637"/>
      <c r="BI15" s="637"/>
      <c r="BJ15" s="637"/>
      <c r="BK15" s="637"/>
      <c r="BL15" s="637"/>
      <c r="BM15" s="637"/>
      <c r="BN15" s="638"/>
      <c r="BO15" s="639">
        <v>5.0999999999999996</v>
      </c>
      <c r="BP15" s="639"/>
      <c r="BQ15" s="639"/>
      <c r="BR15" s="639"/>
      <c r="BS15" s="640" t="s">
        <v>182</v>
      </c>
      <c r="BT15" s="640"/>
      <c r="BU15" s="640"/>
      <c r="BV15" s="640"/>
      <c r="BW15" s="640"/>
      <c r="BX15" s="640"/>
      <c r="BY15" s="640"/>
      <c r="BZ15" s="640"/>
      <c r="CA15" s="640"/>
      <c r="CB15" s="644"/>
      <c r="CD15" s="633" t="s">
        <v>272</v>
      </c>
      <c r="CE15" s="634"/>
      <c r="CF15" s="634"/>
      <c r="CG15" s="634"/>
      <c r="CH15" s="634"/>
      <c r="CI15" s="634"/>
      <c r="CJ15" s="634"/>
      <c r="CK15" s="634"/>
      <c r="CL15" s="634"/>
      <c r="CM15" s="634"/>
      <c r="CN15" s="634"/>
      <c r="CO15" s="634"/>
      <c r="CP15" s="634"/>
      <c r="CQ15" s="635"/>
      <c r="CR15" s="636">
        <v>598826</v>
      </c>
      <c r="CS15" s="637"/>
      <c r="CT15" s="637"/>
      <c r="CU15" s="637"/>
      <c r="CV15" s="637"/>
      <c r="CW15" s="637"/>
      <c r="CX15" s="637"/>
      <c r="CY15" s="638"/>
      <c r="CZ15" s="639">
        <v>4.7</v>
      </c>
      <c r="DA15" s="639"/>
      <c r="DB15" s="639"/>
      <c r="DC15" s="639"/>
      <c r="DD15" s="645">
        <v>14462</v>
      </c>
      <c r="DE15" s="637"/>
      <c r="DF15" s="637"/>
      <c r="DG15" s="637"/>
      <c r="DH15" s="637"/>
      <c r="DI15" s="637"/>
      <c r="DJ15" s="637"/>
      <c r="DK15" s="637"/>
      <c r="DL15" s="637"/>
      <c r="DM15" s="637"/>
      <c r="DN15" s="637"/>
      <c r="DO15" s="637"/>
      <c r="DP15" s="638"/>
      <c r="DQ15" s="645">
        <v>417185</v>
      </c>
      <c r="DR15" s="637"/>
      <c r="DS15" s="637"/>
      <c r="DT15" s="637"/>
      <c r="DU15" s="637"/>
      <c r="DV15" s="637"/>
      <c r="DW15" s="637"/>
      <c r="DX15" s="637"/>
      <c r="DY15" s="637"/>
      <c r="DZ15" s="637"/>
      <c r="EA15" s="637"/>
      <c r="EB15" s="637"/>
      <c r="EC15" s="646"/>
    </row>
    <row r="16" spans="2:143" ht="11.25" customHeight="1">
      <c r="B16" s="633" t="s">
        <v>273</v>
      </c>
      <c r="C16" s="634"/>
      <c r="D16" s="634"/>
      <c r="E16" s="634"/>
      <c r="F16" s="634"/>
      <c r="G16" s="634"/>
      <c r="H16" s="634"/>
      <c r="I16" s="634"/>
      <c r="J16" s="634"/>
      <c r="K16" s="634"/>
      <c r="L16" s="634"/>
      <c r="M16" s="634"/>
      <c r="N16" s="634"/>
      <c r="O16" s="634"/>
      <c r="P16" s="634"/>
      <c r="Q16" s="635"/>
      <c r="R16" s="636">
        <v>4238</v>
      </c>
      <c r="S16" s="637"/>
      <c r="T16" s="637"/>
      <c r="U16" s="637"/>
      <c r="V16" s="637"/>
      <c r="W16" s="637"/>
      <c r="X16" s="637"/>
      <c r="Y16" s="638"/>
      <c r="Z16" s="639">
        <v>0</v>
      </c>
      <c r="AA16" s="639"/>
      <c r="AB16" s="639"/>
      <c r="AC16" s="639"/>
      <c r="AD16" s="640">
        <v>4238</v>
      </c>
      <c r="AE16" s="640"/>
      <c r="AF16" s="640"/>
      <c r="AG16" s="640"/>
      <c r="AH16" s="640"/>
      <c r="AI16" s="640"/>
      <c r="AJ16" s="640"/>
      <c r="AK16" s="640"/>
      <c r="AL16" s="641">
        <v>0.1</v>
      </c>
      <c r="AM16" s="642"/>
      <c r="AN16" s="642"/>
      <c r="AO16" s="643"/>
      <c r="AP16" s="633" t="s">
        <v>274</v>
      </c>
      <c r="AQ16" s="634"/>
      <c r="AR16" s="634"/>
      <c r="AS16" s="634"/>
      <c r="AT16" s="634"/>
      <c r="AU16" s="634"/>
      <c r="AV16" s="634"/>
      <c r="AW16" s="634"/>
      <c r="AX16" s="634"/>
      <c r="AY16" s="634"/>
      <c r="AZ16" s="634"/>
      <c r="BA16" s="634"/>
      <c r="BB16" s="634"/>
      <c r="BC16" s="634"/>
      <c r="BD16" s="634"/>
      <c r="BE16" s="634"/>
      <c r="BF16" s="635"/>
      <c r="BG16" s="636" t="s">
        <v>151</v>
      </c>
      <c r="BH16" s="637"/>
      <c r="BI16" s="637"/>
      <c r="BJ16" s="637"/>
      <c r="BK16" s="637"/>
      <c r="BL16" s="637"/>
      <c r="BM16" s="637"/>
      <c r="BN16" s="638"/>
      <c r="BO16" s="639" t="s">
        <v>151</v>
      </c>
      <c r="BP16" s="639"/>
      <c r="BQ16" s="639"/>
      <c r="BR16" s="639"/>
      <c r="BS16" s="640" t="s">
        <v>239</v>
      </c>
      <c r="BT16" s="640"/>
      <c r="BU16" s="640"/>
      <c r="BV16" s="640"/>
      <c r="BW16" s="640"/>
      <c r="BX16" s="640"/>
      <c r="BY16" s="640"/>
      <c r="BZ16" s="640"/>
      <c r="CA16" s="640"/>
      <c r="CB16" s="644"/>
      <c r="CD16" s="633" t="s">
        <v>275</v>
      </c>
      <c r="CE16" s="634"/>
      <c r="CF16" s="634"/>
      <c r="CG16" s="634"/>
      <c r="CH16" s="634"/>
      <c r="CI16" s="634"/>
      <c r="CJ16" s="634"/>
      <c r="CK16" s="634"/>
      <c r="CL16" s="634"/>
      <c r="CM16" s="634"/>
      <c r="CN16" s="634"/>
      <c r="CO16" s="634"/>
      <c r="CP16" s="634"/>
      <c r="CQ16" s="635"/>
      <c r="CR16" s="636">
        <v>555788</v>
      </c>
      <c r="CS16" s="637"/>
      <c r="CT16" s="637"/>
      <c r="CU16" s="637"/>
      <c r="CV16" s="637"/>
      <c r="CW16" s="637"/>
      <c r="CX16" s="637"/>
      <c r="CY16" s="638"/>
      <c r="CZ16" s="639">
        <v>4.4000000000000004</v>
      </c>
      <c r="DA16" s="639"/>
      <c r="DB16" s="639"/>
      <c r="DC16" s="639"/>
      <c r="DD16" s="645" t="s">
        <v>151</v>
      </c>
      <c r="DE16" s="637"/>
      <c r="DF16" s="637"/>
      <c r="DG16" s="637"/>
      <c r="DH16" s="637"/>
      <c r="DI16" s="637"/>
      <c r="DJ16" s="637"/>
      <c r="DK16" s="637"/>
      <c r="DL16" s="637"/>
      <c r="DM16" s="637"/>
      <c r="DN16" s="637"/>
      <c r="DO16" s="637"/>
      <c r="DP16" s="638"/>
      <c r="DQ16" s="645">
        <v>109371</v>
      </c>
      <c r="DR16" s="637"/>
      <c r="DS16" s="637"/>
      <c r="DT16" s="637"/>
      <c r="DU16" s="637"/>
      <c r="DV16" s="637"/>
      <c r="DW16" s="637"/>
      <c r="DX16" s="637"/>
      <c r="DY16" s="637"/>
      <c r="DZ16" s="637"/>
      <c r="EA16" s="637"/>
      <c r="EB16" s="637"/>
      <c r="EC16" s="646"/>
    </row>
    <row r="17" spans="2:133" ht="11.25" customHeight="1">
      <c r="B17" s="633" t="s">
        <v>276</v>
      </c>
      <c r="C17" s="634"/>
      <c r="D17" s="634"/>
      <c r="E17" s="634"/>
      <c r="F17" s="634"/>
      <c r="G17" s="634"/>
      <c r="H17" s="634"/>
      <c r="I17" s="634"/>
      <c r="J17" s="634"/>
      <c r="K17" s="634"/>
      <c r="L17" s="634"/>
      <c r="M17" s="634"/>
      <c r="N17" s="634"/>
      <c r="O17" s="634"/>
      <c r="P17" s="634"/>
      <c r="Q17" s="635"/>
      <c r="R17" s="636">
        <v>23925</v>
      </c>
      <c r="S17" s="637"/>
      <c r="T17" s="637"/>
      <c r="U17" s="637"/>
      <c r="V17" s="637"/>
      <c r="W17" s="637"/>
      <c r="X17" s="637"/>
      <c r="Y17" s="638"/>
      <c r="Z17" s="639">
        <v>0.2</v>
      </c>
      <c r="AA17" s="639"/>
      <c r="AB17" s="639"/>
      <c r="AC17" s="639"/>
      <c r="AD17" s="640">
        <v>23925</v>
      </c>
      <c r="AE17" s="640"/>
      <c r="AF17" s="640"/>
      <c r="AG17" s="640"/>
      <c r="AH17" s="640"/>
      <c r="AI17" s="640"/>
      <c r="AJ17" s="640"/>
      <c r="AK17" s="640"/>
      <c r="AL17" s="641">
        <v>0.5</v>
      </c>
      <c r="AM17" s="642"/>
      <c r="AN17" s="642"/>
      <c r="AO17" s="643"/>
      <c r="AP17" s="633" t="s">
        <v>277</v>
      </c>
      <c r="AQ17" s="634"/>
      <c r="AR17" s="634"/>
      <c r="AS17" s="634"/>
      <c r="AT17" s="634"/>
      <c r="AU17" s="634"/>
      <c r="AV17" s="634"/>
      <c r="AW17" s="634"/>
      <c r="AX17" s="634"/>
      <c r="AY17" s="634"/>
      <c r="AZ17" s="634"/>
      <c r="BA17" s="634"/>
      <c r="BB17" s="634"/>
      <c r="BC17" s="634"/>
      <c r="BD17" s="634"/>
      <c r="BE17" s="634"/>
      <c r="BF17" s="635"/>
      <c r="BG17" s="636" t="s">
        <v>182</v>
      </c>
      <c r="BH17" s="637"/>
      <c r="BI17" s="637"/>
      <c r="BJ17" s="637"/>
      <c r="BK17" s="637"/>
      <c r="BL17" s="637"/>
      <c r="BM17" s="637"/>
      <c r="BN17" s="638"/>
      <c r="BO17" s="639" t="s">
        <v>151</v>
      </c>
      <c r="BP17" s="639"/>
      <c r="BQ17" s="639"/>
      <c r="BR17" s="639"/>
      <c r="BS17" s="640" t="s">
        <v>151</v>
      </c>
      <c r="BT17" s="640"/>
      <c r="BU17" s="640"/>
      <c r="BV17" s="640"/>
      <c r="BW17" s="640"/>
      <c r="BX17" s="640"/>
      <c r="BY17" s="640"/>
      <c r="BZ17" s="640"/>
      <c r="CA17" s="640"/>
      <c r="CB17" s="644"/>
      <c r="CD17" s="633" t="s">
        <v>278</v>
      </c>
      <c r="CE17" s="634"/>
      <c r="CF17" s="634"/>
      <c r="CG17" s="634"/>
      <c r="CH17" s="634"/>
      <c r="CI17" s="634"/>
      <c r="CJ17" s="634"/>
      <c r="CK17" s="634"/>
      <c r="CL17" s="634"/>
      <c r="CM17" s="634"/>
      <c r="CN17" s="634"/>
      <c r="CO17" s="634"/>
      <c r="CP17" s="634"/>
      <c r="CQ17" s="635"/>
      <c r="CR17" s="636">
        <v>833719</v>
      </c>
      <c r="CS17" s="637"/>
      <c r="CT17" s="637"/>
      <c r="CU17" s="637"/>
      <c r="CV17" s="637"/>
      <c r="CW17" s="637"/>
      <c r="CX17" s="637"/>
      <c r="CY17" s="638"/>
      <c r="CZ17" s="639">
        <v>6.5</v>
      </c>
      <c r="DA17" s="639"/>
      <c r="DB17" s="639"/>
      <c r="DC17" s="639"/>
      <c r="DD17" s="645" t="s">
        <v>182</v>
      </c>
      <c r="DE17" s="637"/>
      <c r="DF17" s="637"/>
      <c r="DG17" s="637"/>
      <c r="DH17" s="637"/>
      <c r="DI17" s="637"/>
      <c r="DJ17" s="637"/>
      <c r="DK17" s="637"/>
      <c r="DL17" s="637"/>
      <c r="DM17" s="637"/>
      <c r="DN17" s="637"/>
      <c r="DO17" s="637"/>
      <c r="DP17" s="638"/>
      <c r="DQ17" s="645">
        <v>833719</v>
      </c>
      <c r="DR17" s="637"/>
      <c r="DS17" s="637"/>
      <c r="DT17" s="637"/>
      <c r="DU17" s="637"/>
      <c r="DV17" s="637"/>
      <c r="DW17" s="637"/>
      <c r="DX17" s="637"/>
      <c r="DY17" s="637"/>
      <c r="DZ17" s="637"/>
      <c r="EA17" s="637"/>
      <c r="EB17" s="637"/>
      <c r="EC17" s="646"/>
    </row>
    <row r="18" spans="2:133" ht="11.25" customHeight="1">
      <c r="B18" s="633" t="s">
        <v>279</v>
      </c>
      <c r="C18" s="634"/>
      <c r="D18" s="634"/>
      <c r="E18" s="634"/>
      <c r="F18" s="634"/>
      <c r="G18" s="634"/>
      <c r="H18" s="634"/>
      <c r="I18" s="634"/>
      <c r="J18" s="634"/>
      <c r="K18" s="634"/>
      <c r="L18" s="634"/>
      <c r="M18" s="634"/>
      <c r="N18" s="634"/>
      <c r="O18" s="634"/>
      <c r="P18" s="634"/>
      <c r="Q18" s="635"/>
      <c r="R18" s="636">
        <v>7988</v>
      </c>
      <c r="S18" s="637"/>
      <c r="T18" s="637"/>
      <c r="U18" s="637"/>
      <c r="V18" s="637"/>
      <c r="W18" s="637"/>
      <c r="X18" s="637"/>
      <c r="Y18" s="638"/>
      <c r="Z18" s="639">
        <v>0.1</v>
      </c>
      <c r="AA18" s="639"/>
      <c r="AB18" s="639"/>
      <c r="AC18" s="639"/>
      <c r="AD18" s="640">
        <v>7988</v>
      </c>
      <c r="AE18" s="640"/>
      <c r="AF18" s="640"/>
      <c r="AG18" s="640"/>
      <c r="AH18" s="640"/>
      <c r="AI18" s="640"/>
      <c r="AJ18" s="640"/>
      <c r="AK18" s="640"/>
      <c r="AL18" s="641">
        <v>0.2</v>
      </c>
      <c r="AM18" s="642"/>
      <c r="AN18" s="642"/>
      <c r="AO18" s="643"/>
      <c r="AP18" s="633" t="s">
        <v>280</v>
      </c>
      <c r="AQ18" s="634"/>
      <c r="AR18" s="634"/>
      <c r="AS18" s="634"/>
      <c r="AT18" s="634"/>
      <c r="AU18" s="634"/>
      <c r="AV18" s="634"/>
      <c r="AW18" s="634"/>
      <c r="AX18" s="634"/>
      <c r="AY18" s="634"/>
      <c r="AZ18" s="634"/>
      <c r="BA18" s="634"/>
      <c r="BB18" s="634"/>
      <c r="BC18" s="634"/>
      <c r="BD18" s="634"/>
      <c r="BE18" s="634"/>
      <c r="BF18" s="635"/>
      <c r="BG18" s="636" t="s">
        <v>239</v>
      </c>
      <c r="BH18" s="637"/>
      <c r="BI18" s="637"/>
      <c r="BJ18" s="637"/>
      <c r="BK18" s="637"/>
      <c r="BL18" s="637"/>
      <c r="BM18" s="637"/>
      <c r="BN18" s="638"/>
      <c r="BO18" s="639" t="s">
        <v>151</v>
      </c>
      <c r="BP18" s="639"/>
      <c r="BQ18" s="639"/>
      <c r="BR18" s="639"/>
      <c r="BS18" s="640" t="s">
        <v>239</v>
      </c>
      <c r="BT18" s="640"/>
      <c r="BU18" s="640"/>
      <c r="BV18" s="640"/>
      <c r="BW18" s="640"/>
      <c r="BX18" s="640"/>
      <c r="BY18" s="640"/>
      <c r="BZ18" s="640"/>
      <c r="CA18" s="640"/>
      <c r="CB18" s="644"/>
      <c r="CD18" s="633" t="s">
        <v>281</v>
      </c>
      <c r="CE18" s="634"/>
      <c r="CF18" s="634"/>
      <c r="CG18" s="634"/>
      <c r="CH18" s="634"/>
      <c r="CI18" s="634"/>
      <c r="CJ18" s="634"/>
      <c r="CK18" s="634"/>
      <c r="CL18" s="634"/>
      <c r="CM18" s="634"/>
      <c r="CN18" s="634"/>
      <c r="CO18" s="634"/>
      <c r="CP18" s="634"/>
      <c r="CQ18" s="635"/>
      <c r="CR18" s="636" t="s">
        <v>151</v>
      </c>
      <c r="CS18" s="637"/>
      <c r="CT18" s="637"/>
      <c r="CU18" s="637"/>
      <c r="CV18" s="637"/>
      <c r="CW18" s="637"/>
      <c r="CX18" s="637"/>
      <c r="CY18" s="638"/>
      <c r="CZ18" s="639" t="s">
        <v>151</v>
      </c>
      <c r="DA18" s="639"/>
      <c r="DB18" s="639"/>
      <c r="DC18" s="639"/>
      <c r="DD18" s="645" t="s">
        <v>182</v>
      </c>
      <c r="DE18" s="637"/>
      <c r="DF18" s="637"/>
      <c r="DG18" s="637"/>
      <c r="DH18" s="637"/>
      <c r="DI18" s="637"/>
      <c r="DJ18" s="637"/>
      <c r="DK18" s="637"/>
      <c r="DL18" s="637"/>
      <c r="DM18" s="637"/>
      <c r="DN18" s="637"/>
      <c r="DO18" s="637"/>
      <c r="DP18" s="638"/>
      <c r="DQ18" s="645" t="s">
        <v>182</v>
      </c>
      <c r="DR18" s="637"/>
      <c r="DS18" s="637"/>
      <c r="DT18" s="637"/>
      <c r="DU18" s="637"/>
      <c r="DV18" s="637"/>
      <c r="DW18" s="637"/>
      <c r="DX18" s="637"/>
      <c r="DY18" s="637"/>
      <c r="DZ18" s="637"/>
      <c r="EA18" s="637"/>
      <c r="EB18" s="637"/>
      <c r="EC18" s="646"/>
    </row>
    <row r="19" spans="2:133" ht="11.25" customHeight="1">
      <c r="B19" s="633" t="s">
        <v>282</v>
      </c>
      <c r="C19" s="634"/>
      <c r="D19" s="634"/>
      <c r="E19" s="634"/>
      <c r="F19" s="634"/>
      <c r="G19" s="634"/>
      <c r="H19" s="634"/>
      <c r="I19" s="634"/>
      <c r="J19" s="634"/>
      <c r="K19" s="634"/>
      <c r="L19" s="634"/>
      <c r="M19" s="634"/>
      <c r="N19" s="634"/>
      <c r="O19" s="634"/>
      <c r="P19" s="634"/>
      <c r="Q19" s="635"/>
      <c r="R19" s="636">
        <v>7763</v>
      </c>
      <c r="S19" s="637"/>
      <c r="T19" s="637"/>
      <c r="U19" s="637"/>
      <c r="V19" s="637"/>
      <c r="W19" s="637"/>
      <c r="X19" s="637"/>
      <c r="Y19" s="638"/>
      <c r="Z19" s="639">
        <v>0.1</v>
      </c>
      <c r="AA19" s="639"/>
      <c r="AB19" s="639"/>
      <c r="AC19" s="639"/>
      <c r="AD19" s="640">
        <v>7763</v>
      </c>
      <c r="AE19" s="640"/>
      <c r="AF19" s="640"/>
      <c r="AG19" s="640"/>
      <c r="AH19" s="640"/>
      <c r="AI19" s="640"/>
      <c r="AJ19" s="640"/>
      <c r="AK19" s="640"/>
      <c r="AL19" s="641">
        <v>0.2</v>
      </c>
      <c r="AM19" s="642"/>
      <c r="AN19" s="642"/>
      <c r="AO19" s="643"/>
      <c r="AP19" s="633" t="s">
        <v>283</v>
      </c>
      <c r="AQ19" s="634"/>
      <c r="AR19" s="634"/>
      <c r="AS19" s="634"/>
      <c r="AT19" s="634"/>
      <c r="AU19" s="634"/>
      <c r="AV19" s="634"/>
      <c r="AW19" s="634"/>
      <c r="AX19" s="634"/>
      <c r="AY19" s="634"/>
      <c r="AZ19" s="634"/>
      <c r="BA19" s="634"/>
      <c r="BB19" s="634"/>
      <c r="BC19" s="634"/>
      <c r="BD19" s="634"/>
      <c r="BE19" s="634"/>
      <c r="BF19" s="635"/>
      <c r="BG19" s="636" t="s">
        <v>151</v>
      </c>
      <c r="BH19" s="637"/>
      <c r="BI19" s="637"/>
      <c r="BJ19" s="637"/>
      <c r="BK19" s="637"/>
      <c r="BL19" s="637"/>
      <c r="BM19" s="637"/>
      <c r="BN19" s="638"/>
      <c r="BO19" s="639" t="s">
        <v>182</v>
      </c>
      <c r="BP19" s="639"/>
      <c r="BQ19" s="639"/>
      <c r="BR19" s="639"/>
      <c r="BS19" s="640" t="s">
        <v>151</v>
      </c>
      <c r="BT19" s="640"/>
      <c r="BU19" s="640"/>
      <c r="BV19" s="640"/>
      <c r="BW19" s="640"/>
      <c r="BX19" s="640"/>
      <c r="BY19" s="640"/>
      <c r="BZ19" s="640"/>
      <c r="CA19" s="640"/>
      <c r="CB19" s="644"/>
      <c r="CD19" s="633" t="s">
        <v>284</v>
      </c>
      <c r="CE19" s="634"/>
      <c r="CF19" s="634"/>
      <c r="CG19" s="634"/>
      <c r="CH19" s="634"/>
      <c r="CI19" s="634"/>
      <c r="CJ19" s="634"/>
      <c r="CK19" s="634"/>
      <c r="CL19" s="634"/>
      <c r="CM19" s="634"/>
      <c r="CN19" s="634"/>
      <c r="CO19" s="634"/>
      <c r="CP19" s="634"/>
      <c r="CQ19" s="635"/>
      <c r="CR19" s="636" t="s">
        <v>182</v>
      </c>
      <c r="CS19" s="637"/>
      <c r="CT19" s="637"/>
      <c r="CU19" s="637"/>
      <c r="CV19" s="637"/>
      <c r="CW19" s="637"/>
      <c r="CX19" s="637"/>
      <c r="CY19" s="638"/>
      <c r="CZ19" s="639" t="s">
        <v>182</v>
      </c>
      <c r="DA19" s="639"/>
      <c r="DB19" s="639"/>
      <c r="DC19" s="639"/>
      <c r="DD19" s="645" t="s">
        <v>151</v>
      </c>
      <c r="DE19" s="637"/>
      <c r="DF19" s="637"/>
      <c r="DG19" s="637"/>
      <c r="DH19" s="637"/>
      <c r="DI19" s="637"/>
      <c r="DJ19" s="637"/>
      <c r="DK19" s="637"/>
      <c r="DL19" s="637"/>
      <c r="DM19" s="637"/>
      <c r="DN19" s="637"/>
      <c r="DO19" s="637"/>
      <c r="DP19" s="638"/>
      <c r="DQ19" s="645" t="s">
        <v>182</v>
      </c>
      <c r="DR19" s="637"/>
      <c r="DS19" s="637"/>
      <c r="DT19" s="637"/>
      <c r="DU19" s="637"/>
      <c r="DV19" s="637"/>
      <c r="DW19" s="637"/>
      <c r="DX19" s="637"/>
      <c r="DY19" s="637"/>
      <c r="DZ19" s="637"/>
      <c r="EA19" s="637"/>
      <c r="EB19" s="637"/>
      <c r="EC19" s="646"/>
    </row>
    <row r="20" spans="2:133" ht="11.25" customHeight="1">
      <c r="B20" s="649" t="s">
        <v>285</v>
      </c>
      <c r="C20" s="650"/>
      <c r="D20" s="650"/>
      <c r="E20" s="650"/>
      <c r="F20" s="650"/>
      <c r="G20" s="650"/>
      <c r="H20" s="650"/>
      <c r="I20" s="650"/>
      <c r="J20" s="650"/>
      <c r="K20" s="650"/>
      <c r="L20" s="650"/>
      <c r="M20" s="650"/>
      <c r="N20" s="650"/>
      <c r="O20" s="650"/>
      <c r="P20" s="650"/>
      <c r="Q20" s="651"/>
      <c r="R20" s="636">
        <v>225</v>
      </c>
      <c r="S20" s="637"/>
      <c r="T20" s="637"/>
      <c r="U20" s="637"/>
      <c r="V20" s="637"/>
      <c r="W20" s="637"/>
      <c r="X20" s="637"/>
      <c r="Y20" s="638"/>
      <c r="Z20" s="639">
        <v>0</v>
      </c>
      <c r="AA20" s="639"/>
      <c r="AB20" s="639"/>
      <c r="AC20" s="639"/>
      <c r="AD20" s="640">
        <v>225</v>
      </c>
      <c r="AE20" s="640"/>
      <c r="AF20" s="640"/>
      <c r="AG20" s="640"/>
      <c r="AH20" s="640"/>
      <c r="AI20" s="640"/>
      <c r="AJ20" s="640"/>
      <c r="AK20" s="640"/>
      <c r="AL20" s="641">
        <v>0</v>
      </c>
      <c r="AM20" s="642"/>
      <c r="AN20" s="642"/>
      <c r="AO20" s="643"/>
      <c r="AP20" s="633" t="s">
        <v>286</v>
      </c>
      <c r="AQ20" s="634"/>
      <c r="AR20" s="634"/>
      <c r="AS20" s="634"/>
      <c r="AT20" s="634"/>
      <c r="AU20" s="634"/>
      <c r="AV20" s="634"/>
      <c r="AW20" s="634"/>
      <c r="AX20" s="634"/>
      <c r="AY20" s="634"/>
      <c r="AZ20" s="634"/>
      <c r="BA20" s="634"/>
      <c r="BB20" s="634"/>
      <c r="BC20" s="634"/>
      <c r="BD20" s="634"/>
      <c r="BE20" s="634"/>
      <c r="BF20" s="635"/>
      <c r="BG20" s="636" t="s">
        <v>151</v>
      </c>
      <c r="BH20" s="637"/>
      <c r="BI20" s="637"/>
      <c r="BJ20" s="637"/>
      <c r="BK20" s="637"/>
      <c r="BL20" s="637"/>
      <c r="BM20" s="637"/>
      <c r="BN20" s="638"/>
      <c r="BO20" s="639" t="s">
        <v>151</v>
      </c>
      <c r="BP20" s="639"/>
      <c r="BQ20" s="639"/>
      <c r="BR20" s="639"/>
      <c r="BS20" s="640" t="s">
        <v>151</v>
      </c>
      <c r="BT20" s="640"/>
      <c r="BU20" s="640"/>
      <c r="BV20" s="640"/>
      <c r="BW20" s="640"/>
      <c r="BX20" s="640"/>
      <c r="BY20" s="640"/>
      <c r="BZ20" s="640"/>
      <c r="CA20" s="640"/>
      <c r="CB20" s="644"/>
      <c r="CD20" s="633" t="s">
        <v>287</v>
      </c>
      <c r="CE20" s="634"/>
      <c r="CF20" s="634"/>
      <c r="CG20" s="634"/>
      <c r="CH20" s="634"/>
      <c r="CI20" s="634"/>
      <c r="CJ20" s="634"/>
      <c r="CK20" s="634"/>
      <c r="CL20" s="634"/>
      <c r="CM20" s="634"/>
      <c r="CN20" s="634"/>
      <c r="CO20" s="634"/>
      <c r="CP20" s="634"/>
      <c r="CQ20" s="635"/>
      <c r="CR20" s="636">
        <v>12743584</v>
      </c>
      <c r="CS20" s="637"/>
      <c r="CT20" s="637"/>
      <c r="CU20" s="637"/>
      <c r="CV20" s="637"/>
      <c r="CW20" s="637"/>
      <c r="CX20" s="637"/>
      <c r="CY20" s="638"/>
      <c r="CZ20" s="639">
        <v>100</v>
      </c>
      <c r="DA20" s="639"/>
      <c r="DB20" s="639"/>
      <c r="DC20" s="639"/>
      <c r="DD20" s="645">
        <v>621273</v>
      </c>
      <c r="DE20" s="637"/>
      <c r="DF20" s="637"/>
      <c r="DG20" s="637"/>
      <c r="DH20" s="637"/>
      <c r="DI20" s="637"/>
      <c r="DJ20" s="637"/>
      <c r="DK20" s="637"/>
      <c r="DL20" s="637"/>
      <c r="DM20" s="637"/>
      <c r="DN20" s="637"/>
      <c r="DO20" s="637"/>
      <c r="DP20" s="638"/>
      <c r="DQ20" s="645">
        <v>5320124</v>
      </c>
      <c r="DR20" s="637"/>
      <c r="DS20" s="637"/>
      <c r="DT20" s="637"/>
      <c r="DU20" s="637"/>
      <c r="DV20" s="637"/>
      <c r="DW20" s="637"/>
      <c r="DX20" s="637"/>
      <c r="DY20" s="637"/>
      <c r="DZ20" s="637"/>
      <c r="EA20" s="637"/>
      <c r="EB20" s="637"/>
      <c r="EC20" s="646"/>
    </row>
    <row r="21" spans="2:133" ht="11.25" customHeight="1">
      <c r="B21" s="633" t="s">
        <v>288</v>
      </c>
      <c r="C21" s="634"/>
      <c r="D21" s="634"/>
      <c r="E21" s="634"/>
      <c r="F21" s="634"/>
      <c r="G21" s="634"/>
      <c r="H21" s="634"/>
      <c r="I21" s="634"/>
      <c r="J21" s="634"/>
      <c r="K21" s="634"/>
      <c r="L21" s="634"/>
      <c r="M21" s="634"/>
      <c r="N21" s="634"/>
      <c r="O21" s="634"/>
      <c r="P21" s="634"/>
      <c r="Q21" s="635"/>
      <c r="R21" s="636">
        <v>2908248</v>
      </c>
      <c r="S21" s="637"/>
      <c r="T21" s="637"/>
      <c r="U21" s="637"/>
      <c r="V21" s="637"/>
      <c r="W21" s="637"/>
      <c r="X21" s="637"/>
      <c r="Y21" s="638"/>
      <c r="Z21" s="639">
        <v>22</v>
      </c>
      <c r="AA21" s="639"/>
      <c r="AB21" s="639"/>
      <c r="AC21" s="639"/>
      <c r="AD21" s="640">
        <v>2713560</v>
      </c>
      <c r="AE21" s="640"/>
      <c r="AF21" s="640"/>
      <c r="AG21" s="640"/>
      <c r="AH21" s="640"/>
      <c r="AI21" s="640"/>
      <c r="AJ21" s="640"/>
      <c r="AK21" s="640"/>
      <c r="AL21" s="641">
        <v>58.4</v>
      </c>
      <c r="AM21" s="642"/>
      <c r="AN21" s="642"/>
      <c r="AO21" s="643"/>
      <c r="AP21" s="633" t="s">
        <v>289</v>
      </c>
      <c r="AQ21" s="652"/>
      <c r="AR21" s="652"/>
      <c r="AS21" s="652"/>
      <c r="AT21" s="652"/>
      <c r="AU21" s="652"/>
      <c r="AV21" s="652"/>
      <c r="AW21" s="652"/>
      <c r="AX21" s="652"/>
      <c r="AY21" s="652"/>
      <c r="AZ21" s="652"/>
      <c r="BA21" s="652"/>
      <c r="BB21" s="652"/>
      <c r="BC21" s="652"/>
      <c r="BD21" s="652"/>
      <c r="BE21" s="652"/>
      <c r="BF21" s="653"/>
      <c r="BG21" s="636" t="s">
        <v>151</v>
      </c>
      <c r="BH21" s="637"/>
      <c r="BI21" s="637"/>
      <c r="BJ21" s="637"/>
      <c r="BK21" s="637"/>
      <c r="BL21" s="637"/>
      <c r="BM21" s="637"/>
      <c r="BN21" s="638"/>
      <c r="BO21" s="639" t="s">
        <v>239</v>
      </c>
      <c r="BP21" s="639"/>
      <c r="BQ21" s="639"/>
      <c r="BR21" s="639"/>
      <c r="BS21" s="640" t="s">
        <v>151</v>
      </c>
      <c r="BT21" s="640"/>
      <c r="BU21" s="640"/>
      <c r="BV21" s="640"/>
      <c r="BW21" s="640"/>
      <c r="BX21" s="640"/>
      <c r="BY21" s="640"/>
      <c r="BZ21" s="640"/>
      <c r="CA21" s="640"/>
      <c r="CB21" s="644"/>
      <c r="CD21" s="657"/>
      <c r="CE21" s="658"/>
      <c r="CF21" s="658"/>
      <c r="CG21" s="658"/>
      <c r="CH21" s="658"/>
      <c r="CI21" s="658"/>
      <c r="CJ21" s="658"/>
      <c r="CK21" s="658"/>
      <c r="CL21" s="658"/>
      <c r="CM21" s="658"/>
      <c r="CN21" s="658"/>
      <c r="CO21" s="658"/>
      <c r="CP21" s="658"/>
      <c r="CQ21" s="659"/>
      <c r="CR21" s="660"/>
      <c r="CS21" s="655"/>
      <c r="CT21" s="655"/>
      <c r="CU21" s="655"/>
      <c r="CV21" s="655"/>
      <c r="CW21" s="655"/>
      <c r="CX21" s="655"/>
      <c r="CY21" s="661"/>
      <c r="CZ21" s="662"/>
      <c r="DA21" s="662"/>
      <c r="DB21" s="662"/>
      <c r="DC21" s="662"/>
      <c r="DD21" s="654"/>
      <c r="DE21" s="655"/>
      <c r="DF21" s="655"/>
      <c r="DG21" s="655"/>
      <c r="DH21" s="655"/>
      <c r="DI21" s="655"/>
      <c r="DJ21" s="655"/>
      <c r="DK21" s="655"/>
      <c r="DL21" s="655"/>
      <c r="DM21" s="655"/>
      <c r="DN21" s="655"/>
      <c r="DO21" s="655"/>
      <c r="DP21" s="661"/>
      <c r="DQ21" s="654"/>
      <c r="DR21" s="655"/>
      <c r="DS21" s="655"/>
      <c r="DT21" s="655"/>
      <c r="DU21" s="655"/>
      <c r="DV21" s="655"/>
      <c r="DW21" s="655"/>
      <c r="DX21" s="655"/>
      <c r="DY21" s="655"/>
      <c r="DZ21" s="655"/>
      <c r="EA21" s="655"/>
      <c r="EB21" s="655"/>
      <c r="EC21" s="656"/>
    </row>
    <row r="22" spans="2:133" ht="11.25" customHeight="1">
      <c r="B22" s="633" t="s">
        <v>290</v>
      </c>
      <c r="C22" s="634"/>
      <c r="D22" s="634"/>
      <c r="E22" s="634"/>
      <c r="F22" s="634"/>
      <c r="G22" s="634"/>
      <c r="H22" s="634"/>
      <c r="I22" s="634"/>
      <c r="J22" s="634"/>
      <c r="K22" s="634"/>
      <c r="L22" s="634"/>
      <c r="M22" s="634"/>
      <c r="N22" s="634"/>
      <c r="O22" s="634"/>
      <c r="P22" s="634"/>
      <c r="Q22" s="635"/>
      <c r="R22" s="636">
        <v>2713560</v>
      </c>
      <c r="S22" s="637"/>
      <c r="T22" s="637"/>
      <c r="U22" s="637"/>
      <c r="V22" s="637"/>
      <c r="W22" s="637"/>
      <c r="X22" s="637"/>
      <c r="Y22" s="638"/>
      <c r="Z22" s="639">
        <v>20.5</v>
      </c>
      <c r="AA22" s="639"/>
      <c r="AB22" s="639"/>
      <c r="AC22" s="639"/>
      <c r="AD22" s="640">
        <v>2713560</v>
      </c>
      <c r="AE22" s="640"/>
      <c r="AF22" s="640"/>
      <c r="AG22" s="640"/>
      <c r="AH22" s="640"/>
      <c r="AI22" s="640"/>
      <c r="AJ22" s="640"/>
      <c r="AK22" s="640"/>
      <c r="AL22" s="641">
        <v>58.4</v>
      </c>
      <c r="AM22" s="642"/>
      <c r="AN22" s="642"/>
      <c r="AO22" s="643"/>
      <c r="AP22" s="633" t="s">
        <v>291</v>
      </c>
      <c r="AQ22" s="652"/>
      <c r="AR22" s="652"/>
      <c r="AS22" s="652"/>
      <c r="AT22" s="652"/>
      <c r="AU22" s="652"/>
      <c r="AV22" s="652"/>
      <c r="AW22" s="652"/>
      <c r="AX22" s="652"/>
      <c r="AY22" s="652"/>
      <c r="AZ22" s="652"/>
      <c r="BA22" s="652"/>
      <c r="BB22" s="652"/>
      <c r="BC22" s="652"/>
      <c r="BD22" s="652"/>
      <c r="BE22" s="652"/>
      <c r="BF22" s="653"/>
      <c r="BG22" s="636" t="s">
        <v>151</v>
      </c>
      <c r="BH22" s="637"/>
      <c r="BI22" s="637"/>
      <c r="BJ22" s="637"/>
      <c r="BK22" s="637"/>
      <c r="BL22" s="637"/>
      <c r="BM22" s="637"/>
      <c r="BN22" s="638"/>
      <c r="BO22" s="639" t="s">
        <v>151</v>
      </c>
      <c r="BP22" s="639"/>
      <c r="BQ22" s="639"/>
      <c r="BR22" s="639"/>
      <c r="BS22" s="640" t="s">
        <v>182</v>
      </c>
      <c r="BT22" s="640"/>
      <c r="BU22" s="640"/>
      <c r="BV22" s="640"/>
      <c r="BW22" s="640"/>
      <c r="BX22" s="640"/>
      <c r="BY22" s="640"/>
      <c r="BZ22" s="640"/>
      <c r="CA22" s="640"/>
      <c r="CB22" s="644"/>
      <c r="CD22" s="618" t="s">
        <v>292</v>
      </c>
      <c r="CE22" s="619"/>
      <c r="CF22" s="619"/>
      <c r="CG22" s="619"/>
      <c r="CH22" s="619"/>
      <c r="CI22" s="619"/>
      <c r="CJ22" s="619"/>
      <c r="CK22" s="619"/>
      <c r="CL22" s="619"/>
      <c r="CM22" s="619"/>
      <c r="CN22" s="619"/>
      <c r="CO22" s="619"/>
      <c r="CP22" s="619"/>
      <c r="CQ22" s="619"/>
      <c r="CR22" s="619"/>
      <c r="CS22" s="619"/>
      <c r="CT22" s="619"/>
      <c r="CU22" s="619"/>
      <c r="CV22" s="619"/>
      <c r="CW22" s="619"/>
      <c r="CX22" s="619"/>
      <c r="CY22" s="619"/>
      <c r="CZ22" s="619"/>
      <c r="DA22" s="619"/>
      <c r="DB22" s="619"/>
      <c r="DC22" s="619"/>
      <c r="DD22" s="619"/>
      <c r="DE22" s="619"/>
      <c r="DF22" s="619"/>
      <c r="DG22" s="619"/>
      <c r="DH22" s="619"/>
      <c r="DI22" s="619"/>
      <c r="DJ22" s="619"/>
      <c r="DK22" s="619"/>
      <c r="DL22" s="619"/>
      <c r="DM22" s="619"/>
      <c r="DN22" s="619"/>
      <c r="DO22" s="619"/>
      <c r="DP22" s="619"/>
      <c r="DQ22" s="619"/>
      <c r="DR22" s="619"/>
      <c r="DS22" s="619"/>
      <c r="DT22" s="619"/>
      <c r="DU22" s="619"/>
      <c r="DV22" s="619"/>
      <c r="DW22" s="619"/>
      <c r="DX22" s="619"/>
      <c r="DY22" s="619"/>
      <c r="DZ22" s="619"/>
      <c r="EA22" s="619"/>
      <c r="EB22" s="619"/>
      <c r="EC22" s="620"/>
    </row>
    <row r="23" spans="2:133" ht="11.25" customHeight="1">
      <c r="B23" s="633" t="s">
        <v>293</v>
      </c>
      <c r="C23" s="634"/>
      <c r="D23" s="634"/>
      <c r="E23" s="634"/>
      <c r="F23" s="634"/>
      <c r="G23" s="634"/>
      <c r="H23" s="634"/>
      <c r="I23" s="634"/>
      <c r="J23" s="634"/>
      <c r="K23" s="634"/>
      <c r="L23" s="634"/>
      <c r="M23" s="634"/>
      <c r="N23" s="634"/>
      <c r="O23" s="634"/>
      <c r="P23" s="634"/>
      <c r="Q23" s="635"/>
      <c r="R23" s="636">
        <v>194688</v>
      </c>
      <c r="S23" s="637"/>
      <c r="T23" s="637"/>
      <c r="U23" s="637"/>
      <c r="V23" s="637"/>
      <c r="W23" s="637"/>
      <c r="X23" s="637"/>
      <c r="Y23" s="638"/>
      <c r="Z23" s="639">
        <v>1.5</v>
      </c>
      <c r="AA23" s="639"/>
      <c r="AB23" s="639"/>
      <c r="AC23" s="639"/>
      <c r="AD23" s="640" t="s">
        <v>182</v>
      </c>
      <c r="AE23" s="640"/>
      <c r="AF23" s="640"/>
      <c r="AG23" s="640"/>
      <c r="AH23" s="640"/>
      <c r="AI23" s="640"/>
      <c r="AJ23" s="640"/>
      <c r="AK23" s="640"/>
      <c r="AL23" s="641" t="s">
        <v>182</v>
      </c>
      <c r="AM23" s="642"/>
      <c r="AN23" s="642"/>
      <c r="AO23" s="643"/>
      <c r="AP23" s="633" t="s">
        <v>294</v>
      </c>
      <c r="AQ23" s="652"/>
      <c r="AR23" s="652"/>
      <c r="AS23" s="652"/>
      <c r="AT23" s="652"/>
      <c r="AU23" s="652"/>
      <c r="AV23" s="652"/>
      <c r="AW23" s="652"/>
      <c r="AX23" s="652"/>
      <c r="AY23" s="652"/>
      <c r="AZ23" s="652"/>
      <c r="BA23" s="652"/>
      <c r="BB23" s="652"/>
      <c r="BC23" s="652"/>
      <c r="BD23" s="652"/>
      <c r="BE23" s="652"/>
      <c r="BF23" s="653"/>
      <c r="BG23" s="636" t="s">
        <v>239</v>
      </c>
      <c r="BH23" s="637"/>
      <c r="BI23" s="637"/>
      <c r="BJ23" s="637"/>
      <c r="BK23" s="637"/>
      <c r="BL23" s="637"/>
      <c r="BM23" s="637"/>
      <c r="BN23" s="638"/>
      <c r="BO23" s="639" t="s">
        <v>151</v>
      </c>
      <c r="BP23" s="639"/>
      <c r="BQ23" s="639"/>
      <c r="BR23" s="639"/>
      <c r="BS23" s="640" t="s">
        <v>182</v>
      </c>
      <c r="BT23" s="640"/>
      <c r="BU23" s="640"/>
      <c r="BV23" s="640"/>
      <c r="BW23" s="640"/>
      <c r="BX23" s="640"/>
      <c r="BY23" s="640"/>
      <c r="BZ23" s="640"/>
      <c r="CA23" s="640"/>
      <c r="CB23" s="644"/>
      <c r="CD23" s="618" t="s">
        <v>233</v>
      </c>
      <c r="CE23" s="619"/>
      <c r="CF23" s="619"/>
      <c r="CG23" s="619"/>
      <c r="CH23" s="619"/>
      <c r="CI23" s="619"/>
      <c r="CJ23" s="619"/>
      <c r="CK23" s="619"/>
      <c r="CL23" s="619"/>
      <c r="CM23" s="619"/>
      <c r="CN23" s="619"/>
      <c r="CO23" s="619"/>
      <c r="CP23" s="619"/>
      <c r="CQ23" s="620"/>
      <c r="CR23" s="618" t="s">
        <v>295</v>
      </c>
      <c r="CS23" s="619"/>
      <c r="CT23" s="619"/>
      <c r="CU23" s="619"/>
      <c r="CV23" s="619"/>
      <c r="CW23" s="619"/>
      <c r="CX23" s="619"/>
      <c r="CY23" s="620"/>
      <c r="CZ23" s="618" t="s">
        <v>296</v>
      </c>
      <c r="DA23" s="619"/>
      <c r="DB23" s="619"/>
      <c r="DC23" s="620"/>
      <c r="DD23" s="618" t="s">
        <v>297</v>
      </c>
      <c r="DE23" s="619"/>
      <c r="DF23" s="619"/>
      <c r="DG23" s="619"/>
      <c r="DH23" s="619"/>
      <c r="DI23" s="619"/>
      <c r="DJ23" s="619"/>
      <c r="DK23" s="620"/>
      <c r="DL23" s="663" t="s">
        <v>298</v>
      </c>
      <c r="DM23" s="664"/>
      <c r="DN23" s="664"/>
      <c r="DO23" s="664"/>
      <c r="DP23" s="664"/>
      <c r="DQ23" s="664"/>
      <c r="DR23" s="664"/>
      <c r="DS23" s="664"/>
      <c r="DT23" s="664"/>
      <c r="DU23" s="664"/>
      <c r="DV23" s="665"/>
      <c r="DW23" s="618" t="s">
        <v>299</v>
      </c>
      <c r="DX23" s="619"/>
      <c r="DY23" s="619"/>
      <c r="DZ23" s="619"/>
      <c r="EA23" s="619"/>
      <c r="EB23" s="619"/>
      <c r="EC23" s="620"/>
    </row>
    <row r="24" spans="2:133" ht="11.25" customHeight="1">
      <c r="B24" s="633" t="s">
        <v>300</v>
      </c>
      <c r="C24" s="634"/>
      <c r="D24" s="634"/>
      <c r="E24" s="634"/>
      <c r="F24" s="634"/>
      <c r="G24" s="634"/>
      <c r="H24" s="634"/>
      <c r="I24" s="634"/>
      <c r="J24" s="634"/>
      <c r="K24" s="634"/>
      <c r="L24" s="634"/>
      <c r="M24" s="634"/>
      <c r="N24" s="634"/>
      <c r="O24" s="634"/>
      <c r="P24" s="634"/>
      <c r="Q24" s="635"/>
      <c r="R24" s="636" t="s">
        <v>151</v>
      </c>
      <c r="S24" s="637"/>
      <c r="T24" s="637"/>
      <c r="U24" s="637"/>
      <c r="V24" s="637"/>
      <c r="W24" s="637"/>
      <c r="X24" s="637"/>
      <c r="Y24" s="638"/>
      <c r="Z24" s="639" t="s">
        <v>239</v>
      </c>
      <c r="AA24" s="639"/>
      <c r="AB24" s="639"/>
      <c r="AC24" s="639"/>
      <c r="AD24" s="640" t="s">
        <v>151</v>
      </c>
      <c r="AE24" s="640"/>
      <c r="AF24" s="640"/>
      <c r="AG24" s="640"/>
      <c r="AH24" s="640"/>
      <c r="AI24" s="640"/>
      <c r="AJ24" s="640"/>
      <c r="AK24" s="640"/>
      <c r="AL24" s="641" t="s">
        <v>151</v>
      </c>
      <c r="AM24" s="642"/>
      <c r="AN24" s="642"/>
      <c r="AO24" s="643"/>
      <c r="AP24" s="633" t="s">
        <v>301</v>
      </c>
      <c r="AQ24" s="652"/>
      <c r="AR24" s="652"/>
      <c r="AS24" s="652"/>
      <c r="AT24" s="652"/>
      <c r="AU24" s="652"/>
      <c r="AV24" s="652"/>
      <c r="AW24" s="652"/>
      <c r="AX24" s="652"/>
      <c r="AY24" s="652"/>
      <c r="AZ24" s="652"/>
      <c r="BA24" s="652"/>
      <c r="BB24" s="652"/>
      <c r="BC24" s="652"/>
      <c r="BD24" s="652"/>
      <c r="BE24" s="652"/>
      <c r="BF24" s="653"/>
      <c r="BG24" s="636" t="s">
        <v>151</v>
      </c>
      <c r="BH24" s="637"/>
      <c r="BI24" s="637"/>
      <c r="BJ24" s="637"/>
      <c r="BK24" s="637"/>
      <c r="BL24" s="637"/>
      <c r="BM24" s="637"/>
      <c r="BN24" s="638"/>
      <c r="BO24" s="639" t="s">
        <v>182</v>
      </c>
      <c r="BP24" s="639"/>
      <c r="BQ24" s="639"/>
      <c r="BR24" s="639"/>
      <c r="BS24" s="640" t="s">
        <v>151</v>
      </c>
      <c r="BT24" s="640"/>
      <c r="BU24" s="640"/>
      <c r="BV24" s="640"/>
      <c r="BW24" s="640"/>
      <c r="BX24" s="640"/>
      <c r="BY24" s="640"/>
      <c r="BZ24" s="640"/>
      <c r="CA24" s="640"/>
      <c r="CB24" s="644"/>
      <c r="CD24" s="622" t="s">
        <v>302</v>
      </c>
      <c r="CE24" s="623"/>
      <c r="CF24" s="623"/>
      <c r="CG24" s="623"/>
      <c r="CH24" s="623"/>
      <c r="CI24" s="623"/>
      <c r="CJ24" s="623"/>
      <c r="CK24" s="623"/>
      <c r="CL24" s="623"/>
      <c r="CM24" s="623"/>
      <c r="CN24" s="623"/>
      <c r="CO24" s="623"/>
      <c r="CP24" s="623"/>
      <c r="CQ24" s="624"/>
      <c r="CR24" s="625">
        <v>3653611</v>
      </c>
      <c r="CS24" s="626"/>
      <c r="CT24" s="626"/>
      <c r="CU24" s="626"/>
      <c r="CV24" s="626"/>
      <c r="CW24" s="626"/>
      <c r="CX24" s="626"/>
      <c r="CY24" s="627"/>
      <c r="CZ24" s="630">
        <v>28.7</v>
      </c>
      <c r="DA24" s="631"/>
      <c r="DB24" s="631"/>
      <c r="DC24" s="647"/>
      <c r="DD24" s="671">
        <v>2287619</v>
      </c>
      <c r="DE24" s="626"/>
      <c r="DF24" s="626"/>
      <c r="DG24" s="626"/>
      <c r="DH24" s="626"/>
      <c r="DI24" s="626"/>
      <c r="DJ24" s="626"/>
      <c r="DK24" s="627"/>
      <c r="DL24" s="671">
        <v>2278811</v>
      </c>
      <c r="DM24" s="626"/>
      <c r="DN24" s="626"/>
      <c r="DO24" s="626"/>
      <c r="DP24" s="626"/>
      <c r="DQ24" s="626"/>
      <c r="DR24" s="626"/>
      <c r="DS24" s="626"/>
      <c r="DT24" s="626"/>
      <c r="DU24" s="626"/>
      <c r="DV24" s="627"/>
      <c r="DW24" s="630">
        <v>48.5</v>
      </c>
      <c r="DX24" s="631"/>
      <c r="DY24" s="631"/>
      <c r="DZ24" s="631"/>
      <c r="EA24" s="631"/>
      <c r="EB24" s="631"/>
      <c r="EC24" s="632"/>
    </row>
    <row r="25" spans="2:133" ht="11.25" customHeight="1">
      <c r="B25" s="633" t="s">
        <v>303</v>
      </c>
      <c r="C25" s="634"/>
      <c r="D25" s="634"/>
      <c r="E25" s="634"/>
      <c r="F25" s="634"/>
      <c r="G25" s="634"/>
      <c r="H25" s="634"/>
      <c r="I25" s="634"/>
      <c r="J25" s="634"/>
      <c r="K25" s="634"/>
      <c r="L25" s="634"/>
      <c r="M25" s="634"/>
      <c r="N25" s="634"/>
      <c r="O25" s="634"/>
      <c r="P25" s="634"/>
      <c r="Q25" s="635"/>
      <c r="R25" s="636">
        <v>4815956</v>
      </c>
      <c r="S25" s="637"/>
      <c r="T25" s="637"/>
      <c r="U25" s="637"/>
      <c r="V25" s="637"/>
      <c r="W25" s="637"/>
      <c r="X25" s="637"/>
      <c r="Y25" s="638"/>
      <c r="Z25" s="639">
        <v>36.4</v>
      </c>
      <c r="AA25" s="639"/>
      <c r="AB25" s="639"/>
      <c r="AC25" s="639"/>
      <c r="AD25" s="640">
        <v>4621268</v>
      </c>
      <c r="AE25" s="640"/>
      <c r="AF25" s="640"/>
      <c r="AG25" s="640"/>
      <c r="AH25" s="640"/>
      <c r="AI25" s="640"/>
      <c r="AJ25" s="640"/>
      <c r="AK25" s="640"/>
      <c r="AL25" s="641">
        <v>99.5</v>
      </c>
      <c r="AM25" s="642"/>
      <c r="AN25" s="642"/>
      <c r="AO25" s="643"/>
      <c r="AP25" s="633" t="s">
        <v>304</v>
      </c>
      <c r="AQ25" s="652"/>
      <c r="AR25" s="652"/>
      <c r="AS25" s="652"/>
      <c r="AT25" s="652"/>
      <c r="AU25" s="652"/>
      <c r="AV25" s="652"/>
      <c r="AW25" s="652"/>
      <c r="AX25" s="652"/>
      <c r="AY25" s="652"/>
      <c r="AZ25" s="652"/>
      <c r="BA25" s="652"/>
      <c r="BB25" s="652"/>
      <c r="BC25" s="652"/>
      <c r="BD25" s="652"/>
      <c r="BE25" s="652"/>
      <c r="BF25" s="653"/>
      <c r="BG25" s="636" t="s">
        <v>239</v>
      </c>
      <c r="BH25" s="637"/>
      <c r="BI25" s="637"/>
      <c r="BJ25" s="637"/>
      <c r="BK25" s="637"/>
      <c r="BL25" s="637"/>
      <c r="BM25" s="637"/>
      <c r="BN25" s="638"/>
      <c r="BO25" s="639" t="s">
        <v>239</v>
      </c>
      <c r="BP25" s="639"/>
      <c r="BQ25" s="639"/>
      <c r="BR25" s="639"/>
      <c r="BS25" s="640" t="s">
        <v>239</v>
      </c>
      <c r="BT25" s="640"/>
      <c r="BU25" s="640"/>
      <c r="BV25" s="640"/>
      <c r="BW25" s="640"/>
      <c r="BX25" s="640"/>
      <c r="BY25" s="640"/>
      <c r="BZ25" s="640"/>
      <c r="CA25" s="640"/>
      <c r="CB25" s="644"/>
      <c r="CD25" s="633" t="s">
        <v>305</v>
      </c>
      <c r="CE25" s="634"/>
      <c r="CF25" s="634"/>
      <c r="CG25" s="634"/>
      <c r="CH25" s="634"/>
      <c r="CI25" s="634"/>
      <c r="CJ25" s="634"/>
      <c r="CK25" s="634"/>
      <c r="CL25" s="634"/>
      <c r="CM25" s="634"/>
      <c r="CN25" s="634"/>
      <c r="CO25" s="634"/>
      <c r="CP25" s="634"/>
      <c r="CQ25" s="635"/>
      <c r="CR25" s="636">
        <v>1186010</v>
      </c>
      <c r="CS25" s="668"/>
      <c r="CT25" s="668"/>
      <c r="CU25" s="668"/>
      <c r="CV25" s="668"/>
      <c r="CW25" s="668"/>
      <c r="CX25" s="668"/>
      <c r="CY25" s="669"/>
      <c r="CZ25" s="641">
        <v>9.3000000000000007</v>
      </c>
      <c r="DA25" s="666"/>
      <c r="DB25" s="666"/>
      <c r="DC25" s="670"/>
      <c r="DD25" s="645">
        <v>1125849</v>
      </c>
      <c r="DE25" s="668"/>
      <c r="DF25" s="668"/>
      <c r="DG25" s="668"/>
      <c r="DH25" s="668"/>
      <c r="DI25" s="668"/>
      <c r="DJ25" s="668"/>
      <c r="DK25" s="669"/>
      <c r="DL25" s="645">
        <v>1117201</v>
      </c>
      <c r="DM25" s="668"/>
      <c r="DN25" s="668"/>
      <c r="DO25" s="668"/>
      <c r="DP25" s="668"/>
      <c r="DQ25" s="668"/>
      <c r="DR25" s="668"/>
      <c r="DS25" s="668"/>
      <c r="DT25" s="668"/>
      <c r="DU25" s="668"/>
      <c r="DV25" s="669"/>
      <c r="DW25" s="641">
        <v>23.8</v>
      </c>
      <c r="DX25" s="666"/>
      <c r="DY25" s="666"/>
      <c r="DZ25" s="666"/>
      <c r="EA25" s="666"/>
      <c r="EB25" s="666"/>
      <c r="EC25" s="667"/>
    </row>
    <row r="26" spans="2:133" ht="11.25" customHeight="1">
      <c r="B26" s="633" t="s">
        <v>306</v>
      </c>
      <c r="C26" s="634"/>
      <c r="D26" s="634"/>
      <c r="E26" s="634"/>
      <c r="F26" s="634"/>
      <c r="G26" s="634"/>
      <c r="H26" s="634"/>
      <c r="I26" s="634"/>
      <c r="J26" s="634"/>
      <c r="K26" s="634"/>
      <c r="L26" s="634"/>
      <c r="M26" s="634"/>
      <c r="N26" s="634"/>
      <c r="O26" s="634"/>
      <c r="P26" s="634"/>
      <c r="Q26" s="635"/>
      <c r="R26" s="636">
        <v>1512</v>
      </c>
      <c r="S26" s="637"/>
      <c r="T26" s="637"/>
      <c r="U26" s="637"/>
      <c r="V26" s="637"/>
      <c r="W26" s="637"/>
      <c r="X26" s="637"/>
      <c r="Y26" s="638"/>
      <c r="Z26" s="639">
        <v>0</v>
      </c>
      <c r="AA26" s="639"/>
      <c r="AB26" s="639"/>
      <c r="AC26" s="639"/>
      <c r="AD26" s="640">
        <v>1512</v>
      </c>
      <c r="AE26" s="640"/>
      <c r="AF26" s="640"/>
      <c r="AG26" s="640"/>
      <c r="AH26" s="640"/>
      <c r="AI26" s="640"/>
      <c r="AJ26" s="640"/>
      <c r="AK26" s="640"/>
      <c r="AL26" s="641">
        <v>0</v>
      </c>
      <c r="AM26" s="642"/>
      <c r="AN26" s="642"/>
      <c r="AO26" s="643"/>
      <c r="AP26" s="633" t="s">
        <v>307</v>
      </c>
      <c r="AQ26" s="652"/>
      <c r="AR26" s="652"/>
      <c r="AS26" s="652"/>
      <c r="AT26" s="652"/>
      <c r="AU26" s="652"/>
      <c r="AV26" s="652"/>
      <c r="AW26" s="652"/>
      <c r="AX26" s="652"/>
      <c r="AY26" s="652"/>
      <c r="AZ26" s="652"/>
      <c r="BA26" s="652"/>
      <c r="BB26" s="652"/>
      <c r="BC26" s="652"/>
      <c r="BD26" s="652"/>
      <c r="BE26" s="652"/>
      <c r="BF26" s="653"/>
      <c r="BG26" s="636" t="s">
        <v>182</v>
      </c>
      <c r="BH26" s="637"/>
      <c r="BI26" s="637"/>
      <c r="BJ26" s="637"/>
      <c r="BK26" s="637"/>
      <c r="BL26" s="637"/>
      <c r="BM26" s="637"/>
      <c r="BN26" s="638"/>
      <c r="BO26" s="639" t="s">
        <v>151</v>
      </c>
      <c r="BP26" s="639"/>
      <c r="BQ26" s="639"/>
      <c r="BR26" s="639"/>
      <c r="BS26" s="640" t="s">
        <v>151</v>
      </c>
      <c r="BT26" s="640"/>
      <c r="BU26" s="640"/>
      <c r="BV26" s="640"/>
      <c r="BW26" s="640"/>
      <c r="BX26" s="640"/>
      <c r="BY26" s="640"/>
      <c r="BZ26" s="640"/>
      <c r="CA26" s="640"/>
      <c r="CB26" s="644"/>
      <c r="CD26" s="633" t="s">
        <v>308</v>
      </c>
      <c r="CE26" s="634"/>
      <c r="CF26" s="634"/>
      <c r="CG26" s="634"/>
      <c r="CH26" s="634"/>
      <c r="CI26" s="634"/>
      <c r="CJ26" s="634"/>
      <c r="CK26" s="634"/>
      <c r="CL26" s="634"/>
      <c r="CM26" s="634"/>
      <c r="CN26" s="634"/>
      <c r="CO26" s="634"/>
      <c r="CP26" s="634"/>
      <c r="CQ26" s="635"/>
      <c r="CR26" s="636">
        <v>695185</v>
      </c>
      <c r="CS26" s="637"/>
      <c r="CT26" s="637"/>
      <c r="CU26" s="637"/>
      <c r="CV26" s="637"/>
      <c r="CW26" s="637"/>
      <c r="CX26" s="637"/>
      <c r="CY26" s="638"/>
      <c r="CZ26" s="641">
        <v>5.5</v>
      </c>
      <c r="DA26" s="666"/>
      <c r="DB26" s="666"/>
      <c r="DC26" s="670"/>
      <c r="DD26" s="645">
        <v>667008</v>
      </c>
      <c r="DE26" s="637"/>
      <c r="DF26" s="637"/>
      <c r="DG26" s="637"/>
      <c r="DH26" s="637"/>
      <c r="DI26" s="637"/>
      <c r="DJ26" s="637"/>
      <c r="DK26" s="638"/>
      <c r="DL26" s="645" t="s">
        <v>151</v>
      </c>
      <c r="DM26" s="637"/>
      <c r="DN26" s="637"/>
      <c r="DO26" s="637"/>
      <c r="DP26" s="637"/>
      <c r="DQ26" s="637"/>
      <c r="DR26" s="637"/>
      <c r="DS26" s="637"/>
      <c r="DT26" s="637"/>
      <c r="DU26" s="637"/>
      <c r="DV26" s="638"/>
      <c r="DW26" s="641" t="s">
        <v>151</v>
      </c>
      <c r="DX26" s="666"/>
      <c r="DY26" s="666"/>
      <c r="DZ26" s="666"/>
      <c r="EA26" s="666"/>
      <c r="EB26" s="666"/>
      <c r="EC26" s="667"/>
    </row>
    <row r="27" spans="2:133" ht="11.25" customHeight="1">
      <c r="B27" s="633" t="s">
        <v>309</v>
      </c>
      <c r="C27" s="634"/>
      <c r="D27" s="634"/>
      <c r="E27" s="634"/>
      <c r="F27" s="634"/>
      <c r="G27" s="634"/>
      <c r="H27" s="634"/>
      <c r="I27" s="634"/>
      <c r="J27" s="634"/>
      <c r="K27" s="634"/>
      <c r="L27" s="634"/>
      <c r="M27" s="634"/>
      <c r="N27" s="634"/>
      <c r="O27" s="634"/>
      <c r="P27" s="634"/>
      <c r="Q27" s="635"/>
      <c r="R27" s="636">
        <v>10983</v>
      </c>
      <c r="S27" s="637"/>
      <c r="T27" s="637"/>
      <c r="U27" s="637"/>
      <c r="V27" s="637"/>
      <c r="W27" s="637"/>
      <c r="X27" s="637"/>
      <c r="Y27" s="638"/>
      <c r="Z27" s="639">
        <v>0.1</v>
      </c>
      <c r="AA27" s="639"/>
      <c r="AB27" s="639"/>
      <c r="AC27" s="639"/>
      <c r="AD27" s="640" t="s">
        <v>151</v>
      </c>
      <c r="AE27" s="640"/>
      <c r="AF27" s="640"/>
      <c r="AG27" s="640"/>
      <c r="AH27" s="640"/>
      <c r="AI27" s="640"/>
      <c r="AJ27" s="640"/>
      <c r="AK27" s="640"/>
      <c r="AL27" s="641" t="s">
        <v>151</v>
      </c>
      <c r="AM27" s="642"/>
      <c r="AN27" s="642"/>
      <c r="AO27" s="643"/>
      <c r="AP27" s="633" t="s">
        <v>310</v>
      </c>
      <c r="AQ27" s="634"/>
      <c r="AR27" s="634"/>
      <c r="AS27" s="634"/>
      <c r="AT27" s="634"/>
      <c r="AU27" s="634"/>
      <c r="AV27" s="634"/>
      <c r="AW27" s="634"/>
      <c r="AX27" s="634"/>
      <c r="AY27" s="634"/>
      <c r="AZ27" s="634"/>
      <c r="BA27" s="634"/>
      <c r="BB27" s="634"/>
      <c r="BC27" s="634"/>
      <c r="BD27" s="634"/>
      <c r="BE27" s="634"/>
      <c r="BF27" s="635"/>
      <c r="BG27" s="636">
        <v>1459248</v>
      </c>
      <c r="BH27" s="637"/>
      <c r="BI27" s="637"/>
      <c r="BJ27" s="637"/>
      <c r="BK27" s="637"/>
      <c r="BL27" s="637"/>
      <c r="BM27" s="637"/>
      <c r="BN27" s="638"/>
      <c r="BO27" s="639">
        <v>100</v>
      </c>
      <c r="BP27" s="639"/>
      <c r="BQ27" s="639"/>
      <c r="BR27" s="639"/>
      <c r="BS27" s="640" t="s">
        <v>182</v>
      </c>
      <c r="BT27" s="640"/>
      <c r="BU27" s="640"/>
      <c r="BV27" s="640"/>
      <c r="BW27" s="640"/>
      <c r="BX27" s="640"/>
      <c r="BY27" s="640"/>
      <c r="BZ27" s="640"/>
      <c r="CA27" s="640"/>
      <c r="CB27" s="644"/>
      <c r="CD27" s="633" t="s">
        <v>311</v>
      </c>
      <c r="CE27" s="634"/>
      <c r="CF27" s="634"/>
      <c r="CG27" s="634"/>
      <c r="CH27" s="634"/>
      <c r="CI27" s="634"/>
      <c r="CJ27" s="634"/>
      <c r="CK27" s="634"/>
      <c r="CL27" s="634"/>
      <c r="CM27" s="634"/>
      <c r="CN27" s="634"/>
      <c r="CO27" s="634"/>
      <c r="CP27" s="634"/>
      <c r="CQ27" s="635"/>
      <c r="CR27" s="636">
        <v>1633882</v>
      </c>
      <c r="CS27" s="668"/>
      <c r="CT27" s="668"/>
      <c r="CU27" s="668"/>
      <c r="CV27" s="668"/>
      <c r="CW27" s="668"/>
      <c r="CX27" s="668"/>
      <c r="CY27" s="669"/>
      <c r="CZ27" s="641">
        <v>12.8</v>
      </c>
      <c r="DA27" s="666"/>
      <c r="DB27" s="666"/>
      <c r="DC27" s="670"/>
      <c r="DD27" s="645">
        <v>328051</v>
      </c>
      <c r="DE27" s="668"/>
      <c r="DF27" s="668"/>
      <c r="DG27" s="668"/>
      <c r="DH27" s="668"/>
      <c r="DI27" s="668"/>
      <c r="DJ27" s="668"/>
      <c r="DK27" s="669"/>
      <c r="DL27" s="645">
        <v>327891</v>
      </c>
      <c r="DM27" s="668"/>
      <c r="DN27" s="668"/>
      <c r="DO27" s="668"/>
      <c r="DP27" s="668"/>
      <c r="DQ27" s="668"/>
      <c r="DR27" s="668"/>
      <c r="DS27" s="668"/>
      <c r="DT27" s="668"/>
      <c r="DU27" s="668"/>
      <c r="DV27" s="669"/>
      <c r="DW27" s="641">
        <v>7</v>
      </c>
      <c r="DX27" s="666"/>
      <c r="DY27" s="666"/>
      <c r="DZ27" s="666"/>
      <c r="EA27" s="666"/>
      <c r="EB27" s="666"/>
      <c r="EC27" s="667"/>
    </row>
    <row r="28" spans="2:133" ht="11.25" customHeight="1">
      <c r="B28" s="633" t="s">
        <v>312</v>
      </c>
      <c r="C28" s="634"/>
      <c r="D28" s="634"/>
      <c r="E28" s="634"/>
      <c r="F28" s="634"/>
      <c r="G28" s="634"/>
      <c r="H28" s="634"/>
      <c r="I28" s="634"/>
      <c r="J28" s="634"/>
      <c r="K28" s="634"/>
      <c r="L28" s="634"/>
      <c r="M28" s="634"/>
      <c r="N28" s="634"/>
      <c r="O28" s="634"/>
      <c r="P28" s="634"/>
      <c r="Q28" s="635"/>
      <c r="R28" s="636">
        <v>62572</v>
      </c>
      <c r="S28" s="637"/>
      <c r="T28" s="637"/>
      <c r="U28" s="637"/>
      <c r="V28" s="637"/>
      <c r="W28" s="637"/>
      <c r="X28" s="637"/>
      <c r="Y28" s="638"/>
      <c r="Z28" s="639">
        <v>0.5</v>
      </c>
      <c r="AA28" s="639"/>
      <c r="AB28" s="639"/>
      <c r="AC28" s="639"/>
      <c r="AD28" s="640">
        <v>5267</v>
      </c>
      <c r="AE28" s="640"/>
      <c r="AF28" s="640"/>
      <c r="AG28" s="640"/>
      <c r="AH28" s="640"/>
      <c r="AI28" s="640"/>
      <c r="AJ28" s="640"/>
      <c r="AK28" s="640"/>
      <c r="AL28" s="641">
        <v>0.1</v>
      </c>
      <c r="AM28" s="642"/>
      <c r="AN28" s="642"/>
      <c r="AO28" s="643"/>
      <c r="AP28" s="633"/>
      <c r="AQ28" s="634"/>
      <c r="AR28" s="634"/>
      <c r="AS28" s="634"/>
      <c r="AT28" s="634"/>
      <c r="AU28" s="634"/>
      <c r="AV28" s="634"/>
      <c r="AW28" s="634"/>
      <c r="AX28" s="634"/>
      <c r="AY28" s="634"/>
      <c r="AZ28" s="634"/>
      <c r="BA28" s="634"/>
      <c r="BB28" s="634"/>
      <c r="BC28" s="634"/>
      <c r="BD28" s="634"/>
      <c r="BE28" s="634"/>
      <c r="BF28" s="635"/>
      <c r="BG28" s="636"/>
      <c r="BH28" s="637"/>
      <c r="BI28" s="637"/>
      <c r="BJ28" s="637"/>
      <c r="BK28" s="637"/>
      <c r="BL28" s="637"/>
      <c r="BM28" s="637"/>
      <c r="BN28" s="638"/>
      <c r="BO28" s="639"/>
      <c r="BP28" s="639"/>
      <c r="BQ28" s="639"/>
      <c r="BR28" s="639"/>
      <c r="BS28" s="645"/>
      <c r="BT28" s="637"/>
      <c r="BU28" s="637"/>
      <c r="BV28" s="637"/>
      <c r="BW28" s="637"/>
      <c r="BX28" s="637"/>
      <c r="BY28" s="637"/>
      <c r="BZ28" s="637"/>
      <c r="CA28" s="637"/>
      <c r="CB28" s="646"/>
      <c r="CD28" s="633" t="s">
        <v>313</v>
      </c>
      <c r="CE28" s="634"/>
      <c r="CF28" s="634"/>
      <c r="CG28" s="634"/>
      <c r="CH28" s="634"/>
      <c r="CI28" s="634"/>
      <c r="CJ28" s="634"/>
      <c r="CK28" s="634"/>
      <c r="CL28" s="634"/>
      <c r="CM28" s="634"/>
      <c r="CN28" s="634"/>
      <c r="CO28" s="634"/>
      <c r="CP28" s="634"/>
      <c r="CQ28" s="635"/>
      <c r="CR28" s="636">
        <v>833719</v>
      </c>
      <c r="CS28" s="637"/>
      <c r="CT28" s="637"/>
      <c r="CU28" s="637"/>
      <c r="CV28" s="637"/>
      <c r="CW28" s="637"/>
      <c r="CX28" s="637"/>
      <c r="CY28" s="638"/>
      <c r="CZ28" s="641">
        <v>6.5</v>
      </c>
      <c r="DA28" s="666"/>
      <c r="DB28" s="666"/>
      <c r="DC28" s="670"/>
      <c r="DD28" s="645">
        <v>833719</v>
      </c>
      <c r="DE28" s="637"/>
      <c r="DF28" s="637"/>
      <c r="DG28" s="637"/>
      <c r="DH28" s="637"/>
      <c r="DI28" s="637"/>
      <c r="DJ28" s="637"/>
      <c r="DK28" s="638"/>
      <c r="DL28" s="645">
        <v>833719</v>
      </c>
      <c r="DM28" s="637"/>
      <c r="DN28" s="637"/>
      <c r="DO28" s="637"/>
      <c r="DP28" s="637"/>
      <c r="DQ28" s="637"/>
      <c r="DR28" s="637"/>
      <c r="DS28" s="637"/>
      <c r="DT28" s="637"/>
      <c r="DU28" s="637"/>
      <c r="DV28" s="638"/>
      <c r="DW28" s="641">
        <v>17.7</v>
      </c>
      <c r="DX28" s="666"/>
      <c r="DY28" s="666"/>
      <c r="DZ28" s="666"/>
      <c r="EA28" s="666"/>
      <c r="EB28" s="666"/>
      <c r="EC28" s="667"/>
    </row>
    <row r="29" spans="2:133" ht="11.25" customHeight="1">
      <c r="B29" s="633" t="s">
        <v>314</v>
      </c>
      <c r="C29" s="634"/>
      <c r="D29" s="634"/>
      <c r="E29" s="634"/>
      <c r="F29" s="634"/>
      <c r="G29" s="634"/>
      <c r="H29" s="634"/>
      <c r="I29" s="634"/>
      <c r="J29" s="634"/>
      <c r="K29" s="634"/>
      <c r="L29" s="634"/>
      <c r="M29" s="634"/>
      <c r="N29" s="634"/>
      <c r="O29" s="634"/>
      <c r="P29" s="634"/>
      <c r="Q29" s="635"/>
      <c r="R29" s="636">
        <v>8327</v>
      </c>
      <c r="S29" s="637"/>
      <c r="T29" s="637"/>
      <c r="U29" s="637"/>
      <c r="V29" s="637"/>
      <c r="W29" s="637"/>
      <c r="X29" s="637"/>
      <c r="Y29" s="638"/>
      <c r="Z29" s="639">
        <v>0.1</v>
      </c>
      <c r="AA29" s="639"/>
      <c r="AB29" s="639"/>
      <c r="AC29" s="639"/>
      <c r="AD29" s="640" t="s">
        <v>151</v>
      </c>
      <c r="AE29" s="640"/>
      <c r="AF29" s="640"/>
      <c r="AG29" s="640"/>
      <c r="AH29" s="640"/>
      <c r="AI29" s="640"/>
      <c r="AJ29" s="640"/>
      <c r="AK29" s="640"/>
      <c r="AL29" s="641" t="s">
        <v>151</v>
      </c>
      <c r="AM29" s="642"/>
      <c r="AN29" s="642"/>
      <c r="AO29" s="643"/>
      <c r="AP29" s="657"/>
      <c r="AQ29" s="658"/>
      <c r="AR29" s="658"/>
      <c r="AS29" s="658"/>
      <c r="AT29" s="658"/>
      <c r="AU29" s="658"/>
      <c r="AV29" s="658"/>
      <c r="AW29" s="658"/>
      <c r="AX29" s="658"/>
      <c r="AY29" s="658"/>
      <c r="AZ29" s="658"/>
      <c r="BA29" s="658"/>
      <c r="BB29" s="658"/>
      <c r="BC29" s="658"/>
      <c r="BD29" s="658"/>
      <c r="BE29" s="658"/>
      <c r="BF29" s="659"/>
      <c r="BG29" s="636"/>
      <c r="BH29" s="637"/>
      <c r="BI29" s="637"/>
      <c r="BJ29" s="637"/>
      <c r="BK29" s="637"/>
      <c r="BL29" s="637"/>
      <c r="BM29" s="637"/>
      <c r="BN29" s="638"/>
      <c r="BO29" s="639"/>
      <c r="BP29" s="639"/>
      <c r="BQ29" s="639"/>
      <c r="BR29" s="639"/>
      <c r="BS29" s="640"/>
      <c r="BT29" s="640"/>
      <c r="BU29" s="640"/>
      <c r="BV29" s="640"/>
      <c r="BW29" s="640"/>
      <c r="BX29" s="640"/>
      <c r="BY29" s="640"/>
      <c r="BZ29" s="640"/>
      <c r="CA29" s="640"/>
      <c r="CB29" s="644"/>
      <c r="CD29" s="672" t="s">
        <v>315</v>
      </c>
      <c r="CE29" s="673"/>
      <c r="CF29" s="633" t="s">
        <v>72</v>
      </c>
      <c r="CG29" s="634"/>
      <c r="CH29" s="634"/>
      <c r="CI29" s="634"/>
      <c r="CJ29" s="634"/>
      <c r="CK29" s="634"/>
      <c r="CL29" s="634"/>
      <c r="CM29" s="634"/>
      <c r="CN29" s="634"/>
      <c r="CO29" s="634"/>
      <c r="CP29" s="634"/>
      <c r="CQ29" s="635"/>
      <c r="CR29" s="636">
        <v>833719</v>
      </c>
      <c r="CS29" s="668"/>
      <c r="CT29" s="668"/>
      <c r="CU29" s="668"/>
      <c r="CV29" s="668"/>
      <c r="CW29" s="668"/>
      <c r="CX29" s="668"/>
      <c r="CY29" s="669"/>
      <c r="CZ29" s="641">
        <v>6.5</v>
      </c>
      <c r="DA29" s="666"/>
      <c r="DB29" s="666"/>
      <c r="DC29" s="670"/>
      <c r="DD29" s="645">
        <v>833719</v>
      </c>
      <c r="DE29" s="668"/>
      <c r="DF29" s="668"/>
      <c r="DG29" s="668"/>
      <c r="DH29" s="668"/>
      <c r="DI29" s="668"/>
      <c r="DJ29" s="668"/>
      <c r="DK29" s="669"/>
      <c r="DL29" s="645">
        <v>833719</v>
      </c>
      <c r="DM29" s="668"/>
      <c r="DN29" s="668"/>
      <c r="DO29" s="668"/>
      <c r="DP29" s="668"/>
      <c r="DQ29" s="668"/>
      <c r="DR29" s="668"/>
      <c r="DS29" s="668"/>
      <c r="DT29" s="668"/>
      <c r="DU29" s="668"/>
      <c r="DV29" s="669"/>
      <c r="DW29" s="641">
        <v>17.7</v>
      </c>
      <c r="DX29" s="666"/>
      <c r="DY29" s="666"/>
      <c r="DZ29" s="666"/>
      <c r="EA29" s="666"/>
      <c r="EB29" s="666"/>
      <c r="EC29" s="667"/>
    </row>
    <row r="30" spans="2:133" ht="11.25" customHeight="1">
      <c r="B30" s="633" t="s">
        <v>316</v>
      </c>
      <c r="C30" s="634"/>
      <c r="D30" s="634"/>
      <c r="E30" s="634"/>
      <c r="F30" s="634"/>
      <c r="G30" s="634"/>
      <c r="H30" s="634"/>
      <c r="I30" s="634"/>
      <c r="J30" s="634"/>
      <c r="K30" s="634"/>
      <c r="L30" s="634"/>
      <c r="M30" s="634"/>
      <c r="N30" s="634"/>
      <c r="O30" s="634"/>
      <c r="P30" s="634"/>
      <c r="Q30" s="635"/>
      <c r="R30" s="636">
        <v>1671975</v>
      </c>
      <c r="S30" s="637"/>
      <c r="T30" s="637"/>
      <c r="U30" s="637"/>
      <c r="V30" s="637"/>
      <c r="W30" s="637"/>
      <c r="X30" s="637"/>
      <c r="Y30" s="638"/>
      <c r="Z30" s="639">
        <v>12.6</v>
      </c>
      <c r="AA30" s="639"/>
      <c r="AB30" s="639"/>
      <c r="AC30" s="639"/>
      <c r="AD30" s="640" t="s">
        <v>182</v>
      </c>
      <c r="AE30" s="640"/>
      <c r="AF30" s="640"/>
      <c r="AG30" s="640"/>
      <c r="AH30" s="640"/>
      <c r="AI30" s="640"/>
      <c r="AJ30" s="640"/>
      <c r="AK30" s="640"/>
      <c r="AL30" s="641" t="s">
        <v>151</v>
      </c>
      <c r="AM30" s="642"/>
      <c r="AN30" s="642"/>
      <c r="AO30" s="643"/>
      <c r="AP30" s="618" t="s">
        <v>233</v>
      </c>
      <c r="AQ30" s="619"/>
      <c r="AR30" s="619"/>
      <c r="AS30" s="619"/>
      <c r="AT30" s="619"/>
      <c r="AU30" s="619"/>
      <c r="AV30" s="619"/>
      <c r="AW30" s="619"/>
      <c r="AX30" s="619"/>
      <c r="AY30" s="619"/>
      <c r="AZ30" s="619"/>
      <c r="BA30" s="619"/>
      <c r="BB30" s="619"/>
      <c r="BC30" s="619"/>
      <c r="BD30" s="619"/>
      <c r="BE30" s="619"/>
      <c r="BF30" s="620"/>
      <c r="BG30" s="618" t="s">
        <v>317</v>
      </c>
      <c r="BH30" s="678"/>
      <c r="BI30" s="678"/>
      <c r="BJ30" s="678"/>
      <c r="BK30" s="678"/>
      <c r="BL30" s="678"/>
      <c r="BM30" s="678"/>
      <c r="BN30" s="678"/>
      <c r="BO30" s="678"/>
      <c r="BP30" s="678"/>
      <c r="BQ30" s="679"/>
      <c r="BR30" s="618" t="s">
        <v>318</v>
      </c>
      <c r="BS30" s="678"/>
      <c r="BT30" s="678"/>
      <c r="BU30" s="678"/>
      <c r="BV30" s="678"/>
      <c r="BW30" s="678"/>
      <c r="BX30" s="678"/>
      <c r="BY30" s="678"/>
      <c r="BZ30" s="678"/>
      <c r="CA30" s="678"/>
      <c r="CB30" s="679"/>
      <c r="CD30" s="674"/>
      <c r="CE30" s="675"/>
      <c r="CF30" s="633" t="s">
        <v>319</v>
      </c>
      <c r="CG30" s="634"/>
      <c r="CH30" s="634"/>
      <c r="CI30" s="634"/>
      <c r="CJ30" s="634"/>
      <c r="CK30" s="634"/>
      <c r="CL30" s="634"/>
      <c r="CM30" s="634"/>
      <c r="CN30" s="634"/>
      <c r="CO30" s="634"/>
      <c r="CP30" s="634"/>
      <c r="CQ30" s="635"/>
      <c r="CR30" s="636">
        <v>820219</v>
      </c>
      <c r="CS30" s="637"/>
      <c r="CT30" s="637"/>
      <c r="CU30" s="637"/>
      <c r="CV30" s="637"/>
      <c r="CW30" s="637"/>
      <c r="CX30" s="637"/>
      <c r="CY30" s="638"/>
      <c r="CZ30" s="641">
        <v>6.4</v>
      </c>
      <c r="DA30" s="666"/>
      <c r="DB30" s="666"/>
      <c r="DC30" s="670"/>
      <c r="DD30" s="645">
        <v>820219</v>
      </c>
      <c r="DE30" s="637"/>
      <c r="DF30" s="637"/>
      <c r="DG30" s="637"/>
      <c r="DH30" s="637"/>
      <c r="DI30" s="637"/>
      <c r="DJ30" s="637"/>
      <c r="DK30" s="638"/>
      <c r="DL30" s="645">
        <v>820219</v>
      </c>
      <c r="DM30" s="637"/>
      <c r="DN30" s="637"/>
      <c r="DO30" s="637"/>
      <c r="DP30" s="637"/>
      <c r="DQ30" s="637"/>
      <c r="DR30" s="637"/>
      <c r="DS30" s="637"/>
      <c r="DT30" s="637"/>
      <c r="DU30" s="637"/>
      <c r="DV30" s="638"/>
      <c r="DW30" s="641">
        <v>17.399999999999999</v>
      </c>
      <c r="DX30" s="666"/>
      <c r="DY30" s="666"/>
      <c r="DZ30" s="666"/>
      <c r="EA30" s="666"/>
      <c r="EB30" s="666"/>
      <c r="EC30" s="667"/>
    </row>
    <row r="31" spans="2:133" ht="11.25" customHeight="1">
      <c r="B31" s="649" t="s">
        <v>320</v>
      </c>
      <c r="C31" s="650"/>
      <c r="D31" s="650"/>
      <c r="E31" s="650"/>
      <c r="F31" s="650"/>
      <c r="G31" s="650"/>
      <c r="H31" s="650"/>
      <c r="I31" s="650"/>
      <c r="J31" s="650"/>
      <c r="K31" s="650"/>
      <c r="L31" s="650"/>
      <c r="M31" s="650"/>
      <c r="N31" s="650"/>
      <c r="O31" s="650"/>
      <c r="P31" s="650"/>
      <c r="Q31" s="651"/>
      <c r="R31" s="636" t="s">
        <v>151</v>
      </c>
      <c r="S31" s="637"/>
      <c r="T31" s="637"/>
      <c r="U31" s="637"/>
      <c r="V31" s="637"/>
      <c r="W31" s="637"/>
      <c r="X31" s="637"/>
      <c r="Y31" s="638"/>
      <c r="Z31" s="639" t="s">
        <v>151</v>
      </c>
      <c r="AA31" s="639"/>
      <c r="AB31" s="639"/>
      <c r="AC31" s="639"/>
      <c r="AD31" s="640" t="s">
        <v>182</v>
      </c>
      <c r="AE31" s="640"/>
      <c r="AF31" s="640"/>
      <c r="AG31" s="640"/>
      <c r="AH31" s="640"/>
      <c r="AI31" s="640"/>
      <c r="AJ31" s="640"/>
      <c r="AK31" s="640"/>
      <c r="AL31" s="641" t="s">
        <v>239</v>
      </c>
      <c r="AM31" s="642"/>
      <c r="AN31" s="642"/>
      <c r="AO31" s="643"/>
      <c r="AP31" s="682" t="s">
        <v>321</v>
      </c>
      <c r="AQ31" s="683"/>
      <c r="AR31" s="683"/>
      <c r="AS31" s="683"/>
      <c r="AT31" s="688" t="s">
        <v>322</v>
      </c>
      <c r="AU31" s="212"/>
      <c r="AV31" s="212"/>
      <c r="AW31" s="212"/>
      <c r="AX31" s="622" t="s">
        <v>196</v>
      </c>
      <c r="AY31" s="623"/>
      <c r="AZ31" s="623"/>
      <c r="BA31" s="623"/>
      <c r="BB31" s="623"/>
      <c r="BC31" s="623"/>
      <c r="BD31" s="623"/>
      <c r="BE31" s="623"/>
      <c r="BF31" s="624"/>
      <c r="BG31" s="692">
        <v>98.5</v>
      </c>
      <c r="BH31" s="680"/>
      <c r="BI31" s="680"/>
      <c r="BJ31" s="680"/>
      <c r="BK31" s="680"/>
      <c r="BL31" s="680"/>
      <c r="BM31" s="631">
        <v>95.7</v>
      </c>
      <c r="BN31" s="680"/>
      <c r="BO31" s="680"/>
      <c r="BP31" s="680"/>
      <c r="BQ31" s="681"/>
      <c r="BR31" s="692">
        <v>98.7</v>
      </c>
      <c r="BS31" s="680"/>
      <c r="BT31" s="680"/>
      <c r="BU31" s="680"/>
      <c r="BV31" s="680"/>
      <c r="BW31" s="680"/>
      <c r="BX31" s="631">
        <v>95.7</v>
      </c>
      <c r="BY31" s="680"/>
      <c r="BZ31" s="680"/>
      <c r="CA31" s="680"/>
      <c r="CB31" s="681"/>
      <c r="CD31" s="674"/>
      <c r="CE31" s="675"/>
      <c r="CF31" s="633" t="s">
        <v>323</v>
      </c>
      <c r="CG31" s="634"/>
      <c r="CH31" s="634"/>
      <c r="CI31" s="634"/>
      <c r="CJ31" s="634"/>
      <c r="CK31" s="634"/>
      <c r="CL31" s="634"/>
      <c r="CM31" s="634"/>
      <c r="CN31" s="634"/>
      <c r="CO31" s="634"/>
      <c r="CP31" s="634"/>
      <c r="CQ31" s="635"/>
      <c r="CR31" s="636">
        <v>13500</v>
      </c>
      <c r="CS31" s="668"/>
      <c r="CT31" s="668"/>
      <c r="CU31" s="668"/>
      <c r="CV31" s="668"/>
      <c r="CW31" s="668"/>
      <c r="CX31" s="668"/>
      <c r="CY31" s="669"/>
      <c r="CZ31" s="641">
        <v>0.1</v>
      </c>
      <c r="DA31" s="666"/>
      <c r="DB31" s="666"/>
      <c r="DC31" s="670"/>
      <c r="DD31" s="645">
        <v>13500</v>
      </c>
      <c r="DE31" s="668"/>
      <c r="DF31" s="668"/>
      <c r="DG31" s="668"/>
      <c r="DH31" s="668"/>
      <c r="DI31" s="668"/>
      <c r="DJ31" s="668"/>
      <c r="DK31" s="669"/>
      <c r="DL31" s="645">
        <v>13500</v>
      </c>
      <c r="DM31" s="668"/>
      <c r="DN31" s="668"/>
      <c r="DO31" s="668"/>
      <c r="DP31" s="668"/>
      <c r="DQ31" s="668"/>
      <c r="DR31" s="668"/>
      <c r="DS31" s="668"/>
      <c r="DT31" s="668"/>
      <c r="DU31" s="668"/>
      <c r="DV31" s="669"/>
      <c r="DW31" s="641">
        <v>0.3</v>
      </c>
      <c r="DX31" s="666"/>
      <c r="DY31" s="666"/>
      <c r="DZ31" s="666"/>
      <c r="EA31" s="666"/>
      <c r="EB31" s="666"/>
      <c r="EC31" s="667"/>
    </row>
    <row r="32" spans="2:133" ht="11.25" customHeight="1">
      <c r="B32" s="633" t="s">
        <v>324</v>
      </c>
      <c r="C32" s="634"/>
      <c r="D32" s="634"/>
      <c r="E32" s="634"/>
      <c r="F32" s="634"/>
      <c r="G32" s="634"/>
      <c r="H32" s="634"/>
      <c r="I32" s="634"/>
      <c r="J32" s="634"/>
      <c r="K32" s="634"/>
      <c r="L32" s="634"/>
      <c r="M32" s="634"/>
      <c r="N32" s="634"/>
      <c r="O32" s="634"/>
      <c r="P32" s="634"/>
      <c r="Q32" s="635"/>
      <c r="R32" s="636">
        <v>845251</v>
      </c>
      <c r="S32" s="637"/>
      <c r="T32" s="637"/>
      <c r="U32" s="637"/>
      <c r="V32" s="637"/>
      <c r="W32" s="637"/>
      <c r="X32" s="637"/>
      <c r="Y32" s="638"/>
      <c r="Z32" s="639">
        <v>6.4</v>
      </c>
      <c r="AA32" s="639"/>
      <c r="AB32" s="639"/>
      <c r="AC32" s="639"/>
      <c r="AD32" s="640" t="s">
        <v>239</v>
      </c>
      <c r="AE32" s="640"/>
      <c r="AF32" s="640"/>
      <c r="AG32" s="640"/>
      <c r="AH32" s="640"/>
      <c r="AI32" s="640"/>
      <c r="AJ32" s="640"/>
      <c r="AK32" s="640"/>
      <c r="AL32" s="641" t="s">
        <v>151</v>
      </c>
      <c r="AM32" s="642"/>
      <c r="AN32" s="642"/>
      <c r="AO32" s="643"/>
      <c r="AP32" s="684"/>
      <c r="AQ32" s="685"/>
      <c r="AR32" s="685"/>
      <c r="AS32" s="685"/>
      <c r="AT32" s="689"/>
      <c r="AU32" s="208" t="s">
        <v>325</v>
      </c>
      <c r="AX32" s="633" t="s">
        <v>326</v>
      </c>
      <c r="AY32" s="634"/>
      <c r="AZ32" s="634"/>
      <c r="BA32" s="634"/>
      <c r="BB32" s="634"/>
      <c r="BC32" s="634"/>
      <c r="BD32" s="634"/>
      <c r="BE32" s="634"/>
      <c r="BF32" s="635"/>
      <c r="BG32" s="693">
        <v>98.1</v>
      </c>
      <c r="BH32" s="668"/>
      <c r="BI32" s="668"/>
      <c r="BJ32" s="668"/>
      <c r="BK32" s="668"/>
      <c r="BL32" s="668"/>
      <c r="BM32" s="642">
        <v>95.8</v>
      </c>
      <c r="BN32" s="668"/>
      <c r="BO32" s="668"/>
      <c r="BP32" s="668"/>
      <c r="BQ32" s="691"/>
      <c r="BR32" s="693">
        <v>98.9</v>
      </c>
      <c r="BS32" s="668"/>
      <c r="BT32" s="668"/>
      <c r="BU32" s="668"/>
      <c r="BV32" s="668"/>
      <c r="BW32" s="668"/>
      <c r="BX32" s="642">
        <v>96.4</v>
      </c>
      <c r="BY32" s="668"/>
      <c r="BZ32" s="668"/>
      <c r="CA32" s="668"/>
      <c r="CB32" s="691"/>
      <c r="CD32" s="676"/>
      <c r="CE32" s="677"/>
      <c r="CF32" s="633" t="s">
        <v>327</v>
      </c>
      <c r="CG32" s="634"/>
      <c r="CH32" s="634"/>
      <c r="CI32" s="634"/>
      <c r="CJ32" s="634"/>
      <c r="CK32" s="634"/>
      <c r="CL32" s="634"/>
      <c r="CM32" s="634"/>
      <c r="CN32" s="634"/>
      <c r="CO32" s="634"/>
      <c r="CP32" s="634"/>
      <c r="CQ32" s="635"/>
      <c r="CR32" s="636" t="s">
        <v>239</v>
      </c>
      <c r="CS32" s="637"/>
      <c r="CT32" s="637"/>
      <c r="CU32" s="637"/>
      <c r="CV32" s="637"/>
      <c r="CW32" s="637"/>
      <c r="CX32" s="637"/>
      <c r="CY32" s="638"/>
      <c r="CZ32" s="641" t="s">
        <v>151</v>
      </c>
      <c r="DA32" s="666"/>
      <c r="DB32" s="666"/>
      <c r="DC32" s="670"/>
      <c r="DD32" s="645" t="s">
        <v>151</v>
      </c>
      <c r="DE32" s="637"/>
      <c r="DF32" s="637"/>
      <c r="DG32" s="637"/>
      <c r="DH32" s="637"/>
      <c r="DI32" s="637"/>
      <c r="DJ32" s="637"/>
      <c r="DK32" s="638"/>
      <c r="DL32" s="645" t="s">
        <v>239</v>
      </c>
      <c r="DM32" s="637"/>
      <c r="DN32" s="637"/>
      <c r="DO32" s="637"/>
      <c r="DP32" s="637"/>
      <c r="DQ32" s="637"/>
      <c r="DR32" s="637"/>
      <c r="DS32" s="637"/>
      <c r="DT32" s="637"/>
      <c r="DU32" s="637"/>
      <c r="DV32" s="638"/>
      <c r="DW32" s="641" t="s">
        <v>151</v>
      </c>
      <c r="DX32" s="666"/>
      <c r="DY32" s="666"/>
      <c r="DZ32" s="666"/>
      <c r="EA32" s="666"/>
      <c r="EB32" s="666"/>
      <c r="EC32" s="667"/>
    </row>
    <row r="33" spans="2:133" ht="11.25" customHeight="1">
      <c r="B33" s="633" t="s">
        <v>328</v>
      </c>
      <c r="C33" s="634"/>
      <c r="D33" s="634"/>
      <c r="E33" s="634"/>
      <c r="F33" s="634"/>
      <c r="G33" s="634"/>
      <c r="H33" s="634"/>
      <c r="I33" s="634"/>
      <c r="J33" s="634"/>
      <c r="K33" s="634"/>
      <c r="L33" s="634"/>
      <c r="M33" s="634"/>
      <c r="N33" s="634"/>
      <c r="O33" s="634"/>
      <c r="P33" s="634"/>
      <c r="Q33" s="635"/>
      <c r="R33" s="636">
        <v>25214</v>
      </c>
      <c r="S33" s="637"/>
      <c r="T33" s="637"/>
      <c r="U33" s="637"/>
      <c r="V33" s="637"/>
      <c r="W33" s="637"/>
      <c r="X33" s="637"/>
      <c r="Y33" s="638"/>
      <c r="Z33" s="639">
        <v>0.2</v>
      </c>
      <c r="AA33" s="639"/>
      <c r="AB33" s="639"/>
      <c r="AC33" s="639"/>
      <c r="AD33" s="640">
        <v>9619</v>
      </c>
      <c r="AE33" s="640"/>
      <c r="AF33" s="640"/>
      <c r="AG33" s="640"/>
      <c r="AH33" s="640"/>
      <c r="AI33" s="640"/>
      <c r="AJ33" s="640"/>
      <c r="AK33" s="640"/>
      <c r="AL33" s="641">
        <v>0.2</v>
      </c>
      <c r="AM33" s="642"/>
      <c r="AN33" s="642"/>
      <c r="AO33" s="643"/>
      <c r="AP33" s="686"/>
      <c r="AQ33" s="687"/>
      <c r="AR33" s="687"/>
      <c r="AS33" s="687"/>
      <c r="AT33" s="690"/>
      <c r="AU33" s="213"/>
      <c r="AV33" s="213"/>
      <c r="AW33" s="213"/>
      <c r="AX33" s="657" t="s">
        <v>329</v>
      </c>
      <c r="AY33" s="658"/>
      <c r="AZ33" s="658"/>
      <c r="BA33" s="658"/>
      <c r="BB33" s="658"/>
      <c r="BC33" s="658"/>
      <c r="BD33" s="658"/>
      <c r="BE33" s="658"/>
      <c r="BF33" s="659"/>
      <c r="BG33" s="694">
        <v>98.7</v>
      </c>
      <c r="BH33" s="695"/>
      <c r="BI33" s="695"/>
      <c r="BJ33" s="695"/>
      <c r="BK33" s="695"/>
      <c r="BL33" s="695"/>
      <c r="BM33" s="696">
        <v>95.5</v>
      </c>
      <c r="BN33" s="695"/>
      <c r="BO33" s="695"/>
      <c r="BP33" s="695"/>
      <c r="BQ33" s="697"/>
      <c r="BR33" s="694">
        <v>98.6</v>
      </c>
      <c r="BS33" s="695"/>
      <c r="BT33" s="695"/>
      <c r="BU33" s="695"/>
      <c r="BV33" s="695"/>
      <c r="BW33" s="695"/>
      <c r="BX33" s="696">
        <v>94.9</v>
      </c>
      <c r="BY33" s="695"/>
      <c r="BZ33" s="695"/>
      <c r="CA33" s="695"/>
      <c r="CB33" s="697"/>
      <c r="CD33" s="633" t="s">
        <v>330</v>
      </c>
      <c r="CE33" s="634"/>
      <c r="CF33" s="634"/>
      <c r="CG33" s="634"/>
      <c r="CH33" s="634"/>
      <c r="CI33" s="634"/>
      <c r="CJ33" s="634"/>
      <c r="CK33" s="634"/>
      <c r="CL33" s="634"/>
      <c r="CM33" s="634"/>
      <c r="CN33" s="634"/>
      <c r="CO33" s="634"/>
      <c r="CP33" s="634"/>
      <c r="CQ33" s="635"/>
      <c r="CR33" s="636">
        <v>7912912</v>
      </c>
      <c r="CS33" s="668"/>
      <c r="CT33" s="668"/>
      <c r="CU33" s="668"/>
      <c r="CV33" s="668"/>
      <c r="CW33" s="668"/>
      <c r="CX33" s="668"/>
      <c r="CY33" s="669"/>
      <c r="CZ33" s="641">
        <v>62.1</v>
      </c>
      <c r="DA33" s="666"/>
      <c r="DB33" s="666"/>
      <c r="DC33" s="670"/>
      <c r="DD33" s="645">
        <v>2679409</v>
      </c>
      <c r="DE33" s="668"/>
      <c r="DF33" s="668"/>
      <c r="DG33" s="668"/>
      <c r="DH33" s="668"/>
      <c r="DI33" s="668"/>
      <c r="DJ33" s="668"/>
      <c r="DK33" s="669"/>
      <c r="DL33" s="645">
        <v>1539385</v>
      </c>
      <c r="DM33" s="668"/>
      <c r="DN33" s="668"/>
      <c r="DO33" s="668"/>
      <c r="DP33" s="668"/>
      <c r="DQ33" s="668"/>
      <c r="DR33" s="668"/>
      <c r="DS33" s="668"/>
      <c r="DT33" s="668"/>
      <c r="DU33" s="668"/>
      <c r="DV33" s="669"/>
      <c r="DW33" s="641">
        <v>32.700000000000003</v>
      </c>
      <c r="DX33" s="666"/>
      <c r="DY33" s="666"/>
      <c r="DZ33" s="666"/>
      <c r="EA33" s="666"/>
      <c r="EB33" s="666"/>
      <c r="EC33" s="667"/>
    </row>
    <row r="34" spans="2:133" ht="11.25" customHeight="1">
      <c r="B34" s="633" t="s">
        <v>331</v>
      </c>
      <c r="C34" s="634"/>
      <c r="D34" s="634"/>
      <c r="E34" s="634"/>
      <c r="F34" s="634"/>
      <c r="G34" s="634"/>
      <c r="H34" s="634"/>
      <c r="I34" s="634"/>
      <c r="J34" s="634"/>
      <c r="K34" s="634"/>
      <c r="L34" s="634"/>
      <c r="M34" s="634"/>
      <c r="N34" s="634"/>
      <c r="O34" s="634"/>
      <c r="P34" s="634"/>
      <c r="Q34" s="635"/>
      <c r="R34" s="636">
        <v>4258689</v>
      </c>
      <c r="S34" s="637"/>
      <c r="T34" s="637"/>
      <c r="U34" s="637"/>
      <c r="V34" s="637"/>
      <c r="W34" s="637"/>
      <c r="X34" s="637"/>
      <c r="Y34" s="638"/>
      <c r="Z34" s="639">
        <v>32.200000000000003</v>
      </c>
      <c r="AA34" s="639"/>
      <c r="AB34" s="639"/>
      <c r="AC34" s="639"/>
      <c r="AD34" s="640" t="s">
        <v>151</v>
      </c>
      <c r="AE34" s="640"/>
      <c r="AF34" s="640"/>
      <c r="AG34" s="640"/>
      <c r="AH34" s="640"/>
      <c r="AI34" s="640"/>
      <c r="AJ34" s="640"/>
      <c r="AK34" s="640"/>
      <c r="AL34" s="641" t="s">
        <v>182</v>
      </c>
      <c r="AM34" s="642"/>
      <c r="AN34" s="642"/>
      <c r="AO34" s="643"/>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33" t="s">
        <v>332</v>
      </c>
      <c r="CE34" s="634"/>
      <c r="CF34" s="634"/>
      <c r="CG34" s="634"/>
      <c r="CH34" s="634"/>
      <c r="CI34" s="634"/>
      <c r="CJ34" s="634"/>
      <c r="CK34" s="634"/>
      <c r="CL34" s="634"/>
      <c r="CM34" s="634"/>
      <c r="CN34" s="634"/>
      <c r="CO34" s="634"/>
      <c r="CP34" s="634"/>
      <c r="CQ34" s="635"/>
      <c r="CR34" s="636">
        <v>2225538</v>
      </c>
      <c r="CS34" s="637"/>
      <c r="CT34" s="637"/>
      <c r="CU34" s="637"/>
      <c r="CV34" s="637"/>
      <c r="CW34" s="637"/>
      <c r="CX34" s="637"/>
      <c r="CY34" s="638"/>
      <c r="CZ34" s="641">
        <v>17.5</v>
      </c>
      <c r="DA34" s="666"/>
      <c r="DB34" s="666"/>
      <c r="DC34" s="670"/>
      <c r="DD34" s="645">
        <v>468763</v>
      </c>
      <c r="DE34" s="637"/>
      <c r="DF34" s="637"/>
      <c r="DG34" s="637"/>
      <c r="DH34" s="637"/>
      <c r="DI34" s="637"/>
      <c r="DJ34" s="637"/>
      <c r="DK34" s="638"/>
      <c r="DL34" s="645">
        <v>359532</v>
      </c>
      <c r="DM34" s="637"/>
      <c r="DN34" s="637"/>
      <c r="DO34" s="637"/>
      <c r="DP34" s="637"/>
      <c r="DQ34" s="637"/>
      <c r="DR34" s="637"/>
      <c r="DS34" s="637"/>
      <c r="DT34" s="637"/>
      <c r="DU34" s="637"/>
      <c r="DV34" s="638"/>
      <c r="DW34" s="641">
        <v>7.6</v>
      </c>
      <c r="DX34" s="666"/>
      <c r="DY34" s="666"/>
      <c r="DZ34" s="666"/>
      <c r="EA34" s="666"/>
      <c r="EB34" s="666"/>
      <c r="EC34" s="667"/>
    </row>
    <row r="35" spans="2:133" ht="11.25" customHeight="1">
      <c r="B35" s="633" t="s">
        <v>333</v>
      </c>
      <c r="C35" s="634"/>
      <c r="D35" s="634"/>
      <c r="E35" s="634"/>
      <c r="F35" s="634"/>
      <c r="G35" s="634"/>
      <c r="H35" s="634"/>
      <c r="I35" s="634"/>
      <c r="J35" s="634"/>
      <c r="K35" s="634"/>
      <c r="L35" s="634"/>
      <c r="M35" s="634"/>
      <c r="N35" s="634"/>
      <c r="O35" s="634"/>
      <c r="P35" s="634"/>
      <c r="Q35" s="635"/>
      <c r="R35" s="636">
        <v>838973</v>
      </c>
      <c r="S35" s="637"/>
      <c r="T35" s="637"/>
      <c r="U35" s="637"/>
      <c r="V35" s="637"/>
      <c r="W35" s="637"/>
      <c r="X35" s="637"/>
      <c r="Y35" s="638"/>
      <c r="Z35" s="639">
        <v>6.3</v>
      </c>
      <c r="AA35" s="639"/>
      <c r="AB35" s="639"/>
      <c r="AC35" s="639"/>
      <c r="AD35" s="640" t="s">
        <v>182</v>
      </c>
      <c r="AE35" s="640"/>
      <c r="AF35" s="640"/>
      <c r="AG35" s="640"/>
      <c r="AH35" s="640"/>
      <c r="AI35" s="640"/>
      <c r="AJ35" s="640"/>
      <c r="AK35" s="640"/>
      <c r="AL35" s="641" t="s">
        <v>182</v>
      </c>
      <c r="AM35" s="642"/>
      <c r="AN35" s="642"/>
      <c r="AO35" s="643"/>
      <c r="AP35" s="218"/>
      <c r="AQ35" s="618" t="s">
        <v>334</v>
      </c>
      <c r="AR35" s="619"/>
      <c r="AS35" s="619"/>
      <c r="AT35" s="619"/>
      <c r="AU35" s="619"/>
      <c r="AV35" s="619"/>
      <c r="AW35" s="619"/>
      <c r="AX35" s="619"/>
      <c r="AY35" s="619"/>
      <c r="AZ35" s="619"/>
      <c r="BA35" s="619"/>
      <c r="BB35" s="619"/>
      <c r="BC35" s="619"/>
      <c r="BD35" s="619"/>
      <c r="BE35" s="619"/>
      <c r="BF35" s="620"/>
      <c r="BG35" s="618" t="s">
        <v>335</v>
      </c>
      <c r="BH35" s="619"/>
      <c r="BI35" s="619"/>
      <c r="BJ35" s="619"/>
      <c r="BK35" s="619"/>
      <c r="BL35" s="619"/>
      <c r="BM35" s="619"/>
      <c r="BN35" s="619"/>
      <c r="BO35" s="619"/>
      <c r="BP35" s="619"/>
      <c r="BQ35" s="619"/>
      <c r="BR35" s="619"/>
      <c r="BS35" s="619"/>
      <c r="BT35" s="619"/>
      <c r="BU35" s="619"/>
      <c r="BV35" s="619"/>
      <c r="BW35" s="619"/>
      <c r="BX35" s="619"/>
      <c r="BY35" s="619"/>
      <c r="BZ35" s="619"/>
      <c r="CA35" s="619"/>
      <c r="CB35" s="620"/>
      <c r="CD35" s="633" t="s">
        <v>336</v>
      </c>
      <c r="CE35" s="634"/>
      <c r="CF35" s="634"/>
      <c r="CG35" s="634"/>
      <c r="CH35" s="634"/>
      <c r="CI35" s="634"/>
      <c r="CJ35" s="634"/>
      <c r="CK35" s="634"/>
      <c r="CL35" s="634"/>
      <c r="CM35" s="634"/>
      <c r="CN35" s="634"/>
      <c r="CO35" s="634"/>
      <c r="CP35" s="634"/>
      <c r="CQ35" s="635"/>
      <c r="CR35" s="636">
        <v>74096</v>
      </c>
      <c r="CS35" s="668"/>
      <c r="CT35" s="668"/>
      <c r="CU35" s="668"/>
      <c r="CV35" s="668"/>
      <c r="CW35" s="668"/>
      <c r="CX35" s="668"/>
      <c r="CY35" s="669"/>
      <c r="CZ35" s="641">
        <v>0.6</v>
      </c>
      <c r="DA35" s="666"/>
      <c r="DB35" s="666"/>
      <c r="DC35" s="670"/>
      <c r="DD35" s="645">
        <v>65603</v>
      </c>
      <c r="DE35" s="668"/>
      <c r="DF35" s="668"/>
      <c r="DG35" s="668"/>
      <c r="DH35" s="668"/>
      <c r="DI35" s="668"/>
      <c r="DJ35" s="668"/>
      <c r="DK35" s="669"/>
      <c r="DL35" s="645">
        <v>65603</v>
      </c>
      <c r="DM35" s="668"/>
      <c r="DN35" s="668"/>
      <c r="DO35" s="668"/>
      <c r="DP35" s="668"/>
      <c r="DQ35" s="668"/>
      <c r="DR35" s="668"/>
      <c r="DS35" s="668"/>
      <c r="DT35" s="668"/>
      <c r="DU35" s="668"/>
      <c r="DV35" s="669"/>
      <c r="DW35" s="641">
        <v>1.4</v>
      </c>
      <c r="DX35" s="666"/>
      <c r="DY35" s="666"/>
      <c r="DZ35" s="666"/>
      <c r="EA35" s="666"/>
      <c r="EB35" s="666"/>
      <c r="EC35" s="667"/>
    </row>
    <row r="36" spans="2:133" ht="11.25" customHeight="1">
      <c r="B36" s="633" t="s">
        <v>337</v>
      </c>
      <c r="C36" s="634"/>
      <c r="D36" s="634"/>
      <c r="E36" s="634"/>
      <c r="F36" s="634"/>
      <c r="G36" s="634"/>
      <c r="H36" s="634"/>
      <c r="I36" s="634"/>
      <c r="J36" s="634"/>
      <c r="K36" s="634"/>
      <c r="L36" s="634"/>
      <c r="M36" s="634"/>
      <c r="N36" s="634"/>
      <c r="O36" s="634"/>
      <c r="P36" s="634"/>
      <c r="Q36" s="635"/>
      <c r="R36" s="636">
        <v>345659</v>
      </c>
      <c r="S36" s="637"/>
      <c r="T36" s="637"/>
      <c r="U36" s="637"/>
      <c r="V36" s="637"/>
      <c r="W36" s="637"/>
      <c r="X36" s="637"/>
      <c r="Y36" s="638"/>
      <c r="Z36" s="639">
        <v>2.6</v>
      </c>
      <c r="AA36" s="639"/>
      <c r="AB36" s="639"/>
      <c r="AC36" s="639"/>
      <c r="AD36" s="640" t="s">
        <v>239</v>
      </c>
      <c r="AE36" s="640"/>
      <c r="AF36" s="640"/>
      <c r="AG36" s="640"/>
      <c r="AH36" s="640"/>
      <c r="AI36" s="640"/>
      <c r="AJ36" s="640"/>
      <c r="AK36" s="640"/>
      <c r="AL36" s="641" t="s">
        <v>182</v>
      </c>
      <c r="AM36" s="642"/>
      <c r="AN36" s="642"/>
      <c r="AO36" s="643"/>
      <c r="AP36" s="218"/>
      <c r="AQ36" s="702" t="s">
        <v>338</v>
      </c>
      <c r="AR36" s="703"/>
      <c r="AS36" s="703"/>
      <c r="AT36" s="703"/>
      <c r="AU36" s="703"/>
      <c r="AV36" s="703"/>
      <c r="AW36" s="703"/>
      <c r="AX36" s="703"/>
      <c r="AY36" s="704"/>
      <c r="AZ36" s="625">
        <v>866107</v>
      </c>
      <c r="BA36" s="626"/>
      <c r="BB36" s="626"/>
      <c r="BC36" s="626"/>
      <c r="BD36" s="626"/>
      <c r="BE36" s="626"/>
      <c r="BF36" s="698"/>
      <c r="BG36" s="622" t="s">
        <v>339</v>
      </c>
      <c r="BH36" s="623"/>
      <c r="BI36" s="623"/>
      <c r="BJ36" s="623"/>
      <c r="BK36" s="623"/>
      <c r="BL36" s="623"/>
      <c r="BM36" s="623"/>
      <c r="BN36" s="623"/>
      <c r="BO36" s="623"/>
      <c r="BP36" s="623"/>
      <c r="BQ36" s="623"/>
      <c r="BR36" s="623"/>
      <c r="BS36" s="623"/>
      <c r="BT36" s="623"/>
      <c r="BU36" s="624"/>
      <c r="BV36" s="625">
        <v>25437</v>
      </c>
      <c r="BW36" s="626"/>
      <c r="BX36" s="626"/>
      <c r="BY36" s="626"/>
      <c r="BZ36" s="626"/>
      <c r="CA36" s="626"/>
      <c r="CB36" s="698"/>
      <c r="CD36" s="633" t="s">
        <v>340</v>
      </c>
      <c r="CE36" s="634"/>
      <c r="CF36" s="634"/>
      <c r="CG36" s="634"/>
      <c r="CH36" s="634"/>
      <c r="CI36" s="634"/>
      <c r="CJ36" s="634"/>
      <c r="CK36" s="634"/>
      <c r="CL36" s="634"/>
      <c r="CM36" s="634"/>
      <c r="CN36" s="634"/>
      <c r="CO36" s="634"/>
      <c r="CP36" s="634"/>
      <c r="CQ36" s="635"/>
      <c r="CR36" s="636">
        <v>2394933</v>
      </c>
      <c r="CS36" s="637"/>
      <c r="CT36" s="637"/>
      <c r="CU36" s="637"/>
      <c r="CV36" s="637"/>
      <c r="CW36" s="637"/>
      <c r="CX36" s="637"/>
      <c r="CY36" s="638"/>
      <c r="CZ36" s="641">
        <v>18.8</v>
      </c>
      <c r="DA36" s="666"/>
      <c r="DB36" s="666"/>
      <c r="DC36" s="670"/>
      <c r="DD36" s="645">
        <v>818826</v>
      </c>
      <c r="DE36" s="637"/>
      <c r="DF36" s="637"/>
      <c r="DG36" s="637"/>
      <c r="DH36" s="637"/>
      <c r="DI36" s="637"/>
      <c r="DJ36" s="637"/>
      <c r="DK36" s="638"/>
      <c r="DL36" s="645">
        <v>455675</v>
      </c>
      <c r="DM36" s="637"/>
      <c r="DN36" s="637"/>
      <c r="DO36" s="637"/>
      <c r="DP36" s="637"/>
      <c r="DQ36" s="637"/>
      <c r="DR36" s="637"/>
      <c r="DS36" s="637"/>
      <c r="DT36" s="637"/>
      <c r="DU36" s="637"/>
      <c r="DV36" s="638"/>
      <c r="DW36" s="641">
        <v>9.6999999999999993</v>
      </c>
      <c r="DX36" s="666"/>
      <c r="DY36" s="666"/>
      <c r="DZ36" s="666"/>
      <c r="EA36" s="666"/>
      <c r="EB36" s="666"/>
      <c r="EC36" s="667"/>
    </row>
    <row r="37" spans="2:133" ht="11.25" customHeight="1">
      <c r="B37" s="633" t="s">
        <v>341</v>
      </c>
      <c r="C37" s="634"/>
      <c r="D37" s="634"/>
      <c r="E37" s="634"/>
      <c r="F37" s="634"/>
      <c r="G37" s="634"/>
      <c r="H37" s="634"/>
      <c r="I37" s="634"/>
      <c r="J37" s="634"/>
      <c r="K37" s="634"/>
      <c r="L37" s="634"/>
      <c r="M37" s="634"/>
      <c r="N37" s="634"/>
      <c r="O37" s="634"/>
      <c r="P37" s="634"/>
      <c r="Q37" s="635"/>
      <c r="R37" s="636">
        <v>56587</v>
      </c>
      <c r="S37" s="637"/>
      <c r="T37" s="637"/>
      <c r="U37" s="637"/>
      <c r="V37" s="637"/>
      <c r="W37" s="637"/>
      <c r="X37" s="637"/>
      <c r="Y37" s="638"/>
      <c r="Z37" s="639">
        <v>0.4</v>
      </c>
      <c r="AA37" s="639"/>
      <c r="AB37" s="639"/>
      <c r="AC37" s="639"/>
      <c r="AD37" s="640">
        <v>9008</v>
      </c>
      <c r="AE37" s="640"/>
      <c r="AF37" s="640"/>
      <c r="AG37" s="640"/>
      <c r="AH37" s="640"/>
      <c r="AI37" s="640"/>
      <c r="AJ37" s="640"/>
      <c r="AK37" s="640"/>
      <c r="AL37" s="641">
        <v>0.2</v>
      </c>
      <c r="AM37" s="642"/>
      <c r="AN37" s="642"/>
      <c r="AO37" s="643"/>
      <c r="AQ37" s="699" t="s">
        <v>342</v>
      </c>
      <c r="AR37" s="700"/>
      <c r="AS37" s="700"/>
      <c r="AT37" s="700"/>
      <c r="AU37" s="700"/>
      <c r="AV37" s="700"/>
      <c r="AW37" s="700"/>
      <c r="AX37" s="700"/>
      <c r="AY37" s="701"/>
      <c r="AZ37" s="636">
        <v>135559</v>
      </c>
      <c r="BA37" s="637"/>
      <c r="BB37" s="637"/>
      <c r="BC37" s="637"/>
      <c r="BD37" s="668"/>
      <c r="BE37" s="668"/>
      <c r="BF37" s="691"/>
      <c r="BG37" s="633" t="s">
        <v>343</v>
      </c>
      <c r="BH37" s="634"/>
      <c r="BI37" s="634"/>
      <c r="BJ37" s="634"/>
      <c r="BK37" s="634"/>
      <c r="BL37" s="634"/>
      <c r="BM37" s="634"/>
      <c r="BN37" s="634"/>
      <c r="BO37" s="634"/>
      <c r="BP37" s="634"/>
      <c r="BQ37" s="634"/>
      <c r="BR37" s="634"/>
      <c r="BS37" s="634"/>
      <c r="BT37" s="634"/>
      <c r="BU37" s="635"/>
      <c r="BV37" s="636">
        <v>25437</v>
      </c>
      <c r="BW37" s="637"/>
      <c r="BX37" s="637"/>
      <c r="BY37" s="637"/>
      <c r="BZ37" s="637"/>
      <c r="CA37" s="637"/>
      <c r="CB37" s="646"/>
      <c r="CD37" s="633" t="s">
        <v>344</v>
      </c>
      <c r="CE37" s="634"/>
      <c r="CF37" s="634"/>
      <c r="CG37" s="634"/>
      <c r="CH37" s="634"/>
      <c r="CI37" s="634"/>
      <c r="CJ37" s="634"/>
      <c r="CK37" s="634"/>
      <c r="CL37" s="634"/>
      <c r="CM37" s="634"/>
      <c r="CN37" s="634"/>
      <c r="CO37" s="634"/>
      <c r="CP37" s="634"/>
      <c r="CQ37" s="635"/>
      <c r="CR37" s="636">
        <v>332726</v>
      </c>
      <c r="CS37" s="668"/>
      <c r="CT37" s="668"/>
      <c r="CU37" s="668"/>
      <c r="CV37" s="668"/>
      <c r="CW37" s="668"/>
      <c r="CX37" s="668"/>
      <c r="CY37" s="669"/>
      <c r="CZ37" s="641">
        <v>2.6</v>
      </c>
      <c r="DA37" s="666"/>
      <c r="DB37" s="666"/>
      <c r="DC37" s="670"/>
      <c r="DD37" s="645">
        <v>330850</v>
      </c>
      <c r="DE37" s="668"/>
      <c r="DF37" s="668"/>
      <c r="DG37" s="668"/>
      <c r="DH37" s="668"/>
      <c r="DI37" s="668"/>
      <c r="DJ37" s="668"/>
      <c r="DK37" s="669"/>
      <c r="DL37" s="645">
        <v>299164</v>
      </c>
      <c r="DM37" s="668"/>
      <c r="DN37" s="668"/>
      <c r="DO37" s="668"/>
      <c r="DP37" s="668"/>
      <c r="DQ37" s="668"/>
      <c r="DR37" s="668"/>
      <c r="DS37" s="668"/>
      <c r="DT37" s="668"/>
      <c r="DU37" s="668"/>
      <c r="DV37" s="669"/>
      <c r="DW37" s="641">
        <v>6.4</v>
      </c>
      <c r="DX37" s="666"/>
      <c r="DY37" s="666"/>
      <c r="DZ37" s="666"/>
      <c r="EA37" s="666"/>
      <c r="EB37" s="666"/>
      <c r="EC37" s="667"/>
    </row>
    <row r="38" spans="2:133" ht="11.25" customHeight="1">
      <c r="B38" s="633" t="s">
        <v>345</v>
      </c>
      <c r="C38" s="634"/>
      <c r="D38" s="634"/>
      <c r="E38" s="634"/>
      <c r="F38" s="634"/>
      <c r="G38" s="634"/>
      <c r="H38" s="634"/>
      <c r="I38" s="634"/>
      <c r="J38" s="634"/>
      <c r="K38" s="634"/>
      <c r="L38" s="634"/>
      <c r="M38" s="634"/>
      <c r="N38" s="634"/>
      <c r="O38" s="634"/>
      <c r="P38" s="634"/>
      <c r="Q38" s="635"/>
      <c r="R38" s="636">
        <v>301799</v>
      </c>
      <c r="S38" s="637"/>
      <c r="T38" s="637"/>
      <c r="U38" s="637"/>
      <c r="V38" s="637"/>
      <c r="W38" s="637"/>
      <c r="X38" s="637"/>
      <c r="Y38" s="638"/>
      <c r="Z38" s="639">
        <v>2.2999999999999998</v>
      </c>
      <c r="AA38" s="639"/>
      <c r="AB38" s="639"/>
      <c r="AC38" s="639"/>
      <c r="AD38" s="640" t="s">
        <v>151</v>
      </c>
      <c r="AE38" s="640"/>
      <c r="AF38" s="640"/>
      <c r="AG38" s="640"/>
      <c r="AH38" s="640"/>
      <c r="AI38" s="640"/>
      <c r="AJ38" s="640"/>
      <c r="AK38" s="640"/>
      <c r="AL38" s="641" t="s">
        <v>182</v>
      </c>
      <c r="AM38" s="642"/>
      <c r="AN38" s="642"/>
      <c r="AO38" s="643"/>
      <c r="AQ38" s="699" t="s">
        <v>346</v>
      </c>
      <c r="AR38" s="700"/>
      <c r="AS38" s="700"/>
      <c r="AT38" s="700"/>
      <c r="AU38" s="700"/>
      <c r="AV38" s="700"/>
      <c r="AW38" s="700"/>
      <c r="AX38" s="700"/>
      <c r="AY38" s="701"/>
      <c r="AZ38" s="636">
        <v>3330</v>
      </c>
      <c r="BA38" s="637"/>
      <c r="BB38" s="637"/>
      <c r="BC38" s="637"/>
      <c r="BD38" s="668"/>
      <c r="BE38" s="668"/>
      <c r="BF38" s="691"/>
      <c r="BG38" s="633" t="s">
        <v>347</v>
      </c>
      <c r="BH38" s="634"/>
      <c r="BI38" s="634"/>
      <c r="BJ38" s="634"/>
      <c r="BK38" s="634"/>
      <c r="BL38" s="634"/>
      <c r="BM38" s="634"/>
      <c r="BN38" s="634"/>
      <c r="BO38" s="634"/>
      <c r="BP38" s="634"/>
      <c r="BQ38" s="634"/>
      <c r="BR38" s="634"/>
      <c r="BS38" s="634"/>
      <c r="BT38" s="634"/>
      <c r="BU38" s="635"/>
      <c r="BV38" s="636">
        <v>2136</v>
      </c>
      <c r="BW38" s="637"/>
      <c r="BX38" s="637"/>
      <c r="BY38" s="637"/>
      <c r="BZ38" s="637"/>
      <c r="CA38" s="637"/>
      <c r="CB38" s="646"/>
      <c r="CD38" s="633" t="s">
        <v>348</v>
      </c>
      <c r="CE38" s="634"/>
      <c r="CF38" s="634"/>
      <c r="CG38" s="634"/>
      <c r="CH38" s="634"/>
      <c r="CI38" s="634"/>
      <c r="CJ38" s="634"/>
      <c r="CK38" s="634"/>
      <c r="CL38" s="634"/>
      <c r="CM38" s="634"/>
      <c r="CN38" s="634"/>
      <c r="CO38" s="634"/>
      <c r="CP38" s="634"/>
      <c r="CQ38" s="635"/>
      <c r="CR38" s="636">
        <v>862777</v>
      </c>
      <c r="CS38" s="637"/>
      <c r="CT38" s="637"/>
      <c r="CU38" s="637"/>
      <c r="CV38" s="637"/>
      <c r="CW38" s="637"/>
      <c r="CX38" s="637"/>
      <c r="CY38" s="638"/>
      <c r="CZ38" s="641">
        <v>6.8</v>
      </c>
      <c r="DA38" s="666"/>
      <c r="DB38" s="666"/>
      <c r="DC38" s="670"/>
      <c r="DD38" s="645">
        <v>692764</v>
      </c>
      <c r="DE38" s="637"/>
      <c r="DF38" s="637"/>
      <c r="DG38" s="637"/>
      <c r="DH38" s="637"/>
      <c r="DI38" s="637"/>
      <c r="DJ38" s="637"/>
      <c r="DK38" s="638"/>
      <c r="DL38" s="645">
        <v>658575</v>
      </c>
      <c r="DM38" s="637"/>
      <c r="DN38" s="637"/>
      <c r="DO38" s="637"/>
      <c r="DP38" s="637"/>
      <c r="DQ38" s="637"/>
      <c r="DR38" s="637"/>
      <c r="DS38" s="637"/>
      <c r="DT38" s="637"/>
      <c r="DU38" s="637"/>
      <c r="DV38" s="638"/>
      <c r="DW38" s="641">
        <v>14</v>
      </c>
      <c r="DX38" s="666"/>
      <c r="DY38" s="666"/>
      <c r="DZ38" s="666"/>
      <c r="EA38" s="666"/>
      <c r="EB38" s="666"/>
      <c r="EC38" s="667"/>
    </row>
    <row r="39" spans="2:133" ht="11.25" customHeight="1">
      <c r="B39" s="633" t="s">
        <v>349</v>
      </c>
      <c r="C39" s="634"/>
      <c r="D39" s="634"/>
      <c r="E39" s="634"/>
      <c r="F39" s="634"/>
      <c r="G39" s="634"/>
      <c r="H39" s="634"/>
      <c r="I39" s="634"/>
      <c r="J39" s="634"/>
      <c r="K39" s="634"/>
      <c r="L39" s="634"/>
      <c r="M39" s="634"/>
      <c r="N39" s="634"/>
      <c r="O39" s="634"/>
      <c r="P39" s="634"/>
      <c r="Q39" s="635"/>
      <c r="R39" s="636" t="s">
        <v>239</v>
      </c>
      <c r="S39" s="637"/>
      <c r="T39" s="637"/>
      <c r="U39" s="637"/>
      <c r="V39" s="637"/>
      <c r="W39" s="637"/>
      <c r="X39" s="637"/>
      <c r="Y39" s="638"/>
      <c r="Z39" s="639" t="s">
        <v>182</v>
      </c>
      <c r="AA39" s="639"/>
      <c r="AB39" s="639"/>
      <c r="AC39" s="639"/>
      <c r="AD39" s="640" t="s">
        <v>151</v>
      </c>
      <c r="AE39" s="640"/>
      <c r="AF39" s="640"/>
      <c r="AG39" s="640"/>
      <c r="AH39" s="640"/>
      <c r="AI39" s="640"/>
      <c r="AJ39" s="640"/>
      <c r="AK39" s="640"/>
      <c r="AL39" s="641" t="s">
        <v>151</v>
      </c>
      <c r="AM39" s="642"/>
      <c r="AN39" s="642"/>
      <c r="AO39" s="643"/>
      <c r="AQ39" s="699" t="s">
        <v>350</v>
      </c>
      <c r="AR39" s="700"/>
      <c r="AS39" s="700"/>
      <c r="AT39" s="700"/>
      <c r="AU39" s="700"/>
      <c r="AV39" s="700"/>
      <c r="AW39" s="700"/>
      <c r="AX39" s="700"/>
      <c r="AY39" s="701"/>
      <c r="AZ39" s="636" t="s">
        <v>151</v>
      </c>
      <c r="BA39" s="637"/>
      <c r="BB39" s="637"/>
      <c r="BC39" s="637"/>
      <c r="BD39" s="668"/>
      <c r="BE39" s="668"/>
      <c r="BF39" s="691"/>
      <c r="BG39" s="633" t="s">
        <v>351</v>
      </c>
      <c r="BH39" s="634"/>
      <c r="BI39" s="634"/>
      <c r="BJ39" s="634"/>
      <c r="BK39" s="634"/>
      <c r="BL39" s="634"/>
      <c r="BM39" s="634"/>
      <c r="BN39" s="634"/>
      <c r="BO39" s="634"/>
      <c r="BP39" s="634"/>
      <c r="BQ39" s="634"/>
      <c r="BR39" s="634"/>
      <c r="BS39" s="634"/>
      <c r="BT39" s="634"/>
      <c r="BU39" s="635"/>
      <c r="BV39" s="636">
        <v>3196</v>
      </c>
      <c r="BW39" s="637"/>
      <c r="BX39" s="637"/>
      <c r="BY39" s="637"/>
      <c r="BZ39" s="637"/>
      <c r="CA39" s="637"/>
      <c r="CB39" s="646"/>
      <c r="CD39" s="633" t="s">
        <v>352</v>
      </c>
      <c r="CE39" s="634"/>
      <c r="CF39" s="634"/>
      <c r="CG39" s="634"/>
      <c r="CH39" s="634"/>
      <c r="CI39" s="634"/>
      <c r="CJ39" s="634"/>
      <c r="CK39" s="634"/>
      <c r="CL39" s="634"/>
      <c r="CM39" s="634"/>
      <c r="CN39" s="634"/>
      <c r="CO39" s="634"/>
      <c r="CP39" s="634"/>
      <c r="CQ39" s="635"/>
      <c r="CR39" s="636">
        <v>2354488</v>
      </c>
      <c r="CS39" s="668"/>
      <c r="CT39" s="668"/>
      <c r="CU39" s="668"/>
      <c r="CV39" s="668"/>
      <c r="CW39" s="668"/>
      <c r="CX39" s="668"/>
      <c r="CY39" s="669"/>
      <c r="CZ39" s="641">
        <v>18.5</v>
      </c>
      <c r="DA39" s="666"/>
      <c r="DB39" s="666"/>
      <c r="DC39" s="670"/>
      <c r="DD39" s="645">
        <v>633453</v>
      </c>
      <c r="DE39" s="668"/>
      <c r="DF39" s="668"/>
      <c r="DG39" s="668"/>
      <c r="DH39" s="668"/>
      <c r="DI39" s="668"/>
      <c r="DJ39" s="668"/>
      <c r="DK39" s="669"/>
      <c r="DL39" s="645" t="s">
        <v>239</v>
      </c>
      <c r="DM39" s="668"/>
      <c r="DN39" s="668"/>
      <c r="DO39" s="668"/>
      <c r="DP39" s="668"/>
      <c r="DQ39" s="668"/>
      <c r="DR39" s="668"/>
      <c r="DS39" s="668"/>
      <c r="DT39" s="668"/>
      <c r="DU39" s="668"/>
      <c r="DV39" s="669"/>
      <c r="DW39" s="641" t="s">
        <v>239</v>
      </c>
      <c r="DX39" s="666"/>
      <c r="DY39" s="666"/>
      <c r="DZ39" s="666"/>
      <c r="EA39" s="666"/>
      <c r="EB39" s="666"/>
      <c r="EC39" s="667"/>
    </row>
    <row r="40" spans="2:133" ht="11.25" customHeight="1">
      <c r="B40" s="633" t="s">
        <v>353</v>
      </c>
      <c r="C40" s="634"/>
      <c r="D40" s="634"/>
      <c r="E40" s="634"/>
      <c r="F40" s="634"/>
      <c r="G40" s="634"/>
      <c r="H40" s="634"/>
      <c r="I40" s="634"/>
      <c r="J40" s="634"/>
      <c r="K40" s="634"/>
      <c r="L40" s="634"/>
      <c r="M40" s="634"/>
      <c r="N40" s="634"/>
      <c r="O40" s="634"/>
      <c r="P40" s="634"/>
      <c r="Q40" s="635"/>
      <c r="R40" s="636">
        <v>53999</v>
      </c>
      <c r="S40" s="637"/>
      <c r="T40" s="637"/>
      <c r="U40" s="637"/>
      <c r="V40" s="637"/>
      <c r="W40" s="637"/>
      <c r="X40" s="637"/>
      <c r="Y40" s="638"/>
      <c r="Z40" s="639">
        <v>0.4</v>
      </c>
      <c r="AA40" s="639"/>
      <c r="AB40" s="639"/>
      <c r="AC40" s="639"/>
      <c r="AD40" s="640" t="s">
        <v>239</v>
      </c>
      <c r="AE40" s="640"/>
      <c r="AF40" s="640"/>
      <c r="AG40" s="640"/>
      <c r="AH40" s="640"/>
      <c r="AI40" s="640"/>
      <c r="AJ40" s="640"/>
      <c r="AK40" s="640"/>
      <c r="AL40" s="641" t="s">
        <v>239</v>
      </c>
      <c r="AM40" s="642"/>
      <c r="AN40" s="642"/>
      <c r="AO40" s="643"/>
      <c r="AQ40" s="699" t="s">
        <v>354</v>
      </c>
      <c r="AR40" s="700"/>
      <c r="AS40" s="700"/>
      <c r="AT40" s="700"/>
      <c r="AU40" s="700"/>
      <c r="AV40" s="700"/>
      <c r="AW40" s="700"/>
      <c r="AX40" s="700"/>
      <c r="AY40" s="701"/>
      <c r="AZ40" s="636" t="s">
        <v>151</v>
      </c>
      <c r="BA40" s="637"/>
      <c r="BB40" s="637"/>
      <c r="BC40" s="637"/>
      <c r="BD40" s="668"/>
      <c r="BE40" s="668"/>
      <c r="BF40" s="691"/>
      <c r="BG40" s="684" t="s">
        <v>355</v>
      </c>
      <c r="BH40" s="685"/>
      <c r="BI40" s="685"/>
      <c r="BJ40" s="685"/>
      <c r="BK40" s="685"/>
      <c r="BL40" s="214"/>
      <c r="BM40" s="634" t="s">
        <v>356</v>
      </c>
      <c r="BN40" s="634"/>
      <c r="BO40" s="634"/>
      <c r="BP40" s="634"/>
      <c r="BQ40" s="634"/>
      <c r="BR40" s="634"/>
      <c r="BS40" s="634"/>
      <c r="BT40" s="634"/>
      <c r="BU40" s="635"/>
      <c r="BV40" s="636">
        <v>87</v>
      </c>
      <c r="BW40" s="637"/>
      <c r="BX40" s="637"/>
      <c r="BY40" s="637"/>
      <c r="BZ40" s="637"/>
      <c r="CA40" s="637"/>
      <c r="CB40" s="646"/>
      <c r="CD40" s="633" t="s">
        <v>357</v>
      </c>
      <c r="CE40" s="634"/>
      <c r="CF40" s="634"/>
      <c r="CG40" s="634"/>
      <c r="CH40" s="634"/>
      <c r="CI40" s="634"/>
      <c r="CJ40" s="634"/>
      <c r="CK40" s="634"/>
      <c r="CL40" s="634"/>
      <c r="CM40" s="634"/>
      <c r="CN40" s="634"/>
      <c r="CO40" s="634"/>
      <c r="CP40" s="634"/>
      <c r="CQ40" s="635"/>
      <c r="CR40" s="636">
        <v>1080</v>
      </c>
      <c r="CS40" s="637"/>
      <c r="CT40" s="637"/>
      <c r="CU40" s="637"/>
      <c r="CV40" s="637"/>
      <c r="CW40" s="637"/>
      <c r="CX40" s="637"/>
      <c r="CY40" s="638"/>
      <c r="CZ40" s="641">
        <v>0</v>
      </c>
      <c r="DA40" s="666"/>
      <c r="DB40" s="666"/>
      <c r="DC40" s="670"/>
      <c r="DD40" s="645" t="s">
        <v>151</v>
      </c>
      <c r="DE40" s="637"/>
      <c r="DF40" s="637"/>
      <c r="DG40" s="637"/>
      <c r="DH40" s="637"/>
      <c r="DI40" s="637"/>
      <c r="DJ40" s="637"/>
      <c r="DK40" s="638"/>
      <c r="DL40" s="645" t="s">
        <v>239</v>
      </c>
      <c r="DM40" s="637"/>
      <c r="DN40" s="637"/>
      <c r="DO40" s="637"/>
      <c r="DP40" s="637"/>
      <c r="DQ40" s="637"/>
      <c r="DR40" s="637"/>
      <c r="DS40" s="637"/>
      <c r="DT40" s="637"/>
      <c r="DU40" s="637"/>
      <c r="DV40" s="638"/>
      <c r="DW40" s="641" t="s">
        <v>182</v>
      </c>
      <c r="DX40" s="666"/>
      <c r="DY40" s="666"/>
      <c r="DZ40" s="666"/>
      <c r="EA40" s="666"/>
      <c r="EB40" s="666"/>
      <c r="EC40" s="667"/>
    </row>
    <row r="41" spans="2:133" ht="11.25" customHeight="1">
      <c r="B41" s="657" t="s">
        <v>358</v>
      </c>
      <c r="C41" s="658"/>
      <c r="D41" s="658"/>
      <c r="E41" s="658"/>
      <c r="F41" s="658"/>
      <c r="G41" s="658"/>
      <c r="H41" s="658"/>
      <c r="I41" s="658"/>
      <c r="J41" s="658"/>
      <c r="K41" s="658"/>
      <c r="L41" s="658"/>
      <c r="M41" s="658"/>
      <c r="N41" s="658"/>
      <c r="O41" s="658"/>
      <c r="P41" s="658"/>
      <c r="Q41" s="659"/>
      <c r="R41" s="708">
        <v>13243497</v>
      </c>
      <c r="S41" s="709"/>
      <c r="T41" s="709"/>
      <c r="U41" s="709"/>
      <c r="V41" s="709"/>
      <c r="W41" s="709"/>
      <c r="X41" s="709"/>
      <c r="Y41" s="713"/>
      <c r="Z41" s="714">
        <v>100</v>
      </c>
      <c r="AA41" s="714"/>
      <c r="AB41" s="714"/>
      <c r="AC41" s="714"/>
      <c r="AD41" s="715">
        <v>4646674</v>
      </c>
      <c r="AE41" s="715"/>
      <c r="AF41" s="715"/>
      <c r="AG41" s="715"/>
      <c r="AH41" s="715"/>
      <c r="AI41" s="715"/>
      <c r="AJ41" s="715"/>
      <c r="AK41" s="715"/>
      <c r="AL41" s="716">
        <v>100</v>
      </c>
      <c r="AM41" s="696"/>
      <c r="AN41" s="696"/>
      <c r="AO41" s="717"/>
      <c r="AQ41" s="699" t="s">
        <v>359</v>
      </c>
      <c r="AR41" s="700"/>
      <c r="AS41" s="700"/>
      <c r="AT41" s="700"/>
      <c r="AU41" s="700"/>
      <c r="AV41" s="700"/>
      <c r="AW41" s="700"/>
      <c r="AX41" s="700"/>
      <c r="AY41" s="701"/>
      <c r="AZ41" s="636">
        <v>157071</v>
      </c>
      <c r="BA41" s="637"/>
      <c r="BB41" s="637"/>
      <c r="BC41" s="637"/>
      <c r="BD41" s="668"/>
      <c r="BE41" s="668"/>
      <c r="BF41" s="691"/>
      <c r="BG41" s="684"/>
      <c r="BH41" s="685"/>
      <c r="BI41" s="685"/>
      <c r="BJ41" s="685"/>
      <c r="BK41" s="685"/>
      <c r="BL41" s="214"/>
      <c r="BM41" s="634" t="s">
        <v>360</v>
      </c>
      <c r="BN41" s="634"/>
      <c r="BO41" s="634"/>
      <c r="BP41" s="634"/>
      <c r="BQ41" s="634"/>
      <c r="BR41" s="634"/>
      <c r="BS41" s="634"/>
      <c r="BT41" s="634"/>
      <c r="BU41" s="635"/>
      <c r="BV41" s="636" t="s">
        <v>239</v>
      </c>
      <c r="BW41" s="637"/>
      <c r="BX41" s="637"/>
      <c r="BY41" s="637"/>
      <c r="BZ41" s="637"/>
      <c r="CA41" s="637"/>
      <c r="CB41" s="646"/>
      <c r="CD41" s="633" t="s">
        <v>361</v>
      </c>
      <c r="CE41" s="634"/>
      <c r="CF41" s="634"/>
      <c r="CG41" s="634"/>
      <c r="CH41" s="634"/>
      <c r="CI41" s="634"/>
      <c r="CJ41" s="634"/>
      <c r="CK41" s="634"/>
      <c r="CL41" s="634"/>
      <c r="CM41" s="634"/>
      <c r="CN41" s="634"/>
      <c r="CO41" s="634"/>
      <c r="CP41" s="634"/>
      <c r="CQ41" s="635"/>
      <c r="CR41" s="636" t="s">
        <v>239</v>
      </c>
      <c r="CS41" s="668"/>
      <c r="CT41" s="668"/>
      <c r="CU41" s="668"/>
      <c r="CV41" s="668"/>
      <c r="CW41" s="668"/>
      <c r="CX41" s="668"/>
      <c r="CY41" s="669"/>
      <c r="CZ41" s="641" t="s">
        <v>151</v>
      </c>
      <c r="DA41" s="666"/>
      <c r="DB41" s="666"/>
      <c r="DC41" s="670"/>
      <c r="DD41" s="645" t="s">
        <v>151</v>
      </c>
      <c r="DE41" s="668"/>
      <c r="DF41" s="668"/>
      <c r="DG41" s="668"/>
      <c r="DH41" s="668"/>
      <c r="DI41" s="668"/>
      <c r="DJ41" s="668"/>
      <c r="DK41" s="669"/>
      <c r="DL41" s="719"/>
      <c r="DM41" s="720"/>
      <c r="DN41" s="720"/>
      <c r="DO41" s="720"/>
      <c r="DP41" s="720"/>
      <c r="DQ41" s="720"/>
      <c r="DR41" s="720"/>
      <c r="DS41" s="720"/>
      <c r="DT41" s="720"/>
      <c r="DU41" s="720"/>
      <c r="DV41" s="721"/>
      <c r="DW41" s="710"/>
      <c r="DX41" s="711"/>
      <c r="DY41" s="711"/>
      <c r="DZ41" s="711"/>
      <c r="EA41" s="711"/>
      <c r="EB41" s="711"/>
      <c r="EC41" s="712"/>
    </row>
    <row r="42" spans="2:133" ht="11.25" customHeight="1">
      <c r="AQ42" s="705" t="s">
        <v>362</v>
      </c>
      <c r="AR42" s="706"/>
      <c r="AS42" s="706"/>
      <c r="AT42" s="706"/>
      <c r="AU42" s="706"/>
      <c r="AV42" s="706"/>
      <c r="AW42" s="706"/>
      <c r="AX42" s="706"/>
      <c r="AY42" s="707"/>
      <c r="AZ42" s="708">
        <v>570147</v>
      </c>
      <c r="BA42" s="709"/>
      <c r="BB42" s="709"/>
      <c r="BC42" s="709"/>
      <c r="BD42" s="695"/>
      <c r="BE42" s="695"/>
      <c r="BF42" s="697"/>
      <c r="BG42" s="686"/>
      <c r="BH42" s="687"/>
      <c r="BI42" s="687"/>
      <c r="BJ42" s="687"/>
      <c r="BK42" s="687"/>
      <c r="BL42" s="215"/>
      <c r="BM42" s="658" t="s">
        <v>363</v>
      </c>
      <c r="BN42" s="658"/>
      <c r="BO42" s="658"/>
      <c r="BP42" s="658"/>
      <c r="BQ42" s="658"/>
      <c r="BR42" s="658"/>
      <c r="BS42" s="658"/>
      <c r="BT42" s="658"/>
      <c r="BU42" s="659"/>
      <c r="BV42" s="708">
        <v>395</v>
      </c>
      <c r="BW42" s="709"/>
      <c r="BX42" s="709"/>
      <c r="BY42" s="709"/>
      <c r="BZ42" s="709"/>
      <c r="CA42" s="709"/>
      <c r="CB42" s="718"/>
      <c r="CD42" s="633" t="s">
        <v>364</v>
      </c>
      <c r="CE42" s="634"/>
      <c r="CF42" s="634"/>
      <c r="CG42" s="634"/>
      <c r="CH42" s="634"/>
      <c r="CI42" s="634"/>
      <c r="CJ42" s="634"/>
      <c r="CK42" s="634"/>
      <c r="CL42" s="634"/>
      <c r="CM42" s="634"/>
      <c r="CN42" s="634"/>
      <c r="CO42" s="634"/>
      <c r="CP42" s="634"/>
      <c r="CQ42" s="635"/>
      <c r="CR42" s="636">
        <v>1177061</v>
      </c>
      <c r="CS42" s="668"/>
      <c r="CT42" s="668"/>
      <c r="CU42" s="668"/>
      <c r="CV42" s="668"/>
      <c r="CW42" s="668"/>
      <c r="CX42" s="668"/>
      <c r="CY42" s="669"/>
      <c r="CZ42" s="641">
        <v>9.1999999999999993</v>
      </c>
      <c r="DA42" s="666"/>
      <c r="DB42" s="666"/>
      <c r="DC42" s="670"/>
      <c r="DD42" s="645">
        <v>353096</v>
      </c>
      <c r="DE42" s="668"/>
      <c r="DF42" s="668"/>
      <c r="DG42" s="668"/>
      <c r="DH42" s="668"/>
      <c r="DI42" s="668"/>
      <c r="DJ42" s="668"/>
      <c r="DK42" s="669"/>
      <c r="DL42" s="719"/>
      <c r="DM42" s="720"/>
      <c r="DN42" s="720"/>
      <c r="DO42" s="720"/>
      <c r="DP42" s="720"/>
      <c r="DQ42" s="720"/>
      <c r="DR42" s="720"/>
      <c r="DS42" s="720"/>
      <c r="DT42" s="720"/>
      <c r="DU42" s="720"/>
      <c r="DV42" s="721"/>
      <c r="DW42" s="710"/>
      <c r="DX42" s="711"/>
      <c r="DY42" s="711"/>
      <c r="DZ42" s="711"/>
      <c r="EA42" s="711"/>
      <c r="EB42" s="711"/>
      <c r="EC42" s="712"/>
    </row>
    <row r="43" spans="2:133" ht="11.25" customHeight="1">
      <c r="B43" s="208" t="s">
        <v>365</v>
      </c>
      <c r="CD43" s="633" t="s">
        <v>366</v>
      </c>
      <c r="CE43" s="634"/>
      <c r="CF43" s="634"/>
      <c r="CG43" s="634"/>
      <c r="CH43" s="634"/>
      <c r="CI43" s="634"/>
      <c r="CJ43" s="634"/>
      <c r="CK43" s="634"/>
      <c r="CL43" s="634"/>
      <c r="CM43" s="634"/>
      <c r="CN43" s="634"/>
      <c r="CO43" s="634"/>
      <c r="CP43" s="634"/>
      <c r="CQ43" s="635"/>
      <c r="CR43" s="636">
        <v>9276</v>
      </c>
      <c r="CS43" s="668"/>
      <c r="CT43" s="668"/>
      <c r="CU43" s="668"/>
      <c r="CV43" s="668"/>
      <c r="CW43" s="668"/>
      <c r="CX43" s="668"/>
      <c r="CY43" s="669"/>
      <c r="CZ43" s="641">
        <v>0.1</v>
      </c>
      <c r="DA43" s="666"/>
      <c r="DB43" s="666"/>
      <c r="DC43" s="670"/>
      <c r="DD43" s="645">
        <v>9276</v>
      </c>
      <c r="DE43" s="668"/>
      <c r="DF43" s="668"/>
      <c r="DG43" s="668"/>
      <c r="DH43" s="668"/>
      <c r="DI43" s="668"/>
      <c r="DJ43" s="668"/>
      <c r="DK43" s="669"/>
      <c r="DL43" s="719"/>
      <c r="DM43" s="720"/>
      <c r="DN43" s="720"/>
      <c r="DO43" s="720"/>
      <c r="DP43" s="720"/>
      <c r="DQ43" s="720"/>
      <c r="DR43" s="720"/>
      <c r="DS43" s="720"/>
      <c r="DT43" s="720"/>
      <c r="DU43" s="720"/>
      <c r="DV43" s="721"/>
      <c r="DW43" s="710"/>
      <c r="DX43" s="711"/>
      <c r="DY43" s="711"/>
      <c r="DZ43" s="711"/>
      <c r="EA43" s="711"/>
      <c r="EB43" s="711"/>
      <c r="EC43" s="712"/>
    </row>
    <row r="44" spans="2:133" ht="11.25" customHeight="1">
      <c r="B44" s="722" t="s">
        <v>367</v>
      </c>
      <c r="C44" s="722"/>
      <c r="D44" s="722"/>
      <c r="E44" s="722"/>
      <c r="F44" s="722"/>
      <c r="G44" s="722"/>
      <c r="H44" s="722"/>
      <c r="I44" s="722"/>
      <c r="J44" s="722"/>
      <c r="K44" s="722"/>
      <c r="L44" s="722"/>
      <c r="M44" s="722"/>
      <c r="N44" s="722"/>
      <c r="O44" s="722"/>
      <c r="P44" s="722"/>
      <c r="Q44" s="722"/>
      <c r="R44" s="722"/>
      <c r="S44" s="722"/>
      <c r="T44" s="722"/>
      <c r="U44" s="722"/>
      <c r="V44" s="722"/>
      <c r="W44" s="722"/>
      <c r="X44" s="722"/>
      <c r="Y44" s="722"/>
      <c r="Z44" s="722"/>
      <c r="AA44" s="722"/>
      <c r="AB44" s="722"/>
      <c r="AC44" s="722"/>
      <c r="AD44" s="722"/>
      <c r="AE44" s="722"/>
      <c r="AF44" s="722"/>
      <c r="AG44" s="722"/>
      <c r="AH44" s="722"/>
      <c r="AI44" s="722"/>
      <c r="AJ44" s="722"/>
      <c r="AK44" s="722"/>
      <c r="AL44" s="722"/>
      <c r="AM44" s="722"/>
      <c r="AN44" s="722"/>
      <c r="AO44" s="722"/>
      <c r="AP44" s="722"/>
      <c r="AQ44" s="722"/>
      <c r="AR44" s="722"/>
      <c r="AS44" s="722"/>
      <c r="AT44" s="722"/>
      <c r="AU44" s="722"/>
      <c r="AV44" s="722"/>
      <c r="AW44" s="722"/>
      <c r="AX44" s="722"/>
      <c r="AY44" s="722"/>
      <c r="AZ44" s="722"/>
      <c r="BA44" s="722"/>
      <c r="BB44" s="722"/>
      <c r="BC44" s="722"/>
      <c r="BD44" s="722"/>
      <c r="BE44" s="722"/>
      <c r="BF44" s="722"/>
      <c r="BG44" s="722"/>
      <c r="BH44" s="722"/>
      <c r="BI44" s="722"/>
      <c r="BJ44" s="722"/>
      <c r="BK44" s="722"/>
      <c r="BL44" s="722"/>
      <c r="BM44" s="722"/>
      <c r="BN44" s="722"/>
      <c r="BO44" s="722"/>
      <c r="BP44" s="722"/>
      <c r="BQ44" s="722"/>
      <c r="BR44" s="722"/>
      <c r="BS44" s="722"/>
      <c r="BT44" s="722"/>
      <c r="BU44" s="722"/>
      <c r="BV44" s="722"/>
      <c r="BW44" s="722"/>
      <c r="BX44" s="722"/>
      <c r="BY44" s="722"/>
      <c r="BZ44" s="722"/>
      <c r="CA44" s="722"/>
      <c r="CB44" s="722"/>
      <c r="CC44" s="723"/>
      <c r="CD44" s="672" t="s">
        <v>315</v>
      </c>
      <c r="CE44" s="673"/>
      <c r="CF44" s="633" t="s">
        <v>368</v>
      </c>
      <c r="CG44" s="634"/>
      <c r="CH44" s="634"/>
      <c r="CI44" s="634"/>
      <c r="CJ44" s="634"/>
      <c r="CK44" s="634"/>
      <c r="CL44" s="634"/>
      <c r="CM44" s="634"/>
      <c r="CN44" s="634"/>
      <c r="CO44" s="634"/>
      <c r="CP44" s="634"/>
      <c r="CQ44" s="635"/>
      <c r="CR44" s="636">
        <v>621273</v>
      </c>
      <c r="CS44" s="637"/>
      <c r="CT44" s="637"/>
      <c r="CU44" s="637"/>
      <c r="CV44" s="637"/>
      <c r="CW44" s="637"/>
      <c r="CX44" s="637"/>
      <c r="CY44" s="638"/>
      <c r="CZ44" s="641">
        <v>4.9000000000000004</v>
      </c>
      <c r="DA44" s="642"/>
      <c r="DB44" s="642"/>
      <c r="DC44" s="648"/>
      <c r="DD44" s="645">
        <v>243725</v>
      </c>
      <c r="DE44" s="637"/>
      <c r="DF44" s="637"/>
      <c r="DG44" s="637"/>
      <c r="DH44" s="637"/>
      <c r="DI44" s="637"/>
      <c r="DJ44" s="637"/>
      <c r="DK44" s="638"/>
      <c r="DL44" s="719"/>
      <c r="DM44" s="720"/>
      <c r="DN44" s="720"/>
      <c r="DO44" s="720"/>
      <c r="DP44" s="720"/>
      <c r="DQ44" s="720"/>
      <c r="DR44" s="720"/>
      <c r="DS44" s="720"/>
      <c r="DT44" s="720"/>
      <c r="DU44" s="720"/>
      <c r="DV44" s="721"/>
      <c r="DW44" s="710"/>
      <c r="DX44" s="711"/>
      <c r="DY44" s="711"/>
      <c r="DZ44" s="711"/>
      <c r="EA44" s="711"/>
      <c r="EB44" s="711"/>
      <c r="EC44" s="712"/>
    </row>
    <row r="45" spans="2:133" ht="11.25" customHeight="1">
      <c r="B45" s="722" t="s">
        <v>369</v>
      </c>
      <c r="C45" s="722"/>
      <c r="D45" s="722"/>
      <c r="E45" s="722"/>
      <c r="F45" s="722"/>
      <c r="G45" s="722"/>
      <c r="H45" s="722"/>
      <c r="I45" s="722"/>
      <c r="J45" s="722"/>
      <c r="K45" s="722"/>
      <c r="L45" s="722"/>
      <c r="M45" s="722"/>
      <c r="N45" s="722"/>
      <c r="O45" s="722"/>
      <c r="P45" s="722"/>
      <c r="Q45" s="722"/>
      <c r="R45" s="722"/>
      <c r="S45" s="722"/>
      <c r="T45" s="722"/>
      <c r="U45" s="722"/>
      <c r="V45" s="722"/>
      <c r="W45" s="722"/>
      <c r="X45" s="722"/>
      <c r="Y45" s="722"/>
      <c r="Z45" s="722"/>
      <c r="AA45" s="722"/>
      <c r="AB45" s="722"/>
      <c r="AC45" s="722"/>
      <c r="AD45" s="722"/>
      <c r="AE45" s="722"/>
      <c r="AF45" s="722"/>
      <c r="AG45" s="722"/>
      <c r="AH45" s="722"/>
      <c r="AI45" s="722"/>
      <c r="AJ45" s="722"/>
      <c r="AK45" s="722"/>
      <c r="AL45" s="722"/>
      <c r="AM45" s="722"/>
      <c r="AN45" s="722"/>
      <c r="AO45" s="722"/>
      <c r="AP45" s="722"/>
      <c r="AQ45" s="722"/>
      <c r="AR45" s="722"/>
      <c r="AS45" s="722"/>
      <c r="AT45" s="722"/>
      <c r="AU45" s="722"/>
      <c r="AV45" s="722"/>
      <c r="AW45" s="722"/>
      <c r="AX45" s="722"/>
      <c r="AY45" s="722"/>
      <c r="AZ45" s="722"/>
      <c r="BA45" s="722"/>
      <c r="BB45" s="722"/>
      <c r="BC45" s="722"/>
      <c r="BD45" s="722"/>
      <c r="BE45" s="722"/>
      <c r="BF45" s="722"/>
      <c r="BG45" s="722"/>
      <c r="BH45" s="722"/>
      <c r="BI45" s="722"/>
      <c r="BJ45" s="722"/>
      <c r="BK45" s="722"/>
      <c r="BL45" s="722"/>
      <c r="BM45" s="722"/>
      <c r="BN45" s="722"/>
      <c r="BO45" s="722"/>
      <c r="BP45" s="722"/>
      <c r="BQ45" s="722"/>
      <c r="BR45" s="722"/>
      <c r="BS45" s="722"/>
      <c r="BT45" s="722"/>
      <c r="BU45" s="722"/>
      <c r="BV45" s="722"/>
      <c r="BW45" s="722"/>
      <c r="BX45" s="722"/>
      <c r="BY45" s="722"/>
      <c r="BZ45" s="722"/>
      <c r="CA45" s="722"/>
      <c r="CB45" s="722"/>
      <c r="CC45" s="723"/>
      <c r="CD45" s="674"/>
      <c r="CE45" s="675"/>
      <c r="CF45" s="633" t="s">
        <v>370</v>
      </c>
      <c r="CG45" s="634"/>
      <c r="CH45" s="634"/>
      <c r="CI45" s="634"/>
      <c r="CJ45" s="634"/>
      <c r="CK45" s="634"/>
      <c r="CL45" s="634"/>
      <c r="CM45" s="634"/>
      <c r="CN45" s="634"/>
      <c r="CO45" s="634"/>
      <c r="CP45" s="634"/>
      <c r="CQ45" s="635"/>
      <c r="CR45" s="636">
        <v>275182</v>
      </c>
      <c r="CS45" s="668"/>
      <c r="CT45" s="668"/>
      <c r="CU45" s="668"/>
      <c r="CV45" s="668"/>
      <c r="CW45" s="668"/>
      <c r="CX45" s="668"/>
      <c r="CY45" s="669"/>
      <c r="CZ45" s="641">
        <v>2.2000000000000002</v>
      </c>
      <c r="DA45" s="666"/>
      <c r="DB45" s="666"/>
      <c r="DC45" s="670"/>
      <c r="DD45" s="645">
        <v>28975</v>
      </c>
      <c r="DE45" s="668"/>
      <c r="DF45" s="668"/>
      <c r="DG45" s="668"/>
      <c r="DH45" s="668"/>
      <c r="DI45" s="668"/>
      <c r="DJ45" s="668"/>
      <c r="DK45" s="669"/>
      <c r="DL45" s="719"/>
      <c r="DM45" s="720"/>
      <c r="DN45" s="720"/>
      <c r="DO45" s="720"/>
      <c r="DP45" s="720"/>
      <c r="DQ45" s="720"/>
      <c r="DR45" s="720"/>
      <c r="DS45" s="720"/>
      <c r="DT45" s="720"/>
      <c r="DU45" s="720"/>
      <c r="DV45" s="721"/>
      <c r="DW45" s="710"/>
      <c r="DX45" s="711"/>
      <c r="DY45" s="711"/>
      <c r="DZ45" s="711"/>
      <c r="EA45" s="711"/>
      <c r="EB45" s="711"/>
      <c r="EC45" s="712"/>
    </row>
    <row r="46" spans="2:133" ht="11.25" customHeight="1">
      <c r="B46" s="219"/>
      <c r="CD46" s="674"/>
      <c r="CE46" s="675"/>
      <c r="CF46" s="633" t="s">
        <v>371</v>
      </c>
      <c r="CG46" s="634"/>
      <c r="CH46" s="634"/>
      <c r="CI46" s="634"/>
      <c r="CJ46" s="634"/>
      <c r="CK46" s="634"/>
      <c r="CL46" s="634"/>
      <c r="CM46" s="634"/>
      <c r="CN46" s="634"/>
      <c r="CO46" s="634"/>
      <c r="CP46" s="634"/>
      <c r="CQ46" s="635"/>
      <c r="CR46" s="636">
        <v>314577</v>
      </c>
      <c r="CS46" s="637"/>
      <c r="CT46" s="637"/>
      <c r="CU46" s="637"/>
      <c r="CV46" s="637"/>
      <c r="CW46" s="637"/>
      <c r="CX46" s="637"/>
      <c r="CY46" s="638"/>
      <c r="CZ46" s="641">
        <v>2.5</v>
      </c>
      <c r="DA46" s="642"/>
      <c r="DB46" s="642"/>
      <c r="DC46" s="648"/>
      <c r="DD46" s="645">
        <v>183236</v>
      </c>
      <c r="DE46" s="637"/>
      <c r="DF46" s="637"/>
      <c r="DG46" s="637"/>
      <c r="DH46" s="637"/>
      <c r="DI46" s="637"/>
      <c r="DJ46" s="637"/>
      <c r="DK46" s="638"/>
      <c r="DL46" s="719"/>
      <c r="DM46" s="720"/>
      <c r="DN46" s="720"/>
      <c r="DO46" s="720"/>
      <c r="DP46" s="720"/>
      <c r="DQ46" s="720"/>
      <c r="DR46" s="720"/>
      <c r="DS46" s="720"/>
      <c r="DT46" s="720"/>
      <c r="DU46" s="720"/>
      <c r="DV46" s="721"/>
      <c r="DW46" s="710"/>
      <c r="DX46" s="711"/>
      <c r="DY46" s="711"/>
      <c r="DZ46" s="711"/>
      <c r="EA46" s="711"/>
      <c r="EB46" s="711"/>
      <c r="EC46" s="712"/>
    </row>
    <row r="47" spans="2:133" ht="11.25" customHeight="1">
      <c r="B47" s="219"/>
      <c r="CD47" s="674"/>
      <c r="CE47" s="675"/>
      <c r="CF47" s="633" t="s">
        <v>372</v>
      </c>
      <c r="CG47" s="634"/>
      <c r="CH47" s="634"/>
      <c r="CI47" s="634"/>
      <c r="CJ47" s="634"/>
      <c r="CK47" s="634"/>
      <c r="CL47" s="634"/>
      <c r="CM47" s="634"/>
      <c r="CN47" s="634"/>
      <c r="CO47" s="634"/>
      <c r="CP47" s="634"/>
      <c r="CQ47" s="635"/>
      <c r="CR47" s="636">
        <v>555788</v>
      </c>
      <c r="CS47" s="668"/>
      <c r="CT47" s="668"/>
      <c r="CU47" s="668"/>
      <c r="CV47" s="668"/>
      <c r="CW47" s="668"/>
      <c r="CX47" s="668"/>
      <c r="CY47" s="669"/>
      <c r="CZ47" s="641">
        <v>4.4000000000000004</v>
      </c>
      <c r="DA47" s="666"/>
      <c r="DB47" s="666"/>
      <c r="DC47" s="670"/>
      <c r="DD47" s="645">
        <v>109371</v>
      </c>
      <c r="DE47" s="668"/>
      <c r="DF47" s="668"/>
      <c r="DG47" s="668"/>
      <c r="DH47" s="668"/>
      <c r="DI47" s="668"/>
      <c r="DJ47" s="668"/>
      <c r="DK47" s="669"/>
      <c r="DL47" s="719"/>
      <c r="DM47" s="720"/>
      <c r="DN47" s="720"/>
      <c r="DO47" s="720"/>
      <c r="DP47" s="720"/>
      <c r="DQ47" s="720"/>
      <c r="DR47" s="720"/>
      <c r="DS47" s="720"/>
      <c r="DT47" s="720"/>
      <c r="DU47" s="720"/>
      <c r="DV47" s="721"/>
      <c r="DW47" s="710"/>
      <c r="DX47" s="711"/>
      <c r="DY47" s="711"/>
      <c r="DZ47" s="711"/>
      <c r="EA47" s="711"/>
      <c r="EB47" s="711"/>
      <c r="EC47" s="712"/>
    </row>
    <row r="48" spans="2:133" ht="11">
      <c r="B48" s="219"/>
      <c r="CD48" s="676"/>
      <c r="CE48" s="677"/>
      <c r="CF48" s="633" t="s">
        <v>373</v>
      </c>
      <c r="CG48" s="634"/>
      <c r="CH48" s="634"/>
      <c r="CI48" s="634"/>
      <c r="CJ48" s="634"/>
      <c r="CK48" s="634"/>
      <c r="CL48" s="634"/>
      <c r="CM48" s="634"/>
      <c r="CN48" s="634"/>
      <c r="CO48" s="634"/>
      <c r="CP48" s="634"/>
      <c r="CQ48" s="635"/>
      <c r="CR48" s="636" t="s">
        <v>239</v>
      </c>
      <c r="CS48" s="637"/>
      <c r="CT48" s="637"/>
      <c r="CU48" s="637"/>
      <c r="CV48" s="637"/>
      <c r="CW48" s="637"/>
      <c r="CX48" s="637"/>
      <c r="CY48" s="638"/>
      <c r="CZ48" s="641" t="s">
        <v>239</v>
      </c>
      <c r="DA48" s="642"/>
      <c r="DB48" s="642"/>
      <c r="DC48" s="648"/>
      <c r="DD48" s="645" t="s">
        <v>239</v>
      </c>
      <c r="DE48" s="637"/>
      <c r="DF48" s="637"/>
      <c r="DG48" s="637"/>
      <c r="DH48" s="637"/>
      <c r="DI48" s="637"/>
      <c r="DJ48" s="637"/>
      <c r="DK48" s="638"/>
      <c r="DL48" s="719"/>
      <c r="DM48" s="720"/>
      <c r="DN48" s="720"/>
      <c r="DO48" s="720"/>
      <c r="DP48" s="720"/>
      <c r="DQ48" s="720"/>
      <c r="DR48" s="720"/>
      <c r="DS48" s="720"/>
      <c r="DT48" s="720"/>
      <c r="DU48" s="720"/>
      <c r="DV48" s="721"/>
      <c r="DW48" s="710"/>
      <c r="DX48" s="711"/>
      <c r="DY48" s="711"/>
      <c r="DZ48" s="711"/>
      <c r="EA48" s="711"/>
      <c r="EB48" s="711"/>
      <c r="EC48" s="712"/>
    </row>
    <row r="49" spans="2:133" ht="11.25" customHeight="1">
      <c r="B49" s="219"/>
      <c r="CD49" s="657" t="s">
        <v>374</v>
      </c>
      <c r="CE49" s="658"/>
      <c r="CF49" s="658"/>
      <c r="CG49" s="658"/>
      <c r="CH49" s="658"/>
      <c r="CI49" s="658"/>
      <c r="CJ49" s="658"/>
      <c r="CK49" s="658"/>
      <c r="CL49" s="658"/>
      <c r="CM49" s="658"/>
      <c r="CN49" s="658"/>
      <c r="CO49" s="658"/>
      <c r="CP49" s="658"/>
      <c r="CQ49" s="659"/>
      <c r="CR49" s="708">
        <v>12743584</v>
      </c>
      <c r="CS49" s="695"/>
      <c r="CT49" s="695"/>
      <c r="CU49" s="695"/>
      <c r="CV49" s="695"/>
      <c r="CW49" s="695"/>
      <c r="CX49" s="695"/>
      <c r="CY49" s="724"/>
      <c r="CZ49" s="716">
        <v>100</v>
      </c>
      <c r="DA49" s="725"/>
      <c r="DB49" s="725"/>
      <c r="DC49" s="726"/>
      <c r="DD49" s="727">
        <v>5320124</v>
      </c>
      <c r="DE49" s="695"/>
      <c r="DF49" s="695"/>
      <c r="DG49" s="695"/>
      <c r="DH49" s="695"/>
      <c r="DI49" s="695"/>
      <c r="DJ49" s="695"/>
      <c r="DK49" s="724"/>
      <c r="DL49" s="728"/>
      <c r="DM49" s="729"/>
      <c r="DN49" s="729"/>
      <c r="DO49" s="729"/>
      <c r="DP49" s="729"/>
      <c r="DQ49" s="729"/>
      <c r="DR49" s="729"/>
      <c r="DS49" s="729"/>
      <c r="DT49" s="729"/>
      <c r="DU49" s="729"/>
      <c r="DV49" s="730"/>
      <c r="DW49" s="731"/>
      <c r="DX49" s="732"/>
      <c r="DY49" s="732"/>
      <c r="DZ49" s="732"/>
      <c r="EA49" s="732"/>
      <c r="EB49" s="732"/>
      <c r="EC49" s="733"/>
    </row>
  </sheetData>
  <sheetProtection algorithmName="SHA-512" hashValue="9KQET1B0xc4Eldu1Nd1FZuTvqsLOk+E2iW6jC5dK9cLhsfPEGz8UiH1Aux04yXqMuR/9lH725MQGNsOUnVoAQA==" saltValue="wgFdToLvF9Wnyqc2wYTKb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 zeroHeight="1"/>
  <cols>
    <col min="1" max="130" width="2.7265625" style="225" customWidth="1"/>
    <col min="131" max="131" width="1.6328125" style="225" customWidth="1"/>
    <col min="132" max="16384" width="9" style="225" hidden="1"/>
  </cols>
  <sheetData>
    <row r="1" spans="1:131" ht="11.25" customHeight="1" thickBot="1">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c r="A2" s="734" t="s">
        <v>375</v>
      </c>
      <c r="B2" s="734"/>
      <c r="C2" s="734"/>
      <c r="D2" s="734"/>
      <c r="E2" s="734"/>
      <c r="F2" s="734"/>
      <c r="G2" s="734"/>
      <c r="H2" s="734"/>
      <c r="I2" s="734"/>
      <c r="J2" s="734"/>
      <c r="K2" s="734"/>
      <c r="L2" s="734"/>
      <c r="M2" s="734"/>
      <c r="N2" s="734"/>
      <c r="O2" s="734"/>
      <c r="P2" s="734"/>
      <c r="Q2" s="734"/>
      <c r="R2" s="734"/>
      <c r="S2" s="734"/>
      <c r="T2" s="734"/>
      <c r="U2" s="734"/>
      <c r="V2" s="734"/>
      <c r="W2" s="734"/>
      <c r="X2" s="734"/>
      <c r="Y2" s="734"/>
      <c r="Z2" s="734"/>
      <c r="AA2" s="734"/>
      <c r="AB2" s="734"/>
      <c r="AC2" s="734"/>
      <c r="AD2" s="734"/>
      <c r="AE2" s="734"/>
      <c r="AF2" s="734"/>
      <c r="AG2" s="734"/>
      <c r="AH2" s="734"/>
      <c r="AI2" s="734"/>
      <c r="AJ2" s="734"/>
      <c r="AK2" s="734"/>
      <c r="AL2" s="734"/>
      <c r="AM2" s="734"/>
      <c r="AN2" s="734"/>
      <c r="AO2" s="734"/>
      <c r="AP2" s="734"/>
      <c r="AQ2" s="734"/>
      <c r="AR2" s="734"/>
      <c r="AS2" s="734"/>
      <c r="AT2" s="734"/>
      <c r="AU2" s="734"/>
      <c r="AV2" s="734"/>
      <c r="AW2" s="734"/>
      <c r="AX2" s="734"/>
      <c r="AY2" s="734"/>
      <c r="AZ2" s="734"/>
      <c r="BA2" s="734"/>
      <c r="BB2" s="734"/>
      <c r="BC2" s="734"/>
      <c r="BD2" s="734"/>
      <c r="BE2" s="734"/>
      <c r="BF2" s="734"/>
      <c r="BG2" s="734"/>
      <c r="BH2" s="734"/>
      <c r="BI2" s="734"/>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35" t="s">
        <v>376</v>
      </c>
      <c r="DK2" s="736"/>
      <c r="DL2" s="736"/>
      <c r="DM2" s="736"/>
      <c r="DN2" s="736"/>
      <c r="DO2" s="737"/>
      <c r="DP2" s="222"/>
      <c r="DQ2" s="735" t="s">
        <v>377</v>
      </c>
      <c r="DR2" s="736"/>
      <c r="DS2" s="736"/>
      <c r="DT2" s="736"/>
      <c r="DU2" s="736"/>
      <c r="DV2" s="736"/>
      <c r="DW2" s="736"/>
      <c r="DX2" s="736"/>
      <c r="DY2" s="736"/>
      <c r="DZ2" s="737"/>
      <c r="EA2" s="224"/>
    </row>
    <row r="3" spans="1:131" ht="11.25" customHeight="1">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c r="A4" s="738" t="s">
        <v>378</v>
      </c>
      <c r="B4" s="738"/>
      <c r="C4" s="738"/>
      <c r="D4" s="738"/>
      <c r="E4" s="738"/>
      <c r="F4" s="738"/>
      <c r="G4" s="738"/>
      <c r="H4" s="738"/>
      <c r="I4" s="738"/>
      <c r="J4" s="738"/>
      <c r="K4" s="738"/>
      <c r="L4" s="738"/>
      <c r="M4" s="738"/>
      <c r="N4" s="738"/>
      <c r="O4" s="738"/>
      <c r="P4" s="738"/>
      <c r="Q4" s="738"/>
      <c r="R4" s="738"/>
      <c r="S4" s="738"/>
      <c r="T4" s="738"/>
      <c r="U4" s="738"/>
      <c r="V4" s="738"/>
      <c r="W4" s="738"/>
      <c r="X4" s="738"/>
      <c r="Y4" s="738"/>
      <c r="Z4" s="738"/>
      <c r="AA4" s="738"/>
      <c r="AB4" s="738"/>
      <c r="AC4" s="738"/>
      <c r="AD4" s="738"/>
      <c r="AE4" s="738"/>
      <c r="AF4" s="738"/>
      <c r="AG4" s="738"/>
      <c r="AH4" s="738"/>
      <c r="AI4" s="738"/>
      <c r="AJ4" s="738"/>
      <c r="AK4" s="738"/>
      <c r="AL4" s="738"/>
      <c r="AM4" s="738"/>
      <c r="AN4" s="738"/>
      <c r="AO4" s="738"/>
      <c r="AP4" s="738"/>
      <c r="AQ4" s="738"/>
      <c r="AR4" s="738"/>
      <c r="AS4" s="738"/>
      <c r="AT4" s="738"/>
      <c r="AU4" s="738"/>
      <c r="AV4" s="738"/>
      <c r="AW4" s="738"/>
      <c r="AX4" s="738"/>
      <c r="AY4" s="738"/>
      <c r="AZ4" s="226"/>
      <c r="BA4" s="226"/>
      <c r="BB4" s="226"/>
      <c r="BC4" s="226"/>
      <c r="BD4" s="226"/>
      <c r="BE4" s="227"/>
      <c r="BF4" s="227"/>
      <c r="BG4" s="227"/>
      <c r="BH4" s="227"/>
      <c r="BI4" s="227"/>
      <c r="BJ4" s="227"/>
      <c r="BK4" s="227"/>
      <c r="BL4" s="227"/>
      <c r="BM4" s="227"/>
      <c r="BN4" s="227"/>
      <c r="BO4" s="227"/>
      <c r="BP4" s="227"/>
      <c r="BQ4" s="739" t="s">
        <v>379</v>
      </c>
      <c r="BR4" s="739"/>
      <c r="BS4" s="739"/>
      <c r="BT4" s="739"/>
      <c r="BU4" s="739"/>
      <c r="BV4" s="739"/>
      <c r="BW4" s="739"/>
      <c r="BX4" s="739"/>
      <c r="BY4" s="739"/>
      <c r="BZ4" s="739"/>
      <c r="CA4" s="739"/>
      <c r="CB4" s="739"/>
      <c r="CC4" s="739"/>
      <c r="CD4" s="739"/>
      <c r="CE4" s="739"/>
      <c r="CF4" s="739"/>
      <c r="CG4" s="739"/>
      <c r="CH4" s="739"/>
      <c r="CI4" s="739"/>
      <c r="CJ4" s="739"/>
      <c r="CK4" s="739"/>
      <c r="CL4" s="739"/>
      <c r="CM4" s="739"/>
      <c r="CN4" s="739"/>
      <c r="CO4" s="739"/>
      <c r="CP4" s="739"/>
      <c r="CQ4" s="739"/>
      <c r="CR4" s="739"/>
      <c r="CS4" s="739"/>
      <c r="CT4" s="739"/>
      <c r="CU4" s="739"/>
      <c r="CV4" s="739"/>
      <c r="CW4" s="739"/>
      <c r="CX4" s="739"/>
      <c r="CY4" s="739"/>
      <c r="CZ4" s="739"/>
      <c r="DA4" s="739"/>
      <c r="DB4" s="739"/>
      <c r="DC4" s="739"/>
      <c r="DD4" s="739"/>
      <c r="DE4" s="739"/>
      <c r="DF4" s="739"/>
      <c r="DG4" s="739"/>
      <c r="DH4" s="739"/>
      <c r="DI4" s="739"/>
      <c r="DJ4" s="739"/>
      <c r="DK4" s="739"/>
      <c r="DL4" s="739"/>
      <c r="DM4" s="739"/>
      <c r="DN4" s="739"/>
      <c r="DO4" s="739"/>
      <c r="DP4" s="739"/>
      <c r="DQ4" s="739"/>
      <c r="DR4" s="739"/>
      <c r="DS4" s="739"/>
      <c r="DT4" s="739"/>
      <c r="DU4" s="739"/>
      <c r="DV4" s="739"/>
      <c r="DW4" s="739"/>
      <c r="DX4" s="739"/>
      <c r="DY4" s="739"/>
      <c r="DZ4" s="739"/>
      <c r="EA4" s="229"/>
    </row>
    <row r="5" spans="1:131" s="230" customFormat="1" ht="26.25" customHeight="1">
      <c r="A5" s="740" t="s">
        <v>380</v>
      </c>
      <c r="B5" s="741"/>
      <c r="C5" s="741"/>
      <c r="D5" s="741"/>
      <c r="E5" s="741"/>
      <c r="F5" s="741"/>
      <c r="G5" s="741"/>
      <c r="H5" s="741"/>
      <c r="I5" s="741"/>
      <c r="J5" s="741"/>
      <c r="K5" s="741"/>
      <c r="L5" s="741"/>
      <c r="M5" s="741"/>
      <c r="N5" s="741"/>
      <c r="O5" s="741"/>
      <c r="P5" s="742"/>
      <c r="Q5" s="746" t="s">
        <v>381</v>
      </c>
      <c r="R5" s="747"/>
      <c r="S5" s="747"/>
      <c r="T5" s="747"/>
      <c r="U5" s="748"/>
      <c r="V5" s="746" t="s">
        <v>382</v>
      </c>
      <c r="W5" s="747"/>
      <c r="X5" s="747"/>
      <c r="Y5" s="747"/>
      <c r="Z5" s="748"/>
      <c r="AA5" s="746" t="s">
        <v>383</v>
      </c>
      <c r="AB5" s="747"/>
      <c r="AC5" s="747"/>
      <c r="AD5" s="747"/>
      <c r="AE5" s="747"/>
      <c r="AF5" s="752" t="s">
        <v>384</v>
      </c>
      <c r="AG5" s="747"/>
      <c r="AH5" s="747"/>
      <c r="AI5" s="747"/>
      <c r="AJ5" s="753"/>
      <c r="AK5" s="747" t="s">
        <v>385</v>
      </c>
      <c r="AL5" s="747"/>
      <c r="AM5" s="747"/>
      <c r="AN5" s="747"/>
      <c r="AO5" s="748"/>
      <c r="AP5" s="746" t="s">
        <v>386</v>
      </c>
      <c r="AQ5" s="747"/>
      <c r="AR5" s="747"/>
      <c r="AS5" s="747"/>
      <c r="AT5" s="748"/>
      <c r="AU5" s="746" t="s">
        <v>387</v>
      </c>
      <c r="AV5" s="747"/>
      <c r="AW5" s="747"/>
      <c r="AX5" s="747"/>
      <c r="AY5" s="753"/>
      <c r="AZ5" s="226"/>
      <c r="BA5" s="226"/>
      <c r="BB5" s="226"/>
      <c r="BC5" s="226"/>
      <c r="BD5" s="226"/>
      <c r="BE5" s="227"/>
      <c r="BF5" s="227"/>
      <c r="BG5" s="227"/>
      <c r="BH5" s="227"/>
      <c r="BI5" s="227"/>
      <c r="BJ5" s="227"/>
      <c r="BK5" s="227"/>
      <c r="BL5" s="227"/>
      <c r="BM5" s="227"/>
      <c r="BN5" s="227"/>
      <c r="BO5" s="227"/>
      <c r="BP5" s="227"/>
      <c r="BQ5" s="740" t="s">
        <v>388</v>
      </c>
      <c r="BR5" s="741"/>
      <c r="BS5" s="741"/>
      <c r="BT5" s="741"/>
      <c r="BU5" s="741"/>
      <c r="BV5" s="741"/>
      <c r="BW5" s="741"/>
      <c r="BX5" s="741"/>
      <c r="BY5" s="741"/>
      <c r="BZ5" s="741"/>
      <c r="CA5" s="741"/>
      <c r="CB5" s="741"/>
      <c r="CC5" s="741"/>
      <c r="CD5" s="741"/>
      <c r="CE5" s="741"/>
      <c r="CF5" s="741"/>
      <c r="CG5" s="742"/>
      <c r="CH5" s="746" t="s">
        <v>389</v>
      </c>
      <c r="CI5" s="747"/>
      <c r="CJ5" s="747"/>
      <c r="CK5" s="747"/>
      <c r="CL5" s="748"/>
      <c r="CM5" s="746" t="s">
        <v>390</v>
      </c>
      <c r="CN5" s="747"/>
      <c r="CO5" s="747"/>
      <c r="CP5" s="747"/>
      <c r="CQ5" s="748"/>
      <c r="CR5" s="746" t="s">
        <v>391</v>
      </c>
      <c r="CS5" s="747"/>
      <c r="CT5" s="747"/>
      <c r="CU5" s="747"/>
      <c r="CV5" s="748"/>
      <c r="CW5" s="746" t="s">
        <v>392</v>
      </c>
      <c r="CX5" s="747"/>
      <c r="CY5" s="747"/>
      <c r="CZ5" s="747"/>
      <c r="DA5" s="748"/>
      <c r="DB5" s="746" t="s">
        <v>393</v>
      </c>
      <c r="DC5" s="747"/>
      <c r="DD5" s="747"/>
      <c r="DE5" s="747"/>
      <c r="DF5" s="748"/>
      <c r="DG5" s="776" t="s">
        <v>394</v>
      </c>
      <c r="DH5" s="777"/>
      <c r="DI5" s="777"/>
      <c r="DJ5" s="777"/>
      <c r="DK5" s="778"/>
      <c r="DL5" s="776" t="s">
        <v>395</v>
      </c>
      <c r="DM5" s="777"/>
      <c r="DN5" s="777"/>
      <c r="DO5" s="777"/>
      <c r="DP5" s="778"/>
      <c r="DQ5" s="746" t="s">
        <v>396</v>
      </c>
      <c r="DR5" s="747"/>
      <c r="DS5" s="747"/>
      <c r="DT5" s="747"/>
      <c r="DU5" s="748"/>
      <c r="DV5" s="746" t="s">
        <v>387</v>
      </c>
      <c r="DW5" s="747"/>
      <c r="DX5" s="747"/>
      <c r="DY5" s="747"/>
      <c r="DZ5" s="753"/>
      <c r="EA5" s="229"/>
    </row>
    <row r="6" spans="1:131" s="230" customFormat="1" ht="26.25" customHeight="1" thickBot="1">
      <c r="A6" s="743"/>
      <c r="B6" s="744"/>
      <c r="C6" s="744"/>
      <c r="D6" s="744"/>
      <c r="E6" s="744"/>
      <c r="F6" s="744"/>
      <c r="G6" s="744"/>
      <c r="H6" s="744"/>
      <c r="I6" s="744"/>
      <c r="J6" s="744"/>
      <c r="K6" s="744"/>
      <c r="L6" s="744"/>
      <c r="M6" s="744"/>
      <c r="N6" s="744"/>
      <c r="O6" s="744"/>
      <c r="P6" s="745"/>
      <c r="Q6" s="749"/>
      <c r="R6" s="750"/>
      <c r="S6" s="750"/>
      <c r="T6" s="750"/>
      <c r="U6" s="751"/>
      <c r="V6" s="749"/>
      <c r="W6" s="750"/>
      <c r="X6" s="750"/>
      <c r="Y6" s="750"/>
      <c r="Z6" s="751"/>
      <c r="AA6" s="749"/>
      <c r="AB6" s="750"/>
      <c r="AC6" s="750"/>
      <c r="AD6" s="750"/>
      <c r="AE6" s="750"/>
      <c r="AF6" s="754"/>
      <c r="AG6" s="750"/>
      <c r="AH6" s="750"/>
      <c r="AI6" s="750"/>
      <c r="AJ6" s="755"/>
      <c r="AK6" s="750"/>
      <c r="AL6" s="750"/>
      <c r="AM6" s="750"/>
      <c r="AN6" s="750"/>
      <c r="AO6" s="751"/>
      <c r="AP6" s="749"/>
      <c r="AQ6" s="750"/>
      <c r="AR6" s="750"/>
      <c r="AS6" s="750"/>
      <c r="AT6" s="751"/>
      <c r="AU6" s="749"/>
      <c r="AV6" s="750"/>
      <c r="AW6" s="750"/>
      <c r="AX6" s="750"/>
      <c r="AY6" s="755"/>
      <c r="AZ6" s="226"/>
      <c r="BA6" s="226"/>
      <c r="BB6" s="226"/>
      <c r="BC6" s="226"/>
      <c r="BD6" s="226"/>
      <c r="BE6" s="227"/>
      <c r="BF6" s="227"/>
      <c r="BG6" s="227"/>
      <c r="BH6" s="227"/>
      <c r="BI6" s="227"/>
      <c r="BJ6" s="227"/>
      <c r="BK6" s="227"/>
      <c r="BL6" s="227"/>
      <c r="BM6" s="227"/>
      <c r="BN6" s="227"/>
      <c r="BO6" s="227"/>
      <c r="BP6" s="227"/>
      <c r="BQ6" s="743"/>
      <c r="BR6" s="744"/>
      <c r="BS6" s="744"/>
      <c r="BT6" s="744"/>
      <c r="BU6" s="744"/>
      <c r="BV6" s="744"/>
      <c r="BW6" s="744"/>
      <c r="BX6" s="744"/>
      <c r="BY6" s="744"/>
      <c r="BZ6" s="744"/>
      <c r="CA6" s="744"/>
      <c r="CB6" s="744"/>
      <c r="CC6" s="744"/>
      <c r="CD6" s="744"/>
      <c r="CE6" s="744"/>
      <c r="CF6" s="744"/>
      <c r="CG6" s="745"/>
      <c r="CH6" s="749"/>
      <c r="CI6" s="750"/>
      <c r="CJ6" s="750"/>
      <c r="CK6" s="750"/>
      <c r="CL6" s="751"/>
      <c r="CM6" s="749"/>
      <c r="CN6" s="750"/>
      <c r="CO6" s="750"/>
      <c r="CP6" s="750"/>
      <c r="CQ6" s="751"/>
      <c r="CR6" s="749"/>
      <c r="CS6" s="750"/>
      <c r="CT6" s="750"/>
      <c r="CU6" s="750"/>
      <c r="CV6" s="751"/>
      <c r="CW6" s="749"/>
      <c r="CX6" s="750"/>
      <c r="CY6" s="750"/>
      <c r="CZ6" s="750"/>
      <c r="DA6" s="751"/>
      <c r="DB6" s="749"/>
      <c r="DC6" s="750"/>
      <c r="DD6" s="750"/>
      <c r="DE6" s="750"/>
      <c r="DF6" s="751"/>
      <c r="DG6" s="779"/>
      <c r="DH6" s="780"/>
      <c r="DI6" s="780"/>
      <c r="DJ6" s="780"/>
      <c r="DK6" s="781"/>
      <c r="DL6" s="779"/>
      <c r="DM6" s="780"/>
      <c r="DN6" s="780"/>
      <c r="DO6" s="780"/>
      <c r="DP6" s="781"/>
      <c r="DQ6" s="749"/>
      <c r="DR6" s="750"/>
      <c r="DS6" s="750"/>
      <c r="DT6" s="750"/>
      <c r="DU6" s="751"/>
      <c r="DV6" s="749"/>
      <c r="DW6" s="750"/>
      <c r="DX6" s="750"/>
      <c r="DY6" s="750"/>
      <c r="DZ6" s="755"/>
      <c r="EA6" s="229"/>
    </row>
    <row r="7" spans="1:131" s="230" customFormat="1" ht="26.25" customHeight="1" thickTop="1">
      <c r="A7" s="231">
        <v>1</v>
      </c>
      <c r="B7" s="762" t="s">
        <v>397</v>
      </c>
      <c r="C7" s="763"/>
      <c r="D7" s="763"/>
      <c r="E7" s="763"/>
      <c r="F7" s="763"/>
      <c r="G7" s="763"/>
      <c r="H7" s="763"/>
      <c r="I7" s="763"/>
      <c r="J7" s="763"/>
      <c r="K7" s="763"/>
      <c r="L7" s="763"/>
      <c r="M7" s="763"/>
      <c r="N7" s="763"/>
      <c r="O7" s="763"/>
      <c r="P7" s="764"/>
      <c r="Q7" s="765">
        <v>13254</v>
      </c>
      <c r="R7" s="766"/>
      <c r="S7" s="766"/>
      <c r="T7" s="766"/>
      <c r="U7" s="766"/>
      <c r="V7" s="766">
        <v>12754</v>
      </c>
      <c r="W7" s="766"/>
      <c r="X7" s="766"/>
      <c r="Y7" s="766"/>
      <c r="Z7" s="766"/>
      <c r="AA7" s="766">
        <v>500</v>
      </c>
      <c r="AB7" s="766"/>
      <c r="AC7" s="766"/>
      <c r="AD7" s="766"/>
      <c r="AE7" s="767"/>
      <c r="AF7" s="768">
        <v>490</v>
      </c>
      <c r="AG7" s="769"/>
      <c r="AH7" s="769"/>
      <c r="AI7" s="769"/>
      <c r="AJ7" s="770"/>
      <c r="AK7" s="771"/>
      <c r="AL7" s="772"/>
      <c r="AM7" s="772"/>
      <c r="AN7" s="772"/>
      <c r="AO7" s="772"/>
      <c r="AP7" s="772">
        <v>5415</v>
      </c>
      <c r="AQ7" s="772"/>
      <c r="AR7" s="772"/>
      <c r="AS7" s="772"/>
      <c r="AT7" s="772"/>
      <c r="AU7" s="773"/>
      <c r="AV7" s="773"/>
      <c r="AW7" s="773"/>
      <c r="AX7" s="773"/>
      <c r="AY7" s="774"/>
      <c r="AZ7" s="226"/>
      <c r="BA7" s="226"/>
      <c r="BB7" s="226"/>
      <c r="BC7" s="226"/>
      <c r="BD7" s="226"/>
      <c r="BE7" s="227"/>
      <c r="BF7" s="227"/>
      <c r="BG7" s="227"/>
      <c r="BH7" s="227"/>
      <c r="BI7" s="227"/>
      <c r="BJ7" s="227"/>
      <c r="BK7" s="227"/>
      <c r="BL7" s="227"/>
      <c r="BM7" s="227"/>
      <c r="BN7" s="227"/>
      <c r="BO7" s="227"/>
      <c r="BP7" s="227"/>
      <c r="BQ7" s="231">
        <v>1</v>
      </c>
      <c r="BR7" s="232"/>
      <c r="BS7" s="759"/>
      <c r="BT7" s="760"/>
      <c r="BU7" s="760"/>
      <c r="BV7" s="760"/>
      <c r="BW7" s="760"/>
      <c r="BX7" s="760"/>
      <c r="BY7" s="760"/>
      <c r="BZ7" s="760"/>
      <c r="CA7" s="760"/>
      <c r="CB7" s="760"/>
      <c r="CC7" s="760"/>
      <c r="CD7" s="760"/>
      <c r="CE7" s="760"/>
      <c r="CF7" s="760"/>
      <c r="CG7" s="775"/>
      <c r="CH7" s="756"/>
      <c r="CI7" s="757"/>
      <c r="CJ7" s="757"/>
      <c r="CK7" s="757"/>
      <c r="CL7" s="758"/>
      <c r="CM7" s="756"/>
      <c r="CN7" s="757"/>
      <c r="CO7" s="757"/>
      <c r="CP7" s="757"/>
      <c r="CQ7" s="758"/>
      <c r="CR7" s="756"/>
      <c r="CS7" s="757"/>
      <c r="CT7" s="757"/>
      <c r="CU7" s="757"/>
      <c r="CV7" s="758"/>
      <c r="CW7" s="756"/>
      <c r="CX7" s="757"/>
      <c r="CY7" s="757"/>
      <c r="CZ7" s="757"/>
      <c r="DA7" s="758"/>
      <c r="DB7" s="756"/>
      <c r="DC7" s="757"/>
      <c r="DD7" s="757"/>
      <c r="DE7" s="757"/>
      <c r="DF7" s="758"/>
      <c r="DG7" s="756"/>
      <c r="DH7" s="757"/>
      <c r="DI7" s="757"/>
      <c r="DJ7" s="757"/>
      <c r="DK7" s="758"/>
      <c r="DL7" s="756"/>
      <c r="DM7" s="757"/>
      <c r="DN7" s="757"/>
      <c r="DO7" s="757"/>
      <c r="DP7" s="758"/>
      <c r="DQ7" s="756"/>
      <c r="DR7" s="757"/>
      <c r="DS7" s="757"/>
      <c r="DT7" s="757"/>
      <c r="DU7" s="758"/>
      <c r="DV7" s="759"/>
      <c r="DW7" s="760"/>
      <c r="DX7" s="760"/>
      <c r="DY7" s="760"/>
      <c r="DZ7" s="761"/>
      <c r="EA7" s="229"/>
    </row>
    <row r="8" spans="1:131" s="230" customFormat="1" ht="26.25" customHeight="1">
      <c r="A8" s="233">
        <v>2</v>
      </c>
      <c r="B8" s="793"/>
      <c r="C8" s="794"/>
      <c r="D8" s="794"/>
      <c r="E8" s="794"/>
      <c r="F8" s="794"/>
      <c r="G8" s="794"/>
      <c r="H8" s="794"/>
      <c r="I8" s="794"/>
      <c r="J8" s="794"/>
      <c r="K8" s="794"/>
      <c r="L8" s="794"/>
      <c r="M8" s="794"/>
      <c r="N8" s="794"/>
      <c r="O8" s="794"/>
      <c r="P8" s="795"/>
      <c r="Q8" s="796"/>
      <c r="R8" s="797"/>
      <c r="S8" s="797"/>
      <c r="T8" s="797"/>
      <c r="U8" s="797"/>
      <c r="V8" s="797"/>
      <c r="W8" s="797"/>
      <c r="X8" s="797"/>
      <c r="Y8" s="797"/>
      <c r="Z8" s="797"/>
      <c r="AA8" s="797"/>
      <c r="AB8" s="797"/>
      <c r="AC8" s="797"/>
      <c r="AD8" s="797"/>
      <c r="AE8" s="798"/>
      <c r="AF8" s="799"/>
      <c r="AG8" s="800"/>
      <c r="AH8" s="800"/>
      <c r="AI8" s="800"/>
      <c r="AJ8" s="801"/>
      <c r="AK8" s="782"/>
      <c r="AL8" s="783"/>
      <c r="AM8" s="783"/>
      <c r="AN8" s="783"/>
      <c r="AO8" s="783"/>
      <c r="AP8" s="783"/>
      <c r="AQ8" s="783"/>
      <c r="AR8" s="783"/>
      <c r="AS8" s="783"/>
      <c r="AT8" s="783"/>
      <c r="AU8" s="784"/>
      <c r="AV8" s="784"/>
      <c r="AW8" s="784"/>
      <c r="AX8" s="784"/>
      <c r="AY8" s="785"/>
      <c r="AZ8" s="226"/>
      <c r="BA8" s="226"/>
      <c r="BB8" s="226"/>
      <c r="BC8" s="226"/>
      <c r="BD8" s="226"/>
      <c r="BE8" s="227"/>
      <c r="BF8" s="227"/>
      <c r="BG8" s="227"/>
      <c r="BH8" s="227"/>
      <c r="BI8" s="227"/>
      <c r="BJ8" s="227"/>
      <c r="BK8" s="227"/>
      <c r="BL8" s="227"/>
      <c r="BM8" s="227"/>
      <c r="BN8" s="227"/>
      <c r="BO8" s="227"/>
      <c r="BP8" s="227"/>
      <c r="BQ8" s="233">
        <v>2</v>
      </c>
      <c r="BR8" s="234"/>
      <c r="BS8" s="786"/>
      <c r="BT8" s="787"/>
      <c r="BU8" s="787"/>
      <c r="BV8" s="787"/>
      <c r="BW8" s="787"/>
      <c r="BX8" s="787"/>
      <c r="BY8" s="787"/>
      <c r="BZ8" s="787"/>
      <c r="CA8" s="787"/>
      <c r="CB8" s="787"/>
      <c r="CC8" s="787"/>
      <c r="CD8" s="787"/>
      <c r="CE8" s="787"/>
      <c r="CF8" s="787"/>
      <c r="CG8" s="788"/>
      <c r="CH8" s="789"/>
      <c r="CI8" s="790"/>
      <c r="CJ8" s="790"/>
      <c r="CK8" s="790"/>
      <c r="CL8" s="791"/>
      <c r="CM8" s="789"/>
      <c r="CN8" s="790"/>
      <c r="CO8" s="790"/>
      <c r="CP8" s="790"/>
      <c r="CQ8" s="791"/>
      <c r="CR8" s="789"/>
      <c r="CS8" s="790"/>
      <c r="CT8" s="790"/>
      <c r="CU8" s="790"/>
      <c r="CV8" s="791"/>
      <c r="CW8" s="789"/>
      <c r="CX8" s="790"/>
      <c r="CY8" s="790"/>
      <c r="CZ8" s="790"/>
      <c r="DA8" s="791"/>
      <c r="DB8" s="789"/>
      <c r="DC8" s="790"/>
      <c r="DD8" s="790"/>
      <c r="DE8" s="790"/>
      <c r="DF8" s="791"/>
      <c r="DG8" s="789"/>
      <c r="DH8" s="790"/>
      <c r="DI8" s="790"/>
      <c r="DJ8" s="790"/>
      <c r="DK8" s="791"/>
      <c r="DL8" s="789"/>
      <c r="DM8" s="790"/>
      <c r="DN8" s="790"/>
      <c r="DO8" s="790"/>
      <c r="DP8" s="791"/>
      <c r="DQ8" s="789"/>
      <c r="DR8" s="790"/>
      <c r="DS8" s="790"/>
      <c r="DT8" s="790"/>
      <c r="DU8" s="791"/>
      <c r="DV8" s="786"/>
      <c r="DW8" s="787"/>
      <c r="DX8" s="787"/>
      <c r="DY8" s="787"/>
      <c r="DZ8" s="792"/>
      <c r="EA8" s="229"/>
    </row>
    <row r="9" spans="1:131" s="230" customFormat="1" ht="26.25" customHeight="1">
      <c r="A9" s="233">
        <v>3</v>
      </c>
      <c r="B9" s="793"/>
      <c r="C9" s="794"/>
      <c r="D9" s="794"/>
      <c r="E9" s="794"/>
      <c r="F9" s="794"/>
      <c r="G9" s="794"/>
      <c r="H9" s="794"/>
      <c r="I9" s="794"/>
      <c r="J9" s="794"/>
      <c r="K9" s="794"/>
      <c r="L9" s="794"/>
      <c r="M9" s="794"/>
      <c r="N9" s="794"/>
      <c r="O9" s="794"/>
      <c r="P9" s="795"/>
      <c r="Q9" s="796"/>
      <c r="R9" s="797"/>
      <c r="S9" s="797"/>
      <c r="T9" s="797"/>
      <c r="U9" s="797"/>
      <c r="V9" s="797"/>
      <c r="W9" s="797"/>
      <c r="X9" s="797"/>
      <c r="Y9" s="797"/>
      <c r="Z9" s="797"/>
      <c r="AA9" s="797"/>
      <c r="AB9" s="797"/>
      <c r="AC9" s="797"/>
      <c r="AD9" s="797"/>
      <c r="AE9" s="798"/>
      <c r="AF9" s="799"/>
      <c r="AG9" s="800"/>
      <c r="AH9" s="800"/>
      <c r="AI9" s="800"/>
      <c r="AJ9" s="801"/>
      <c r="AK9" s="782"/>
      <c r="AL9" s="783"/>
      <c r="AM9" s="783"/>
      <c r="AN9" s="783"/>
      <c r="AO9" s="783"/>
      <c r="AP9" s="783"/>
      <c r="AQ9" s="783"/>
      <c r="AR9" s="783"/>
      <c r="AS9" s="783"/>
      <c r="AT9" s="783"/>
      <c r="AU9" s="784"/>
      <c r="AV9" s="784"/>
      <c r="AW9" s="784"/>
      <c r="AX9" s="784"/>
      <c r="AY9" s="785"/>
      <c r="AZ9" s="226"/>
      <c r="BA9" s="226"/>
      <c r="BB9" s="226"/>
      <c r="BC9" s="226"/>
      <c r="BD9" s="226"/>
      <c r="BE9" s="227"/>
      <c r="BF9" s="227"/>
      <c r="BG9" s="227"/>
      <c r="BH9" s="227"/>
      <c r="BI9" s="227"/>
      <c r="BJ9" s="227"/>
      <c r="BK9" s="227"/>
      <c r="BL9" s="227"/>
      <c r="BM9" s="227"/>
      <c r="BN9" s="227"/>
      <c r="BO9" s="227"/>
      <c r="BP9" s="227"/>
      <c r="BQ9" s="233">
        <v>3</v>
      </c>
      <c r="BR9" s="234"/>
      <c r="BS9" s="786"/>
      <c r="BT9" s="787"/>
      <c r="BU9" s="787"/>
      <c r="BV9" s="787"/>
      <c r="BW9" s="787"/>
      <c r="BX9" s="787"/>
      <c r="BY9" s="787"/>
      <c r="BZ9" s="787"/>
      <c r="CA9" s="787"/>
      <c r="CB9" s="787"/>
      <c r="CC9" s="787"/>
      <c r="CD9" s="787"/>
      <c r="CE9" s="787"/>
      <c r="CF9" s="787"/>
      <c r="CG9" s="788"/>
      <c r="CH9" s="789"/>
      <c r="CI9" s="790"/>
      <c r="CJ9" s="790"/>
      <c r="CK9" s="790"/>
      <c r="CL9" s="791"/>
      <c r="CM9" s="789"/>
      <c r="CN9" s="790"/>
      <c r="CO9" s="790"/>
      <c r="CP9" s="790"/>
      <c r="CQ9" s="791"/>
      <c r="CR9" s="789"/>
      <c r="CS9" s="790"/>
      <c r="CT9" s="790"/>
      <c r="CU9" s="790"/>
      <c r="CV9" s="791"/>
      <c r="CW9" s="789"/>
      <c r="CX9" s="790"/>
      <c r="CY9" s="790"/>
      <c r="CZ9" s="790"/>
      <c r="DA9" s="791"/>
      <c r="DB9" s="789"/>
      <c r="DC9" s="790"/>
      <c r="DD9" s="790"/>
      <c r="DE9" s="790"/>
      <c r="DF9" s="791"/>
      <c r="DG9" s="789"/>
      <c r="DH9" s="790"/>
      <c r="DI9" s="790"/>
      <c r="DJ9" s="790"/>
      <c r="DK9" s="791"/>
      <c r="DL9" s="789"/>
      <c r="DM9" s="790"/>
      <c r="DN9" s="790"/>
      <c r="DO9" s="790"/>
      <c r="DP9" s="791"/>
      <c r="DQ9" s="789"/>
      <c r="DR9" s="790"/>
      <c r="DS9" s="790"/>
      <c r="DT9" s="790"/>
      <c r="DU9" s="791"/>
      <c r="DV9" s="786"/>
      <c r="DW9" s="787"/>
      <c r="DX9" s="787"/>
      <c r="DY9" s="787"/>
      <c r="DZ9" s="792"/>
      <c r="EA9" s="229"/>
    </row>
    <row r="10" spans="1:131" s="230" customFormat="1" ht="26.25" customHeight="1">
      <c r="A10" s="233">
        <v>4</v>
      </c>
      <c r="B10" s="793"/>
      <c r="C10" s="794"/>
      <c r="D10" s="794"/>
      <c r="E10" s="794"/>
      <c r="F10" s="794"/>
      <c r="G10" s="794"/>
      <c r="H10" s="794"/>
      <c r="I10" s="794"/>
      <c r="J10" s="794"/>
      <c r="K10" s="794"/>
      <c r="L10" s="794"/>
      <c r="M10" s="794"/>
      <c r="N10" s="794"/>
      <c r="O10" s="794"/>
      <c r="P10" s="795"/>
      <c r="Q10" s="796"/>
      <c r="R10" s="797"/>
      <c r="S10" s="797"/>
      <c r="T10" s="797"/>
      <c r="U10" s="797"/>
      <c r="V10" s="797"/>
      <c r="W10" s="797"/>
      <c r="X10" s="797"/>
      <c r="Y10" s="797"/>
      <c r="Z10" s="797"/>
      <c r="AA10" s="797"/>
      <c r="AB10" s="797"/>
      <c r="AC10" s="797"/>
      <c r="AD10" s="797"/>
      <c r="AE10" s="798"/>
      <c r="AF10" s="799"/>
      <c r="AG10" s="800"/>
      <c r="AH10" s="800"/>
      <c r="AI10" s="800"/>
      <c r="AJ10" s="801"/>
      <c r="AK10" s="782"/>
      <c r="AL10" s="783"/>
      <c r="AM10" s="783"/>
      <c r="AN10" s="783"/>
      <c r="AO10" s="783"/>
      <c r="AP10" s="783"/>
      <c r="AQ10" s="783"/>
      <c r="AR10" s="783"/>
      <c r="AS10" s="783"/>
      <c r="AT10" s="783"/>
      <c r="AU10" s="784"/>
      <c r="AV10" s="784"/>
      <c r="AW10" s="784"/>
      <c r="AX10" s="784"/>
      <c r="AY10" s="785"/>
      <c r="AZ10" s="226"/>
      <c r="BA10" s="226"/>
      <c r="BB10" s="226"/>
      <c r="BC10" s="226"/>
      <c r="BD10" s="226"/>
      <c r="BE10" s="227"/>
      <c r="BF10" s="227"/>
      <c r="BG10" s="227"/>
      <c r="BH10" s="227"/>
      <c r="BI10" s="227"/>
      <c r="BJ10" s="227"/>
      <c r="BK10" s="227"/>
      <c r="BL10" s="227"/>
      <c r="BM10" s="227"/>
      <c r="BN10" s="227"/>
      <c r="BO10" s="227"/>
      <c r="BP10" s="227"/>
      <c r="BQ10" s="233">
        <v>4</v>
      </c>
      <c r="BR10" s="234"/>
      <c r="BS10" s="786"/>
      <c r="BT10" s="787"/>
      <c r="BU10" s="787"/>
      <c r="BV10" s="787"/>
      <c r="BW10" s="787"/>
      <c r="BX10" s="787"/>
      <c r="BY10" s="787"/>
      <c r="BZ10" s="787"/>
      <c r="CA10" s="787"/>
      <c r="CB10" s="787"/>
      <c r="CC10" s="787"/>
      <c r="CD10" s="787"/>
      <c r="CE10" s="787"/>
      <c r="CF10" s="787"/>
      <c r="CG10" s="788"/>
      <c r="CH10" s="789"/>
      <c r="CI10" s="790"/>
      <c r="CJ10" s="790"/>
      <c r="CK10" s="790"/>
      <c r="CL10" s="791"/>
      <c r="CM10" s="789"/>
      <c r="CN10" s="790"/>
      <c r="CO10" s="790"/>
      <c r="CP10" s="790"/>
      <c r="CQ10" s="791"/>
      <c r="CR10" s="789"/>
      <c r="CS10" s="790"/>
      <c r="CT10" s="790"/>
      <c r="CU10" s="790"/>
      <c r="CV10" s="791"/>
      <c r="CW10" s="789"/>
      <c r="CX10" s="790"/>
      <c r="CY10" s="790"/>
      <c r="CZ10" s="790"/>
      <c r="DA10" s="791"/>
      <c r="DB10" s="789"/>
      <c r="DC10" s="790"/>
      <c r="DD10" s="790"/>
      <c r="DE10" s="790"/>
      <c r="DF10" s="791"/>
      <c r="DG10" s="789"/>
      <c r="DH10" s="790"/>
      <c r="DI10" s="790"/>
      <c r="DJ10" s="790"/>
      <c r="DK10" s="791"/>
      <c r="DL10" s="789"/>
      <c r="DM10" s="790"/>
      <c r="DN10" s="790"/>
      <c r="DO10" s="790"/>
      <c r="DP10" s="791"/>
      <c r="DQ10" s="789"/>
      <c r="DR10" s="790"/>
      <c r="DS10" s="790"/>
      <c r="DT10" s="790"/>
      <c r="DU10" s="791"/>
      <c r="DV10" s="786"/>
      <c r="DW10" s="787"/>
      <c r="DX10" s="787"/>
      <c r="DY10" s="787"/>
      <c r="DZ10" s="792"/>
      <c r="EA10" s="229"/>
    </row>
    <row r="11" spans="1:131" s="230" customFormat="1" ht="26.25" customHeight="1">
      <c r="A11" s="233">
        <v>5</v>
      </c>
      <c r="B11" s="793"/>
      <c r="C11" s="794"/>
      <c r="D11" s="794"/>
      <c r="E11" s="794"/>
      <c r="F11" s="794"/>
      <c r="G11" s="794"/>
      <c r="H11" s="794"/>
      <c r="I11" s="794"/>
      <c r="J11" s="794"/>
      <c r="K11" s="794"/>
      <c r="L11" s="794"/>
      <c r="M11" s="794"/>
      <c r="N11" s="794"/>
      <c r="O11" s="794"/>
      <c r="P11" s="795"/>
      <c r="Q11" s="796"/>
      <c r="R11" s="797"/>
      <c r="S11" s="797"/>
      <c r="T11" s="797"/>
      <c r="U11" s="797"/>
      <c r="V11" s="797"/>
      <c r="W11" s="797"/>
      <c r="X11" s="797"/>
      <c r="Y11" s="797"/>
      <c r="Z11" s="797"/>
      <c r="AA11" s="797"/>
      <c r="AB11" s="797"/>
      <c r="AC11" s="797"/>
      <c r="AD11" s="797"/>
      <c r="AE11" s="798"/>
      <c r="AF11" s="799"/>
      <c r="AG11" s="800"/>
      <c r="AH11" s="800"/>
      <c r="AI11" s="800"/>
      <c r="AJ11" s="801"/>
      <c r="AK11" s="782"/>
      <c r="AL11" s="783"/>
      <c r="AM11" s="783"/>
      <c r="AN11" s="783"/>
      <c r="AO11" s="783"/>
      <c r="AP11" s="783"/>
      <c r="AQ11" s="783"/>
      <c r="AR11" s="783"/>
      <c r="AS11" s="783"/>
      <c r="AT11" s="783"/>
      <c r="AU11" s="784"/>
      <c r="AV11" s="784"/>
      <c r="AW11" s="784"/>
      <c r="AX11" s="784"/>
      <c r="AY11" s="785"/>
      <c r="AZ11" s="226"/>
      <c r="BA11" s="226"/>
      <c r="BB11" s="226"/>
      <c r="BC11" s="226"/>
      <c r="BD11" s="226"/>
      <c r="BE11" s="227"/>
      <c r="BF11" s="227"/>
      <c r="BG11" s="227"/>
      <c r="BH11" s="227"/>
      <c r="BI11" s="227"/>
      <c r="BJ11" s="227"/>
      <c r="BK11" s="227"/>
      <c r="BL11" s="227"/>
      <c r="BM11" s="227"/>
      <c r="BN11" s="227"/>
      <c r="BO11" s="227"/>
      <c r="BP11" s="227"/>
      <c r="BQ11" s="233">
        <v>5</v>
      </c>
      <c r="BR11" s="234"/>
      <c r="BS11" s="786"/>
      <c r="BT11" s="787"/>
      <c r="BU11" s="787"/>
      <c r="BV11" s="787"/>
      <c r="BW11" s="787"/>
      <c r="BX11" s="787"/>
      <c r="BY11" s="787"/>
      <c r="BZ11" s="787"/>
      <c r="CA11" s="787"/>
      <c r="CB11" s="787"/>
      <c r="CC11" s="787"/>
      <c r="CD11" s="787"/>
      <c r="CE11" s="787"/>
      <c r="CF11" s="787"/>
      <c r="CG11" s="788"/>
      <c r="CH11" s="789"/>
      <c r="CI11" s="790"/>
      <c r="CJ11" s="790"/>
      <c r="CK11" s="790"/>
      <c r="CL11" s="791"/>
      <c r="CM11" s="789"/>
      <c r="CN11" s="790"/>
      <c r="CO11" s="790"/>
      <c r="CP11" s="790"/>
      <c r="CQ11" s="791"/>
      <c r="CR11" s="789"/>
      <c r="CS11" s="790"/>
      <c r="CT11" s="790"/>
      <c r="CU11" s="790"/>
      <c r="CV11" s="791"/>
      <c r="CW11" s="789"/>
      <c r="CX11" s="790"/>
      <c r="CY11" s="790"/>
      <c r="CZ11" s="790"/>
      <c r="DA11" s="791"/>
      <c r="DB11" s="789"/>
      <c r="DC11" s="790"/>
      <c r="DD11" s="790"/>
      <c r="DE11" s="790"/>
      <c r="DF11" s="791"/>
      <c r="DG11" s="789"/>
      <c r="DH11" s="790"/>
      <c r="DI11" s="790"/>
      <c r="DJ11" s="790"/>
      <c r="DK11" s="791"/>
      <c r="DL11" s="789"/>
      <c r="DM11" s="790"/>
      <c r="DN11" s="790"/>
      <c r="DO11" s="790"/>
      <c r="DP11" s="791"/>
      <c r="DQ11" s="789"/>
      <c r="DR11" s="790"/>
      <c r="DS11" s="790"/>
      <c r="DT11" s="790"/>
      <c r="DU11" s="791"/>
      <c r="DV11" s="786"/>
      <c r="DW11" s="787"/>
      <c r="DX11" s="787"/>
      <c r="DY11" s="787"/>
      <c r="DZ11" s="792"/>
      <c r="EA11" s="229"/>
    </row>
    <row r="12" spans="1:131" s="230" customFormat="1" ht="26.25" customHeight="1">
      <c r="A12" s="233">
        <v>6</v>
      </c>
      <c r="B12" s="793"/>
      <c r="C12" s="794"/>
      <c r="D12" s="794"/>
      <c r="E12" s="794"/>
      <c r="F12" s="794"/>
      <c r="G12" s="794"/>
      <c r="H12" s="794"/>
      <c r="I12" s="794"/>
      <c r="J12" s="794"/>
      <c r="K12" s="794"/>
      <c r="L12" s="794"/>
      <c r="M12" s="794"/>
      <c r="N12" s="794"/>
      <c r="O12" s="794"/>
      <c r="P12" s="795"/>
      <c r="Q12" s="796"/>
      <c r="R12" s="797"/>
      <c r="S12" s="797"/>
      <c r="T12" s="797"/>
      <c r="U12" s="797"/>
      <c r="V12" s="797"/>
      <c r="W12" s="797"/>
      <c r="X12" s="797"/>
      <c r="Y12" s="797"/>
      <c r="Z12" s="797"/>
      <c r="AA12" s="797"/>
      <c r="AB12" s="797"/>
      <c r="AC12" s="797"/>
      <c r="AD12" s="797"/>
      <c r="AE12" s="798"/>
      <c r="AF12" s="799"/>
      <c r="AG12" s="800"/>
      <c r="AH12" s="800"/>
      <c r="AI12" s="800"/>
      <c r="AJ12" s="801"/>
      <c r="AK12" s="782"/>
      <c r="AL12" s="783"/>
      <c r="AM12" s="783"/>
      <c r="AN12" s="783"/>
      <c r="AO12" s="783"/>
      <c r="AP12" s="783"/>
      <c r="AQ12" s="783"/>
      <c r="AR12" s="783"/>
      <c r="AS12" s="783"/>
      <c r="AT12" s="783"/>
      <c r="AU12" s="784"/>
      <c r="AV12" s="784"/>
      <c r="AW12" s="784"/>
      <c r="AX12" s="784"/>
      <c r="AY12" s="785"/>
      <c r="AZ12" s="226"/>
      <c r="BA12" s="226"/>
      <c r="BB12" s="226"/>
      <c r="BC12" s="226"/>
      <c r="BD12" s="226"/>
      <c r="BE12" s="227"/>
      <c r="BF12" s="227"/>
      <c r="BG12" s="227"/>
      <c r="BH12" s="227"/>
      <c r="BI12" s="227"/>
      <c r="BJ12" s="227"/>
      <c r="BK12" s="227"/>
      <c r="BL12" s="227"/>
      <c r="BM12" s="227"/>
      <c r="BN12" s="227"/>
      <c r="BO12" s="227"/>
      <c r="BP12" s="227"/>
      <c r="BQ12" s="233">
        <v>6</v>
      </c>
      <c r="BR12" s="234"/>
      <c r="BS12" s="786"/>
      <c r="BT12" s="787"/>
      <c r="BU12" s="787"/>
      <c r="BV12" s="787"/>
      <c r="BW12" s="787"/>
      <c r="BX12" s="787"/>
      <c r="BY12" s="787"/>
      <c r="BZ12" s="787"/>
      <c r="CA12" s="787"/>
      <c r="CB12" s="787"/>
      <c r="CC12" s="787"/>
      <c r="CD12" s="787"/>
      <c r="CE12" s="787"/>
      <c r="CF12" s="787"/>
      <c r="CG12" s="788"/>
      <c r="CH12" s="789"/>
      <c r="CI12" s="790"/>
      <c r="CJ12" s="790"/>
      <c r="CK12" s="790"/>
      <c r="CL12" s="791"/>
      <c r="CM12" s="789"/>
      <c r="CN12" s="790"/>
      <c r="CO12" s="790"/>
      <c r="CP12" s="790"/>
      <c r="CQ12" s="791"/>
      <c r="CR12" s="789"/>
      <c r="CS12" s="790"/>
      <c r="CT12" s="790"/>
      <c r="CU12" s="790"/>
      <c r="CV12" s="791"/>
      <c r="CW12" s="789"/>
      <c r="CX12" s="790"/>
      <c r="CY12" s="790"/>
      <c r="CZ12" s="790"/>
      <c r="DA12" s="791"/>
      <c r="DB12" s="789"/>
      <c r="DC12" s="790"/>
      <c r="DD12" s="790"/>
      <c r="DE12" s="790"/>
      <c r="DF12" s="791"/>
      <c r="DG12" s="789"/>
      <c r="DH12" s="790"/>
      <c r="DI12" s="790"/>
      <c r="DJ12" s="790"/>
      <c r="DK12" s="791"/>
      <c r="DL12" s="789"/>
      <c r="DM12" s="790"/>
      <c r="DN12" s="790"/>
      <c r="DO12" s="790"/>
      <c r="DP12" s="791"/>
      <c r="DQ12" s="789"/>
      <c r="DR12" s="790"/>
      <c r="DS12" s="790"/>
      <c r="DT12" s="790"/>
      <c r="DU12" s="791"/>
      <c r="DV12" s="786"/>
      <c r="DW12" s="787"/>
      <c r="DX12" s="787"/>
      <c r="DY12" s="787"/>
      <c r="DZ12" s="792"/>
      <c r="EA12" s="229"/>
    </row>
    <row r="13" spans="1:131" s="230" customFormat="1" ht="26.25" customHeight="1">
      <c r="A13" s="233">
        <v>7</v>
      </c>
      <c r="B13" s="793"/>
      <c r="C13" s="794"/>
      <c r="D13" s="794"/>
      <c r="E13" s="794"/>
      <c r="F13" s="794"/>
      <c r="G13" s="794"/>
      <c r="H13" s="794"/>
      <c r="I13" s="794"/>
      <c r="J13" s="794"/>
      <c r="K13" s="794"/>
      <c r="L13" s="794"/>
      <c r="M13" s="794"/>
      <c r="N13" s="794"/>
      <c r="O13" s="794"/>
      <c r="P13" s="795"/>
      <c r="Q13" s="796"/>
      <c r="R13" s="797"/>
      <c r="S13" s="797"/>
      <c r="T13" s="797"/>
      <c r="U13" s="797"/>
      <c r="V13" s="797"/>
      <c r="W13" s="797"/>
      <c r="X13" s="797"/>
      <c r="Y13" s="797"/>
      <c r="Z13" s="797"/>
      <c r="AA13" s="797"/>
      <c r="AB13" s="797"/>
      <c r="AC13" s="797"/>
      <c r="AD13" s="797"/>
      <c r="AE13" s="798"/>
      <c r="AF13" s="799"/>
      <c r="AG13" s="800"/>
      <c r="AH13" s="800"/>
      <c r="AI13" s="800"/>
      <c r="AJ13" s="801"/>
      <c r="AK13" s="782"/>
      <c r="AL13" s="783"/>
      <c r="AM13" s="783"/>
      <c r="AN13" s="783"/>
      <c r="AO13" s="783"/>
      <c r="AP13" s="783"/>
      <c r="AQ13" s="783"/>
      <c r="AR13" s="783"/>
      <c r="AS13" s="783"/>
      <c r="AT13" s="783"/>
      <c r="AU13" s="784"/>
      <c r="AV13" s="784"/>
      <c r="AW13" s="784"/>
      <c r="AX13" s="784"/>
      <c r="AY13" s="785"/>
      <c r="AZ13" s="226"/>
      <c r="BA13" s="226"/>
      <c r="BB13" s="226"/>
      <c r="BC13" s="226"/>
      <c r="BD13" s="226"/>
      <c r="BE13" s="227"/>
      <c r="BF13" s="227"/>
      <c r="BG13" s="227"/>
      <c r="BH13" s="227"/>
      <c r="BI13" s="227"/>
      <c r="BJ13" s="227"/>
      <c r="BK13" s="227"/>
      <c r="BL13" s="227"/>
      <c r="BM13" s="227"/>
      <c r="BN13" s="227"/>
      <c r="BO13" s="227"/>
      <c r="BP13" s="227"/>
      <c r="BQ13" s="233">
        <v>7</v>
      </c>
      <c r="BR13" s="234"/>
      <c r="BS13" s="786"/>
      <c r="BT13" s="787"/>
      <c r="BU13" s="787"/>
      <c r="BV13" s="787"/>
      <c r="BW13" s="787"/>
      <c r="BX13" s="787"/>
      <c r="BY13" s="787"/>
      <c r="BZ13" s="787"/>
      <c r="CA13" s="787"/>
      <c r="CB13" s="787"/>
      <c r="CC13" s="787"/>
      <c r="CD13" s="787"/>
      <c r="CE13" s="787"/>
      <c r="CF13" s="787"/>
      <c r="CG13" s="788"/>
      <c r="CH13" s="789"/>
      <c r="CI13" s="790"/>
      <c r="CJ13" s="790"/>
      <c r="CK13" s="790"/>
      <c r="CL13" s="791"/>
      <c r="CM13" s="789"/>
      <c r="CN13" s="790"/>
      <c r="CO13" s="790"/>
      <c r="CP13" s="790"/>
      <c r="CQ13" s="791"/>
      <c r="CR13" s="789"/>
      <c r="CS13" s="790"/>
      <c r="CT13" s="790"/>
      <c r="CU13" s="790"/>
      <c r="CV13" s="791"/>
      <c r="CW13" s="789"/>
      <c r="CX13" s="790"/>
      <c r="CY13" s="790"/>
      <c r="CZ13" s="790"/>
      <c r="DA13" s="791"/>
      <c r="DB13" s="789"/>
      <c r="DC13" s="790"/>
      <c r="DD13" s="790"/>
      <c r="DE13" s="790"/>
      <c r="DF13" s="791"/>
      <c r="DG13" s="789"/>
      <c r="DH13" s="790"/>
      <c r="DI13" s="790"/>
      <c r="DJ13" s="790"/>
      <c r="DK13" s="791"/>
      <c r="DL13" s="789"/>
      <c r="DM13" s="790"/>
      <c r="DN13" s="790"/>
      <c r="DO13" s="790"/>
      <c r="DP13" s="791"/>
      <c r="DQ13" s="789"/>
      <c r="DR13" s="790"/>
      <c r="DS13" s="790"/>
      <c r="DT13" s="790"/>
      <c r="DU13" s="791"/>
      <c r="DV13" s="786"/>
      <c r="DW13" s="787"/>
      <c r="DX13" s="787"/>
      <c r="DY13" s="787"/>
      <c r="DZ13" s="792"/>
      <c r="EA13" s="229"/>
    </row>
    <row r="14" spans="1:131" s="230" customFormat="1" ht="26.25" customHeight="1">
      <c r="A14" s="233">
        <v>8</v>
      </c>
      <c r="B14" s="793"/>
      <c r="C14" s="794"/>
      <c r="D14" s="794"/>
      <c r="E14" s="794"/>
      <c r="F14" s="794"/>
      <c r="G14" s="794"/>
      <c r="H14" s="794"/>
      <c r="I14" s="794"/>
      <c r="J14" s="794"/>
      <c r="K14" s="794"/>
      <c r="L14" s="794"/>
      <c r="M14" s="794"/>
      <c r="N14" s="794"/>
      <c r="O14" s="794"/>
      <c r="P14" s="795"/>
      <c r="Q14" s="796"/>
      <c r="R14" s="797"/>
      <c r="S14" s="797"/>
      <c r="T14" s="797"/>
      <c r="U14" s="797"/>
      <c r="V14" s="797"/>
      <c r="W14" s="797"/>
      <c r="X14" s="797"/>
      <c r="Y14" s="797"/>
      <c r="Z14" s="797"/>
      <c r="AA14" s="797"/>
      <c r="AB14" s="797"/>
      <c r="AC14" s="797"/>
      <c r="AD14" s="797"/>
      <c r="AE14" s="798"/>
      <c r="AF14" s="799"/>
      <c r="AG14" s="800"/>
      <c r="AH14" s="800"/>
      <c r="AI14" s="800"/>
      <c r="AJ14" s="801"/>
      <c r="AK14" s="782"/>
      <c r="AL14" s="783"/>
      <c r="AM14" s="783"/>
      <c r="AN14" s="783"/>
      <c r="AO14" s="783"/>
      <c r="AP14" s="783"/>
      <c r="AQ14" s="783"/>
      <c r="AR14" s="783"/>
      <c r="AS14" s="783"/>
      <c r="AT14" s="783"/>
      <c r="AU14" s="784"/>
      <c r="AV14" s="784"/>
      <c r="AW14" s="784"/>
      <c r="AX14" s="784"/>
      <c r="AY14" s="785"/>
      <c r="AZ14" s="226"/>
      <c r="BA14" s="226"/>
      <c r="BB14" s="226"/>
      <c r="BC14" s="226"/>
      <c r="BD14" s="226"/>
      <c r="BE14" s="227"/>
      <c r="BF14" s="227"/>
      <c r="BG14" s="227"/>
      <c r="BH14" s="227"/>
      <c r="BI14" s="227"/>
      <c r="BJ14" s="227"/>
      <c r="BK14" s="227"/>
      <c r="BL14" s="227"/>
      <c r="BM14" s="227"/>
      <c r="BN14" s="227"/>
      <c r="BO14" s="227"/>
      <c r="BP14" s="227"/>
      <c r="BQ14" s="233">
        <v>8</v>
      </c>
      <c r="BR14" s="234"/>
      <c r="BS14" s="786"/>
      <c r="BT14" s="787"/>
      <c r="BU14" s="787"/>
      <c r="BV14" s="787"/>
      <c r="BW14" s="787"/>
      <c r="BX14" s="787"/>
      <c r="BY14" s="787"/>
      <c r="BZ14" s="787"/>
      <c r="CA14" s="787"/>
      <c r="CB14" s="787"/>
      <c r="CC14" s="787"/>
      <c r="CD14" s="787"/>
      <c r="CE14" s="787"/>
      <c r="CF14" s="787"/>
      <c r="CG14" s="788"/>
      <c r="CH14" s="789"/>
      <c r="CI14" s="790"/>
      <c r="CJ14" s="790"/>
      <c r="CK14" s="790"/>
      <c r="CL14" s="791"/>
      <c r="CM14" s="789"/>
      <c r="CN14" s="790"/>
      <c r="CO14" s="790"/>
      <c r="CP14" s="790"/>
      <c r="CQ14" s="791"/>
      <c r="CR14" s="789"/>
      <c r="CS14" s="790"/>
      <c r="CT14" s="790"/>
      <c r="CU14" s="790"/>
      <c r="CV14" s="791"/>
      <c r="CW14" s="789"/>
      <c r="CX14" s="790"/>
      <c r="CY14" s="790"/>
      <c r="CZ14" s="790"/>
      <c r="DA14" s="791"/>
      <c r="DB14" s="789"/>
      <c r="DC14" s="790"/>
      <c r="DD14" s="790"/>
      <c r="DE14" s="790"/>
      <c r="DF14" s="791"/>
      <c r="DG14" s="789"/>
      <c r="DH14" s="790"/>
      <c r="DI14" s="790"/>
      <c r="DJ14" s="790"/>
      <c r="DK14" s="791"/>
      <c r="DL14" s="789"/>
      <c r="DM14" s="790"/>
      <c r="DN14" s="790"/>
      <c r="DO14" s="790"/>
      <c r="DP14" s="791"/>
      <c r="DQ14" s="789"/>
      <c r="DR14" s="790"/>
      <c r="DS14" s="790"/>
      <c r="DT14" s="790"/>
      <c r="DU14" s="791"/>
      <c r="DV14" s="786"/>
      <c r="DW14" s="787"/>
      <c r="DX14" s="787"/>
      <c r="DY14" s="787"/>
      <c r="DZ14" s="792"/>
      <c r="EA14" s="229"/>
    </row>
    <row r="15" spans="1:131" s="230" customFormat="1" ht="26.25" customHeight="1">
      <c r="A15" s="233">
        <v>9</v>
      </c>
      <c r="B15" s="793"/>
      <c r="C15" s="794"/>
      <c r="D15" s="794"/>
      <c r="E15" s="794"/>
      <c r="F15" s="794"/>
      <c r="G15" s="794"/>
      <c r="H15" s="794"/>
      <c r="I15" s="794"/>
      <c r="J15" s="794"/>
      <c r="K15" s="794"/>
      <c r="L15" s="794"/>
      <c r="M15" s="794"/>
      <c r="N15" s="794"/>
      <c r="O15" s="794"/>
      <c r="P15" s="795"/>
      <c r="Q15" s="796"/>
      <c r="R15" s="797"/>
      <c r="S15" s="797"/>
      <c r="T15" s="797"/>
      <c r="U15" s="797"/>
      <c r="V15" s="797"/>
      <c r="W15" s="797"/>
      <c r="X15" s="797"/>
      <c r="Y15" s="797"/>
      <c r="Z15" s="797"/>
      <c r="AA15" s="797"/>
      <c r="AB15" s="797"/>
      <c r="AC15" s="797"/>
      <c r="AD15" s="797"/>
      <c r="AE15" s="798"/>
      <c r="AF15" s="799"/>
      <c r="AG15" s="800"/>
      <c r="AH15" s="800"/>
      <c r="AI15" s="800"/>
      <c r="AJ15" s="801"/>
      <c r="AK15" s="782"/>
      <c r="AL15" s="783"/>
      <c r="AM15" s="783"/>
      <c r="AN15" s="783"/>
      <c r="AO15" s="783"/>
      <c r="AP15" s="783"/>
      <c r="AQ15" s="783"/>
      <c r="AR15" s="783"/>
      <c r="AS15" s="783"/>
      <c r="AT15" s="783"/>
      <c r="AU15" s="784"/>
      <c r="AV15" s="784"/>
      <c r="AW15" s="784"/>
      <c r="AX15" s="784"/>
      <c r="AY15" s="785"/>
      <c r="AZ15" s="226"/>
      <c r="BA15" s="226"/>
      <c r="BB15" s="226"/>
      <c r="BC15" s="226"/>
      <c r="BD15" s="226"/>
      <c r="BE15" s="227"/>
      <c r="BF15" s="227"/>
      <c r="BG15" s="227"/>
      <c r="BH15" s="227"/>
      <c r="BI15" s="227"/>
      <c r="BJ15" s="227"/>
      <c r="BK15" s="227"/>
      <c r="BL15" s="227"/>
      <c r="BM15" s="227"/>
      <c r="BN15" s="227"/>
      <c r="BO15" s="227"/>
      <c r="BP15" s="227"/>
      <c r="BQ15" s="233">
        <v>9</v>
      </c>
      <c r="BR15" s="234"/>
      <c r="BS15" s="786"/>
      <c r="BT15" s="787"/>
      <c r="BU15" s="787"/>
      <c r="BV15" s="787"/>
      <c r="BW15" s="787"/>
      <c r="BX15" s="787"/>
      <c r="BY15" s="787"/>
      <c r="BZ15" s="787"/>
      <c r="CA15" s="787"/>
      <c r="CB15" s="787"/>
      <c r="CC15" s="787"/>
      <c r="CD15" s="787"/>
      <c r="CE15" s="787"/>
      <c r="CF15" s="787"/>
      <c r="CG15" s="788"/>
      <c r="CH15" s="789"/>
      <c r="CI15" s="790"/>
      <c r="CJ15" s="790"/>
      <c r="CK15" s="790"/>
      <c r="CL15" s="791"/>
      <c r="CM15" s="789"/>
      <c r="CN15" s="790"/>
      <c r="CO15" s="790"/>
      <c r="CP15" s="790"/>
      <c r="CQ15" s="791"/>
      <c r="CR15" s="789"/>
      <c r="CS15" s="790"/>
      <c r="CT15" s="790"/>
      <c r="CU15" s="790"/>
      <c r="CV15" s="791"/>
      <c r="CW15" s="789"/>
      <c r="CX15" s="790"/>
      <c r="CY15" s="790"/>
      <c r="CZ15" s="790"/>
      <c r="DA15" s="791"/>
      <c r="DB15" s="789"/>
      <c r="DC15" s="790"/>
      <c r="DD15" s="790"/>
      <c r="DE15" s="790"/>
      <c r="DF15" s="791"/>
      <c r="DG15" s="789"/>
      <c r="DH15" s="790"/>
      <c r="DI15" s="790"/>
      <c r="DJ15" s="790"/>
      <c r="DK15" s="791"/>
      <c r="DL15" s="789"/>
      <c r="DM15" s="790"/>
      <c r="DN15" s="790"/>
      <c r="DO15" s="790"/>
      <c r="DP15" s="791"/>
      <c r="DQ15" s="789"/>
      <c r="DR15" s="790"/>
      <c r="DS15" s="790"/>
      <c r="DT15" s="790"/>
      <c r="DU15" s="791"/>
      <c r="DV15" s="786"/>
      <c r="DW15" s="787"/>
      <c r="DX15" s="787"/>
      <c r="DY15" s="787"/>
      <c r="DZ15" s="792"/>
      <c r="EA15" s="229"/>
    </row>
    <row r="16" spans="1:131" s="230" customFormat="1" ht="26.25" customHeight="1">
      <c r="A16" s="233">
        <v>10</v>
      </c>
      <c r="B16" s="793"/>
      <c r="C16" s="794"/>
      <c r="D16" s="794"/>
      <c r="E16" s="794"/>
      <c r="F16" s="794"/>
      <c r="G16" s="794"/>
      <c r="H16" s="794"/>
      <c r="I16" s="794"/>
      <c r="J16" s="794"/>
      <c r="K16" s="794"/>
      <c r="L16" s="794"/>
      <c r="M16" s="794"/>
      <c r="N16" s="794"/>
      <c r="O16" s="794"/>
      <c r="P16" s="795"/>
      <c r="Q16" s="796"/>
      <c r="R16" s="797"/>
      <c r="S16" s="797"/>
      <c r="T16" s="797"/>
      <c r="U16" s="797"/>
      <c r="V16" s="797"/>
      <c r="W16" s="797"/>
      <c r="X16" s="797"/>
      <c r="Y16" s="797"/>
      <c r="Z16" s="797"/>
      <c r="AA16" s="797"/>
      <c r="AB16" s="797"/>
      <c r="AC16" s="797"/>
      <c r="AD16" s="797"/>
      <c r="AE16" s="798"/>
      <c r="AF16" s="799"/>
      <c r="AG16" s="800"/>
      <c r="AH16" s="800"/>
      <c r="AI16" s="800"/>
      <c r="AJ16" s="801"/>
      <c r="AK16" s="782"/>
      <c r="AL16" s="783"/>
      <c r="AM16" s="783"/>
      <c r="AN16" s="783"/>
      <c r="AO16" s="783"/>
      <c r="AP16" s="783"/>
      <c r="AQ16" s="783"/>
      <c r="AR16" s="783"/>
      <c r="AS16" s="783"/>
      <c r="AT16" s="783"/>
      <c r="AU16" s="784"/>
      <c r="AV16" s="784"/>
      <c r="AW16" s="784"/>
      <c r="AX16" s="784"/>
      <c r="AY16" s="785"/>
      <c r="AZ16" s="226"/>
      <c r="BA16" s="226"/>
      <c r="BB16" s="226"/>
      <c r="BC16" s="226"/>
      <c r="BD16" s="226"/>
      <c r="BE16" s="227"/>
      <c r="BF16" s="227"/>
      <c r="BG16" s="227"/>
      <c r="BH16" s="227"/>
      <c r="BI16" s="227"/>
      <c r="BJ16" s="227"/>
      <c r="BK16" s="227"/>
      <c r="BL16" s="227"/>
      <c r="BM16" s="227"/>
      <c r="BN16" s="227"/>
      <c r="BO16" s="227"/>
      <c r="BP16" s="227"/>
      <c r="BQ16" s="233">
        <v>10</v>
      </c>
      <c r="BR16" s="234"/>
      <c r="BS16" s="786"/>
      <c r="BT16" s="787"/>
      <c r="BU16" s="787"/>
      <c r="BV16" s="787"/>
      <c r="BW16" s="787"/>
      <c r="BX16" s="787"/>
      <c r="BY16" s="787"/>
      <c r="BZ16" s="787"/>
      <c r="CA16" s="787"/>
      <c r="CB16" s="787"/>
      <c r="CC16" s="787"/>
      <c r="CD16" s="787"/>
      <c r="CE16" s="787"/>
      <c r="CF16" s="787"/>
      <c r="CG16" s="788"/>
      <c r="CH16" s="789"/>
      <c r="CI16" s="790"/>
      <c r="CJ16" s="790"/>
      <c r="CK16" s="790"/>
      <c r="CL16" s="791"/>
      <c r="CM16" s="789"/>
      <c r="CN16" s="790"/>
      <c r="CO16" s="790"/>
      <c r="CP16" s="790"/>
      <c r="CQ16" s="791"/>
      <c r="CR16" s="789"/>
      <c r="CS16" s="790"/>
      <c r="CT16" s="790"/>
      <c r="CU16" s="790"/>
      <c r="CV16" s="791"/>
      <c r="CW16" s="789"/>
      <c r="CX16" s="790"/>
      <c r="CY16" s="790"/>
      <c r="CZ16" s="790"/>
      <c r="DA16" s="791"/>
      <c r="DB16" s="789"/>
      <c r="DC16" s="790"/>
      <c r="DD16" s="790"/>
      <c r="DE16" s="790"/>
      <c r="DF16" s="791"/>
      <c r="DG16" s="789"/>
      <c r="DH16" s="790"/>
      <c r="DI16" s="790"/>
      <c r="DJ16" s="790"/>
      <c r="DK16" s="791"/>
      <c r="DL16" s="789"/>
      <c r="DM16" s="790"/>
      <c r="DN16" s="790"/>
      <c r="DO16" s="790"/>
      <c r="DP16" s="791"/>
      <c r="DQ16" s="789"/>
      <c r="DR16" s="790"/>
      <c r="DS16" s="790"/>
      <c r="DT16" s="790"/>
      <c r="DU16" s="791"/>
      <c r="DV16" s="786"/>
      <c r="DW16" s="787"/>
      <c r="DX16" s="787"/>
      <c r="DY16" s="787"/>
      <c r="DZ16" s="792"/>
      <c r="EA16" s="229"/>
    </row>
    <row r="17" spans="1:131" s="230" customFormat="1" ht="26.25" customHeight="1">
      <c r="A17" s="233">
        <v>11</v>
      </c>
      <c r="B17" s="793"/>
      <c r="C17" s="794"/>
      <c r="D17" s="794"/>
      <c r="E17" s="794"/>
      <c r="F17" s="794"/>
      <c r="G17" s="794"/>
      <c r="H17" s="794"/>
      <c r="I17" s="794"/>
      <c r="J17" s="794"/>
      <c r="K17" s="794"/>
      <c r="L17" s="794"/>
      <c r="M17" s="794"/>
      <c r="N17" s="794"/>
      <c r="O17" s="794"/>
      <c r="P17" s="795"/>
      <c r="Q17" s="796"/>
      <c r="R17" s="797"/>
      <c r="S17" s="797"/>
      <c r="T17" s="797"/>
      <c r="U17" s="797"/>
      <c r="V17" s="797"/>
      <c r="W17" s="797"/>
      <c r="X17" s="797"/>
      <c r="Y17" s="797"/>
      <c r="Z17" s="797"/>
      <c r="AA17" s="797"/>
      <c r="AB17" s="797"/>
      <c r="AC17" s="797"/>
      <c r="AD17" s="797"/>
      <c r="AE17" s="798"/>
      <c r="AF17" s="799"/>
      <c r="AG17" s="800"/>
      <c r="AH17" s="800"/>
      <c r="AI17" s="800"/>
      <c r="AJ17" s="801"/>
      <c r="AK17" s="782"/>
      <c r="AL17" s="783"/>
      <c r="AM17" s="783"/>
      <c r="AN17" s="783"/>
      <c r="AO17" s="783"/>
      <c r="AP17" s="783"/>
      <c r="AQ17" s="783"/>
      <c r="AR17" s="783"/>
      <c r="AS17" s="783"/>
      <c r="AT17" s="783"/>
      <c r="AU17" s="784"/>
      <c r="AV17" s="784"/>
      <c r="AW17" s="784"/>
      <c r="AX17" s="784"/>
      <c r="AY17" s="785"/>
      <c r="AZ17" s="226"/>
      <c r="BA17" s="226"/>
      <c r="BB17" s="226"/>
      <c r="BC17" s="226"/>
      <c r="BD17" s="226"/>
      <c r="BE17" s="227"/>
      <c r="BF17" s="227"/>
      <c r="BG17" s="227"/>
      <c r="BH17" s="227"/>
      <c r="BI17" s="227"/>
      <c r="BJ17" s="227"/>
      <c r="BK17" s="227"/>
      <c r="BL17" s="227"/>
      <c r="BM17" s="227"/>
      <c r="BN17" s="227"/>
      <c r="BO17" s="227"/>
      <c r="BP17" s="227"/>
      <c r="BQ17" s="233">
        <v>11</v>
      </c>
      <c r="BR17" s="234"/>
      <c r="BS17" s="786"/>
      <c r="BT17" s="787"/>
      <c r="BU17" s="787"/>
      <c r="BV17" s="787"/>
      <c r="BW17" s="787"/>
      <c r="BX17" s="787"/>
      <c r="BY17" s="787"/>
      <c r="BZ17" s="787"/>
      <c r="CA17" s="787"/>
      <c r="CB17" s="787"/>
      <c r="CC17" s="787"/>
      <c r="CD17" s="787"/>
      <c r="CE17" s="787"/>
      <c r="CF17" s="787"/>
      <c r="CG17" s="788"/>
      <c r="CH17" s="789"/>
      <c r="CI17" s="790"/>
      <c r="CJ17" s="790"/>
      <c r="CK17" s="790"/>
      <c r="CL17" s="791"/>
      <c r="CM17" s="789"/>
      <c r="CN17" s="790"/>
      <c r="CO17" s="790"/>
      <c r="CP17" s="790"/>
      <c r="CQ17" s="791"/>
      <c r="CR17" s="789"/>
      <c r="CS17" s="790"/>
      <c r="CT17" s="790"/>
      <c r="CU17" s="790"/>
      <c r="CV17" s="791"/>
      <c r="CW17" s="789"/>
      <c r="CX17" s="790"/>
      <c r="CY17" s="790"/>
      <c r="CZ17" s="790"/>
      <c r="DA17" s="791"/>
      <c r="DB17" s="789"/>
      <c r="DC17" s="790"/>
      <c r="DD17" s="790"/>
      <c r="DE17" s="790"/>
      <c r="DF17" s="791"/>
      <c r="DG17" s="789"/>
      <c r="DH17" s="790"/>
      <c r="DI17" s="790"/>
      <c r="DJ17" s="790"/>
      <c r="DK17" s="791"/>
      <c r="DL17" s="789"/>
      <c r="DM17" s="790"/>
      <c r="DN17" s="790"/>
      <c r="DO17" s="790"/>
      <c r="DP17" s="791"/>
      <c r="DQ17" s="789"/>
      <c r="DR17" s="790"/>
      <c r="DS17" s="790"/>
      <c r="DT17" s="790"/>
      <c r="DU17" s="791"/>
      <c r="DV17" s="786"/>
      <c r="DW17" s="787"/>
      <c r="DX17" s="787"/>
      <c r="DY17" s="787"/>
      <c r="DZ17" s="792"/>
      <c r="EA17" s="229"/>
    </row>
    <row r="18" spans="1:131" s="230" customFormat="1" ht="26.25" customHeight="1">
      <c r="A18" s="233">
        <v>12</v>
      </c>
      <c r="B18" s="793"/>
      <c r="C18" s="794"/>
      <c r="D18" s="794"/>
      <c r="E18" s="794"/>
      <c r="F18" s="794"/>
      <c r="G18" s="794"/>
      <c r="H18" s="794"/>
      <c r="I18" s="794"/>
      <c r="J18" s="794"/>
      <c r="K18" s="794"/>
      <c r="L18" s="794"/>
      <c r="M18" s="794"/>
      <c r="N18" s="794"/>
      <c r="O18" s="794"/>
      <c r="P18" s="795"/>
      <c r="Q18" s="796"/>
      <c r="R18" s="797"/>
      <c r="S18" s="797"/>
      <c r="T18" s="797"/>
      <c r="U18" s="797"/>
      <c r="V18" s="797"/>
      <c r="W18" s="797"/>
      <c r="X18" s="797"/>
      <c r="Y18" s="797"/>
      <c r="Z18" s="797"/>
      <c r="AA18" s="797"/>
      <c r="AB18" s="797"/>
      <c r="AC18" s="797"/>
      <c r="AD18" s="797"/>
      <c r="AE18" s="798"/>
      <c r="AF18" s="799"/>
      <c r="AG18" s="800"/>
      <c r="AH18" s="800"/>
      <c r="AI18" s="800"/>
      <c r="AJ18" s="801"/>
      <c r="AK18" s="782"/>
      <c r="AL18" s="783"/>
      <c r="AM18" s="783"/>
      <c r="AN18" s="783"/>
      <c r="AO18" s="783"/>
      <c r="AP18" s="783"/>
      <c r="AQ18" s="783"/>
      <c r="AR18" s="783"/>
      <c r="AS18" s="783"/>
      <c r="AT18" s="783"/>
      <c r="AU18" s="784"/>
      <c r="AV18" s="784"/>
      <c r="AW18" s="784"/>
      <c r="AX18" s="784"/>
      <c r="AY18" s="785"/>
      <c r="AZ18" s="226"/>
      <c r="BA18" s="226"/>
      <c r="BB18" s="226"/>
      <c r="BC18" s="226"/>
      <c r="BD18" s="226"/>
      <c r="BE18" s="227"/>
      <c r="BF18" s="227"/>
      <c r="BG18" s="227"/>
      <c r="BH18" s="227"/>
      <c r="BI18" s="227"/>
      <c r="BJ18" s="227"/>
      <c r="BK18" s="227"/>
      <c r="BL18" s="227"/>
      <c r="BM18" s="227"/>
      <c r="BN18" s="227"/>
      <c r="BO18" s="227"/>
      <c r="BP18" s="227"/>
      <c r="BQ18" s="233">
        <v>12</v>
      </c>
      <c r="BR18" s="234"/>
      <c r="BS18" s="786"/>
      <c r="BT18" s="787"/>
      <c r="BU18" s="787"/>
      <c r="BV18" s="787"/>
      <c r="BW18" s="787"/>
      <c r="BX18" s="787"/>
      <c r="BY18" s="787"/>
      <c r="BZ18" s="787"/>
      <c r="CA18" s="787"/>
      <c r="CB18" s="787"/>
      <c r="CC18" s="787"/>
      <c r="CD18" s="787"/>
      <c r="CE18" s="787"/>
      <c r="CF18" s="787"/>
      <c r="CG18" s="788"/>
      <c r="CH18" s="789"/>
      <c r="CI18" s="790"/>
      <c r="CJ18" s="790"/>
      <c r="CK18" s="790"/>
      <c r="CL18" s="791"/>
      <c r="CM18" s="789"/>
      <c r="CN18" s="790"/>
      <c r="CO18" s="790"/>
      <c r="CP18" s="790"/>
      <c r="CQ18" s="791"/>
      <c r="CR18" s="789"/>
      <c r="CS18" s="790"/>
      <c r="CT18" s="790"/>
      <c r="CU18" s="790"/>
      <c r="CV18" s="791"/>
      <c r="CW18" s="789"/>
      <c r="CX18" s="790"/>
      <c r="CY18" s="790"/>
      <c r="CZ18" s="790"/>
      <c r="DA18" s="791"/>
      <c r="DB18" s="789"/>
      <c r="DC18" s="790"/>
      <c r="DD18" s="790"/>
      <c r="DE18" s="790"/>
      <c r="DF18" s="791"/>
      <c r="DG18" s="789"/>
      <c r="DH18" s="790"/>
      <c r="DI18" s="790"/>
      <c r="DJ18" s="790"/>
      <c r="DK18" s="791"/>
      <c r="DL18" s="789"/>
      <c r="DM18" s="790"/>
      <c r="DN18" s="790"/>
      <c r="DO18" s="790"/>
      <c r="DP18" s="791"/>
      <c r="DQ18" s="789"/>
      <c r="DR18" s="790"/>
      <c r="DS18" s="790"/>
      <c r="DT18" s="790"/>
      <c r="DU18" s="791"/>
      <c r="DV18" s="786"/>
      <c r="DW18" s="787"/>
      <c r="DX18" s="787"/>
      <c r="DY18" s="787"/>
      <c r="DZ18" s="792"/>
      <c r="EA18" s="229"/>
    </row>
    <row r="19" spans="1:131" s="230" customFormat="1" ht="26.25" customHeight="1">
      <c r="A19" s="233">
        <v>13</v>
      </c>
      <c r="B19" s="793"/>
      <c r="C19" s="794"/>
      <c r="D19" s="794"/>
      <c r="E19" s="794"/>
      <c r="F19" s="794"/>
      <c r="G19" s="794"/>
      <c r="H19" s="794"/>
      <c r="I19" s="794"/>
      <c r="J19" s="794"/>
      <c r="K19" s="794"/>
      <c r="L19" s="794"/>
      <c r="M19" s="794"/>
      <c r="N19" s="794"/>
      <c r="O19" s="794"/>
      <c r="P19" s="795"/>
      <c r="Q19" s="796"/>
      <c r="R19" s="797"/>
      <c r="S19" s="797"/>
      <c r="T19" s="797"/>
      <c r="U19" s="797"/>
      <c r="V19" s="797"/>
      <c r="W19" s="797"/>
      <c r="X19" s="797"/>
      <c r="Y19" s="797"/>
      <c r="Z19" s="797"/>
      <c r="AA19" s="797"/>
      <c r="AB19" s="797"/>
      <c r="AC19" s="797"/>
      <c r="AD19" s="797"/>
      <c r="AE19" s="798"/>
      <c r="AF19" s="799"/>
      <c r="AG19" s="800"/>
      <c r="AH19" s="800"/>
      <c r="AI19" s="800"/>
      <c r="AJ19" s="801"/>
      <c r="AK19" s="782"/>
      <c r="AL19" s="783"/>
      <c r="AM19" s="783"/>
      <c r="AN19" s="783"/>
      <c r="AO19" s="783"/>
      <c r="AP19" s="783"/>
      <c r="AQ19" s="783"/>
      <c r="AR19" s="783"/>
      <c r="AS19" s="783"/>
      <c r="AT19" s="783"/>
      <c r="AU19" s="784"/>
      <c r="AV19" s="784"/>
      <c r="AW19" s="784"/>
      <c r="AX19" s="784"/>
      <c r="AY19" s="785"/>
      <c r="AZ19" s="226"/>
      <c r="BA19" s="226"/>
      <c r="BB19" s="226"/>
      <c r="BC19" s="226"/>
      <c r="BD19" s="226"/>
      <c r="BE19" s="227"/>
      <c r="BF19" s="227"/>
      <c r="BG19" s="227"/>
      <c r="BH19" s="227"/>
      <c r="BI19" s="227"/>
      <c r="BJ19" s="227"/>
      <c r="BK19" s="227"/>
      <c r="BL19" s="227"/>
      <c r="BM19" s="227"/>
      <c r="BN19" s="227"/>
      <c r="BO19" s="227"/>
      <c r="BP19" s="227"/>
      <c r="BQ19" s="233">
        <v>13</v>
      </c>
      <c r="BR19" s="234"/>
      <c r="BS19" s="786"/>
      <c r="BT19" s="787"/>
      <c r="BU19" s="787"/>
      <c r="BV19" s="787"/>
      <c r="BW19" s="787"/>
      <c r="BX19" s="787"/>
      <c r="BY19" s="787"/>
      <c r="BZ19" s="787"/>
      <c r="CA19" s="787"/>
      <c r="CB19" s="787"/>
      <c r="CC19" s="787"/>
      <c r="CD19" s="787"/>
      <c r="CE19" s="787"/>
      <c r="CF19" s="787"/>
      <c r="CG19" s="788"/>
      <c r="CH19" s="789"/>
      <c r="CI19" s="790"/>
      <c r="CJ19" s="790"/>
      <c r="CK19" s="790"/>
      <c r="CL19" s="791"/>
      <c r="CM19" s="789"/>
      <c r="CN19" s="790"/>
      <c r="CO19" s="790"/>
      <c r="CP19" s="790"/>
      <c r="CQ19" s="791"/>
      <c r="CR19" s="789"/>
      <c r="CS19" s="790"/>
      <c r="CT19" s="790"/>
      <c r="CU19" s="790"/>
      <c r="CV19" s="791"/>
      <c r="CW19" s="789"/>
      <c r="CX19" s="790"/>
      <c r="CY19" s="790"/>
      <c r="CZ19" s="790"/>
      <c r="DA19" s="791"/>
      <c r="DB19" s="789"/>
      <c r="DC19" s="790"/>
      <c r="DD19" s="790"/>
      <c r="DE19" s="790"/>
      <c r="DF19" s="791"/>
      <c r="DG19" s="789"/>
      <c r="DH19" s="790"/>
      <c r="DI19" s="790"/>
      <c r="DJ19" s="790"/>
      <c r="DK19" s="791"/>
      <c r="DL19" s="789"/>
      <c r="DM19" s="790"/>
      <c r="DN19" s="790"/>
      <c r="DO19" s="790"/>
      <c r="DP19" s="791"/>
      <c r="DQ19" s="789"/>
      <c r="DR19" s="790"/>
      <c r="DS19" s="790"/>
      <c r="DT19" s="790"/>
      <c r="DU19" s="791"/>
      <c r="DV19" s="786"/>
      <c r="DW19" s="787"/>
      <c r="DX19" s="787"/>
      <c r="DY19" s="787"/>
      <c r="DZ19" s="792"/>
      <c r="EA19" s="229"/>
    </row>
    <row r="20" spans="1:131" s="230" customFormat="1" ht="26.25" customHeight="1">
      <c r="A20" s="233">
        <v>14</v>
      </c>
      <c r="B20" s="793"/>
      <c r="C20" s="794"/>
      <c r="D20" s="794"/>
      <c r="E20" s="794"/>
      <c r="F20" s="794"/>
      <c r="G20" s="794"/>
      <c r="H20" s="794"/>
      <c r="I20" s="794"/>
      <c r="J20" s="794"/>
      <c r="K20" s="794"/>
      <c r="L20" s="794"/>
      <c r="M20" s="794"/>
      <c r="N20" s="794"/>
      <c r="O20" s="794"/>
      <c r="P20" s="795"/>
      <c r="Q20" s="796"/>
      <c r="R20" s="797"/>
      <c r="S20" s="797"/>
      <c r="T20" s="797"/>
      <c r="U20" s="797"/>
      <c r="V20" s="797"/>
      <c r="W20" s="797"/>
      <c r="X20" s="797"/>
      <c r="Y20" s="797"/>
      <c r="Z20" s="797"/>
      <c r="AA20" s="797"/>
      <c r="AB20" s="797"/>
      <c r="AC20" s="797"/>
      <c r="AD20" s="797"/>
      <c r="AE20" s="798"/>
      <c r="AF20" s="799"/>
      <c r="AG20" s="800"/>
      <c r="AH20" s="800"/>
      <c r="AI20" s="800"/>
      <c r="AJ20" s="801"/>
      <c r="AK20" s="782"/>
      <c r="AL20" s="783"/>
      <c r="AM20" s="783"/>
      <c r="AN20" s="783"/>
      <c r="AO20" s="783"/>
      <c r="AP20" s="783"/>
      <c r="AQ20" s="783"/>
      <c r="AR20" s="783"/>
      <c r="AS20" s="783"/>
      <c r="AT20" s="783"/>
      <c r="AU20" s="784"/>
      <c r="AV20" s="784"/>
      <c r="AW20" s="784"/>
      <c r="AX20" s="784"/>
      <c r="AY20" s="785"/>
      <c r="AZ20" s="226"/>
      <c r="BA20" s="226"/>
      <c r="BB20" s="226"/>
      <c r="BC20" s="226"/>
      <c r="BD20" s="226"/>
      <c r="BE20" s="227"/>
      <c r="BF20" s="227"/>
      <c r="BG20" s="227"/>
      <c r="BH20" s="227"/>
      <c r="BI20" s="227"/>
      <c r="BJ20" s="227"/>
      <c r="BK20" s="227"/>
      <c r="BL20" s="227"/>
      <c r="BM20" s="227"/>
      <c r="BN20" s="227"/>
      <c r="BO20" s="227"/>
      <c r="BP20" s="227"/>
      <c r="BQ20" s="233">
        <v>14</v>
      </c>
      <c r="BR20" s="234"/>
      <c r="BS20" s="786"/>
      <c r="BT20" s="787"/>
      <c r="BU20" s="787"/>
      <c r="BV20" s="787"/>
      <c r="BW20" s="787"/>
      <c r="BX20" s="787"/>
      <c r="BY20" s="787"/>
      <c r="BZ20" s="787"/>
      <c r="CA20" s="787"/>
      <c r="CB20" s="787"/>
      <c r="CC20" s="787"/>
      <c r="CD20" s="787"/>
      <c r="CE20" s="787"/>
      <c r="CF20" s="787"/>
      <c r="CG20" s="788"/>
      <c r="CH20" s="789"/>
      <c r="CI20" s="790"/>
      <c r="CJ20" s="790"/>
      <c r="CK20" s="790"/>
      <c r="CL20" s="791"/>
      <c r="CM20" s="789"/>
      <c r="CN20" s="790"/>
      <c r="CO20" s="790"/>
      <c r="CP20" s="790"/>
      <c r="CQ20" s="791"/>
      <c r="CR20" s="789"/>
      <c r="CS20" s="790"/>
      <c r="CT20" s="790"/>
      <c r="CU20" s="790"/>
      <c r="CV20" s="791"/>
      <c r="CW20" s="789"/>
      <c r="CX20" s="790"/>
      <c r="CY20" s="790"/>
      <c r="CZ20" s="790"/>
      <c r="DA20" s="791"/>
      <c r="DB20" s="789"/>
      <c r="DC20" s="790"/>
      <c r="DD20" s="790"/>
      <c r="DE20" s="790"/>
      <c r="DF20" s="791"/>
      <c r="DG20" s="789"/>
      <c r="DH20" s="790"/>
      <c r="DI20" s="790"/>
      <c r="DJ20" s="790"/>
      <c r="DK20" s="791"/>
      <c r="DL20" s="789"/>
      <c r="DM20" s="790"/>
      <c r="DN20" s="790"/>
      <c r="DO20" s="790"/>
      <c r="DP20" s="791"/>
      <c r="DQ20" s="789"/>
      <c r="DR20" s="790"/>
      <c r="DS20" s="790"/>
      <c r="DT20" s="790"/>
      <c r="DU20" s="791"/>
      <c r="DV20" s="786"/>
      <c r="DW20" s="787"/>
      <c r="DX20" s="787"/>
      <c r="DY20" s="787"/>
      <c r="DZ20" s="792"/>
      <c r="EA20" s="229"/>
    </row>
    <row r="21" spans="1:131" s="230" customFormat="1" ht="26.25" customHeight="1" thickBot="1">
      <c r="A21" s="233">
        <v>15</v>
      </c>
      <c r="B21" s="793"/>
      <c r="C21" s="794"/>
      <c r="D21" s="794"/>
      <c r="E21" s="794"/>
      <c r="F21" s="794"/>
      <c r="G21" s="794"/>
      <c r="H21" s="794"/>
      <c r="I21" s="794"/>
      <c r="J21" s="794"/>
      <c r="K21" s="794"/>
      <c r="L21" s="794"/>
      <c r="M21" s="794"/>
      <c r="N21" s="794"/>
      <c r="O21" s="794"/>
      <c r="P21" s="795"/>
      <c r="Q21" s="796"/>
      <c r="R21" s="797"/>
      <c r="S21" s="797"/>
      <c r="T21" s="797"/>
      <c r="U21" s="797"/>
      <c r="V21" s="797"/>
      <c r="W21" s="797"/>
      <c r="X21" s="797"/>
      <c r="Y21" s="797"/>
      <c r="Z21" s="797"/>
      <c r="AA21" s="797"/>
      <c r="AB21" s="797"/>
      <c r="AC21" s="797"/>
      <c r="AD21" s="797"/>
      <c r="AE21" s="798"/>
      <c r="AF21" s="799"/>
      <c r="AG21" s="800"/>
      <c r="AH21" s="800"/>
      <c r="AI21" s="800"/>
      <c r="AJ21" s="801"/>
      <c r="AK21" s="782"/>
      <c r="AL21" s="783"/>
      <c r="AM21" s="783"/>
      <c r="AN21" s="783"/>
      <c r="AO21" s="783"/>
      <c r="AP21" s="783"/>
      <c r="AQ21" s="783"/>
      <c r="AR21" s="783"/>
      <c r="AS21" s="783"/>
      <c r="AT21" s="783"/>
      <c r="AU21" s="784"/>
      <c r="AV21" s="784"/>
      <c r="AW21" s="784"/>
      <c r="AX21" s="784"/>
      <c r="AY21" s="785"/>
      <c r="AZ21" s="226"/>
      <c r="BA21" s="226"/>
      <c r="BB21" s="226"/>
      <c r="BC21" s="226"/>
      <c r="BD21" s="226"/>
      <c r="BE21" s="227"/>
      <c r="BF21" s="227"/>
      <c r="BG21" s="227"/>
      <c r="BH21" s="227"/>
      <c r="BI21" s="227"/>
      <c r="BJ21" s="227"/>
      <c r="BK21" s="227"/>
      <c r="BL21" s="227"/>
      <c r="BM21" s="227"/>
      <c r="BN21" s="227"/>
      <c r="BO21" s="227"/>
      <c r="BP21" s="227"/>
      <c r="BQ21" s="233">
        <v>15</v>
      </c>
      <c r="BR21" s="234"/>
      <c r="BS21" s="786"/>
      <c r="BT21" s="787"/>
      <c r="BU21" s="787"/>
      <c r="BV21" s="787"/>
      <c r="BW21" s="787"/>
      <c r="BX21" s="787"/>
      <c r="BY21" s="787"/>
      <c r="BZ21" s="787"/>
      <c r="CA21" s="787"/>
      <c r="CB21" s="787"/>
      <c r="CC21" s="787"/>
      <c r="CD21" s="787"/>
      <c r="CE21" s="787"/>
      <c r="CF21" s="787"/>
      <c r="CG21" s="788"/>
      <c r="CH21" s="789"/>
      <c r="CI21" s="790"/>
      <c r="CJ21" s="790"/>
      <c r="CK21" s="790"/>
      <c r="CL21" s="791"/>
      <c r="CM21" s="789"/>
      <c r="CN21" s="790"/>
      <c r="CO21" s="790"/>
      <c r="CP21" s="790"/>
      <c r="CQ21" s="791"/>
      <c r="CR21" s="789"/>
      <c r="CS21" s="790"/>
      <c r="CT21" s="790"/>
      <c r="CU21" s="790"/>
      <c r="CV21" s="791"/>
      <c r="CW21" s="789"/>
      <c r="CX21" s="790"/>
      <c r="CY21" s="790"/>
      <c r="CZ21" s="790"/>
      <c r="DA21" s="791"/>
      <c r="DB21" s="789"/>
      <c r="DC21" s="790"/>
      <c r="DD21" s="790"/>
      <c r="DE21" s="790"/>
      <c r="DF21" s="791"/>
      <c r="DG21" s="789"/>
      <c r="DH21" s="790"/>
      <c r="DI21" s="790"/>
      <c r="DJ21" s="790"/>
      <c r="DK21" s="791"/>
      <c r="DL21" s="789"/>
      <c r="DM21" s="790"/>
      <c r="DN21" s="790"/>
      <c r="DO21" s="790"/>
      <c r="DP21" s="791"/>
      <c r="DQ21" s="789"/>
      <c r="DR21" s="790"/>
      <c r="DS21" s="790"/>
      <c r="DT21" s="790"/>
      <c r="DU21" s="791"/>
      <c r="DV21" s="786"/>
      <c r="DW21" s="787"/>
      <c r="DX21" s="787"/>
      <c r="DY21" s="787"/>
      <c r="DZ21" s="792"/>
      <c r="EA21" s="229"/>
    </row>
    <row r="22" spans="1:131" s="230" customFormat="1" ht="26.25" customHeight="1">
      <c r="A22" s="233">
        <v>16</v>
      </c>
      <c r="B22" s="793"/>
      <c r="C22" s="794"/>
      <c r="D22" s="794"/>
      <c r="E22" s="794"/>
      <c r="F22" s="794"/>
      <c r="G22" s="794"/>
      <c r="H22" s="794"/>
      <c r="I22" s="794"/>
      <c r="J22" s="794"/>
      <c r="K22" s="794"/>
      <c r="L22" s="794"/>
      <c r="M22" s="794"/>
      <c r="N22" s="794"/>
      <c r="O22" s="794"/>
      <c r="P22" s="795"/>
      <c r="Q22" s="812"/>
      <c r="R22" s="813"/>
      <c r="S22" s="813"/>
      <c r="T22" s="813"/>
      <c r="U22" s="813"/>
      <c r="V22" s="813"/>
      <c r="W22" s="813"/>
      <c r="X22" s="813"/>
      <c r="Y22" s="813"/>
      <c r="Z22" s="813"/>
      <c r="AA22" s="813"/>
      <c r="AB22" s="813"/>
      <c r="AC22" s="813"/>
      <c r="AD22" s="813"/>
      <c r="AE22" s="814"/>
      <c r="AF22" s="799"/>
      <c r="AG22" s="800"/>
      <c r="AH22" s="800"/>
      <c r="AI22" s="800"/>
      <c r="AJ22" s="801"/>
      <c r="AK22" s="815"/>
      <c r="AL22" s="816"/>
      <c r="AM22" s="816"/>
      <c r="AN22" s="816"/>
      <c r="AO22" s="816"/>
      <c r="AP22" s="816"/>
      <c r="AQ22" s="816"/>
      <c r="AR22" s="816"/>
      <c r="AS22" s="816"/>
      <c r="AT22" s="816"/>
      <c r="AU22" s="817"/>
      <c r="AV22" s="817"/>
      <c r="AW22" s="817"/>
      <c r="AX22" s="817"/>
      <c r="AY22" s="818"/>
      <c r="AZ22" s="819" t="s">
        <v>398</v>
      </c>
      <c r="BA22" s="819"/>
      <c r="BB22" s="819"/>
      <c r="BC22" s="819"/>
      <c r="BD22" s="820"/>
      <c r="BE22" s="227"/>
      <c r="BF22" s="227"/>
      <c r="BG22" s="227"/>
      <c r="BH22" s="227"/>
      <c r="BI22" s="227"/>
      <c r="BJ22" s="227"/>
      <c r="BK22" s="227"/>
      <c r="BL22" s="227"/>
      <c r="BM22" s="227"/>
      <c r="BN22" s="227"/>
      <c r="BO22" s="227"/>
      <c r="BP22" s="227"/>
      <c r="BQ22" s="233">
        <v>16</v>
      </c>
      <c r="BR22" s="234"/>
      <c r="BS22" s="786"/>
      <c r="BT22" s="787"/>
      <c r="BU22" s="787"/>
      <c r="BV22" s="787"/>
      <c r="BW22" s="787"/>
      <c r="BX22" s="787"/>
      <c r="BY22" s="787"/>
      <c r="BZ22" s="787"/>
      <c r="CA22" s="787"/>
      <c r="CB22" s="787"/>
      <c r="CC22" s="787"/>
      <c r="CD22" s="787"/>
      <c r="CE22" s="787"/>
      <c r="CF22" s="787"/>
      <c r="CG22" s="788"/>
      <c r="CH22" s="789"/>
      <c r="CI22" s="790"/>
      <c r="CJ22" s="790"/>
      <c r="CK22" s="790"/>
      <c r="CL22" s="791"/>
      <c r="CM22" s="789"/>
      <c r="CN22" s="790"/>
      <c r="CO22" s="790"/>
      <c r="CP22" s="790"/>
      <c r="CQ22" s="791"/>
      <c r="CR22" s="789"/>
      <c r="CS22" s="790"/>
      <c r="CT22" s="790"/>
      <c r="CU22" s="790"/>
      <c r="CV22" s="791"/>
      <c r="CW22" s="789"/>
      <c r="CX22" s="790"/>
      <c r="CY22" s="790"/>
      <c r="CZ22" s="790"/>
      <c r="DA22" s="791"/>
      <c r="DB22" s="789"/>
      <c r="DC22" s="790"/>
      <c r="DD22" s="790"/>
      <c r="DE22" s="790"/>
      <c r="DF22" s="791"/>
      <c r="DG22" s="789"/>
      <c r="DH22" s="790"/>
      <c r="DI22" s="790"/>
      <c r="DJ22" s="790"/>
      <c r="DK22" s="791"/>
      <c r="DL22" s="789"/>
      <c r="DM22" s="790"/>
      <c r="DN22" s="790"/>
      <c r="DO22" s="790"/>
      <c r="DP22" s="791"/>
      <c r="DQ22" s="789"/>
      <c r="DR22" s="790"/>
      <c r="DS22" s="790"/>
      <c r="DT22" s="790"/>
      <c r="DU22" s="791"/>
      <c r="DV22" s="786"/>
      <c r="DW22" s="787"/>
      <c r="DX22" s="787"/>
      <c r="DY22" s="787"/>
      <c r="DZ22" s="792"/>
      <c r="EA22" s="229"/>
    </row>
    <row r="23" spans="1:131" s="230" customFormat="1" ht="26.25" customHeight="1" thickBot="1">
      <c r="A23" s="235" t="s">
        <v>399</v>
      </c>
      <c r="B23" s="802" t="s">
        <v>400</v>
      </c>
      <c r="C23" s="803"/>
      <c r="D23" s="803"/>
      <c r="E23" s="803"/>
      <c r="F23" s="803"/>
      <c r="G23" s="803"/>
      <c r="H23" s="803"/>
      <c r="I23" s="803"/>
      <c r="J23" s="803"/>
      <c r="K23" s="803"/>
      <c r="L23" s="803"/>
      <c r="M23" s="803"/>
      <c r="N23" s="803"/>
      <c r="O23" s="803"/>
      <c r="P23" s="804"/>
      <c r="Q23" s="805">
        <v>13254</v>
      </c>
      <c r="R23" s="806"/>
      <c r="S23" s="806"/>
      <c r="T23" s="806"/>
      <c r="U23" s="806"/>
      <c r="V23" s="806">
        <v>12754</v>
      </c>
      <c r="W23" s="806"/>
      <c r="X23" s="806"/>
      <c r="Y23" s="806"/>
      <c r="Z23" s="806"/>
      <c r="AA23" s="806">
        <v>500</v>
      </c>
      <c r="AB23" s="806"/>
      <c r="AC23" s="806"/>
      <c r="AD23" s="806"/>
      <c r="AE23" s="807"/>
      <c r="AF23" s="808">
        <v>490</v>
      </c>
      <c r="AG23" s="806"/>
      <c r="AH23" s="806"/>
      <c r="AI23" s="806"/>
      <c r="AJ23" s="809"/>
      <c r="AK23" s="810"/>
      <c r="AL23" s="811"/>
      <c r="AM23" s="811"/>
      <c r="AN23" s="811"/>
      <c r="AO23" s="811"/>
      <c r="AP23" s="806">
        <v>5415</v>
      </c>
      <c r="AQ23" s="806"/>
      <c r="AR23" s="806"/>
      <c r="AS23" s="806"/>
      <c r="AT23" s="806"/>
      <c r="AU23" s="822"/>
      <c r="AV23" s="822"/>
      <c r="AW23" s="822"/>
      <c r="AX23" s="822"/>
      <c r="AY23" s="823"/>
      <c r="AZ23" s="824" t="s">
        <v>401</v>
      </c>
      <c r="BA23" s="825"/>
      <c r="BB23" s="825"/>
      <c r="BC23" s="825"/>
      <c r="BD23" s="826"/>
      <c r="BE23" s="227"/>
      <c r="BF23" s="227"/>
      <c r="BG23" s="227"/>
      <c r="BH23" s="227"/>
      <c r="BI23" s="227"/>
      <c r="BJ23" s="227"/>
      <c r="BK23" s="227"/>
      <c r="BL23" s="227"/>
      <c r="BM23" s="227"/>
      <c r="BN23" s="227"/>
      <c r="BO23" s="227"/>
      <c r="BP23" s="227"/>
      <c r="BQ23" s="233">
        <v>17</v>
      </c>
      <c r="BR23" s="234"/>
      <c r="BS23" s="786"/>
      <c r="BT23" s="787"/>
      <c r="BU23" s="787"/>
      <c r="BV23" s="787"/>
      <c r="BW23" s="787"/>
      <c r="BX23" s="787"/>
      <c r="BY23" s="787"/>
      <c r="BZ23" s="787"/>
      <c r="CA23" s="787"/>
      <c r="CB23" s="787"/>
      <c r="CC23" s="787"/>
      <c r="CD23" s="787"/>
      <c r="CE23" s="787"/>
      <c r="CF23" s="787"/>
      <c r="CG23" s="788"/>
      <c r="CH23" s="789"/>
      <c r="CI23" s="790"/>
      <c r="CJ23" s="790"/>
      <c r="CK23" s="790"/>
      <c r="CL23" s="791"/>
      <c r="CM23" s="789"/>
      <c r="CN23" s="790"/>
      <c r="CO23" s="790"/>
      <c r="CP23" s="790"/>
      <c r="CQ23" s="791"/>
      <c r="CR23" s="789"/>
      <c r="CS23" s="790"/>
      <c r="CT23" s="790"/>
      <c r="CU23" s="790"/>
      <c r="CV23" s="791"/>
      <c r="CW23" s="789"/>
      <c r="CX23" s="790"/>
      <c r="CY23" s="790"/>
      <c r="CZ23" s="790"/>
      <c r="DA23" s="791"/>
      <c r="DB23" s="789"/>
      <c r="DC23" s="790"/>
      <c r="DD23" s="790"/>
      <c r="DE23" s="790"/>
      <c r="DF23" s="791"/>
      <c r="DG23" s="789"/>
      <c r="DH23" s="790"/>
      <c r="DI23" s="790"/>
      <c r="DJ23" s="790"/>
      <c r="DK23" s="791"/>
      <c r="DL23" s="789"/>
      <c r="DM23" s="790"/>
      <c r="DN23" s="790"/>
      <c r="DO23" s="790"/>
      <c r="DP23" s="791"/>
      <c r="DQ23" s="789"/>
      <c r="DR23" s="790"/>
      <c r="DS23" s="790"/>
      <c r="DT23" s="790"/>
      <c r="DU23" s="791"/>
      <c r="DV23" s="786"/>
      <c r="DW23" s="787"/>
      <c r="DX23" s="787"/>
      <c r="DY23" s="787"/>
      <c r="DZ23" s="792"/>
      <c r="EA23" s="229"/>
    </row>
    <row r="24" spans="1:131" s="230" customFormat="1" ht="26.25" customHeight="1">
      <c r="A24" s="821" t="s">
        <v>402</v>
      </c>
      <c r="B24" s="821"/>
      <c r="C24" s="821"/>
      <c r="D24" s="821"/>
      <c r="E24" s="821"/>
      <c r="F24" s="821"/>
      <c r="G24" s="821"/>
      <c r="H24" s="821"/>
      <c r="I24" s="821"/>
      <c r="J24" s="821"/>
      <c r="K24" s="821"/>
      <c r="L24" s="821"/>
      <c r="M24" s="821"/>
      <c r="N24" s="821"/>
      <c r="O24" s="821"/>
      <c r="P24" s="821"/>
      <c r="Q24" s="821"/>
      <c r="R24" s="821"/>
      <c r="S24" s="821"/>
      <c r="T24" s="821"/>
      <c r="U24" s="821"/>
      <c r="V24" s="821"/>
      <c r="W24" s="821"/>
      <c r="X24" s="821"/>
      <c r="Y24" s="821"/>
      <c r="Z24" s="821"/>
      <c r="AA24" s="821"/>
      <c r="AB24" s="821"/>
      <c r="AC24" s="821"/>
      <c r="AD24" s="821"/>
      <c r="AE24" s="821"/>
      <c r="AF24" s="821"/>
      <c r="AG24" s="821"/>
      <c r="AH24" s="821"/>
      <c r="AI24" s="821"/>
      <c r="AJ24" s="821"/>
      <c r="AK24" s="821"/>
      <c r="AL24" s="821"/>
      <c r="AM24" s="821"/>
      <c r="AN24" s="821"/>
      <c r="AO24" s="821"/>
      <c r="AP24" s="821"/>
      <c r="AQ24" s="821"/>
      <c r="AR24" s="821"/>
      <c r="AS24" s="821"/>
      <c r="AT24" s="821"/>
      <c r="AU24" s="821"/>
      <c r="AV24" s="821"/>
      <c r="AW24" s="821"/>
      <c r="AX24" s="821"/>
      <c r="AY24" s="821"/>
      <c r="AZ24" s="226"/>
      <c r="BA24" s="226"/>
      <c r="BB24" s="226"/>
      <c r="BC24" s="226"/>
      <c r="BD24" s="226"/>
      <c r="BE24" s="227"/>
      <c r="BF24" s="227"/>
      <c r="BG24" s="227"/>
      <c r="BH24" s="227"/>
      <c r="BI24" s="227"/>
      <c r="BJ24" s="227"/>
      <c r="BK24" s="227"/>
      <c r="BL24" s="227"/>
      <c r="BM24" s="227"/>
      <c r="BN24" s="227"/>
      <c r="BO24" s="227"/>
      <c r="BP24" s="227"/>
      <c r="BQ24" s="233">
        <v>18</v>
      </c>
      <c r="BR24" s="234"/>
      <c r="BS24" s="786"/>
      <c r="BT24" s="787"/>
      <c r="BU24" s="787"/>
      <c r="BV24" s="787"/>
      <c r="BW24" s="787"/>
      <c r="BX24" s="787"/>
      <c r="BY24" s="787"/>
      <c r="BZ24" s="787"/>
      <c r="CA24" s="787"/>
      <c r="CB24" s="787"/>
      <c r="CC24" s="787"/>
      <c r="CD24" s="787"/>
      <c r="CE24" s="787"/>
      <c r="CF24" s="787"/>
      <c r="CG24" s="788"/>
      <c r="CH24" s="789"/>
      <c r="CI24" s="790"/>
      <c r="CJ24" s="790"/>
      <c r="CK24" s="790"/>
      <c r="CL24" s="791"/>
      <c r="CM24" s="789"/>
      <c r="CN24" s="790"/>
      <c r="CO24" s="790"/>
      <c r="CP24" s="790"/>
      <c r="CQ24" s="791"/>
      <c r="CR24" s="789"/>
      <c r="CS24" s="790"/>
      <c r="CT24" s="790"/>
      <c r="CU24" s="790"/>
      <c r="CV24" s="791"/>
      <c r="CW24" s="789"/>
      <c r="CX24" s="790"/>
      <c r="CY24" s="790"/>
      <c r="CZ24" s="790"/>
      <c r="DA24" s="791"/>
      <c r="DB24" s="789"/>
      <c r="DC24" s="790"/>
      <c r="DD24" s="790"/>
      <c r="DE24" s="790"/>
      <c r="DF24" s="791"/>
      <c r="DG24" s="789"/>
      <c r="DH24" s="790"/>
      <c r="DI24" s="790"/>
      <c r="DJ24" s="790"/>
      <c r="DK24" s="791"/>
      <c r="DL24" s="789"/>
      <c r="DM24" s="790"/>
      <c r="DN24" s="790"/>
      <c r="DO24" s="790"/>
      <c r="DP24" s="791"/>
      <c r="DQ24" s="789"/>
      <c r="DR24" s="790"/>
      <c r="DS24" s="790"/>
      <c r="DT24" s="790"/>
      <c r="DU24" s="791"/>
      <c r="DV24" s="786"/>
      <c r="DW24" s="787"/>
      <c r="DX24" s="787"/>
      <c r="DY24" s="787"/>
      <c r="DZ24" s="792"/>
      <c r="EA24" s="229"/>
    </row>
    <row r="25" spans="1:131" ht="26.25" customHeight="1" thickBot="1">
      <c r="A25" s="738" t="s">
        <v>403</v>
      </c>
      <c r="B25" s="738"/>
      <c r="C25" s="738"/>
      <c r="D25" s="738"/>
      <c r="E25" s="738"/>
      <c r="F25" s="738"/>
      <c r="G25" s="738"/>
      <c r="H25" s="738"/>
      <c r="I25" s="738"/>
      <c r="J25" s="738"/>
      <c r="K25" s="738"/>
      <c r="L25" s="738"/>
      <c r="M25" s="738"/>
      <c r="N25" s="738"/>
      <c r="O25" s="738"/>
      <c r="P25" s="738"/>
      <c r="Q25" s="738"/>
      <c r="R25" s="738"/>
      <c r="S25" s="738"/>
      <c r="T25" s="738"/>
      <c r="U25" s="738"/>
      <c r="V25" s="738"/>
      <c r="W25" s="738"/>
      <c r="X25" s="738"/>
      <c r="Y25" s="738"/>
      <c r="Z25" s="738"/>
      <c r="AA25" s="738"/>
      <c r="AB25" s="738"/>
      <c r="AC25" s="738"/>
      <c r="AD25" s="738"/>
      <c r="AE25" s="738"/>
      <c r="AF25" s="738"/>
      <c r="AG25" s="738"/>
      <c r="AH25" s="738"/>
      <c r="AI25" s="738"/>
      <c r="AJ25" s="738"/>
      <c r="AK25" s="738"/>
      <c r="AL25" s="738"/>
      <c r="AM25" s="738"/>
      <c r="AN25" s="738"/>
      <c r="AO25" s="738"/>
      <c r="AP25" s="738"/>
      <c r="AQ25" s="738"/>
      <c r="AR25" s="738"/>
      <c r="AS25" s="738"/>
      <c r="AT25" s="738"/>
      <c r="AU25" s="738"/>
      <c r="AV25" s="738"/>
      <c r="AW25" s="738"/>
      <c r="AX25" s="738"/>
      <c r="AY25" s="738"/>
      <c r="AZ25" s="738"/>
      <c r="BA25" s="738"/>
      <c r="BB25" s="738"/>
      <c r="BC25" s="738"/>
      <c r="BD25" s="738"/>
      <c r="BE25" s="738"/>
      <c r="BF25" s="738"/>
      <c r="BG25" s="738"/>
      <c r="BH25" s="738"/>
      <c r="BI25" s="738"/>
      <c r="BJ25" s="226"/>
      <c r="BK25" s="226"/>
      <c r="BL25" s="226"/>
      <c r="BM25" s="226"/>
      <c r="BN25" s="226"/>
      <c r="BO25" s="236"/>
      <c r="BP25" s="236"/>
      <c r="BQ25" s="233">
        <v>19</v>
      </c>
      <c r="BR25" s="234"/>
      <c r="BS25" s="786"/>
      <c r="BT25" s="787"/>
      <c r="BU25" s="787"/>
      <c r="BV25" s="787"/>
      <c r="BW25" s="787"/>
      <c r="BX25" s="787"/>
      <c r="BY25" s="787"/>
      <c r="BZ25" s="787"/>
      <c r="CA25" s="787"/>
      <c r="CB25" s="787"/>
      <c r="CC25" s="787"/>
      <c r="CD25" s="787"/>
      <c r="CE25" s="787"/>
      <c r="CF25" s="787"/>
      <c r="CG25" s="788"/>
      <c r="CH25" s="789"/>
      <c r="CI25" s="790"/>
      <c r="CJ25" s="790"/>
      <c r="CK25" s="790"/>
      <c r="CL25" s="791"/>
      <c r="CM25" s="789"/>
      <c r="CN25" s="790"/>
      <c r="CO25" s="790"/>
      <c r="CP25" s="790"/>
      <c r="CQ25" s="791"/>
      <c r="CR25" s="789"/>
      <c r="CS25" s="790"/>
      <c r="CT25" s="790"/>
      <c r="CU25" s="790"/>
      <c r="CV25" s="791"/>
      <c r="CW25" s="789"/>
      <c r="CX25" s="790"/>
      <c r="CY25" s="790"/>
      <c r="CZ25" s="790"/>
      <c r="DA25" s="791"/>
      <c r="DB25" s="789"/>
      <c r="DC25" s="790"/>
      <c r="DD25" s="790"/>
      <c r="DE25" s="790"/>
      <c r="DF25" s="791"/>
      <c r="DG25" s="789"/>
      <c r="DH25" s="790"/>
      <c r="DI25" s="790"/>
      <c r="DJ25" s="790"/>
      <c r="DK25" s="791"/>
      <c r="DL25" s="789"/>
      <c r="DM25" s="790"/>
      <c r="DN25" s="790"/>
      <c r="DO25" s="790"/>
      <c r="DP25" s="791"/>
      <c r="DQ25" s="789"/>
      <c r="DR25" s="790"/>
      <c r="DS25" s="790"/>
      <c r="DT25" s="790"/>
      <c r="DU25" s="791"/>
      <c r="DV25" s="786"/>
      <c r="DW25" s="787"/>
      <c r="DX25" s="787"/>
      <c r="DY25" s="787"/>
      <c r="DZ25" s="792"/>
      <c r="EA25" s="224"/>
    </row>
    <row r="26" spans="1:131" ht="26.25" customHeight="1">
      <c r="A26" s="740" t="s">
        <v>380</v>
      </c>
      <c r="B26" s="741"/>
      <c r="C26" s="741"/>
      <c r="D26" s="741"/>
      <c r="E26" s="741"/>
      <c r="F26" s="741"/>
      <c r="G26" s="741"/>
      <c r="H26" s="741"/>
      <c r="I26" s="741"/>
      <c r="J26" s="741"/>
      <c r="K26" s="741"/>
      <c r="L26" s="741"/>
      <c r="M26" s="741"/>
      <c r="N26" s="741"/>
      <c r="O26" s="741"/>
      <c r="P26" s="742"/>
      <c r="Q26" s="746" t="s">
        <v>404</v>
      </c>
      <c r="R26" s="747"/>
      <c r="S26" s="747"/>
      <c r="T26" s="747"/>
      <c r="U26" s="748"/>
      <c r="V26" s="746" t="s">
        <v>405</v>
      </c>
      <c r="W26" s="747"/>
      <c r="X26" s="747"/>
      <c r="Y26" s="747"/>
      <c r="Z26" s="748"/>
      <c r="AA26" s="746" t="s">
        <v>406</v>
      </c>
      <c r="AB26" s="747"/>
      <c r="AC26" s="747"/>
      <c r="AD26" s="747"/>
      <c r="AE26" s="747"/>
      <c r="AF26" s="827" t="s">
        <v>407</v>
      </c>
      <c r="AG26" s="828"/>
      <c r="AH26" s="828"/>
      <c r="AI26" s="828"/>
      <c r="AJ26" s="829"/>
      <c r="AK26" s="747" t="s">
        <v>408</v>
      </c>
      <c r="AL26" s="747"/>
      <c r="AM26" s="747"/>
      <c r="AN26" s="747"/>
      <c r="AO26" s="748"/>
      <c r="AP26" s="746" t="s">
        <v>409</v>
      </c>
      <c r="AQ26" s="747"/>
      <c r="AR26" s="747"/>
      <c r="AS26" s="747"/>
      <c r="AT26" s="748"/>
      <c r="AU26" s="746" t="s">
        <v>410</v>
      </c>
      <c r="AV26" s="747"/>
      <c r="AW26" s="747"/>
      <c r="AX26" s="747"/>
      <c r="AY26" s="748"/>
      <c r="AZ26" s="746" t="s">
        <v>411</v>
      </c>
      <c r="BA26" s="747"/>
      <c r="BB26" s="747"/>
      <c r="BC26" s="747"/>
      <c r="BD26" s="748"/>
      <c r="BE26" s="746" t="s">
        <v>387</v>
      </c>
      <c r="BF26" s="747"/>
      <c r="BG26" s="747"/>
      <c r="BH26" s="747"/>
      <c r="BI26" s="753"/>
      <c r="BJ26" s="226"/>
      <c r="BK26" s="226"/>
      <c r="BL26" s="226"/>
      <c r="BM26" s="226"/>
      <c r="BN26" s="226"/>
      <c r="BO26" s="236"/>
      <c r="BP26" s="236"/>
      <c r="BQ26" s="233">
        <v>20</v>
      </c>
      <c r="BR26" s="234"/>
      <c r="BS26" s="786"/>
      <c r="BT26" s="787"/>
      <c r="BU26" s="787"/>
      <c r="BV26" s="787"/>
      <c r="BW26" s="787"/>
      <c r="BX26" s="787"/>
      <c r="BY26" s="787"/>
      <c r="BZ26" s="787"/>
      <c r="CA26" s="787"/>
      <c r="CB26" s="787"/>
      <c r="CC26" s="787"/>
      <c r="CD26" s="787"/>
      <c r="CE26" s="787"/>
      <c r="CF26" s="787"/>
      <c r="CG26" s="788"/>
      <c r="CH26" s="789"/>
      <c r="CI26" s="790"/>
      <c r="CJ26" s="790"/>
      <c r="CK26" s="790"/>
      <c r="CL26" s="791"/>
      <c r="CM26" s="789"/>
      <c r="CN26" s="790"/>
      <c r="CO26" s="790"/>
      <c r="CP26" s="790"/>
      <c r="CQ26" s="791"/>
      <c r="CR26" s="789"/>
      <c r="CS26" s="790"/>
      <c r="CT26" s="790"/>
      <c r="CU26" s="790"/>
      <c r="CV26" s="791"/>
      <c r="CW26" s="789"/>
      <c r="CX26" s="790"/>
      <c r="CY26" s="790"/>
      <c r="CZ26" s="790"/>
      <c r="DA26" s="791"/>
      <c r="DB26" s="789"/>
      <c r="DC26" s="790"/>
      <c r="DD26" s="790"/>
      <c r="DE26" s="790"/>
      <c r="DF26" s="791"/>
      <c r="DG26" s="789"/>
      <c r="DH26" s="790"/>
      <c r="DI26" s="790"/>
      <c r="DJ26" s="790"/>
      <c r="DK26" s="791"/>
      <c r="DL26" s="789"/>
      <c r="DM26" s="790"/>
      <c r="DN26" s="790"/>
      <c r="DO26" s="790"/>
      <c r="DP26" s="791"/>
      <c r="DQ26" s="789"/>
      <c r="DR26" s="790"/>
      <c r="DS26" s="790"/>
      <c r="DT26" s="790"/>
      <c r="DU26" s="791"/>
      <c r="DV26" s="786"/>
      <c r="DW26" s="787"/>
      <c r="DX26" s="787"/>
      <c r="DY26" s="787"/>
      <c r="DZ26" s="792"/>
      <c r="EA26" s="224"/>
    </row>
    <row r="27" spans="1:131" ht="26.25" customHeight="1" thickBot="1">
      <c r="A27" s="743"/>
      <c r="B27" s="744"/>
      <c r="C27" s="744"/>
      <c r="D27" s="744"/>
      <c r="E27" s="744"/>
      <c r="F27" s="744"/>
      <c r="G27" s="744"/>
      <c r="H27" s="744"/>
      <c r="I27" s="744"/>
      <c r="J27" s="744"/>
      <c r="K27" s="744"/>
      <c r="L27" s="744"/>
      <c r="M27" s="744"/>
      <c r="N27" s="744"/>
      <c r="O27" s="744"/>
      <c r="P27" s="745"/>
      <c r="Q27" s="749"/>
      <c r="R27" s="750"/>
      <c r="S27" s="750"/>
      <c r="T27" s="750"/>
      <c r="U27" s="751"/>
      <c r="V27" s="749"/>
      <c r="W27" s="750"/>
      <c r="X27" s="750"/>
      <c r="Y27" s="750"/>
      <c r="Z27" s="751"/>
      <c r="AA27" s="749"/>
      <c r="AB27" s="750"/>
      <c r="AC27" s="750"/>
      <c r="AD27" s="750"/>
      <c r="AE27" s="750"/>
      <c r="AF27" s="830"/>
      <c r="AG27" s="831"/>
      <c r="AH27" s="831"/>
      <c r="AI27" s="831"/>
      <c r="AJ27" s="832"/>
      <c r="AK27" s="750"/>
      <c r="AL27" s="750"/>
      <c r="AM27" s="750"/>
      <c r="AN27" s="750"/>
      <c r="AO27" s="751"/>
      <c r="AP27" s="749"/>
      <c r="AQ27" s="750"/>
      <c r="AR27" s="750"/>
      <c r="AS27" s="750"/>
      <c r="AT27" s="751"/>
      <c r="AU27" s="749"/>
      <c r="AV27" s="750"/>
      <c r="AW27" s="750"/>
      <c r="AX27" s="750"/>
      <c r="AY27" s="751"/>
      <c r="AZ27" s="749"/>
      <c r="BA27" s="750"/>
      <c r="BB27" s="750"/>
      <c r="BC27" s="750"/>
      <c r="BD27" s="751"/>
      <c r="BE27" s="749"/>
      <c r="BF27" s="750"/>
      <c r="BG27" s="750"/>
      <c r="BH27" s="750"/>
      <c r="BI27" s="755"/>
      <c r="BJ27" s="226"/>
      <c r="BK27" s="226"/>
      <c r="BL27" s="226"/>
      <c r="BM27" s="226"/>
      <c r="BN27" s="226"/>
      <c r="BO27" s="236"/>
      <c r="BP27" s="236"/>
      <c r="BQ27" s="233">
        <v>21</v>
      </c>
      <c r="BR27" s="234"/>
      <c r="BS27" s="786"/>
      <c r="BT27" s="787"/>
      <c r="BU27" s="787"/>
      <c r="BV27" s="787"/>
      <c r="BW27" s="787"/>
      <c r="BX27" s="787"/>
      <c r="BY27" s="787"/>
      <c r="BZ27" s="787"/>
      <c r="CA27" s="787"/>
      <c r="CB27" s="787"/>
      <c r="CC27" s="787"/>
      <c r="CD27" s="787"/>
      <c r="CE27" s="787"/>
      <c r="CF27" s="787"/>
      <c r="CG27" s="788"/>
      <c r="CH27" s="789"/>
      <c r="CI27" s="790"/>
      <c r="CJ27" s="790"/>
      <c r="CK27" s="790"/>
      <c r="CL27" s="791"/>
      <c r="CM27" s="789"/>
      <c r="CN27" s="790"/>
      <c r="CO27" s="790"/>
      <c r="CP27" s="790"/>
      <c r="CQ27" s="791"/>
      <c r="CR27" s="789"/>
      <c r="CS27" s="790"/>
      <c r="CT27" s="790"/>
      <c r="CU27" s="790"/>
      <c r="CV27" s="791"/>
      <c r="CW27" s="789"/>
      <c r="CX27" s="790"/>
      <c r="CY27" s="790"/>
      <c r="CZ27" s="790"/>
      <c r="DA27" s="791"/>
      <c r="DB27" s="789"/>
      <c r="DC27" s="790"/>
      <c r="DD27" s="790"/>
      <c r="DE27" s="790"/>
      <c r="DF27" s="791"/>
      <c r="DG27" s="789"/>
      <c r="DH27" s="790"/>
      <c r="DI27" s="790"/>
      <c r="DJ27" s="790"/>
      <c r="DK27" s="791"/>
      <c r="DL27" s="789"/>
      <c r="DM27" s="790"/>
      <c r="DN27" s="790"/>
      <c r="DO27" s="790"/>
      <c r="DP27" s="791"/>
      <c r="DQ27" s="789"/>
      <c r="DR27" s="790"/>
      <c r="DS27" s="790"/>
      <c r="DT27" s="790"/>
      <c r="DU27" s="791"/>
      <c r="DV27" s="786"/>
      <c r="DW27" s="787"/>
      <c r="DX27" s="787"/>
      <c r="DY27" s="787"/>
      <c r="DZ27" s="792"/>
      <c r="EA27" s="224"/>
    </row>
    <row r="28" spans="1:131" ht="26.25" customHeight="1" thickTop="1">
      <c r="A28" s="237">
        <v>1</v>
      </c>
      <c r="B28" s="762" t="s">
        <v>412</v>
      </c>
      <c r="C28" s="763"/>
      <c r="D28" s="763"/>
      <c r="E28" s="763"/>
      <c r="F28" s="763"/>
      <c r="G28" s="763"/>
      <c r="H28" s="763"/>
      <c r="I28" s="763"/>
      <c r="J28" s="763"/>
      <c r="K28" s="763"/>
      <c r="L28" s="763"/>
      <c r="M28" s="763"/>
      <c r="N28" s="763"/>
      <c r="O28" s="763"/>
      <c r="P28" s="764"/>
      <c r="Q28" s="835">
        <v>1763</v>
      </c>
      <c r="R28" s="836"/>
      <c r="S28" s="836"/>
      <c r="T28" s="836"/>
      <c r="U28" s="836"/>
      <c r="V28" s="836">
        <v>1737</v>
      </c>
      <c r="W28" s="836"/>
      <c r="X28" s="836"/>
      <c r="Y28" s="836"/>
      <c r="Z28" s="836"/>
      <c r="AA28" s="836">
        <v>25</v>
      </c>
      <c r="AB28" s="836"/>
      <c r="AC28" s="836"/>
      <c r="AD28" s="836"/>
      <c r="AE28" s="837"/>
      <c r="AF28" s="838">
        <v>25</v>
      </c>
      <c r="AG28" s="836"/>
      <c r="AH28" s="836"/>
      <c r="AI28" s="836"/>
      <c r="AJ28" s="839"/>
      <c r="AK28" s="840">
        <v>140</v>
      </c>
      <c r="AL28" s="841"/>
      <c r="AM28" s="841"/>
      <c r="AN28" s="841"/>
      <c r="AO28" s="841"/>
      <c r="AP28" s="841" t="s">
        <v>603</v>
      </c>
      <c r="AQ28" s="841"/>
      <c r="AR28" s="841"/>
      <c r="AS28" s="841"/>
      <c r="AT28" s="841"/>
      <c r="AU28" s="841" t="s">
        <v>603</v>
      </c>
      <c r="AV28" s="841"/>
      <c r="AW28" s="841"/>
      <c r="AX28" s="841"/>
      <c r="AY28" s="841"/>
      <c r="AZ28" s="842" t="s">
        <v>603</v>
      </c>
      <c r="BA28" s="842"/>
      <c r="BB28" s="842"/>
      <c r="BC28" s="842"/>
      <c r="BD28" s="842"/>
      <c r="BE28" s="833"/>
      <c r="BF28" s="833"/>
      <c r="BG28" s="833"/>
      <c r="BH28" s="833"/>
      <c r="BI28" s="834"/>
      <c r="BJ28" s="226"/>
      <c r="BK28" s="226"/>
      <c r="BL28" s="226"/>
      <c r="BM28" s="226"/>
      <c r="BN28" s="226"/>
      <c r="BO28" s="236"/>
      <c r="BP28" s="236"/>
      <c r="BQ28" s="233">
        <v>22</v>
      </c>
      <c r="BR28" s="234"/>
      <c r="BS28" s="786"/>
      <c r="BT28" s="787"/>
      <c r="BU28" s="787"/>
      <c r="BV28" s="787"/>
      <c r="BW28" s="787"/>
      <c r="BX28" s="787"/>
      <c r="BY28" s="787"/>
      <c r="BZ28" s="787"/>
      <c r="CA28" s="787"/>
      <c r="CB28" s="787"/>
      <c r="CC28" s="787"/>
      <c r="CD28" s="787"/>
      <c r="CE28" s="787"/>
      <c r="CF28" s="787"/>
      <c r="CG28" s="788"/>
      <c r="CH28" s="789"/>
      <c r="CI28" s="790"/>
      <c r="CJ28" s="790"/>
      <c r="CK28" s="790"/>
      <c r="CL28" s="791"/>
      <c r="CM28" s="789"/>
      <c r="CN28" s="790"/>
      <c r="CO28" s="790"/>
      <c r="CP28" s="790"/>
      <c r="CQ28" s="791"/>
      <c r="CR28" s="789"/>
      <c r="CS28" s="790"/>
      <c r="CT28" s="790"/>
      <c r="CU28" s="790"/>
      <c r="CV28" s="791"/>
      <c r="CW28" s="789"/>
      <c r="CX28" s="790"/>
      <c r="CY28" s="790"/>
      <c r="CZ28" s="790"/>
      <c r="DA28" s="791"/>
      <c r="DB28" s="789"/>
      <c r="DC28" s="790"/>
      <c r="DD28" s="790"/>
      <c r="DE28" s="790"/>
      <c r="DF28" s="791"/>
      <c r="DG28" s="789"/>
      <c r="DH28" s="790"/>
      <c r="DI28" s="790"/>
      <c r="DJ28" s="790"/>
      <c r="DK28" s="791"/>
      <c r="DL28" s="789"/>
      <c r="DM28" s="790"/>
      <c r="DN28" s="790"/>
      <c r="DO28" s="790"/>
      <c r="DP28" s="791"/>
      <c r="DQ28" s="789"/>
      <c r="DR28" s="790"/>
      <c r="DS28" s="790"/>
      <c r="DT28" s="790"/>
      <c r="DU28" s="791"/>
      <c r="DV28" s="786"/>
      <c r="DW28" s="787"/>
      <c r="DX28" s="787"/>
      <c r="DY28" s="787"/>
      <c r="DZ28" s="792"/>
      <c r="EA28" s="224"/>
    </row>
    <row r="29" spans="1:131" ht="26.25" customHeight="1">
      <c r="A29" s="237">
        <v>2</v>
      </c>
      <c r="B29" s="793" t="s">
        <v>413</v>
      </c>
      <c r="C29" s="794"/>
      <c r="D29" s="794"/>
      <c r="E29" s="794"/>
      <c r="F29" s="794"/>
      <c r="G29" s="794"/>
      <c r="H29" s="794"/>
      <c r="I29" s="794"/>
      <c r="J29" s="794"/>
      <c r="K29" s="794"/>
      <c r="L29" s="794"/>
      <c r="M29" s="794"/>
      <c r="N29" s="794"/>
      <c r="O29" s="794"/>
      <c r="P29" s="795"/>
      <c r="Q29" s="796">
        <v>1944</v>
      </c>
      <c r="R29" s="797"/>
      <c r="S29" s="797"/>
      <c r="T29" s="797"/>
      <c r="U29" s="797"/>
      <c r="V29" s="797">
        <v>1824</v>
      </c>
      <c r="W29" s="797"/>
      <c r="X29" s="797"/>
      <c r="Y29" s="797"/>
      <c r="Z29" s="797"/>
      <c r="AA29" s="797">
        <v>120</v>
      </c>
      <c r="AB29" s="797"/>
      <c r="AC29" s="797"/>
      <c r="AD29" s="797"/>
      <c r="AE29" s="798"/>
      <c r="AF29" s="799">
        <v>120</v>
      </c>
      <c r="AG29" s="800"/>
      <c r="AH29" s="800"/>
      <c r="AI29" s="800"/>
      <c r="AJ29" s="801"/>
      <c r="AK29" s="847">
        <v>266</v>
      </c>
      <c r="AL29" s="843"/>
      <c r="AM29" s="843"/>
      <c r="AN29" s="843"/>
      <c r="AO29" s="843"/>
      <c r="AP29" s="843" t="s">
        <v>603</v>
      </c>
      <c r="AQ29" s="843"/>
      <c r="AR29" s="843"/>
      <c r="AS29" s="843"/>
      <c r="AT29" s="843"/>
      <c r="AU29" s="843" t="s">
        <v>603</v>
      </c>
      <c r="AV29" s="843"/>
      <c r="AW29" s="843"/>
      <c r="AX29" s="843"/>
      <c r="AY29" s="843"/>
      <c r="AZ29" s="844" t="s">
        <v>603</v>
      </c>
      <c r="BA29" s="844"/>
      <c r="BB29" s="844"/>
      <c r="BC29" s="844"/>
      <c r="BD29" s="844"/>
      <c r="BE29" s="845"/>
      <c r="BF29" s="845"/>
      <c r="BG29" s="845"/>
      <c r="BH29" s="845"/>
      <c r="BI29" s="846"/>
      <c r="BJ29" s="226"/>
      <c r="BK29" s="226"/>
      <c r="BL29" s="226"/>
      <c r="BM29" s="226"/>
      <c r="BN29" s="226"/>
      <c r="BO29" s="236"/>
      <c r="BP29" s="236"/>
      <c r="BQ29" s="233">
        <v>23</v>
      </c>
      <c r="BR29" s="234"/>
      <c r="BS29" s="786"/>
      <c r="BT29" s="787"/>
      <c r="BU29" s="787"/>
      <c r="BV29" s="787"/>
      <c r="BW29" s="787"/>
      <c r="BX29" s="787"/>
      <c r="BY29" s="787"/>
      <c r="BZ29" s="787"/>
      <c r="CA29" s="787"/>
      <c r="CB29" s="787"/>
      <c r="CC29" s="787"/>
      <c r="CD29" s="787"/>
      <c r="CE29" s="787"/>
      <c r="CF29" s="787"/>
      <c r="CG29" s="788"/>
      <c r="CH29" s="789"/>
      <c r="CI29" s="790"/>
      <c r="CJ29" s="790"/>
      <c r="CK29" s="790"/>
      <c r="CL29" s="791"/>
      <c r="CM29" s="789"/>
      <c r="CN29" s="790"/>
      <c r="CO29" s="790"/>
      <c r="CP29" s="790"/>
      <c r="CQ29" s="791"/>
      <c r="CR29" s="789"/>
      <c r="CS29" s="790"/>
      <c r="CT29" s="790"/>
      <c r="CU29" s="790"/>
      <c r="CV29" s="791"/>
      <c r="CW29" s="789"/>
      <c r="CX29" s="790"/>
      <c r="CY29" s="790"/>
      <c r="CZ29" s="790"/>
      <c r="DA29" s="791"/>
      <c r="DB29" s="789"/>
      <c r="DC29" s="790"/>
      <c r="DD29" s="790"/>
      <c r="DE29" s="790"/>
      <c r="DF29" s="791"/>
      <c r="DG29" s="789"/>
      <c r="DH29" s="790"/>
      <c r="DI29" s="790"/>
      <c r="DJ29" s="790"/>
      <c r="DK29" s="791"/>
      <c r="DL29" s="789"/>
      <c r="DM29" s="790"/>
      <c r="DN29" s="790"/>
      <c r="DO29" s="790"/>
      <c r="DP29" s="791"/>
      <c r="DQ29" s="789"/>
      <c r="DR29" s="790"/>
      <c r="DS29" s="790"/>
      <c r="DT29" s="790"/>
      <c r="DU29" s="791"/>
      <c r="DV29" s="786"/>
      <c r="DW29" s="787"/>
      <c r="DX29" s="787"/>
      <c r="DY29" s="787"/>
      <c r="DZ29" s="792"/>
      <c r="EA29" s="224"/>
    </row>
    <row r="30" spans="1:131" ht="26.25" customHeight="1">
      <c r="A30" s="237">
        <v>3</v>
      </c>
      <c r="B30" s="793" t="s">
        <v>414</v>
      </c>
      <c r="C30" s="794"/>
      <c r="D30" s="794"/>
      <c r="E30" s="794"/>
      <c r="F30" s="794"/>
      <c r="G30" s="794"/>
      <c r="H30" s="794"/>
      <c r="I30" s="794"/>
      <c r="J30" s="794"/>
      <c r="K30" s="794"/>
      <c r="L30" s="794"/>
      <c r="M30" s="794"/>
      <c r="N30" s="794"/>
      <c r="O30" s="794"/>
      <c r="P30" s="795"/>
      <c r="Q30" s="796">
        <v>213</v>
      </c>
      <c r="R30" s="797"/>
      <c r="S30" s="797"/>
      <c r="T30" s="797"/>
      <c r="U30" s="797"/>
      <c r="V30" s="797">
        <v>208</v>
      </c>
      <c r="W30" s="797"/>
      <c r="X30" s="797"/>
      <c r="Y30" s="797"/>
      <c r="Z30" s="797"/>
      <c r="AA30" s="797">
        <v>5</v>
      </c>
      <c r="AB30" s="797"/>
      <c r="AC30" s="797"/>
      <c r="AD30" s="797"/>
      <c r="AE30" s="798"/>
      <c r="AF30" s="799">
        <v>5</v>
      </c>
      <c r="AG30" s="800"/>
      <c r="AH30" s="800"/>
      <c r="AI30" s="800"/>
      <c r="AJ30" s="801"/>
      <c r="AK30" s="847">
        <v>83</v>
      </c>
      <c r="AL30" s="843"/>
      <c r="AM30" s="843"/>
      <c r="AN30" s="843"/>
      <c r="AO30" s="843"/>
      <c r="AP30" s="843" t="s">
        <v>603</v>
      </c>
      <c r="AQ30" s="843"/>
      <c r="AR30" s="843"/>
      <c r="AS30" s="843"/>
      <c r="AT30" s="843"/>
      <c r="AU30" s="843" t="s">
        <v>603</v>
      </c>
      <c r="AV30" s="843"/>
      <c r="AW30" s="843"/>
      <c r="AX30" s="843"/>
      <c r="AY30" s="843"/>
      <c r="AZ30" s="844" t="s">
        <v>603</v>
      </c>
      <c r="BA30" s="844"/>
      <c r="BB30" s="844"/>
      <c r="BC30" s="844"/>
      <c r="BD30" s="844"/>
      <c r="BE30" s="845"/>
      <c r="BF30" s="845"/>
      <c r="BG30" s="845"/>
      <c r="BH30" s="845"/>
      <c r="BI30" s="846"/>
      <c r="BJ30" s="226"/>
      <c r="BK30" s="226"/>
      <c r="BL30" s="226"/>
      <c r="BM30" s="226"/>
      <c r="BN30" s="226"/>
      <c r="BO30" s="236"/>
      <c r="BP30" s="236"/>
      <c r="BQ30" s="233">
        <v>24</v>
      </c>
      <c r="BR30" s="234"/>
      <c r="BS30" s="786"/>
      <c r="BT30" s="787"/>
      <c r="BU30" s="787"/>
      <c r="BV30" s="787"/>
      <c r="BW30" s="787"/>
      <c r="BX30" s="787"/>
      <c r="BY30" s="787"/>
      <c r="BZ30" s="787"/>
      <c r="CA30" s="787"/>
      <c r="CB30" s="787"/>
      <c r="CC30" s="787"/>
      <c r="CD30" s="787"/>
      <c r="CE30" s="787"/>
      <c r="CF30" s="787"/>
      <c r="CG30" s="788"/>
      <c r="CH30" s="789"/>
      <c r="CI30" s="790"/>
      <c r="CJ30" s="790"/>
      <c r="CK30" s="790"/>
      <c r="CL30" s="791"/>
      <c r="CM30" s="789"/>
      <c r="CN30" s="790"/>
      <c r="CO30" s="790"/>
      <c r="CP30" s="790"/>
      <c r="CQ30" s="791"/>
      <c r="CR30" s="789"/>
      <c r="CS30" s="790"/>
      <c r="CT30" s="790"/>
      <c r="CU30" s="790"/>
      <c r="CV30" s="791"/>
      <c r="CW30" s="789"/>
      <c r="CX30" s="790"/>
      <c r="CY30" s="790"/>
      <c r="CZ30" s="790"/>
      <c r="DA30" s="791"/>
      <c r="DB30" s="789"/>
      <c r="DC30" s="790"/>
      <c r="DD30" s="790"/>
      <c r="DE30" s="790"/>
      <c r="DF30" s="791"/>
      <c r="DG30" s="789"/>
      <c r="DH30" s="790"/>
      <c r="DI30" s="790"/>
      <c r="DJ30" s="790"/>
      <c r="DK30" s="791"/>
      <c r="DL30" s="789"/>
      <c r="DM30" s="790"/>
      <c r="DN30" s="790"/>
      <c r="DO30" s="790"/>
      <c r="DP30" s="791"/>
      <c r="DQ30" s="789"/>
      <c r="DR30" s="790"/>
      <c r="DS30" s="790"/>
      <c r="DT30" s="790"/>
      <c r="DU30" s="791"/>
      <c r="DV30" s="786"/>
      <c r="DW30" s="787"/>
      <c r="DX30" s="787"/>
      <c r="DY30" s="787"/>
      <c r="DZ30" s="792"/>
      <c r="EA30" s="224"/>
    </row>
    <row r="31" spans="1:131" ht="26.25" customHeight="1">
      <c r="A31" s="237">
        <v>4</v>
      </c>
      <c r="B31" s="793" t="s">
        <v>415</v>
      </c>
      <c r="C31" s="794"/>
      <c r="D31" s="794"/>
      <c r="E31" s="794"/>
      <c r="F31" s="794"/>
      <c r="G31" s="794"/>
      <c r="H31" s="794"/>
      <c r="I31" s="794"/>
      <c r="J31" s="794"/>
      <c r="K31" s="794"/>
      <c r="L31" s="794"/>
      <c r="M31" s="794"/>
      <c r="N31" s="794"/>
      <c r="O31" s="794"/>
      <c r="P31" s="795"/>
      <c r="Q31" s="796">
        <v>216</v>
      </c>
      <c r="R31" s="797"/>
      <c r="S31" s="797"/>
      <c r="T31" s="797"/>
      <c r="U31" s="797"/>
      <c r="V31" s="797">
        <v>186</v>
      </c>
      <c r="W31" s="797"/>
      <c r="X31" s="797"/>
      <c r="Y31" s="797"/>
      <c r="Z31" s="797"/>
      <c r="AA31" s="797">
        <v>31</v>
      </c>
      <c r="AB31" s="797"/>
      <c r="AC31" s="797"/>
      <c r="AD31" s="797"/>
      <c r="AE31" s="798"/>
      <c r="AF31" s="799">
        <v>478</v>
      </c>
      <c r="AG31" s="800"/>
      <c r="AH31" s="800"/>
      <c r="AI31" s="800"/>
      <c r="AJ31" s="801"/>
      <c r="AK31" s="847">
        <v>1</v>
      </c>
      <c r="AL31" s="843"/>
      <c r="AM31" s="843"/>
      <c r="AN31" s="843"/>
      <c r="AO31" s="843"/>
      <c r="AP31" s="843">
        <v>9</v>
      </c>
      <c r="AQ31" s="843"/>
      <c r="AR31" s="843"/>
      <c r="AS31" s="843"/>
      <c r="AT31" s="843"/>
      <c r="AU31" s="843">
        <v>4</v>
      </c>
      <c r="AV31" s="843"/>
      <c r="AW31" s="843"/>
      <c r="AX31" s="843"/>
      <c r="AY31" s="843"/>
      <c r="AZ31" s="844" t="s">
        <v>603</v>
      </c>
      <c r="BA31" s="844"/>
      <c r="BB31" s="844"/>
      <c r="BC31" s="844"/>
      <c r="BD31" s="844"/>
      <c r="BE31" s="845" t="s">
        <v>416</v>
      </c>
      <c r="BF31" s="845"/>
      <c r="BG31" s="845"/>
      <c r="BH31" s="845"/>
      <c r="BI31" s="846"/>
      <c r="BJ31" s="226"/>
      <c r="BK31" s="226"/>
      <c r="BL31" s="226"/>
      <c r="BM31" s="226"/>
      <c r="BN31" s="226"/>
      <c r="BO31" s="236"/>
      <c r="BP31" s="236"/>
      <c r="BQ31" s="233">
        <v>25</v>
      </c>
      <c r="BR31" s="234"/>
      <c r="BS31" s="786"/>
      <c r="BT31" s="787"/>
      <c r="BU31" s="787"/>
      <c r="BV31" s="787"/>
      <c r="BW31" s="787"/>
      <c r="BX31" s="787"/>
      <c r="BY31" s="787"/>
      <c r="BZ31" s="787"/>
      <c r="CA31" s="787"/>
      <c r="CB31" s="787"/>
      <c r="CC31" s="787"/>
      <c r="CD31" s="787"/>
      <c r="CE31" s="787"/>
      <c r="CF31" s="787"/>
      <c r="CG31" s="788"/>
      <c r="CH31" s="789"/>
      <c r="CI31" s="790"/>
      <c r="CJ31" s="790"/>
      <c r="CK31" s="790"/>
      <c r="CL31" s="791"/>
      <c r="CM31" s="789"/>
      <c r="CN31" s="790"/>
      <c r="CO31" s="790"/>
      <c r="CP31" s="790"/>
      <c r="CQ31" s="791"/>
      <c r="CR31" s="789"/>
      <c r="CS31" s="790"/>
      <c r="CT31" s="790"/>
      <c r="CU31" s="790"/>
      <c r="CV31" s="791"/>
      <c r="CW31" s="789"/>
      <c r="CX31" s="790"/>
      <c r="CY31" s="790"/>
      <c r="CZ31" s="790"/>
      <c r="DA31" s="791"/>
      <c r="DB31" s="789"/>
      <c r="DC31" s="790"/>
      <c r="DD31" s="790"/>
      <c r="DE31" s="790"/>
      <c r="DF31" s="791"/>
      <c r="DG31" s="789"/>
      <c r="DH31" s="790"/>
      <c r="DI31" s="790"/>
      <c r="DJ31" s="790"/>
      <c r="DK31" s="791"/>
      <c r="DL31" s="789"/>
      <c r="DM31" s="790"/>
      <c r="DN31" s="790"/>
      <c r="DO31" s="790"/>
      <c r="DP31" s="791"/>
      <c r="DQ31" s="789"/>
      <c r="DR31" s="790"/>
      <c r="DS31" s="790"/>
      <c r="DT31" s="790"/>
      <c r="DU31" s="791"/>
      <c r="DV31" s="786"/>
      <c r="DW31" s="787"/>
      <c r="DX31" s="787"/>
      <c r="DY31" s="787"/>
      <c r="DZ31" s="792"/>
      <c r="EA31" s="224"/>
    </row>
    <row r="32" spans="1:131" ht="26.25" customHeight="1">
      <c r="A32" s="237">
        <v>5</v>
      </c>
      <c r="B32" s="793" t="s">
        <v>417</v>
      </c>
      <c r="C32" s="794"/>
      <c r="D32" s="794"/>
      <c r="E32" s="794"/>
      <c r="F32" s="794"/>
      <c r="G32" s="794"/>
      <c r="H32" s="794"/>
      <c r="I32" s="794"/>
      <c r="J32" s="794"/>
      <c r="K32" s="794"/>
      <c r="L32" s="794"/>
      <c r="M32" s="794"/>
      <c r="N32" s="794"/>
      <c r="O32" s="794"/>
      <c r="P32" s="795"/>
      <c r="Q32" s="796">
        <v>205</v>
      </c>
      <c r="R32" s="797"/>
      <c r="S32" s="797"/>
      <c r="T32" s="797"/>
      <c r="U32" s="797"/>
      <c r="V32" s="797">
        <v>198</v>
      </c>
      <c r="W32" s="797"/>
      <c r="X32" s="797"/>
      <c r="Y32" s="797"/>
      <c r="Z32" s="797"/>
      <c r="AA32" s="797">
        <v>7</v>
      </c>
      <c r="AB32" s="797"/>
      <c r="AC32" s="797"/>
      <c r="AD32" s="797"/>
      <c r="AE32" s="798"/>
      <c r="AF32" s="799">
        <v>7</v>
      </c>
      <c r="AG32" s="800"/>
      <c r="AH32" s="800"/>
      <c r="AI32" s="800"/>
      <c r="AJ32" s="801"/>
      <c r="AK32" s="847">
        <v>136</v>
      </c>
      <c r="AL32" s="843"/>
      <c r="AM32" s="843"/>
      <c r="AN32" s="843"/>
      <c r="AO32" s="843"/>
      <c r="AP32" s="843">
        <v>1140</v>
      </c>
      <c r="AQ32" s="843"/>
      <c r="AR32" s="843"/>
      <c r="AS32" s="843"/>
      <c r="AT32" s="843"/>
      <c r="AU32" s="843">
        <v>1096</v>
      </c>
      <c r="AV32" s="843"/>
      <c r="AW32" s="843"/>
      <c r="AX32" s="843"/>
      <c r="AY32" s="843"/>
      <c r="AZ32" s="844" t="s">
        <v>603</v>
      </c>
      <c r="BA32" s="844"/>
      <c r="BB32" s="844"/>
      <c r="BC32" s="844"/>
      <c r="BD32" s="844"/>
      <c r="BE32" s="845" t="s">
        <v>418</v>
      </c>
      <c r="BF32" s="845"/>
      <c r="BG32" s="845"/>
      <c r="BH32" s="845"/>
      <c r="BI32" s="846"/>
      <c r="BJ32" s="226"/>
      <c r="BK32" s="226"/>
      <c r="BL32" s="226"/>
      <c r="BM32" s="226"/>
      <c r="BN32" s="226"/>
      <c r="BO32" s="236"/>
      <c r="BP32" s="236"/>
      <c r="BQ32" s="233">
        <v>26</v>
      </c>
      <c r="BR32" s="234"/>
      <c r="BS32" s="786"/>
      <c r="BT32" s="787"/>
      <c r="BU32" s="787"/>
      <c r="BV32" s="787"/>
      <c r="BW32" s="787"/>
      <c r="BX32" s="787"/>
      <c r="BY32" s="787"/>
      <c r="BZ32" s="787"/>
      <c r="CA32" s="787"/>
      <c r="CB32" s="787"/>
      <c r="CC32" s="787"/>
      <c r="CD32" s="787"/>
      <c r="CE32" s="787"/>
      <c r="CF32" s="787"/>
      <c r="CG32" s="788"/>
      <c r="CH32" s="789"/>
      <c r="CI32" s="790"/>
      <c r="CJ32" s="790"/>
      <c r="CK32" s="790"/>
      <c r="CL32" s="791"/>
      <c r="CM32" s="789"/>
      <c r="CN32" s="790"/>
      <c r="CO32" s="790"/>
      <c r="CP32" s="790"/>
      <c r="CQ32" s="791"/>
      <c r="CR32" s="789"/>
      <c r="CS32" s="790"/>
      <c r="CT32" s="790"/>
      <c r="CU32" s="790"/>
      <c r="CV32" s="791"/>
      <c r="CW32" s="789"/>
      <c r="CX32" s="790"/>
      <c r="CY32" s="790"/>
      <c r="CZ32" s="790"/>
      <c r="DA32" s="791"/>
      <c r="DB32" s="789"/>
      <c r="DC32" s="790"/>
      <c r="DD32" s="790"/>
      <c r="DE32" s="790"/>
      <c r="DF32" s="791"/>
      <c r="DG32" s="789"/>
      <c r="DH32" s="790"/>
      <c r="DI32" s="790"/>
      <c r="DJ32" s="790"/>
      <c r="DK32" s="791"/>
      <c r="DL32" s="789"/>
      <c r="DM32" s="790"/>
      <c r="DN32" s="790"/>
      <c r="DO32" s="790"/>
      <c r="DP32" s="791"/>
      <c r="DQ32" s="789"/>
      <c r="DR32" s="790"/>
      <c r="DS32" s="790"/>
      <c r="DT32" s="790"/>
      <c r="DU32" s="791"/>
      <c r="DV32" s="786"/>
      <c r="DW32" s="787"/>
      <c r="DX32" s="787"/>
      <c r="DY32" s="787"/>
      <c r="DZ32" s="792"/>
      <c r="EA32" s="224"/>
    </row>
    <row r="33" spans="1:131" ht="26.25" customHeight="1">
      <c r="A33" s="237">
        <v>6</v>
      </c>
      <c r="B33" s="793"/>
      <c r="C33" s="794"/>
      <c r="D33" s="794"/>
      <c r="E33" s="794"/>
      <c r="F33" s="794"/>
      <c r="G33" s="794"/>
      <c r="H33" s="794"/>
      <c r="I33" s="794"/>
      <c r="J33" s="794"/>
      <c r="K33" s="794"/>
      <c r="L33" s="794"/>
      <c r="M33" s="794"/>
      <c r="N33" s="794"/>
      <c r="O33" s="794"/>
      <c r="P33" s="795"/>
      <c r="Q33" s="796"/>
      <c r="R33" s="797"/>
      <c r="S33" s="797"/>
      <c r="T33" s="797"/>
      <c r="U33" s="797"/>
      <c r="V33" s="797"/>
      <c r="W33" s="797"/>
      <c r="X33" s="797"/>
      <c r="Y33" s="797"/>
      <c r="Z33" s="797"/>
      <c r="AA33" s="797"/>
      <c r="AB33" s="797"/>
      <c r="AC33" s="797"/>
      <c r="AD33" s="797"/>
      <c r="AE33" s="798"/>
      <c r="AF33" s="799"/>
      <c r="AG33" s="800"/>
      <c r="AH33" s="800"/>
      <c r="AI33" s="800"/>
      <c r="AJ33" s="801"/>
      <c r="AK33" s="847"/>
      <c r="AL33" s="843"/>
      <c r="AM33" s="843"/>
      <c r="AN33" s="843"/>
      <c r="AO33" s="843"/>
      <c r="AP33" s="843"/>
      <c r="AQ33" s="843"/>
      <c r="AR33" s="843"/>
      <c r="AS33" s="843"/>
      <c r="AT33" s="843"/>
      <c r="AU33" s="843"/>
      <c r="AV33" s="843"/>
      <c r="AW33" s="843"/>
      <c r="AX33" s="843"/>
      <c r="AY33" s="843"/>
      <c r="AZ33" s="844"/>
      <c r="BA33" s="844"/>
      <c r="BB33" s="844"/>
      <c r="BC33" s="844"/>
      <c r="BD33" s="844"/>
      <c r="BE33" s="845"/>
      <c r="BF33" s="845"/>
      <c r="BG33" s="845"/>
      <c r="BH33" s="845"/>
      <c r="BI33" s="846"/>
      <c r="BJ33" s="226"/>
      <c r="BK33" s="226"/>
      <c r="BL33" s="226"/>
      <c r="BM33" s="226"/>
      <c r="BN33" s="226"/>
      <c r="BO33" s="236"/>
      <c r="BP33" s="236"/>
      <c r="BQ33" s="233">
        <v>27</v>
      </c>
      <c r="BR33" s="234"/>
      <c r="BS33" s="786"/>
      <c r="BT33" s="787"/>
      <c r="BU33" s="787"/>
      <c r="BV33" s="787"/>
      <c r="BW33" s="787"/>
      <c r="BX33" s="787"/>
      <c r="BY33" s="787"/>
      <c r="BZ33" s="787"/>
      <c r="CA33" s="787"/>
      <c r="CB33" s="787"/>
      <c r="CC33" s="787"/>
      <c r="CD33" s="787"/>
      <c r="CE33" s="787"/>
      <c r="CF33" s="787"/>
      <c r="CG33" s="788"/>
      <c r="CH33" s="789"/>
      <c r="CI33" s="790"/>
      <c r="CJ33" s="790"/>
      <c r="CK33" s="790"/>
      <c r="CL33" s="791"/>
      <c r="CM33" s="789"/>
      <c r="CN33" s="790"/>
      <c r="CO33" s="790"/>
      <c r="CP33" s="790"/>
      <c r="CQ33" s="791"/>
      <c r="CR33" s="789"/>
      <c r="CS33" s="790"/>
      <c r="CT33" s="790"/>
      <c r="CU33" s="790"/>
      <c r="CV33" s="791"/>
      <c r="CW33" s="789"/>
      <c r="CX33" s="790"/>
      <c r="CY33" s="790"/>
      <c r="CZ33" s="790"/>
      <c r="DA33" s="791"/>
      <c r="DB33" s="789"/>
      <c r="DC33" s="790"/>
      <c r="DD33" s="790"/>
      <c r="DE33" s="790"/>
      <c r="DF33" s="791"/>
      <c r="DG33" s="789"/>
      <c r="DH33" s="790"/>
      <c r="DI33" s="790"/>
      <c r="DJ33" s="790"/>
      <c r="DK33" s="791"/>
      <c r="DL33" s="789"/>
      <c r="DM33" s="790"/>
      <c r="DN33" s="790"/>
      <c r="DO33" s="790"/>
      <c r="DP33" s="791"/>
      <c r="DQ33" s="789"/>
      <c r="DR33" s="790"/>
      <c r="DS33" s="790"/>
      <c r="DT33" s="790"/>
      <c r="DU33" s="791"/>
      <c r="DV33" s="786"/>
      <c r="DW33" s="787"/>
      <c r="DX33" s="787"/>
      <c r="DY33" s="787"/>
      <c r="DZ33" s="792"/>
      <c r="EA33" s="224"/>
    </row>
    <row r="34" spans="1:131" ht="26.25" customHeight="1">
      <c r="A34" s="237">
        <v>7</v>
      </c>
      <c r="B34" s="793"/>
      <c r="C34" s="794"/>
      <c r="D34" s="794"/>
      <c r="E34" s="794"/>
      <c r="F34" s="794"/>
      <c r="G34" s="794"/>
      <c r="H34" s="794"/>
      <c r="I34" s="794"/>
      <c r="J34" s="794"/>
      <c r="K34" s="794"/>
      <c r="L34" s="794"/>
      <c r="M34" s="794"/>
      <c r="N34" s="794"/>
      <c r="O34" s="794"/>
      <c r="P34" s="795"/>
      <c r="Q34" s="796"/>
      <c r="R34" s="797"/>
      <c r="S34" s="797"/>
      <c r="T34" s="797"/>
      <c r="U34" s="797"/>
      <c r="V34" s="797"/>
      <c r="W34" s="797"/>
      <c r="X34" s="797"/>
      <c r="Y34" s="797"/>
      <c r="Z34" s="797"/>
      <c r="AA34" s="797"/>
      <c r="AB34" s="797"/>
      <c r="AC34" s="797"/>
      <c r="AD34" s="797"/>
      <c r="AE34" s="798"/>
      <c r="AF34" s="799"/>
      <c r="AG34" s="800"/>
      <c r="AH34" s="800"/>
      <c r="AI34" s="800"/>
      <c r="AJ34" s="801"/>
      <c r="AK34" s="847"/>
      <c r="AL34" s="843"/>
      <c r="AM34" s="843"/>
      <c r="AN34" s="843"/>
      <c r="AO34" s="843"/>
      <c r="AP34" s="843"/>
      <c r="AQ34" s="843"/>
      <c r="AR34" s="843"/>
      <c r="AS34" s="843"/>
      <c r="AT34" s="843"/>
      <c r="AU34" s="843"/>
      <c r="AV34" s="843"/>
      <c r="AW34" s="843"/>
      <c r="AX34" s="843"/>
      <c r="AY34" s="843"/>
      <c r="AZ34" s="844"/>
      <c r="BA34" s="844"/>
      <c r="BB34" s="844"/>
      <c r="BC34" s="844"/>
      <c r="BD34" s="844"/>
      <c r="BE34" s="845"/>
      <c r="BF34" s="845"/>
      <c r="BG34" s="845"/>
      <c r="BH34" s="845"/>
      <c r="BI34" s="846"/>
      <c r="BJ34" s="226"/>
      <c r="BK34" s="226"/>
      <c r="BL34" s="226"/>
      <c r="BM34" s="226"/>
      <c r="BN34" s="226"/>
      <c r="BO34" s="236"/>
      <c r="BP34" s="236"/>
      <c r="BQ34" s="233">
        <v>28</v>
      </c>
      <c r="BR34" s="234"/>
      <c r="BS34" s="786"/>
      <c r="BT34" s="787"/>
      <c r="BU34" s="787"/>
      <c r="BV34" s="787"/>
      <c r="BW34" s="787"/>
      <c r="BX34" s="787"/>
      <c r="BY34" s="787"/>
      <c r="BZ34" s="787"/>
      <c r="CA34" s="787"/>
      <c r="CB34" s="787"/>
      <c r="CC34" s="787"/>
      <c r="CD34" s="787"/>
      <c r="CE34" s="787"/>
      <c r="CF34" s="787"/>
      <c r="CG34" s="788"/>
      <c r="CH34" s="789"/>
      <c r="CI34" s="790"/>
      <c r="CJ34" s="790"/>
      <c r="CK34" s="790"/>
      <c r="CL34" s="791"/>
      <c r="CM34" s="789"/>
      <c r="CN34" s="790"/>
      <c r="CO34" s="790"/>
      <c r="CP34" s="790"/>
      <c r="CQ34" s="791"/>
      <c r="CR34" s="789"/>
      <c r="CS34" s="790"/>
      <c r="CT34" s="790"/>
      <c r="CU34" s="790"/>
      <c r="CV34" s="791"/>
      <c r="CW34" s="789"/>
      <c r="CX34" s="790"/>
      <c r="CY34" s="790"/>
      <c r="CZ34" s="790"/>
      <c r="DA34" s="791"/>
      <c r="DB34" s="789"/>
      <c r="DC34" s="790"/>
      <c r="DD34" s="790"/>
      <c r="DE34" s="790"/>
      <c r="DF34" s="791"/>
      <c r="DG34" s="789"/>
      <c r="DH34" s="790"/>
      <c r="DI34" s="790"/>
      <c r="DJ34" s="790"/>
      <c r="DK34" s="791"/>
      <c r="DL34" s="789"/>
      <c r="DM34" s="790"/>
      <c r="DN34" s="790"/>
      <c r="DO34" s="790"/>
      <c r="DP34" s="791"/>
      <c r="DQ34" s="789"/>
      <c r="DR34" s="790"/>
      <c r="DS34" s="790"/>
      <c r="DT34" s="790"/>
      <c r="DU34" s="791"/>
      <c r="DV34" s="786"/>
      <c r="DW34" s="787"/>
      <c r="DX34" s="787"/>
      <c r="DY34" s="787"/>
      <c r="DZ34" s="792"/>
      <c r="EA34" s="224"/>
    </row>
    <row r="35" spans="1:131" ht="26.25" customHeight="1">
      <c r="A35" s="237">
        <v>8</v>
      </c>
      <c r="B35" s="793"/>
      <c r="C35" s="794"/>
      <c r="D35" s="794"/>
      <c r="E35" s="794"/>
      <c r="F35" s="794"/>
      <c r="G35" s="794"/>
      <c r="H35" s="794"/>
      <c r="I35" s="794"/>
      <c r="J35" s="794"/>
      <c r="K35" s="794"/>
      <c r="L35" s="794"/>
      <c r="M35" s="794"/>
      <c r="N35" s="794"/>
      <c r="O35" s="794"/>
      <c r="P35" s="795"/>
      <c r="Q35" s="796"/>
      <c r="R35" s="797"/>
      <c r="S35" s="797"/>
      <c r="T35" s="797"/>
      <c r="U35" s="797"/>
      <c r="V35" s="797"/>
      <c r="W35" s="797"/>
      <c r="X35" s="797"/>
      <c r="Y35" s="797"/>
      <c r="Z35" s="797"/>
      <c r="AA35" s="797"/>
      <c r="AB35" s="797"/>
      <c r="AC35" s="797"/>
      <c r="AD35" s="797"/>
      <c r="AE35" s="798"/>
      <c r="AF35" s="799"/>
      <c r="AG35" s="800"/>
      <c r="AH35" s="800"/>
      <c r="AI35" s="800"/>
      <c r="AJ35" s="801"/>
      <c r="AK35" s="847"/>
      <c r="AL35" s="843"/>
      <c r="AM35" s="843"/>
      <c r="AN35" s="843"/>
      <c r="AO35" s="843"/>
      <c r="AP35" s="843"/>
      <c r="AQ35" s="843"/>
      <c r="AR35" s="843"/>
      <c r="AS35" s="843"/>
      <c r="AT35" s="843"/>
      <c r="AU35" s="843"/>
      <c r="AV35" s="843"/>
      <c r="AW35" s="843"/>
      <c r="AX35" s="843"/>
      <c r="AY35" s="843"/>
      <c r="AZ35" s="844"/>
      <c r="BA35" s="844"/>
      <c r="BB35" s="844"/>
      <c r="BC35" s="844"/>
      <c r="BD35" s="844"/>
      <c r="BE35" s="845"/>
      <c r="BF35" s="845"/>
      <c r="BG35" s="845"/>
      <c r="BH35" s="845"/>
      <c r="BI35" s="846"/>
      <c r="BJ35" s="226"/>
      <c r="BK35" s="226"/>
      <c r="BL35" s="226"/>
      <c r="BM35" s="226"/>
      <c r="BN35" s="226"/>
      <c r="BO35" s="236"/>
      <c r="BP35" s="236"/>
      <c r="BQ35" s="233">
        <v>29</v>
      </c>
      <c r="BR35" s="234"/>
      <c r="BS35" s="786"/>
      <c r="BT35" s="787"/>
      <c r="BU35" s="787"/>
      <c r="BV35" s="787"/>
      <c r="BW35" s="787"/>
      <c r="BX35" s="787"/>
      <c r="BY35" s="787"/>
      <c r="BZ35" s="787"/>
      <c r="CA35" s="787"/>
      <c r="CB35" s="787"/>
      <c r="CC35" s="787"/>
      <c r="CD35" s="787"/>
      <c r="CE35" s="787"/>
      <c r="CF35" s="787"/>
      <c r="CG35" s="788"/>
      <c r="CH35" s="789"/>
      <c r="CI35" s="790"/>
      <c r="CJ35" s="790"/>
      <c r="CK35" s="790"/>
      <c r="CL35" s="791"/>
      <c r="CM35" s="789"/>
      <c r="CN35" s="790"/>
      <c r="CO35" s="790"/>
      <c r="CP35" s="790"/>
      <c r="CQ35" s="791"/>
      <c r="CR35" s="789"/>
      <c r="CS35" s="790"/>
      <c r="CT35" s="790"/>
      <c r="CU35" s="790"/>
      <c r="CV35" s="791"/>
      <c r="CW35" s="789"/>
      <c r="CX35" s="790"/>
      <c r="CY35" s="790"/>
      <c r="CZ35" s="790"/>
      <c r="DA35" s="791"/>
      <c r="DB35" s="789"/>
      <c r="DC35" s="790"/>
      <c r="DD35" s="790"/>
      <c r="DE35" s="790"/>
      <c r="DF35" s="791"/>
      <c r="DG35" s="789"/>
      <c r="DH35" s="790"/>
      <c r="DI35" s="790"/>
      <c r="DJ35" s="790"/>
      <c r="DK35" s="791"/>
      <c r="DL35" s="789"/>
      <c r="DM35" s="790"/>
      <c r="DN35" s="790"/>
      <c r="DO35" s="790"/>
      <c r="DP35" s="791"/>
      <c r="DQ35" s="789"/>
      <c r="DR35" s="790"/>
      <c r="DS35" s="790"/>
      <c r="DT35" s="790"/>
      <c r="DU35" s="791"/>
      <c r="DV35" s="786"/>
      <c r="DW35" s="787"/>
      <c r="DX35" s="787"/>
      <c r="DY35" s="787"/>
      <c r="DZ35" s="792"/>
      <c r="EA35" s="224"/>
    </row>
    <row r="36" spans="1:131" ht="26.25" customHeight="1">
      <c r="A36" s="237">
        <v>9</v>
      </c>
      <c r="B36" s="793"/>
      <c r="C36" s="794"/>
      <c r="D36" s="794"/>
      <c r="E36" s="794"/>
      <c r="F36" s="794"/>
      <c r="G36" s="794"/>
      <c r="H36" s="794"/>
      <c r="I36" s="794"/>
      <c r="J36" s="794"/>
      <c r="K36" s="794"/>
      <c r="L36" s="794"/>
      <c r="M36" s="794"/>
      <c r="N36" s="794"/>
      <c r="O36" s="794"/>
      <c r="P36" s="795"/>
      <c r="Q36" s="796"/>
      <c r="R36" s="797"/>
      <c r="S36" s="797"/>
      <c r="T36" s="797"/>
      <c r="U36" s="797"/>
      <c r="V36" s="797"/>
      <c r="W36" s="797"/>
      <c r="X36" s="797"/>
      <c r="Y36" s="797"/>
      <c r="Z36" s="797"/>
      <c r="AA36" s="797"/>
      <c r="AB36" s="797"/>
      <c r="AC36" s="797"/>
      <c r="AD36" s="797"/>
      <c r="AE36" s="798"/>
      <c r="AF36" s="799"/>
      <c r="AG36" s="800"/>
      <c r="AH36" s="800"/>
      <c r="AI36" s="800"/>
      <c r="AJ36" s="801"/>
      <c r="AK36" s="847"/>
      <c r="AL36" s="843"/>
      <c r="AM36" s="843"/>
      <c r="AN36" s="843"/>
      <c r="AO36" s="843"/>
      <c r="AP36" s="843"/>
      <c r="AQ36" s="843"/>
      <c r="AR36" s="843"/>
      <c r="AS36" s="843"/>
      <c r="AT36" s="843"/>
      <c r="AU36" s="843"/>
      <c r="AV36" s="843"/>
      <c r="AW36" s="843"/>
      <c r="AX36" s="843"/>
      <c r="AY36" s="843"/>
      <c r="AZ36" s="844"/>
      <c r="BA36" s="844"/>
      <c r="BB36" s="844"/>
      <c r="BC36" s="844"/>
      <c r="BD36" s="844"/>
      <c r="BE36" s="845"/>
      <c r="BF36" s="845"/>
      <c r="BG36" s="845"/>
      <c r="BH36" s="845"/>
      <c r="BI36" s="846"/>
      <c r="BJ36" s="226"/>
      <c r="BK36" s="226"/>
      <c r="BL36" s="226"/>
      <c r="BM36" s="226"/>
      <c r="BN36" s="226"/>
      <c r="BO36" s="236"/>
      <c r="BP36" s="236"/>
      <c r="BQ36" s="233">
        <v>30</v>
      </c>
      <c r="BR36" s="234"/>
      <c r="BS36" s="786"/>
      <c r="BT36" s="787"/>
      <c r="BU36" s="787"/>
      <c r="BV36" s="787"/>
      <c r="BW36" s="787"/>
      <c r="BX36" s="787"/>
      <c r="BY36" s="787"/>
      <c r="BZ36" s="787"/>
      <c r="CA36" s="787"/>
      <c r="CB36" s="787"/>
      <c r="CC36" s="787"/>
      <c r="CD36" s="787"/>
      <c r="CE36" s="787"/>
      <c r="CF36" s="787"/>
      <c r="CG36" s="788"/>
      <c r="CH36" s="789"/>
      <c r="CI36" s="790"/>
      <c r="CJ36" s="790"/>
      <c r="CK36" s="790"/>
      <c r="CL36" s="791"/>
      <c r="CM36" s="789"/>
      <c r="CN36" s="790"/>
      <c r="CO36" s="790"/>
      <c r="CP36" s="790"/>
      <c r="CQ36" s="791"/>
      <c r="CR36" s="789"/>
      <c r="CS36" s="790"/>
      <c r="CT36" s="790"/>
      <c r="CU36" s="790"/>
      <c r="CV36" s="791"/>
      <c r="CW36" s="789"/>
      <c r="CX36" s="790"/>
      <c r="CY36" s="790"/>
      <c r="CZ36" s="790"/>
      <c r="DA36" s="791"/>
      <c r="DB36" s="789"/>
      <c r="DC36" s="790"/>
      <c r="DD36" s="790"/>
      <c r="DE36" s="790"/>
      <c r="DF36" s="791"/>
      <c r="DG36" s="789"/>
      <c r="DH36" s="790"/>
      <c r="DI36" s="790"/>
      <c r="DJ36" s="790"/>
      <c r="DK36" s="791"/>
      <c r="DL36" s="789"/>
      <c r="DM36" s="790"/>
      <c r="DN36" s="790"/>
      <c r="DO36" s="790"/>
      <c r="DP36" s="791"/>
      <c r="DQ36" s="789"/>
      <c r="DR36" s="790"/>
      <c r="DS36" s="790"/>
      <c r="DT36" s="790"/>
      <c r="DU36" s="791"/>
      <c r="DV36" s="786"/>
      <c r="DW36" s="787"/>
      <c r="DX36" s="787"/>
      <c r="DY36" s="787"/>
      <c r="DZ36" s="792"/>
      <c r="EA36" s="224"/>
    </row>
    <row r="37" spans="1:131" ht="26.25" customHeight="1">
      <c r="A37" s="237">
        <v>10</v>
      </c>
      <c r="B37" s="793"/>
      <c r="C37" s="794"/>
      <c r="D37" s="794"/>
      <c r="E37" s="794"/>
      <c r="F37" s="794"/>
      <c r="G37" s="794"/>
      <c r="H37" s="794"/>
      <c r="I37" s="794"/>
      <c r="J37" s="794"/>
      <c r="K37" s="794"/>
      <c r="L37" s="794"/>
      <c r="M37" s="794"/>
      <c r="N37" s="794"/>
      <c r="O37" s="794"/>
      <c r="P37" s="795"/>
      <c r="Q37" s="796"/>
      <c r="R37" s="797"/>
      <c r="S37" s="797"/>
      <c r="T37" s="797"/>
      <c r="U37" s="797"/>
      <c r="V37" s="797"/>
      <c r="W37" s="797"/>
      <c r="X37" s="797"/>
      <c r="Y37" s="797"/>
      <c r="Z37" s="797"/>
      <c r="AA37" s="797"/>
      <c r="AB37" s="797"/>
      <c r="AC37" s="797"/>
      <c r="AD37" s="797"/>
      <c r="AE37" s="798"/>
      <c r="AF37" s="799"/>
      <c r="AG37" s="800"/>
      <c r="AH37" s="800"/>
      <c r="AI37" s="800"/>
      <c r="AJ37" s="801"/>
      <c r="AK37" s="847"/>
      <c r="AL37" s="843"/>
      <c r="AM37" s="843"/>
      <c r="AN37" s="843"/>
      <c r="AO37" s="843"/>
      <c r="AP37" s="843"/>
      <c r="AQ37" s="843"/>
      <c r="AR37" s="843"/>
      <c r="AS37" s="843"/>
      <c r="AT37" s="843"/>
      <c r="AU37" s="843"/>
      <c r="AV37" s="843"/>
      <c r="AW37" s="843"/>
      <c r="AX37" s="843"/>
      <c r="AY37" s="843"/>
      <c r="AZ37" s="844"/>
      <c r="BA37" s="844"/>
      <c r="BB37" s="844"/>
      <c r="BC37" s="844"/>
      <c r="BD37" s="844"/>
      <c r="BE37" s="845"/>
      <c r="BF37" s="845"/>
      <c r="BG37" s="845"/>
      <c r="BH37" s="845"/>
      <c r="BI37" s="846"/>
      <c r="BJ37" s="226"/>
      <c r="BK37" s="226"/>
      <c r="BL37" s="226"/>
      <c r="BM37" s="226"/>
      <c r="BN37" s="226"/>
      <c r="BO37" s="236"/>
      <c r="BP37" s="236"/>
      <c r="BQ37" s="233">
        <v>31</v>
      </c>
      <c r="BR37" s="234"/>
      <c r="BS37" s="786"/>
      <c r="BT37" s="787"/>
      <c r="BU37" s="787"/>
      <c r="BV37" s="787"/>
      <c r="BW37" s="787"/>
      <c r="BX37" s="787"/>
      <c r="BY37" s="787"/>
      <c r="BZ37" s="787"/>
      <c r="CA37" s="787"/>
      <c r="CB37" s="787"/>
      <c r="CC37" s="787"/>
      <c r="CD37" s="787"/>
      <c r="CE37" s="787"/>
      <c r="CF37" s="787"/>
      <c r="CG37" s="788"/>
      <c r="CH37" s="789"/>
      <c r="CI37" s="790"/>
      <c r="CJ37" s="790"/>
      <c r="CK37" s="790"/>
      <c r="CL37" s="791"/>
      <c r="CM37" s="789"/>
      <c r="CN37" s="790"/>
      <c r="CO37" s="790"/>
      <c r="CP37" s="790"/>
      <c r="CQ37" s="791"/>
      <c r="CR37" s="789"/>
      <c r="CS37" s="790"/>
      <c r="CT37" s="790"/>
      <c r="CU37" s="790"/>
      <c r="CV37" s="791"/>
      <c r="CW37" s="789"/>
      <c r="CX37" s="790"/>
      <c r="CY37" s="790"/>
      <c r="CZ37" s="790"/>
      <c r="DA37" s="791"/>
      <c r="DB37" s="789"/>
      <c r="DC37" s="790"/>
      <c r="DD37" s="790"/>
      <c r="DE37" s="790"/>
      <c r="DF37" s="791"/>
      <c r="DG37" s="789"/>
      <c r="DH37" s="790"/>
      <c r="DI37" s="790"/>
      <c r="DJ37" s="790"/>
      <c r="DK37" s="791"/>
      <c r="DL37" s="789"/>
      <c r="DM37" s="790"/>
      <c r="DN37" s="790"/>
      <c r="DO37" s="790"/>
      <c r="DP37" s="791"/>
      <c r="DQ37" s="789"/>
      <c r="DR37" s="790"/>
      <c r="DS37" s="790"/>
      <c r="DT37" s="790"/>
      <c r="DU37" s="791"/>
      <c r="DV37" s="786"/>
      <c r="DW37" s="787"/>
      <c r="DX37" s="787"/>
      <c r="DY37" s="787"/>
      <c r="DZ37" s="792"/>
      <c r="EA37" s="224"/>
    </row>
    <row r="38" spans="1:131" ht="26.25" customHeight="1">
      <c r="A38" s="237">
        <v>11</v>
      </c>
      <c r="B38" s="793"/>
      <c r="C38" s="794"/>
      <c r="D38" s="794"/>
      <c r="E38" s="794"/>
      <c r="F38" s="794"/>
      <c r="G38" s="794"/>
      <c r="H38" s="794"/>
      <c r="I38" s="794"/>
      <c r="J38" s="794"/>
      <c r="K38" s="794"/>
      <c r="L38" s="794"/>
      <c r="M38" s="794"/>
      <c r="N38" s="794"/>
      <c r="O38" s="794"/>
      <c r="P38" s="795"/>
      <c r="Q38" s="796"/>
      <c r="R38" s="797"/>
      <c r="S38" s="797"/>
      <c r="T38" s="797"/>
      <c r="U38" s="797"/>
      <c r="V38" s="797"/>
      <c r="W38" s="797"/>
      <c r="X38" s="797"/>
      <c r="Y38" s="797"/>
      <c r="Z38" s="797"/>
      <c r="AA38" s="797"/>
      <c r="AB38" s="797"/>
      <c r="AC38" s="797"/>
      <c r="AD38" s="797"/>
      <c r="AE38" s="798"/>
      <c r="AF38" s="799"/>
      <c r="AG38" s="800"/>
      <c r="AH38" s="800"/>
      <c r="AI38" s="800"/>
      <c r="AJ38" s="801"/>
      <c r="AK38" s="847"/>
      <c r="AL38" s="843"/>
      <c r="AM38" s="843"/>
      <c r="AN38" s="843"/>
      <c r="AO38" s="843"/>
      <c r="AP38" s="843"/>
      <c r="AQ38" s="843"/>
      <c r="AR38" s="843"/>
      <c r="AS38" s="843"/>
      <c r="AT38" s="843"/>
      <c r="AU38" s="843"/>
      <c r="AV38" s="843"/>
      <c r="AW38" s="843"/>
      <c r="AX38" s="843"/>
      <c r="AY38" s="843"/>
      <c r="AZ38" s="844"/>
      <c r="BA38" s="844"/>
      <c r="BB38" s="844"/>
      <c r="BC38" s="844"/>
      <c r="BD38" s="844"/>
      <c r="BE38" s="845"/>
      <c r="BF38" s="845"/>
      <c r="BG38" s="845"/>
      <c r="BH38" s="845"/>
      <c r="BI38" s="846"/>
      <c r="BJ38" s="226"/>
      <c r="BK38" s="226"/>
      <c r="BL38" s="226"/>
      <c r="BM38" s="226"/>
      <c r="BN38" s="226"/>
      <c r="BO38" s="236"/>
      <c r="BP38" s="236"/>
      <c r="BQ38" s="233">
        <v>32</v>
      </c>
      <c r="BR38" s="234"/>
      <c r="BS38" s="786"/>
      <c r="BT38" s="787"/>
      <c r="BU38" s="787"/>
      <c r="BV38" s="787"/>
      <c r="BW38" s="787"/>
      <c r="BX38" s="787"/>
      <c r="BY38" s="787"/>
      <c r="BZ38" s="787"/>
      <c r="CA38" s="787"/>
      <c r="CB38" s="787"/>
      <c r="CC38" s="787"/>
      <c r="CD38" s="787"/>
      <c r="CE38" s="787"/>
      <c r="CF38" s="787"/>
      <c r="CG38" s="788"/>
      <c r="CH38" s="789"/>
      <c r="CI38" s="790"/>
      <c r="CJ38" s="790"/>
      <c r="CK38" s="790"/>
      <c r="CL38" s="791"/>
      <c r="CM38" s="789"/>
      <c r="CN38" s="790"/>
      <c r="CO38" s="790"/>
      <c r="CP38" s="790"/>
      <c r="CQ38" s="791"/>
      <c r="CR38" s="789"/>
      <c r="CS38" s="790"/>
      <c r="CT38" s="790"/>
      <c r="CU38" s="790"/>
      <c r="CV38" s="791"/>
      <c r="CW38" s="789"/>
      <c r="CX38" s="790"/>
      <c r="CY38" s="790"/>
      <c r="CZ38" s="790"/>
      <c r="DA38" s="791"/>
      <c r="DB38" s="789"/>
      <c r="DC38" s="790"/>
      <c r="DD38" s="790"/>
      <c r="DE38" s="790"/>
      <c r="DF38" s="791"/>
      <c r="DG38" s="789"/>
      <c r="DH38" s="790"/>
      <c r="DI38" s="790"/>
      <c r="DJ38" s="790"/>
      <c r="DK38" s="791"/>
      <c r="DL38" s="789"/>
      <c r="DM38" s="790"/>
      <c r="DN38" s="790"/>
      <c r="DO38" s="790"/>
      <c r="DP38" s="791"/>
      <c r="DQ38" s="789"/>
      <c r="DR38" s="790"/>
      <c r="DS38" s="790"/>
      <c r="DT38" s="790"/>
      <c r="DU38" s="791"/>
      <c r="DV38" s="786"/>
      <c r="DW38" s="787"/>
      <c r="DX38" s="787"/>
      <c r="DY38" s="787"/>
      <c r="DZ38" s="792"/>
      <c r="EA38" s="224"/>
    </row>
    <row r="39" spans="1:131" ht="26.25" customHeight="1">
      <c r="A39" s="237">
        <v>12</v>
      </c>
      <c r="B39" s="793"/>
      <c r="C39" s="794"/>
      <c r="D39" s="794"/>
      <c r="E39" s="794"/>
      <c r="F39" s="794"/>
      <c r="G39" s="794"/>
      <c r="H39" s="794"/>
      <c r="I39" s="794"/>
      <c r="J39" s="794"/>
      <c r="K39" s="794"/>
      <c r="L39" s="794"/>
      <c r="M39" s="794"/>
      <c r="N39" s="794"/>
      <c r="O39" s="794"/>
      <c r="P39" s="795"/>
      <c r="Q39" s="796"/>
      <c r="R39" s="797"/>
      <c r="S39" s="797"/>
      <c r="T39" s="797"/>
      <c r="U39" s="797"/>
      <c r="V39" s="797"/>
      <c r="W39" s="797"/>
      <c r="X39" s="797"/>
      <c r="Y39" s="797"/>
      <c r="Z39" s="797"/>
      <c r="AA39" s="797"/>
      <c r="AB39" s="797"/>
      <c r="AC39" s="797"/>
      <c r="AD39" s="797"/>
      <c r="AE39" s="798"/>
      <c r="AF39" s="799"/>
      <c r="AG39" s="800"/>
      <c r="AH39" s="800"/>
      <c r="AI39" s="800"/>
      <c r="AJ39" s="801"/>
      <c r="AK39" s="847"/>
      <c r="AL39" s="843"/>
      <c r="AM39" s="843"/>
      <c r="AN39" s="843"/>
      <c r="AO39" s="843"/>
      <c r="AP39" s="843"/>
      <c r="AQ39" s="843"/>
      <c r="AR39" s="843"/>
      <c r="AS39" s="843"/>
      <c r="AT39" s="843"/>
      <c r="AU39" s="843"/>
      <c r="AV39" s="843"/>
      <c r="AW39" s="843"/>
      <c r="AX39" s="843"/>
      <c r="AY39" s="843"/>
      <c r="AZ39" s="844"/>
      <c r="BA39" s="844"/>
      <c r="BB39" s="844"/>
      <c r="BC39" s="844"/>
      <c r="BD39" s="844"/>
      <c r="BE39" s="845"/>
      <c r="BF39" s="845"/>
      <c r="BG39" s="845"/>
      <c r="BH39" s="845"/>
      <c r="BI39" s="846"/>
      <c r="BJ39" s="226"/>
      <c r="BK39" s="226"/>
      <c r="BL39" s="226"/>
      <c r="BM39" s="226"/>
      <c r="BN39" s="226"/>
      <c r="BO39" s="236"/>
      <c r="BP39" s="236"/>
      <c r="BQ39" s="233">
        <v>33</v>
      </c>
      <c r="BR39" s="234"/>
      <c r="BS39" s="786"/>
      <c r="BT39" s="787"/>
      <c r="BU39" s="787"/>
      <c r="BV39" s="787"/>
      <c r="BW39" s="787"/>
      <c r="BX39" s="787"/>
      <c r="BY39" s="787"/>
      <c r="BZ39" s="787"/>
      <c r="CA39" s="787"/>
      <c r="CB39" s="787"/>
      <c r="CC39" s="787"/>
      <c r="CD39" s="787"/>
      <c r="CE39" s="787"/>
      <c r="CF39" s="787"/>
      <c r="CG39" s="788"/>
      <c r="CH39" s="789"/>
      <c r="CI39" s="790"/>
      <c r="CJ39" s="790"/>
      <c r="CK39" s="790"/>
      <c r="CL39" s="791"/>
      <c r="CM39" s="789"/>
      <c r="CN39" s="790"/>
      <c r="CO39" s="790"/>
      <c r="CP39" s="790"/>
      <c r="CQ39" s="791"/>
      <c r="CR39" s="789"/>
      <c r="CS39" s="790"/>
      <c r="CT39" s="790"/>
      <c r="CU39" s="790"/>
      <c r="CV39" s="791"/>
      <c r="CW39" s="789"/>
      <c r="CX39" s="790"/>
      <c r="CY39" s="790"/>
      <c r="CZ39" s="790"/>
      <c r="DA39" s="791"/>
      <c r="DB39" s="789"/>
      <c r="DC39" s="790"/>
      <c r="DD39" s="790"/>
      <c r="DE39" s="790"/>
      <c r="DF39" s="791"/>
      <c r="DG39" s="789"/>
      <c r="DH39" s="790"/>
      <c r="DI39" s="790"/>
      <c r="DJ39" s="790"/>
      <c r="DK39" s="791"/>
      <c r="DL39" s="789"/>
      <c r="DM39" s="790"/>
      <c r="DN39" s="790"/>
      <c r="DO39" s="790"/>
      <c r="DP39" s="791"/>
      <c r="DQ39" s="789"/>
      <c r="DR39" s="790"/>
      <c r="DS39" s="790"/>
      <c r="DT39" s="790"/>
      <c r="DU39" s="791"/>
      <c r="DV39" s="786"/>
      <c r="DW39" s="787"/>
      <c r="DX39" s="787"/>
      <c r="DY39" s="787"/>
      <c r="DZ39" s="792"/>
      <c r="EA39" s="224"/>
    </row>
    <row r="40" spans="1:131" ht="26.25" customHeight="1">
      <c r="A40" s="233">
        <v>13</v>
      </c>
      <c r="B40" s="793"/>
      <c r="C40" s="794"/>
      <c r="D40" s="794"/>
      <c r="E40" s="794"/>
      <c r="F40" s="794"/>
      <c r="G40" s="794"/>
      <c r="H40" s="794"/>
      <c r="I40" s="794"/>
      <c r="J40" s="794"/>
      <c r="K40" s="794"/>
      <c r="L40" s="794"/>
      <c r="M40" s="794"/>
      <c r="N40" s="794"/>
      <c r="O40" s="794"/>
      <c r="P40" s="795"/>
      <c r="Q40" s="796"/>
      <c r="R40" s="797"/>
      <c r="S40" s="797"/>
      <c r="T40" s="797"/>
      <c r="U40" s="797"/>
      <c r="V40" s="797"/>
      <c r="W40" s="797"/>
      <c r="X40" s="797"/>
      <c r="Y40" s="797"/>
      <c r="Z40" s="797"/>
      <c r="AA40" s="797"/>
      <c r="AB40" s="797"/>
      <c r="AC40" s="797"/>
      <c r="AD40" s="797"/>
      <c r="AE40" s="798"/>
      <c r="AF40" s="799"/>
      <c r="AG40" s="800"/>
      <c r="AH40" s="800"/>
      <c r="AI40" s="800"/>
      <c r="AJ40" s="801"/>
      <c r="AK40" s="847"/>
      <c r="AL40" s="843"/>
      <c r="AM40" s="843"/>
      <c r="AN40" s="843"/>
      <c r="AO40" s="843"/>
      <c r="AP40" s="843"/>
      <c r="AQ40" s="843"/>
      <c r="AR40" s="843"/>
      <c r="AS40" s="843"/>
      <c r="AT40" s="843"/>
      <c r="AU40" s="843"/>
      <c r="AV40" s="843"/>
      <c r="AW40" s="843"/>
      <c r="AX40" s="843"/>
      <c r="AY40" s="843"/>
      <c r="AZ40" s="844"/>
      <c r="BA40" s="844"/>
      <c r="BB40" s="844"/>
      <c r="BC40" s="844"/>
      <c r="BD40" s="844"/>
      <c r="BE40" s="845"/>
      <c r="BF40" s="845"/>
      <c r="BG40" s="845"/>
      <c r="BH40" s="845"/>
      <c r="BI40" s="846"/>
      <c r="BJ40" s="226"/>
      <c r="BK40" s="226"/>
      <c r="BL40" s="226"/>
      <c r="BM40" s="226"/>
      <c r="BN40" s="226"/>
      <c r="BO40" s="236"/>
      <c r="BP40" s="236"/>
      <c r="BQ40" s="233">
        <v>34</v>
      </c>
      <c r="BR40" s="234"/>
      <c r="BS40" s="786"/>
      <c r="BT40" s="787"/>
      <c r="BU40" s="787"/>
      <c r="BV40" s="787"/>
      <c r="BW40" s="787"/>
      <c r="BX40" s="787"/>
      <c r="BY40" s="787"/>
      <c r="BZ40" s="787"/>
      <c r="CA40" s="787"/>
      <c r="CB40" s="787"/>
      <c r="CC40" s="787"/>
      <c r="CD40" s="787"/>
      <c r="CE40" s="787"/>
      <c r="CF40" s="787"/>
      <c r="CG40" s="788"/>
      <c r="CH40" s="789"/>
      <c r="CI40" s="790"/>
      <c r="CJ40" s="790"/>
      <c r="CK40" s="790"/>
      <c r="CL40" s="791"/>
      <c r="CM40" s="789"/>
      <c r="CN40" s="790"/>
      <c r="CO40" s="790"/>
      <c r="CP40" s="790"/>
      <c r="CQ40" s="791"/>
      <c r="CR40" s="789"/>
      <c r="CS40" s="790"/>
      <c r="CT40" s="790"/>
      <c r="CU40" s="790"/>
      <c r="CV40" s="791"/>
      <c r="CW40" s="789"/>
      <c r="CX40" s="790"/>
      <c r="CY40" s="790"/>
      <c r="CZ40" s="790"/>
      <c r="DA40" s="791"/>
      <c r="DB40" s="789"/>
      <c r="DC40" s="790"/>
      <c r="DD40" s="790"/>
      <c r="DE40" s="790"/>
      <c r="DF40" s="791"/>
      <c r="DG40" s="789"/>
      <c r="DH40" s="790"/>
      <c r="DI40" s="790"/>
      <c r="DJ40" s="790"/>
      <c r="DK40" s="791"/>
      <c r="DL40" s="789"/>
      <c r="DM40" s="790"/>
      <c r="DN40" s="790"/>
      <c r="DO40" s="790"/>
      <c r="DP40" s="791"/>
      <c r="DQ40" s="789"/>
      <c r="DR40" s="790"/>
      <c r="DS40" s="790"/>
      <c r="DT40" s="790"/>
      <c r="DU40" s="791"/>
      <c r="DV40" s="786"/>
      <c r="DW40" s="787"/>
      <c r="DX40" s="787"/>
      <c r="DY40" s="787"/>
      <c r="DZ40" s="792"/>
      <c r="EA40" s="224"/>
    </row>
    <row r="41" spans="1:131" ht="26.25" customHeight="1">
      <c r="A41" s="233">
        <v>14</v>
      </c>
      <c r="B41" s="793"/>
      <c r="C41" s="794"/>
      <c r="D41" s="794"/>
      <c r="E41" s="794"/>
      <c r="F41" s="794"/>
      <c r="G41" s="794"/>
      <c r="H41" s="794"/>
      <c r="I41" s="794"/>
      <c r="J41" s="794"/>
      <c r="K41" s="794"/>
      <c r="L41" s="794"/>
      <c r="M41" s="794"/>
      <c r="N41" s="794"/>
      <c r="O41" s="794"/>
      <c r="P41" s="795"/>
      <c r="Q41" s="796"/>
      <c r="R41" s="797"/>
      <c r="S41" s="797"/>
      <c r="T41" s="797"/>
      <c r="U41" s="797"/>
      <c r="V41" s="797"/>
      <c r="W41" s="797"/>
      <c r="X41" s="797"/>
      <c r="Y41" s="797"/>
      <c r="Z41" s="797"/>
      <c r="AA41" s="797"/>
      <c r="AB41" s="797"/>
      <c r="AC41" s="797"/>
      <c r="AD41" s="797"/>
      <c r="AE41" s="798"/>
      <c r="AF41" s="799"/>
      <c r="AG41" s="800"/>
      <c r="AH41" s="800"/>
      <c r="AI41" s="800"/>
      <c r="AJ41" s="801"/>
      <c r="AK41" s="847"/>
      <c r="AL41" s="843"/>
      <c r="AM41" s="843"/>
      <c r="AN41" s="843"/>
      <c r="AO41" s="843"/>
      <c r="AP41" s="843"/>
      <c r="AQ41" s="843"/>
      <c r="AR41" s="843"/>
      <c r="AS41" s="843"/>
      <c r="AT41" s="843"/>
      <c r="AU41" s="843"/>
      <c r="AV41" s="843"/>
      <c r="AW41" s="843"/>
      <c r="AX41" s="843"/>
      <c r="AY41" s="843"/>
      <c r="AZ41" s="844"/>
      <c r="BA41" s="844"/>
      <c r="BB41" s="844"/>
      <c r="BC41" s="844"/>
      <c r="BD41" s="844"/>
      <c r="BE41" s="845"/>
      <c r="BF41" s="845"/>
      <c r="BG41" s="845"/>
      <c r="BH41" s="845"/>
      <c r="BI41" s="846"/>
      <c r="BJ41" s="226"/>
      <c r="BK41" s="226"/>
      <c r="BL41" s="226"/>
      <c r="BM41" s="226"/>
      <c r="BN41" s="226"/>
      <c r="BO41" s="236"/>
      <c r="BP41" s="236"/>
      <c r="BQ41" s="233">
        <v>35</v>
      </c>
      <c r="BR41" s="234"/>
      <c r="BS41" s="786"/>
      <c r="BT41" s="787"/>
      <c r="BU41" s="787"/>
      <c r="BV41" s="787"/>
      <c r="BW41" s="787"/>
      <c r="BX41" s="787"/>
      <c r="BY41" s="787"/>
      <c r="BZ41" s="787"/>
      <c r="CA41" s="787"/>
      <c r="CB41" s="787"/>
      <c r="CC41" s="787"/>
      <c r="CD41" s="787"/>
      <c r="CE41" s="787"/>
      <c r="CF41" s="787"/>
      <c r="CG41" s="788"/>
      <c r="CH41" s="789"/>
      <c r="CI41" s="790"/>
      <c r="CJ41" s="790"/>
      <c r="CK41" s="790"/>
      <c r="CL41" s="791"/>
      <c r="CM41" s="789"/>
      <c r="CN41" s="790"/>
      <c r="CO41" s="790"/>
      <c r="CP41" s="790"/>
      <c r="CQ41" s="791"/>
      <c r="CR41" s="789"/>
      <c r="CS41" s="790"/>
      <c r="CT41" s="790"/>
      <c r="CU41" s="790"/>
      <c r="CV41" s="791"/>
      <c r="CW41" s="789"/>
      <c r="CX41" s="790"/>
      <c r="CY41" s="790"/>
      <c r="CZ41" s="790"/>
      <c r="DA41" s="791"/>
      <c r="DB41" s="789"/>
      <c r="DC41" s="790"/>
      <c r="DD41" s="790"/>
      <c r="DE41" s="790"/>
      <c r="DF41" s="791"/>
      <c r="DG41" s="789"/>
      <c r="DH41" s="790"/>
      <c r="DI41" s="790"/>
      <c r="DJ41" s="790"/>
      <c r="DK41" s="791"/>
      <c r="DL41" s="789"/>
      <c r="DM41" s="790"/>
      <c r="DN41" s="790"/>
      <c r="DO41" s="790"/>
      <c r="DP41" s="791"/>
      <c r="DQ41" s="789"/>
      <c r="DR41" s="790"/>
      <c r="DS41" s="790"/>
      <c r="DT41" s="790"/>
      <c r="DU41" s="791"/>
      <c r="DV41" s="786"/>
      <c r="DW41" s="787"/>
      <c r="DX41" s="787"/>
      <c r="DY41" s="787"/>
      <c r="DZ41" s="792"/>
      <c r="EA41" s="224"/>
    </row>
    <row r="42" spans="1:131" ht="26.25" customHeight="1">
      <c r="A42" s="233">
        <v>15</v>
      </c>
      <c r="B42" s="793"/>
      <c r="C42" s="794"/>
      <c r="D42" s="794"/>
      <c r="E42" s="794"/>
      <c r="F42" s="794"/>
      <c r="G42" s="794"/>
      <c r="H42" s="794"/>
      <c r="I42" s="794"/>
      <c r="J42" s="794"/>
      <c r="K42" s="794"/>
      <c r="L42" s="794"/>
      <c r="M42" s="794"/>
      <c r="N42" s="794"/>
      <c r="O42" s="794"/>
      <c r="P42" s="795"/>
      <c r="Q42" s="796"/>
      <c r="R42" s="797"/>
      <c r="S42" s="797"/>
      <c r="T42" s="797"/>
      <c r="U42" s="797"/>
      <c r="V42" s="797"/>
      <c r="W42" s="797"/>
      <c r="X42" s="797"/>
      <c r="Y42" s="797"/>
      <c r="Z42" s="797"/>
      <c r="AA42" s="797"/>
      <c r="AB42" s="797"/>
      <c r="AC42" s="797"/>
      <c r="AD42" s="797"/>
      <c r="AE42" s="798"/>
      <c r="AF42" s="799"/>
      <c r="AG42" s="800"/>
      <c r="AH42" s="800"/>
      <c r="AI42" s="800"/>
      <c r="AJ42" s="801"/>
      <c r="AK42" s="847"/>
      <c r="AL42" s="843"/>
      <c r="AM42" s="843"/>
      <c r="AN42" s="843"/>
      <c r="AO42" s="843"/>
      <c r="AP42" s="843"/>
      <c r="AQ42" s="843"/>
      <c r="AR42" s="843"/>
      <c r="AS42" s="843"/>
      <c r="AT42" s="843"/>
      <c r="AU42" s="843"/>
      <c r="AV42" s="843"/>
      <c r="AW42" s="843"/>
      <c r="AX42" s="843"/>
      <c r="AY42" s="843"/>
      <c r="AZ42" s="844"/>
      <c r="BA42" s="844"/>
      <c r="BB42" s="844"/>
      <c r="BC42" s="844"/>
      <c r="BD42" s="844"/>
      <c r="BE42" s="845"/>
      <c r="BF42" s="845"/>
      <c r="BG42" s="845"/>
      <c r="BH42" s="845"/>
      <c r="BI42" s="846"/>
      <c r="BJ42" s="226"/>
      <c r="BK42" s="226"/>
      <c r="BL42" s="226"/>
      <c r="BM42" s="226"/>
      <c r="BN42" s="226"/>
      <c r="BO42" s="236"/>
      <c r="BP42" s="236"/>
      <c r="BQ42" s="233">
        <v>36</v>
      </c>
      <c r="BR42" s="234"/>
      <c r="BS42" s="786"/>
      <c r="BT42" s="787"/>
      <c r="BU42" s="787"/>
      <c r="BV42" s="787"/>
      <c r="BW42" s="787"/>
      <c r="BX42" s="787"/>
      <c r="BY42" s="787"/>
      <c r="BZ42" s="787"/>
      <c r="CA42" s="787"/>
      <c r="CB42" s="787"/>
      <c r="CC42" s="787"/>
      <c r="CD42" s="787"/>
      <c r="CE42" s="787"/>
      <c r="CF42" s="787"/>
      <c r="CG42" s="788"/>
      <c r="CH42" s="789"/>
      <c r="CI42" s="790"/>
      <c r="CJ42" s="790"/>
      <c r="CK42" s="790"/>
      <c r="CL42" s="791"/>
      <c r="CM42" s="789"/>
      <c r="CN42" s="790"/>
      <c r="CO42" s="790"/>
      <c r="CP42" s="790"/>
      <c r="CQ42" s="791"/>
      <c r="CR42" s="789"/>
      <c r="CS42" s="790"/>
      <c r="CT42" s="790"/>
      <c r="CU42" s="790"/>
      <c r="CV42" s="791"/>
      <c r="CW42" s="789"/>
      <c r="CX42" s="790"/>
      <c r="CY42" s="790"/>
      <c r="CZ42" s="790"/>
      <c r="DA42" s="791"/>
      <c r="DB42" s="789"/>
      <c r="DC42" s="790"/>
      <c r="DD42" s="790"/>
      <c r="DE42" s="790"/>
      <c r="DF42" s="791"/>
      <c r="DG42" s="789"/>
      <c r="DH42" s="790"/>
      <c r="DI42" s="790"/>
      <c r="DJ42" s="790"/>
      <c r="DK42" s="791"/>
      <c r="DL42" s="789"/>
      <c r="DM42" s="790"/>
      <c r="DN42" s="790"/>
      <c r="DO42" s="790"/>
      <c r="DP42" s="791"/>
      <c r="DQ42" s="789"/>
      <c r="DR42" s="790"/>
      <c r="DS42" s="790"/>
      <c r="DT42" s="790"/>
      <c r="DU42" s="791"/>
      <c r="DV42" s="786"/>
      <c r="DW42" s="787"/>
      <c r="DX42" s="787"/>
      <c r="DY42" s="787"/>
      <c r="DZ42" s="792"/>
      <c r="EA42" s="224"/>
    </row>
    <row r="43" spans="1:131" ht="26.25" customHeight="1">
      <c r="A43" s="233">
        <v>16</v>
      </c>
      <c r="B43" s="793"/>
      <c r="C43" s="794"/>
      <c r="D43" s="794"/>
      <c r="E43" s="794"/>
      <c r="F43" s="794"/>
      <c r="G43" s="794"/>
      <c r="H43" s="794"/>
      <c r="I43" s="794"/>
      <c r="J43" s="794"/>
      <c r="K43" s="794"/>
      <c r="L43" s="794"/>
      <c r="M43" s="794"/>
      <c r="N43" s="794"/>
      <c r="O43" s="794"/>
      <c r="P43" s="795"/>
      <c r="Q43" s="796"/>
      <c r="R43" s="797"/>
      <c r="S43" s="797"/>
      <c r="T43" s="797"/>
      <c r="U43" s="797"/>
      <c r="V43" s="797"/>
      <c r="W43" s="797"/>
      <c r="X43" s="797"/>
      <c r="Y43" s="797"/>
      <c r="Z43" s="797"/>
      <c r="AA43" s="797"/>
      <c r="AB43" s="797"/>
      <c r="AC43" s="797"/>
      <c r="AD43" s="797"/>
      <c r="AE43" s="798"/>
      <c r="AF43" s="799"/>
      <c r="AG43" s="800"/>
      <c r="AH43" s="800"/>
      <c r="AI43" s="800"/>
      <c r="AJ43" s="801"/>
      <c r="AK43" s="847"/>
      <c r="AL43" s="843"/>
      <c r="AM43" s="843"/>
      <c r="AN43" s="843"/>
      <c r="AO43" s="843"/>
      <c r="AP43" s="843"/>
      <c r="AQ43" s="843"/>
      <c r="AR43" s="843"/>
      <c r="AS43" s="843"/>
      <c r="AT43" s="843"/>
      <c r="AU43" s="843"/>
      <c r="AV43" s="843"/>
      <c r="AW43" s="843"/>
      <c r="AX43" s="843"/>
      <c r="AY43" s="843"/>
      <c r="AZ43" s="844"/>
      <c r="BA43" s="844"/>
      <c r="BB43" s="844"/>
      <c r="BC43" s="844"/>
      <c r="BD43" s="844"/>
      <c r="BE43" s="845"/>
      <c r="BF43" s="845"/>
      <c r="BG43" s="845"/>
      <c r="BH43" s="845"/>
      <c r="BI43" s="846"/>
      <c r="BJ43" s="226"/>
      <c r="BK43" s="226"/>
      <c r="BL43" s="226"/>
      <c r="BM43" s="226"/>
      <c r="BN43" s="226"/>
      <c r="BO43" s="236"/>
      <c r="BP43" s="236"/>
      <c r="BQ43" s="233">
        <v>37</v>
      </c>
      <c r="BR43" s="234"/>
      <c r="BS43" s="786"/>
      <c r="BT43" s="787"/>
      <c r="BU43" s="787"/>
      <c r="BV43" s="787"/>
      <c r="BW43" s="787"/>
      <c r="BX43" s="787"/>
      <c r="BY43" s="787"/>
      <c r="BZ43" s="787"/>
      <c r="CA43" s="787"/>
      <c r="CB43" s="787"/>
      <c r="CC43" s="787"/>
      <c r="CD43" s="787"/>
      <c r="CE43" s="787"/>
      <c r="CF43" s="787"/>
      <c r="CG43" s="788"/>
      <c r="CH43" s="789"/>
      <c r="CI43" s="790"/>
      <c r="CJ43" s="790"/>
      <c r="CK43" s="790"/>
      <c r="CL43" s="791"/>
      <c r="CM43" s="789"/>
      <c r="CN43" s="790"/>
      <c r="CO43" s="790"/>
      <c r="CP43" s="790"/>
      <c r="CQ43" s="791"/>
      <c r="CR43" s="789"/>
      <c r="CS43" s="790"/>
      <c r="CT43" s="790"/>
      <c r="CU43" s="790"/>
      <c r="CV43" s="791"/>
      <c r="CW43" s="789"/>
      <c r="CX43" s="790"/>
      <c r="CY43" s="790"/>
      <c r="CZ43" s="790"/>
      <c r="DA43" s="791"/>
      <c r="DB43" s="789"/>
      <c r="DC43" s="790"/>
      <c r="DD43" s="790"/>
      <c r="DE43" s="790"/>
      <c r="DF43" s="791"/>
      <c r="DG43" s="789"/>
      <c r="DH43" s="790"/>
      <c r="DI43" s="790"/>
      <c r="DJ43" s="790"/>
      <c r="DK43" s="791"/>
      <c r="DL43" s="789"/>
      <c r="DM43" s="790"/>
      <c r="DN43" s="790"/>
      <c r="DO43" s="790"/>
      <c r="DP43" s="791"/>
      <c r="DQ43" s="789"/>
      <c r="DR43" s="790"/>
      <c r="DS43" s="790"/>
      <c r="DT43" s="790"/>
      <c r="DU43" s="791"/>
      <c r="DV43" s="786"/>
      <c r="DW43" s="787"/>
      <c r="DX43" s="787"/>
      <c r="DY43" s="787"/>
      <c r="DZ43" s="792"/>
      <c r="EA43" s="224"/>
    </row>
    <row r="44" spans="1:131" ht="26.25" customHeight="1">
      <c r="A44" s="233">
        <v>17</v>
      </c>
      <c r="B44" s="793"/>
      <c r="C44" s="794"/>
      <c r="D44" s="794"/>
      <c r="E44" s="794"/>
      <c r="F44" s="794"/>
      <c r="G44" s="794"/>
      <c r="H44" s="794"/>
      <c r="I44" s="794"/>
      <c r="J44" s="794"/>
      <c r="K44" s="794"/>
      <c r="L44" s="794"/>
      <c r="M44" s="794"/>
      <c r="N44" s="794"/>
      <c r="O44" s="794"/>
      <c r="P44" s="795"/>
      <c r="Q44" s="796"/>
      <c r="R44" s="797"/>
      <c r="S44" s="797"/>
      <c r="T44" s="797"/>
      <c r="U44" s="797"/>
      <c r="V44" s="797"/>
      <c r="W44" s="797"/>
      <c r="X44" s="797"/>
      <c r="Y44" s="797"/>
      <c r="Z44" s="797"/>
      <c r="AA44" s="797"/>
      <c r="AB44" s="797"/>
      <c r="AC44" s="797"/>
      <c r="AD44" s="797"/>
      <c r="AE44" s="798"/>
      <c r="AF44" s="799"/>
      <c r="AG44" s="800"/>
      <c r="AH44" s="800"/>
      <c r="AI44" s="800"/>
      <c r="AJ44" s="801"/>
      <c r="AK44" s="847"/>
      <c r="AL44" s="843"/>
      <c r="AM44" s="843"/>
      <c r="AN44" s="843"/>
      <c r="AO44" s="843"/>
      <c r="AP44" s="843"/>
      <c r="AQ44" s="843"/>
      <c r="AR44" s="843"/>
      <c r="AS44" s="843"/>
      <c r="AT44" s="843"/>
      <c r="AU44" s="843"/>
      <c r="AV44" s="843"/>
      <c r="AW44" s="843"/>
      <c r="AX44" s="843"/>
      <c r="AY44" s="843"/>
      <c r="AZ44" s="844"/>
      <c r="BA44" s="844"/>
      <c r="BB44" s="844"/>
      <c r="BC44" s="844"/>
      <c r="BD44" s="844"/>
      <c r="BE44" s="845"/>
      <c r="BF44" s="845"/>
      <c r="BG44" s="845"/>
      <c r="BH44" s="845"/>
      <c r="BI44" s="846"/>
      <c r="BJ44" s="226"/>
      <c r="BK44" s="226"/>
      <c r="BL44" s="226"/>
      <c r="BM44" s="226"/>
      <c r="BN44" s="226"/>
      <c r="BO44" s="236"/>
      <c r="BP44" s="236"/>
      <c r="BQ44" s="233">
        <v>38</v>
      </c>
      <c r="BR44" s="234"/>
      <c r="BS44" s="786"/>
      <c r="BT44" s="787"/>
      <c r="BU44" s="787"/>
      <c r="BV44" s="787"/>
      <c r="BW44" s="787"/>
      <c r="BX44" s="787"/>
      <c r="BY44" s="787"/>
      <c r="BZ44" s="787"/>
      <c r="CA44" s="787"/>
      <c r="CB44" s="787"/>
      <c r="CC44" s="787"/>
      <c r="CD44" s="787"/>
      <c r="CE44" s="787"/>
      <c r="CF44" s="787"/>
      <c r="CG44" s="788"/>
      <c r="CH44" s="789"/>
      <c r="CI44" s="790"/>
      <c r="CJ44" s="790"/>
      <c r="CK44" s="790"/>
      <c r="CL44" s="791"/>
      <c r="CM44" s="789"/>
      <c r="CN44" s="790"/>
      <c r="CO44" s="790"/>
      <c r="CP44" s="790"/>
      <c r="CQ44" s="791"/>
      <c r="CR44" s="789"/>
      <c r="CS44" s="790"/>
      <c r="CT44" s="790"/>
      <c r="CU44" s="790"/>
      <c r="CV44" s="791"/>
      <c r="CW44" s="789"/>
      <c r="CX44" s="790"/>
      <c r="CY44" s="790"/>
      <c r="CZ44" s="790"/>
      <c r="DA44" s="791"/>
      <c r="DB44" s="789"/>
      <c r="DC44" s="790"/>
      <c r="DD44" s="790"/>
      <c r="DE44" s="790"/>
      <c r="DF44" s="791"/>
      <c r="DG44" s="789"/>
      <c r="DH44" s="790"/>
      <c r="DI44" s="790"/>
      <c r="DJ44" s="790"/>
      <c r="DK44" s="791"/>
      <c r="DL44" s="789"/>
      <c r="DM44" s="790"/>
      <c r="DN44" s="790"/>
      <c r="DO44" s="790"/>
      <c r="DP44" s="791"/>
      <c r="DQ44" s="789"/>
      <c r="DR44" s="790"/>
      <c r="DS44" s="790"/>
      <c r="DT44" s="790"/>
      <c r="DU44" s="791"/>
      <c r="DV44" s="786"/>
      <c r="DW44" s="787"/>
      <c r="DX44" s="787"/>
      <c r="DY44" s="787"/>
      <c r="DZ44" s="792"/>
      <c r="EA44" s="224"/>
    </row>
    <row r="45" spans="1:131" ht="26.25" customHeight="1">
      <c r="A45" s="233">
        <v>18</v>
      </c>
      <c r="B45" s="793"/>
      <c r="C45" s="794"/>
      <c r="D45" s="794"/>
      <c r="E45" s="794"/>
      <c r="F45" s="794"/>
      <c r="G45" s="794"/>
      <c r="H45" s="794"/>
      <c r="I45" s="794"/>
      <c r="J45" s="794"/>
      <c r="K45" s="794"/>
      <c r="L45" s="794"/>
      <c r="M45" s="794"/>
      <c r="N45" s="794"/>
      <c r="O45" s="794"/>
      <c r="P45" s="795"/>
      <c r="Q45" s="796"/>
      <c r="R45" s="797"/>
      <c r="S45" s="797"/>
      <c r="T45" s="797"/>
      <c r="U45" s="797"/>
      <c r="V45" s="797"/>
      <c r="W45" s="797"/>
      <c r="X45" s="797"/>
      <c r="Y45" s="797"/>
      <c r="Z45" s="797"/>
      <c r="AA45" s="797"/>
      <c r="AB45" s="797"/>
      <c r="AC45" s="797"/>
      <c r="AD45" s="797"/>
      <c r="AE45" s="798"/>
      <c r="AF45" s="799"/>
      <c r="AG45" s="800"/>
      <c r="AH45" s="800"/>
      <c r="AI45" s="800"/>
      <c r="AJ45" s="801"/>
      <c r="AK45" s="847"/>
      <c r="AL45" s="843"/>
      <c r="AM45" s="843"/>
      <c r="AN45" s="843"/>
      <c r="AO45" s="843"/>
      <c r="AP45" s="843"/>
      <c r="AQ45" s="843"/>
      <c r="AR45" s="843"/>
      <c r="AS45" s="843"/>
      <c r="AT45" s="843"/>
      <c r="AU45" s="843"/>
      <c r="AV45" s="843"/>
      <c r="AW45" s="843"/>
      <c r="AX45" s="843"/>
      <c r="AY45" s="843"/>
      <c r="AZ45" s="844"/>
      <c r="BA45" s="844"/>
      <c r="BB45" s="844"/>
      <c r="BC45" s="844"/>
      <c r="BD45" s="844"/>
      <c r="BE45" s="845"/>
      <c r="BF45" s="845"/>
      <c r="BG45" s="845"/>
      <c r="BH45" s="845"/>
      <c r="BI45" s="846"/>
      <c r="BJ45" s="226"/>
      <c r="BK45" s="226"/>
      <c r="BL45" s="226"/>
      <c r="BM45" s="226"/>
      <c r="BN45" s="226"/>
      <c r="BO45" s="236"/>
      <c r="BP45" s="236"/>
      <c r="BQ45" s="233">
        <v>39</v>
      </c>
      <c r="BR45" s="234"/>
      <c r="BS45" s="786"/>
      <c r="BT45" s="787"/>
      <c r="BU45" s="787"/>
      <c r="BV45" s="787"/>
      <c r="BW45" s="787"/>
      <c r="BX45" s="787"/>
      <c r="BY45" s="787"/>
      <c r="BZ45" s="787"/>
      <c r="CA45" s="787"/>
      <c r="CB45" s="787"/>
      <c r="CC45" s="787"/>
      <c r="CD45" s="787"/>
      <c r="CE45" s="787"/>
      <c r="CF45" s="787"/>
      <c r="CG45" s="788"/>
      <c r="CH45" s="789"/>
      <c r="CI45" s="790"/>
      <c r="CJ45" s="790"/>
      <c r="CK45" s="790"/>
      <c r="CL45" s="791"/>
      <c r="CM45" s="789"/>
      <c r="CN45" s="790"/>
      <c r="CO45" s="790"/>
      <c r="CP45" s="790"/>
      <c r="CQ45" s="791"/>
      <c r="CR45" s="789"/>
      <c r="CS45" s="790"/>
      <c r="CT45" s="790"/>
      <c r="CU45" s="790"/>
      <c r="CV45" s="791"/>
      <c r="CW45" s="789"/>
      <c r="CX45" s="790"/>
      <c r="CY45" s="790"/>
      <c r="CZ45" s="790"/>
      <c r="DA45" s="791"/>
      <c r="DB45" s="789"/>
      <c r="DC45" s="790"/>
      <c r="DD45" s="790"/>
      <c r="DE45" s="790"/>
      <c r="DF45" s="791"/>
      <c r="DG45" s="789"/>
      <c r="DH45" s="790"/>
      <c r="DI45" s="790"/>
      <c r="DJ45" s="790"/>
      <c r="DK45" s="791"/>
      <c r="DL45" s="789"/>
      <c r="DM45" s="790"/>
      <c r="DN45" s="790"/>
      <c r="DO45" s="790"/>
      <c r="DP45" s="791"/>
      <c r="DQ45" s="789"/>
      <c r="DR45" s="790"/>
      <c r="DS45" s="790"/>
      <c r="DT45" s="790"/>
      <c r="DU45" s="791"/>
      <c r="DV45" s="786"/>
      <c r="DW45" s="787"/>
      <c r="DX45" s="787"/>
      <c r="DY45" s="787"/>
      <c r="DZ45" s="792"/>
      <c r="EA45" s="224"/>
    </row>
    <row r="46" spans="1:131" ht="26.25" customHeight="1">
      <c r="A46" s="233">
        <v>19</v>
      </c>
      <c r="B46" s="793"/>
      <c r="C46" s="794"/>
      <c r="D46" s="794"/>
      <c r="E46" s="794"/>
      <c r="F46" s="794"/>
      <c r="G46" s="794"/>
      <c r="H46" s="794"/>
      <c r="I46" s="794"/>
      <c r="J46" s="794"/>
      <c r="K46" s="794"/>
      <c r="L46" s="794"/>
      <c r="M46" s="794"/>
      <c r="N46" s="794"/>
      <c r="O46" s="794"/>
      <c r="P46" s="795"/>
      <c r="Q46" s="796"/>
      <c r="R46" s="797"/>
      <c r="S46" s="797"/>
      <c r="T46" s="797"/>
      <c r="U46" s="797"/>
      <c r="V46" s="797"/>
      <c r="W46" s="797"/>
      <c r="X46" s="797"/>
      <c r="Y46" s="797"/>
      <c r="Z46" s="797"/>
      <c r="AA46" s="797"/>
      <c r="AB46" s="797"/>
      <c r="AC46" s="797"/>
      <c r="AD46" s="797"/>
      <c r="AE46" s="798"/>
      <c r="AF46" s="799"/>
      <c r="AG46" s="800"/>
      <c r="AH46" s="800"/>
      <c r="AI46" s="800"/>
      <c r="AJ46" s="801"/>
      <c r="AK46" s="847"/>
      <c r="AL46" s="843"/>
      <c r="AM46" s="843"/>
      <c r="AN46" s="843"/>
      <c r="AO46" s="843"/>
      <c r="AP46" s="843"/>
      <c r="AQ46" s="843"/>
      <c r="AR46" s="843"/>
      <c r="AS46" s="843"/>
      <c r="AT46" s="843"/>
      <c r="AU46" s="843"/>
      <c r="AV46" s="843"/>
      <c r="AW46" s="843"/>
      <c r="AX46" s="843"/>
      <c r="AY46" s="843"/>
      <c r="AZ46" s="844"/>
      <c r="BA46" s="844"/>
      <c r="BB46" s="844"/>
      <c r="BC46" s="844"/>
      <c r="BD46" s="844"/>
      <c r="BE46" s="845"/>
      <c r="BF46" s="845"/>
      <c r="BG46" s="845"/>
      <c r="BH46" s="845"/>
      <c r="BI46" s="846"/>
      <c r="BJ46" s="226"/>
      <c r="BK46" s="226"/>
      <c r="BL46" s="226"/>
      <c r="BM46" s="226"/>
      <c r="BN46" s="226"/>
      <c r="BO46" s="236"/>
      <c r="BP46" s="236"/>
      <c r="BQ46" s="233">
        <v>40</v>
      </c>
      <c r="BR46" s="234"/>
      <c r="BS46" s="786"/>
      <c r="BT46" s="787"/>
      <c r="BU46" s="787"/>
      <c r="BV46" s="787"/>
      <c r="BW46" s="787"/>
      <c r="BX46" s="787"/>
      <c r="BY46" s="787"/>
      <c r="BZ46" s="787"/>
      <c r="CA46" s="787"/>
      <c r="CB46" s="787"/>
      <c r="CC46" s="787"/>
      <c r="CD46" s="787"/>
      <c r="CE46" s="787"/>
      <c r="CF46" s="787"/>
      <c r="CG46" s="788"/>
      <c r="CH46" s="789"/>
      <c r="CI46" s="790"/>
      <c r="CJ46" s="790"/>
      <c r="CK46" s="790"/>
      <c r="CL46" s="791"/>
      <c r="CM46" s="789"/>
      <c r="CN46" s="790"/>
      <c r="CO46" s="790"/>
      <c r="CP46" s="790"/>
      <c r="CQ46" s="791"/>
      <c r="CR46" s="789"/>
      <c r="CS46" s="790"/>
      <c r="CT46" s="790"/>
      <c r="CU46" s="790"/>
      <c r="CV46" s="791"/>
      <c r="CW46" s="789"/>
      <c r="CX46" s="790"/>
      <c r="CY46" s="790"/>
      <c r="CZ46" s="790"/>
      <c r="DA46" s="791"/>
      <c r="DB46" s="789"/>
      <c r="DC46" s="790"/>
      <c r="DD46" s="790"/>
      <c r="DE46" s="790"/>
      <c r="DF46" s="791"/>
      <c r="DG46" s="789"/>
      <c r="DH46" s="790"/>
      <c r="DI46" s="790"/>
      <c r="DJ46" s="790"/>
      <c r="DK46" s="791"/>
      <c r="DL46" s="789"/>
      <c r="DM46" s="790"/>
      <c r="DN46" s="790"/>
      <c r="DO46" s="790"/>
      <c r="DP46" s="791"/>
      <c r="DQ46" s="789"/>
      <c r="DR46" s="790"/>
      <c r="DS46" s="790"/>
      <c r="DT46" s="790"/>
      <c r="DU46" s="791"/>
      <c r="DV46" s="786"/>
      <c r="DW46" s="787"/>
      <c r="DX46" s="787"/>
      <c r="DY46" s="787"/>
      <c r="DZ46" s="792"/>
      <c r="EA46" s="224"/>
    </row>
    <row r="47" spans="1:131" ht="26.25" customHeight="1">
      <c r="A47" s="233">
        <v>20</v>
      </c>
      <c r="B47" s="793"/>
      <c r="C47" s="794"/>
      <c r="D47" s="794"/>
      <c r="E47" s="794"/>
      <c r="F47" s="794"/>
      <c r="G47" s="794"/>
      <c r="H47" s="794"/>
      <c r="I47" s="794"/>
      <c r="J47" s="794"/>
      <c r="K47" s="794"/>
      <c r="L47" s="794"/>
      <c r="M47" s="794"/>
      <c r="N47" s="794"/>
      <c r="O47" s="794"/>
      <c r="P47" s="795"/>
      <c r="Q47" s="796"/>
      <c r="R47" s="797"/>
      <c r="S47" s="797"/>
      <c r="T47" s="797"/>
      <c r="U47" s="797"/>
      <c r="V47" s="797"/>
      <c r="W47" s="797"/>
      <c r="X47" s="797"/>
      <c r="Y47" s="797"/>
      <c r="Z47" s="797"/>
      <c r="AA47" s="797"/>
      <c r="AB47" s="797"/>
      <c r="AC47" s="797"/>
      <c r="AD47" s="797"/>
      <c r="AE47" s="798"/>
      <c r="AF47" s="799"/>
      <c r="AG47" s="800"/>
      <c r="AH47" s="800"/>
      <c r="AI47" s="800"/>
      <c r="AJ47" s="801"/>
      <c r="AK47" s="847"/>
      <c r="AL47" s="843"/>
      <c r="AM47" s="843"/>
      <c r="AN47" s="843"/>
      <c r="AO47" s="843"/>
      <c r="AP47" s="843"/>
      <c r="AQ47" s="843"/>
      <c r="AR47" s="843"/>
      <c r="AS47" s="843"/>
      <c r="AT47" s="843"/>
      <c r="AU47" s="843"/>
      <c r="AV47" s="843"/>
      <c r="AW47" s="843"/>
      <c r="AX47" s="843"/>
      <c r="AY47" s="843"/>
      <c r="AZ47" s="844"/>
      <c r="BA47" s="844"/>
      <c r="BB47" s="844"/>
      <c r="BC47" s="844"/>
      <c r="BD47" s="844"/>
      <c r="BE47" s="845"/>
      <c r="BF47" s="845"/>
      <c r="BG47" s="845"/>
      <c r="BH47" s="845"/>
      <c r="BI47" s="846"/>
      <c r="BJ47" s="226"/>
      <c r="BK47" s="226"/>
      <c r="BL47" s="226"/>
      <c r="BM47" s="226"/>
      <c r="BN47" s="226"/>
      <c r="BO47" s="236"/>
      <c r="BP47" s="236"/>
      <c r="BQ47" s="233">
        <v>41</v>
      </c>
      <c r="BR47" s="234"/>
      <c r="BS47" s="786"/>
      <c r="BT47" s="787"/>
      <c r="BU47" s="787"/>
      <c r="BV47" s="787"/>
      <c r="BW47" s="787"/>
      <c r="BX47" s="787"/>
      <c r="BY47" s="787"/>
      <c r="BZ47" s="787"/>
      <c r="CA47" s="787"/>
      <c r="CB47" s="787"/>
      <c r="CC47" s="787"/>
      <c r="CD47" s="787"/>
      <c r="CE47" s="787"/>
      <c r="CF47" s="787"/>
      <c r="CG47" s="788"/>
      <c r="CH47" s="789"/>
      <c r="CI47" s="790"/>
      <c r="CJ47" s="790"/>
      <c r="CK47" s="790"/>
      <c r="CL47" s="791"/>
      <c r="CM47" s="789"/>
      <c r="CN47" s="790"/>
      <c r="CO47" s="790"/>
      <c r="CP47" s="790"/>
      <c r="CQ47" s="791"/>
      <c r="CR47" s="789"/>
      <c r="CS47" s="790"/>
      <c r="CT47" s="790"/>
      <c r="CU47" s="790"/>
      <c r="CV47" s="791"/>
      <c r="CW47" s="789"/>
      <c r="CX47" s="790"/>
      <c r="CY47" s="790"/>
      <c r="CZ47" s="790"/>
      <c r="DA47" s="791"/>
      <c r="DB47" s="789"/>
      <c r="DC47" s="790"/>
      <c r="DD47" s="790"/>
      <c r="DE47" s="790"/>
      <c r="DF47" s="791"/>
      <c r="DG47" s="789"/>
      <c r="DH47" s="790"/>
      <c r="DI47" s="790"/>
      <c r="DJ47" s="790"/>
      <c r="DK47" s="791"/>
      <c r="DL47" s="789"/>
      <c r="DM47" s="790"/>
      <c r="DN47" s="790"/>
      <c r="DO47" s="790"/>
      <c r="DP47" s="791"/>
      <c r="DQ47" s="789"/>
      <c r="DR47" s="790"/>
      <c r="DS47" s="790"/>
      <c r="DT47" s="790"/>
      <c r="DU47" s="791"/>
      <c r="DV47" s="786"/>
      <c r="DW47" s="787"/>
      <c r="DX47" s="787"/>
      <c r="DY47" s="787"/>
      <c r="DZ47" s="792"/>
      <c r="EA47" s="224"/>
    </row>
    <row r="48" spans="1:131" ht="26.25" customHeight="1">
      <c r="A48" s="233">
        <v>21</v>
      </c>
      <c r="B48" s="793"/>
      <c r="C48" s="794"/>
      <c r="D48" s="794"/>
      <c r="E48" s="794"/>
      <c r="F48" s="794"/>
      <c r="G48" s="794"/>
      <c r="H48" s="794"/>
      <c r="I48" s="794"/>
      <c r="J48" s="794"/>
      <c r="K48" s="794"/>
      <c r="L48" s="794"/>
      <c r="M48" s="794"/>
      <c r="N48" s="794"/>
      <c r="O48" s="794"/>
      <c r="P48" s="795"/>
      <c r="Q48" s="796"/>
      <c r="R48" s="797"/>
      <c r="S48" s="797"/>
      <c r="T48" s="797"/>
      <c r="U48" s="797"/>
      <c r="V48" s="797"/>
      <c r="W48" s="797"/>
      <c r="X48" s="797"/>
      <c r="Y48" s="797"/>
      <c r="Z48" s="797"/>
      <c r="AA48" s="797"/>
      <c r="AB48" s="797"/>
      <c r="AC48" s="797"/>
      <c r="AD48" s="797"/>
      <c r="AE48" s="798"/>
      <c r="AF48" s="799"/>
      <c r="AG48" s="800"/>
      <c r="AH48" s="800"/>
      <c r="AI48" s="800"/>
      <c r="AJ48" s="801"/>
      <c r="AK48" s="847"/>
      <c r="AL48" s="843"/>
      <c r="AM48" s="843"/>
      <c r="AN48" s="843"/>
      <c r="AO48" s="843"/>
      <c r="AP48" s="843"/>
      <c r="AQ48" s="843"/>
      <c r="AR48" s="843"/>
      <c r="AS48" s="843"/>
      <c r="AT48" s="843"/>
      <c r="AU48" s="843"/>
      <c r="AV48" s="843"/>
      <c r="AW48" s="843"/>
      <c r="AX48" s="843"/>
      <c r="AY48" s="843"/>
      <c r="AZ48" s="844"/>
      <c r="BA48" s="844"/>
      <c r="BB48" s="844"/>
      <c r="BC48" s="844"/>
      <c r="BD48" s="844"/>
      <c r="BE48" s="845"/>
      <c r="BF48" s="845"/>
      <c r="BG48" s="845"/>
      <c r="BH48" s="845"/>
      <c r="BI48" s="846"/>
      <c r="BJ48" s="226"/>
      <c r="BK48" s="226"/>
      <c r="BL48" s="226"/>
      <c r="BM48" s="226"/>
      <c r="BN48" s="226"/>
      <c r="BO48" s="236"/>
      <c r="BP48" s="236"/>
      <c r="BQ48" s="233">
        <v>42</v>
      </c>
      <c r="BR48" s="234"/>
      <c r="BS48" s="786"/>
      <c r="BT48" s="787"/>
      <c r="BU48" s="787"/>
      <c r="BV48" s="787"/>
      <c r="BW48" s="787"/>
      <c r="BX48" s="787"/>
      <c r="BY48" s="787"/>
      <c r="BZ48" s="787"/>
      <c r="CA48" s="787"/>
      <c r="CB48" s="787"/>
      <c r="CC48" s="787"/>
      <c r="CD48" s="787"/>
      <c r="CE48" s="787"/>
      <c r="CF48" s="787"/>
      <c r="CG48" s="788"/>
      <c r="CH48" s="789"/>
      <c r="CI48" s="790"/>
      <c r="CJ48" s="790"/>
      <c r="CK48" s="790"/>
      <c r="CL48" s="791"/>
      <c r="CM48" s="789"/>
      <c r="CN48" s="790"/>
      <c r="CO48" s="790"/>
      <c r="CP48" s="790"/>
      <c r="CQ48" s="791"/>
      <c r="CR48" s="789"/>
      <c r="CS48" s="790"/>
      <c r="CT48" s="790"/>
      <c r="CU48" s="790"/>
      <c r="CV48" s="791"/>
      <c r="CW48" s="789"/>
      <c r="CX48" s="790"/>
      <c r="CY48" s="790"/>
      <c r="CZ48" s="790"/>
      <c r="DA48" s="791"/>
      <c r="DB48" s="789"/>
      <c r="DC48" s="790"/>
      <c r="DD48" s="790"/>
      <c r="DE48" s="790"/>
      <c r="DF48" s="791"/>
      <c r="DG48" s="789"/>
      <c r="DH48" s="790"/>
      <c r="DI48" s="790"/>
      <c r="DJ48" s="790"/>
      <c r="DK48" s="791"/>
      <c r="DL48" s="789"/>
      <c r="DM48" s="790"/>
      <c r="DN48" s="790"/>
      <c r="DO48" s="790"/>
      <c r="DP48" s="791"/>
      <c r="DQ48" s="789"/>
      <c r="DR48" s="790"/>
      <c r="DS48" s="790"/>
      <c r="DT48" s="790"/>
      <c r="DU48" s="791"/>
      <c r="DV48" s="786"/>
      <c r="DW48" s="787"/>
      <c r="DX48" s="787"/>
      <c r="DY48" s="787"/>
      <c r="DZ48" s="792"/>
      <c r="EA48" s="224"/>
    </row>
    <row r="49" spans="1:131" ht="26.25" customHeight="1">
      <c r="A49" s="233">
        <v>22</v>
      </c>
      <c r="B49" s="793"/>
      <c r="C49" s="794"/>
      <c r="D49" s="794"/>
      <c r="E49" s="794"/>
      <c r="F49" s="794"/>
      <c r="G49" s="794"/>
      <c r="H49" s="794"/>
      <c r="I49" s="794"/>
      <c r="J49" s="794"/>
      <c r="K49" s="794"/>
      <c r="L49" s="794"/>
      <c r="M49" s="794"/>
      <c r="N49" s="794"/>
      <c r="O49" s="794"/>
      <c r="P49" s="795"/>
      <c r="Q49" s="796"/>
      <c r="R49" s="797"/>
      <c r="S49" s="797"/>
      <c r="T49" s="797"/>
      <c r="U49" s="797"/>
      <c r="V49" s="797"/>
      <c r="W49" s="797"/>
      <c r="X49" s="797"/>
      <c r="Y49" s="797"/>
      <c r="Z49" s="797"/>
      <c r="AA49" s="797"/>
      <c r="AB49" s="797"/>
      <c r="AC49" s="797"/>
      <c r="AD49" s="797"/>
      <c r="AE49" s="798"/>
      <c r="AF49" s="799"/>
      <c r="AG49" s="800"/>
      <c r="AH49" s="800"/>
      <c r="AI49" s="800"/>
      <c r="AJ49" s="801"/>
      <c r="AK49" s="847"/>
      <c r="AL49" s="843"/>
      <c r="AM49" s="843"/>
      <c r="AN49" s="843"/>
      <c r="AO49" s="843"/>
      <c r="AP49" s="843"/>
      <c r="AQ49" s="843"/>
      <c r="AR49" s="843"/>
      <c r="AS49" s="843"/>
      <c r="AT49" s="843"/>
      <c r="AU49" s="843"/>
      <c r="AV49" s="843"/>
      <c r="AW49" s="843"/>
      <c r="AX49" s="843"/>
      <c r="AY49" s="843"/>
      <c r="AZ49" s="844"/>
      <c r="BA49" s="844"/>
      <c r="BB49" s="844"/>
      <c r="BC49" s="844"/>
      <c r="BD49" s="844"/>
      <c r="BE49" s="845"/>
      <c r="BF49" s="845"/>
      <c r="BG49" s="845"/>
      <c r="BH49" s="845"/>
      <c r="BI49" s="846"/>
      <c r="BJ49" s="226"/>
      <c r="BK49" s="226"/>
      <c r="BL49" s="226"/>
      <c r="BM49" s="226"/>
      <c r="BN49" s="226"/>
      <c r="BO49" s="236"/>
      <c r="BP49" s="236"/>
      <c r="BQ49" s="233">
        <v>43</v>
      </c>
      <c r="BR49" s="234"/>
      <c r="BS49" s="786"/>
      <c r="BT49" s="787"/>
      <c r="BU49" s="787"/>
      <c r="BV49" s="787"/>
      <c r="BW49" s="787"/>
      <c r="BX49" s="787"/>
      <c r="BY49" s="787"/>
      <c r="BZ49" s="787"/>
      <c r="CA49" s="787"/>
      <c r="CB49" s="787"/>
      <c r="CC49" s="787"/>
      <c r="CD49" s="787"/>
      <c r="CE49" s="787"/>
      <c r="CF49" s="787"/>
      <c r="CG49" s="788"/>
      <c r="CH49" s="789"/>
      <c r="CI49" s="790"/>
      <c r="CJ49" s="790"/>
      <c r="CK49" s="790"/>
      <c r="CL49" s="791"/>
      <c r="CM49" s="789"/>
      <c r="CN49" s="790"/>
      <c r="CO49" s="790"/>
      <c r="CP49" s="790"/>
      <c r="CQ49" s="791"/>
      <c r="CR49" s="789"/>
      <c r="CS49" s="790"/>
      <c r="CT49" s="790"/>
      <c r="CU49" s="790"/>
      <c r="CV49" s="791"/>
      <c r="CW49" s="789"/>
      <c r="CX49" s="790"/>
      <c r="CY49" s="790"/>
      <c r="CZ49" s="790"/>
      <c r="DA49" s="791"/>
      <c r="DB49" s="789"/>
      <c r="DC49" s="790"/>
      <c r="DD49" s="790"/>
      <c r="DE49" s="790"/>
      <c r="DF49" s="791"/>
      <c r="DG49" s="789"/>
      <c r="DH49" s="790"/>
      <c r="DI49" s="790"/>
      <c r="DJ49" s="790"/>
      <c r="DK49" s="791"/>
      <c r="DL49" s="789"/>
      <c r="DM49" s="790"/>
      <c r="DN49" s="790"/>
      <c r="DO49" s="790"/>
      <c r="DP49" s="791"/>
      <c r="DQ49" s="789"/>
      <c r="DR49" s="790"/>
      <c r="DS49" s="790"/>
      <c r="DT49" s="790"/>
      <c r="DU49" s="791"/>
      <c r="DV49" s="786"/>
      <c r="DW49" s="787"/>
      <c r="DX49" s="787"/>
      <c r="DY49" s="787"/>
      <c r="DZ49" s="792"/>
      <c r="EA49" s="224"/>
    </row>
    <row r="50" spans="1:131" ht="26.25" customHeight="1">
      <c r="A50" s="233">
        <v>23</v>
      </c>
      <c r="B50" s="793"/>
      <c r="C50" s="794"/>
      <c r="D50" s="794"/>
      <c r="E50" s="794"/>
      <c r="F50" s="794"/>
      <c r="G50" s="794"/>
      <c r="H50" s="794"/>
      <c r="I50" s="794"/>
      <c r="J50" s="794"/>
      <c r="K50" s="794"/>
      <c r="L50" s="794"/>
      <c r="M50" s="794"/>
      <c r="N50" s="794"/>
      <c r="O50" s="794"/>
      <c r="P50" s="795"/>
      <c r="Q50" s="848"/>
      <c r="R50" s="849"/>
      <c r="S50" s="849"/>
      <c r="T50" s="849"/>
      <c r="U50" s="849"/>
      <c r="V50" s="849"/>
      <c r="W50" s="849"/>
      <c r="X50" s="849"/>
      <c r="Y50" s="849"/>
      <c r="Z50" s="849"/>
      <c r="AA50" s="849"/>
      <c r="AB50" s="849"/>
      <c r="AC50" s="849"/>
      <c r="AD50" s="849"/>
      <c r="AE50" s="850"/>
      <c r="AF50" s="799"/>
      <c r="AG50" s="800"/>
      <c r="AH50" s="800"/>
      <c r="AI50" s="800"/>
      <c r="AJ50" s="801"/>
      <c r="AK50" s="852"/>
      <c r="AL50" s="849"/>
      <c r="AM50" s="849"/>
      <c r="AN50" s="849"/>
      <c r="AO50" s="849"/>
      <c r="AP50" s="849"/>
      <c r="AQ50" s="849"/>
      <c r="AR50" s="849"/>
      <c r="AS50" s="849"/>
      <c r="AT50" s="849"/>
      <c r="AU50" s="849"/>
      <c r="AV50" s="849"/>
      <c r="AW50" s="849"/>
      <c r="AX50" s="849"/>
      <c r="AY50" s="849"/>
      <c r="AZ50" s="851"/>
      <c r="BA50" s="851"/>
      <c r="BB50" s="851"/>
      <c r="BC50" s="851"/>
      <c r="BD50" s="851"/>
      <c r="BE50" s="845"/>
      <c r="BF50" s="845"/>
      <c r="BG50" s="845"/>
      <c r="BH50" s="845"/>
      <c r="BI50" s="846"/>
      <c r="BJ50" s="226"/>
      <c r="BK50" s="226"/>
      <c r="BL50" s="226"/>
      <c r="BM50" s="226"/>
      <c r="BN50" s="226"/>
      <c r="BO50" s="236"/>
      <c r="BP50" s="236"/>
      <c r="BQ50" s="233">
        <v>44</v>
      </c>
      <c r="BR50" s="234"/>
      <c r="BS50" s="786"/>
      <c r="BT50" s="787"/>
      <c r="BU50" s="787"/>
      <c r="BV50" s="787"/>
      <c r="BW50" s="787"/>
      <c r="BX50" s="787"/>
      <c r="BY50" s="787"/>
      <c r="BZ50" s="787"/>
      <c r="CA50" s="787"/>
      <c r="CB50" s="787"/>
      <c r="CC50" s="787"/>
      <c r="CD50" s="787"/>
      <c r="CE50" s="787"/>
      <c r="CF50" s="787"/>
      <c r="CG50" s="788"/>
      <c r="CH50" s="789"/>
      <c r="CI50" s="790"/>
      <c r="CJ50" s="790"/>
      <c r="CK50" s="790"/>
      <c r="CL50" s="791"/>
      <c r="CM50" s="789"/>
      <c r="CN50" s="790"/>
      <c r="CO50" s="790"/>
      <c r="CP50" s="790"/>
      <c r="CQ50" s="791"/>
      <c r="CR50" s="789"/>
      <c r="CS50" s="790"/>
      <c r="CT50" s="790"/>
      <c r="CU50" s="790"/>
      <c r="CV50" s="791"/>
      <c r="CW50" s="789"/>
      <c r="CX50" s="790"/>
      <c r="CY50" s="790"/>
      <c r="CZ50" s="790"/>
      <c r="DA50" s="791"/>
      <c r="DB50" s="789"/>
      <c r="DC50" s="790"/>
      <c r="DD50" s="790"/>
      <c r="DE50" s="790"/>
      <c r="DF50" s="791"/>
      <c r="DG50" s="789"/>
      <c r="DH50" s="790"/>
      <c r="DI50" s="790"/>
      <c r="DJ50" s="790"/>
      <c r="DK50" s="791"/>
      <c r="DL50" s="789"/>
      <c r="DM50" s="790"/>
      <c r="DN50" s="790"/>
      <c r="DO50" s="790"/>
      <c r="DP50" s="791"/>
      <c r="DQ50" s="789"/>
      <c r="DR50" s="790"/>
      <c r="DS50" s="790"/>
      <c r="DT50" s="790"/>
      <c r="DU50" s="791"/>
      <c r="DV50" s="786"/>
      <c r="DW50" s="787"/>
      <c r="DX50" s="787"/>
      <c r="DY50" s="787"/>
      <c r="DZ50" s="792"/>
      <c r="EA50" s="224"/>
    </row>
    <row r="51" spans="1:131" ht="26.25" customHeight="1">
      <c r="A51" s="233">
        <v>24</v>
      </c>
      <c r="B51" s="793"/>
      <c r="C51" s="794"/>
      <c r="D51" s="794"/>
      <c r="E51" s="794"/>
      <c r="F51" s="794"/>
      <c r="G51" s="794"/>
      <c r="H51" s="794"/>
      <c r="I51" s="794"/>
      <c r="J51" s="794"/>
      <c r="K51" s="794"/>
      <c r="L51" s="794"/>
      <c r="M51" s="794"/>
      <c r="N51" s="794"/>
      <c r="O51" s="794"/>
      <c r="P51" s="795"/>
      <c r="Q51" s="848"/>
      <c r="R51" s="849"/>
      <c r="S51" s="849"/>
      <c r="T51" s="849"/>
      <c r="U51" s="849"/>
      <c r="V51" s="849"/>
      <c r="W51" s="849"/>
      <c r="X51" s="849"/>
      <c r="Y51" s="849"/>
      <c r="Z51" s="849"/>
      <c r="AA51" s="849"/>
      <c r="AB51" s="849"/>
      <c r="AC51" s="849"/>
      <c r="AD51" s="849"/>
      <c r="AE51" s="850"/>
      <c r="AF51" s="799"/>
      <c r="AG51" s="800"/>
      <c r="AH51" s="800"/>
      <c r="AI51" s="800"/>
      <c r="AJ51" s="801"/>
      <c r="AK51" s="852"/>
      <c r="AL51" s="849"/>
      <c r="AM51" s="849"/>
      <c r="AN51" s="849"/>
      <c r="AO51" s="849"/>
      <c r="AP51" s="849"/>
      <c r="AQ51" s="849"/>
      <c r="AR51" s="849"/>
      <c r="AS51" s="849"/>
      <c r="AT51" s="849"/>
      <c r="AU51" s="849"/>
      <c r="AV51" s="849"/>
      <c r="AW51" s="849"/>
      <c r="AX51" s="849"/>
      <c r="AY51" s="849"/>
      <c r="AZ51" s="851"/>
      <c r="BA51" s="851"/>
      <c r="BB51" s="851"/>
      <c r="BC51" s="851"/>
      <c r="BD51" s="851"/>
      <c r="BE51" s="845"/>
      <c r="BF51" s="845"/>
      <c r="BG51" s="845"/>
      <c r="BH51" s="845"/>
      <c r="BI51" s="846"/>
      <c r="BJ51" s="226"/>
      <c r="BK51" s="226"/>
      <c r="BL51" s="226"/>
      <c r="BM51" s="226"/>
      <c r="BN51" s="226"/>
      <c r="BO51" s="236"/>
      <c r="BP51" s="236"/>
      <c r="BQ51" s="233">
        <v>45</v>
      </c>
      <c r="BR51" s="234"/>
      <c r="BS51" s="786"/>
      <c r="BT51" s="787"/>
      <c r="BU51" s="787"/>
      <c r="BV51" s="787"/>
      <c r="BW51" s="787"/>
      <c r="BX51" s="787"/>
      <c r="BY51" s="787"/>
      <c r="BZ51" s="787"/>
      <c r="CA51" s="787"/>
      <c r="CB51" s="787"/>
      <c r="CC51" s="787"/>
      <c r="CD51" s="787"/>
      <c r="CE51" s="787"/>
      <c r="CF51" s="787"/>
      <c r="CG51" s="788"/>
      <c r="CH51" s="789"/>
      <c r="CI51" s="790"/>
      <c r="CJ51" s="790"/>
      <c r="CK51" s="790"/>
      <c r="CL51" s="791"/>
      <c r="CM51" s="789"/>
      <c r="CN51" s="790"/>
      <c r="CO51" s="790"/>
      <c r="CP51" s="790"/>
      <c r="CQ51" s="791"/>
      <c r="CR51" s="789"/>
      <c r="CS51" s="790"/>
      <c r="CT51" s="790"/>
      <c r="CU51" s="790"/>
      <c r="CV51" s="791"/>
      <c r="CW51" s="789"/>
      <c r="CX51" s="790"/>
      <c r="CY51" s="790"/>
      <c r="CZ51" s="790"/>
      <c r="DA51" s="791"/>
      <c r="DB51" s="789"/>
      <c r="DC51" s="790"/>
      <c r="DD51" s="790"/>
      <c r="DE51" s="790"/>
      <c r="DF51" s="791"/>
      <c r="DG51" s="789"/>
      <c r="DH51" s="790"/>
      <c r="DI51" s="790"/>
      <c r="DJ51" s="790"/>
      <c r="DK51" s="791"/>
      <c r="DL51" s="789"/>
      <c r="DM51" s="790"/>
      <c r="DN51" s="790"/>
      <c r="DO51" s="790"/>
      <c r="DP51" s="791"/>
      <c r="DQ51" s="789"/>
      <c r="DR51" s="790"/>
      <c r="DS51" s="790"/>
      <c r="DT51" s="790"/>
      <c r="DU51" s="791"/>
      <c r="DV51" s="786"/>
      <c r="DW51" s="787"/>
      <c r="DX51" s="787"/>
      <c r="DY51" s="787"/>
      <c r="DZ51" s="792"/>
      <c r="EA51" s="224"/>
    </row>
    <row r="52" spans="1:131" ht="26.25" customHeight="1">
      <c r="A52" s="233">
        <v>25</v>
      </c>
      <c r="B52" s="793"/>
      <c r="C52" s="794"/>
      <c r="D52" s="794"/>
      <c r="E52" s="794"/>
      <c r="F52" s="794"/>
      <c r="G52" s="794"/>
      <c r="H52" s="794"/>
      <c r="I52" s="794"/>
      <c r="J52" s="794"/>
      <c r="K52" s="794"/>
      <c r="L52" s="794"/>
      <c r="M52" s="794"/>
      <c r="N52" s="794"/>
      <c r="O52" s="794"/>
      <c r="P52" s="795"/>
      <c r="Q52" s="848"/>
      <c r="R52" s="849"/>
      <c r="S52" s="849"/>
      <c r="T52" s="849"/>
      <c r="U52" s="849"/>
      <c r="V52" s="849"/>
      <c r="W52" s="849"/>
      <c r="X52" s="849"/>
      <c r="Y52" s="849"/>
      <c r="Z52" s="849"/>
      <c r="AA52" s="849"/>
      <c r="AB52" s="849"/>
      <c r="AC52" s="849"/>
      <c r="AD52" s="849"/>
      <c r="AE52" s="850"/>
      <c r="AF52" s="799"/>
      <c r="AG52" s="800"/>
      <c r="AH52" s="800"/>
      <c r="AI52" s="800"/>
      <c r="AJ52" s="801"/>
      <c r="AK52" s="852"/>
      <c r="AL52" s="849"/>
      <c r="AM52" s="849"/>
      <c r="AN52" s="849"/>
      <c r="AO52" s="849"/>
      <c r="AP52" s="849"/>
      <c r="AQ52" s="849"/>
      <c r="AR52" s="849"/>
      <c r="AS52" s="849"/>
      <c r="AT52" s="849"/>
      <c r="AU52" s="849"/>
      <c r="AV52" s="849"/>
      <c r="AW52" s="849"/>
      <c r="AX52" s="849"/>
      <c r="AY52" s="849"/>
      <c r="AZ52" s="851"/>
      <c r="BA52" s="851"/>
      <c r="BB52" s="851"/>
      <c r="BC52" s="851"/>
      <c r="BD52" s="851"/>
      <c r="BE52" s="845"/>
      <c r="BF52" s="845"/>
      <c r="BG52" s="845"/>
      <c r="BH52" s="845"/>
      <c r="BI52" s="846"/>
      <c r="BJ52" s="226"/>
      <c r="BK52" s="226"/>
      <c r="BL52" s="226"/>
      <c r="BM52" s="226"/>
      <c r="BN52" s="226"/>
      <c r="BO52" s="236"/>
      <c r="BP52" s="236"/>
      <c r="BQ52" s="233">
        <v>46</v>
      </c>
      <c r="BR52" s="234"/>
      <c r="BS52" s="786"/>
      <c r="BT52" s="787"/>
      <c r="BU52" s="787"/>
      <c r="BV52" s="787"/>
      <c r="BW52" s="787"/>
      <c r="BX52" s="787"/>
      <c r="BY52" s="787"/>
      <c r="BZ52" s="787"/>
      <c r="CA52" s="787"/>
      <c r="CB52" s="787"/>
      <c r="CC52" s="787"/>
      <c r="CD52" s="787"/>
      <c r="CE52" s="787"/>
      <c r="CF52" s="787"/>
      <c r="CG52" s="788"/>
      <c r="CH52" s="789"/>
      <c r="CI52" s="790"/>
      <c r="CJ52" s="790"/>
      <c r="CK52" s="790"/>
      <c r="CL52" s="791"/>
      <c r="CM52" s="789"/>
      <c r="CN52" s="790"/>
      <c r="CO52" s="790"/>
      <c r="CP52" s="790"/>
      <c r="CQ52" s="791"/>
      <c r="CR52" s="789"/>
      <c r="CS52" s="790"/>
      <c r="CT52" s="790"/>
      <c r="CU52" s="790"/>
      <c r="CV52" s="791"/>
      <c r="CW52" s="789"/>
      <c r="CX52" s="790"/>
      <c r="CY52" s="790"/>
      <c r="CZ52" s="790"/>
      <c r="DA52" s="791"/>
      <c r="DB52" s="789"/>
      <c r="DC52" s="790"/>
      <c r="DD52" s="790"/>
      <c r="DE52" s="790"/>
      <c r="DF52" s="791"/>
      <c r="DG52" s="789"/>
      <c r="DH52" s="790"/>
      <c r="DI52" s="790"/>
      <c r="DJ52" s="790"/>
      <c r="DK52" s="791"/>
      <c r="DL52" s="789"/>
      <c r="DM52" s="790"/>
      <c r="DN52" s="790"/>
      <c r="DO52" s="790"/>
      <c r="DP52" s="791"/>
      <c r="DQ52" s="789"/>
      <c r="DR52" s="790"/>
      <c r="DS52" s="790"/>
      <c r="DT52" s="790"/>
      <c r="DU52" s="791"/>
      <c r="DV52" s="786"/>
      <c r="DW52" s="787"/>
      <c r="DX52" s="787"/>
      <c r="DY52" s="787"/>
      <c r="DZ52" s="792"/>
      <c r="EA52" s="224"/>
    </row>
    <row r="53" spans="1:131" ht="26.25" customHeight="1">
      <c r="A53" s="233">
        <v>26</v>
      </c>
      <c r="B53" s="793"/>
      <c r="C53" s="794"/>
      <c r="D53" s="794"/>
      <c r="E53" s="794"/>
      <c r="F53" s="794"/>
      <c r="G53" s="794"/>
      <c r="H53" s="794"/>
      <c r="I53" s="794"/>
      <c r="J53" s="794"/>
      <c r="K53" s="794"/>
      <c r="L53" s="794"/>
      <c r="M53" s="794"/>
      <c r="N53" s="794"/>
      <c r="O53" s="794"/>
      <c r="P53" s="795"/>
      <c r="Q53" s="848"/>
      <c r="R53" s="849"/>
      <c r="S53" s="849"/>
      <c r="T53" s="849"/>
      <c r="U53" s="849"/>
      <c r="V53" s="849"/>
      <c r="W53" s="849"/>
      <c r="X53" s="849"/>
      <c r="Y53" s="849"/>
      <c r="Z53" s="849"/>
      <c r="AA53" s="849"/>
      <c r="AB53" s="849"/>
      <c r="AC53" s="849"/>
      <c r="AD53" s="849"/>
      <c r="AE53" s="850"/>
      <c r="AF53" s="799"/>
      <c r="AG53" s="800"/>
      <c r="AH53" s="800"/>
      <c r="AI53" s="800"/>
      <c r="AJ53" s="801"/>
      <c r="AK53" s="852"/>
      <c r="AL53" s="849"/>
      <c r="AM53" s="849"/>
      <c r="AN53" s="849"/>
      <c r="AO53" s="849"/>
      <c r="AP53" s="849"/>
      <c r="AQ53" s="849"/>
      <c r="AR53" s="849"/>
      <c r="AS53" s="849"/>
      <c r="AT53" s="849"/>
      <c r="AU53" s="849"/>
      <c r="AV53" s="849"/>
      <c r="AW53" s="849"/>
      <c r="AX53" s="849"/>
      <c r="AY53" s="849"/>
      <c r="AZ53" s="851"/>
      <c r="BA53" s="851"/>
      <c r="BB53" s="851"/>
      <c r="BC53" s="851"/>
      <c r="BD53" s="851"/>
      <c r="BE53" s="845"/>
      <c r="BF53" s="845"/>
      <c r="BG53" s="845"/>
      <c r="BH53" s="845"/>
      <c r="BI53" s="846"/>
      <c r="BJ53" s="226"/>
      <c r="BK53" s="226"/>
      <c r="BL53" s="226"/>
      <c r="BM53" s="226"/>
      <c r="BN53" s="226"/>
      <c r="BO53" s="236"/>
      <c r="BP53" s="236"/>
      <c r="BQ53" s="233">
        <v>47</v>
      </c>
      <c r="BR53" s="234"/>
      <c r="BS53" s="786"/>
      <c r="BT53" s="787"/>
      <c r="BU53" s="787"/>
      <c r="BV53" s="787"/>
      <c r="BW53" s="787"/>
      <c r="BX53" s="787"/>
      <c r="BY53" s="787"/>
      <c r="BZ53" s="787"/>
      <c r="CA53" s="787"/>
      <c r="CB53" s="787"/>
      <c r="CC53" s="787"/>
      <c r="CD53" s="787"/>
      <c r="CE53" s="787"/>
      <c r="CF53" s="787"/>
      <c r="CG53" s="788"/>
      <c r="CH53" s="789"/>
      <c r="CI53" s="790"/>
      <c r="CJ53" s="790"/>
      <c r="CK53" s="790"/>
      <c r="CL53" s="791"/>
      <c r="CM53" s="789"/>
      <c r="CN53" s="790"/>
      <c r="CO53" s="790"/>
      <c r="CP53" s="790"/>
      <c r="CQ53" s="791"/>
      <c r="CR53" s="789"/>
      <c r="CS53" s="790"/>
      <c r="CT53" s="790"/>
      <c r="CU53" s="790"/>
      <c r="CV53" s="791"/>
      <c r="CW53" s="789"/>
      <c r="CX53" s="790"/>
      <c r="CY53" s="790"/>
      <c r="CZ53" s="790"/>
      <c r="DA53" s="791"/>
      <c r="DB53" s="789"/>
      <c r="DC53" s="790"/>
      <c r="DD53" s="790"/>
      <c r="DE53" s="790"/>
      <c r="DF53" s="791"/>
      <c r="DG53" s="789"/>
      <c r="DH53" s="790"/>
      <c r="DI53" s="790"/>
      <c r="DJ53" s="790"/>
      <c r="DK53" s="791"/>
      <c r="DL53" s="789"/>
      <c r="DM53" s="790"/>
      <c r="DN53" s="790"/>
      <c r="DO53" s="790"/>
      <c r="DP53" s="791"/>
      <c r="DQ53" s="789"/>
      <c r="DR53" s="790"/>
      <c r="DS53" s="790"/>
      <c r="DT53" s="790"/>
      <c r="DU53" s="791"/>
      <c r="DV53" s="786"/>
      <c r="DW53" s="787"/>
      <c r="DX53" s="787"/>
      <c r="DY53" s="787"/>
      <c r="DZ53" s="792"/>
      <c r="EA53" s="224"/>
    </row>
    <row r="54" spans="1:131" ht="26.25" customHeight="1">
      <c r="A54" s="233">
        <v>27</v>
      </c>
      <c r="B54" s="793"/>
      <c r="C54" s="794"/>
      <c r="D54" s="794"/>
      <c r="E54" s="794"/>
      <c r="F54" s="794"/>
      <c r="G54" s="794"/>
      <c r="H54" s="794"/>
      <c r="I54" s="794"/>
      <c r="J54" s="794"/>
      <c r="K54" s="794"/>
      <c r="L54" s="794"/>
      <c r="M54" s="794"/>
      <c r="N54" s="794"/>
      <c r="O54" s="794"/>
      <c r="P54" s="795"/>
      <c r="Q54" s="848"/>
      <c r="R54" s="849"/>
      <c r="S54" s="849"/>
      <c r="T54" s="849"/>
      <c r="U54" s="849"/>
      <c r="V54" s="849"/>
      <c r="W54" s="849"/>
      <c r="X54" s="849"/>
      <c r="Y54" s="849"/>
      <c r="Z54" s="849"/>
      <c r="AA54" s="849"/>
      <c r="AB54" s="849"/>
      <c r="AC54" s="849"/>
      <c r="AD54" s="849"/>
      <c r="AE54" s="850"/>
      <c r="AF54" s="799"/>
      <c r="AG54" s="800"/>
      <c r="AH54" s="800"/>
      <c r="AI54" s="800"/>
      <c r="AJ54" s="801"/>
      <c r="AK54" s="852"/>
      <c r="AL54" s="849"/>
      <c r="AM54" s="849"/>
      <c r="AN54" s="849"/>
      <c r="AO54" s="849"/>
      <c r="AP54" s="849"/>
      <c r="AQ54" s="849"/>
      <c r="AR54" s="849"/>
      <c r="AS54" s="849"/>
      <c r="AT54" s="849"/>
      <c r="AU54" s="849"/>
      <c r="AV54" s="849"/>
      <c r="AW54" s="849"/>
      <c r="AX54" s="849"/>
      <c r="AY54" s="849"/>
      <c r="AZ54" s="851"/>
      <c r="BA54" s="851"/>
      <c r="BB54" s="851"/>
      <c r="BC54" s="851"/>
      <c r="BD54" s="851"/>
      <c r="BE54" s="845"/>
      <c r="BF54" s="845"/>
      <c r="BG54" s="845"/>
      <c r="BH54" s="845"/>
      <c r="BI54" s="846"/>
      <c r="BJ54" s="226"/>
      <c r="BK54" s="226"/>
      <c r="BL54" s="226"/>
      <c r="BM54" s="226"/>
      <c r="BN54" s="226"/>
      <c r="BO54" s="236"/>
      <c r="BP54" s="236"/>
      <c r="BQ54" s="233">
        <v>48</v>
      </c>
      <c r="BR54" s="234"/>
      <c r="BS54" s="786"/>
      <c r="BT54" s="787"/>
      <c r="BU54" s="787"/>
      <c r="BV54" s="787"/>
      <c r="BW54" s="787"/>
      <c r="BX54" s="787"/>
      <c r="BY54" s="787"/>
      <c r="BZ54" s="787"/>
      <c r="CA54" s="787"/>
      <c r="CB54" s="787"/>
      <c r="CC54" s="787"/>
      <c r="CD54" s="787"/>
      <c r="CE54" s="787"/>
      <c r="CF54" s="787"/>
      <c r="CG54" s="788"/>
      <c r="CH54" s="789"/>
      <c r="CI54" s="790"/>
      <c r="CJ54" s="790"/>
      <c r="CK54" s="790"/>
      <c r="CL54" s="791"/>
      <c r="CM54" s="789"/>
      <c r="CN54" s="790"/>
      <c r="CO54" s="790"/>
      <c r="CP54" s="790"/>
      <c r="CQ54" s="791"/>
      <c r="CR54" s="789"/>
      <c r="CS54" s="790"/>
      <c r="CT54" s="790"/>
      <c r="CU54" s="790"/>
      <c r="CV54" s="791"/>
      <c r="CW54" s="789"/>
      <c r="CX54" s="790"/>
      <c r="CY54" s="790"/>
      <c r="CZ54" s="790"/>
      <c r="DA54" s="791"/>
      <c r="DB54" s="789"/>
      <c r="DC54" s="790"/>
      <c r="DD54" s="790"/>
      <c r="DE54" s="790"/>
      <c r="DF54" s="791"/>
      <c r="DG54" s="789"/>
      <c r="DH54" s="790"/>
      <c r="DI54" s="790"/>
      <c r="DJ54" s="790"/>
      <c r="DK54" s="791"/>
      <c r="DL54" s="789"/>
      <c r="DM54" s="790"/>
      <c r="DN54" s="790"/>
      <c r="DO54" s="790"/>
      <c r="DP54" s="791"/>
      <c r="DQ54" s="789"/>
      <c r="DR54" s="790"/>
      <c r="DS54" s="790"/>
      <c r="DT54" s="790"/>
      <c r="DU54" s="791"/>
      <c r="DV54" s="786"/>
      <c r="DW54" s="787"/>
      <c r="DX54" s="787"/>
      <c r="DY54" s="787"/>
      <c r="DZ54" s="792"/>
      <c r="EA54" s="224"/>
    </row>
    <row r="55" spans="1:131" ht="26.25" customHeight="1">
      <c r="A55" s="233">
        <v>28</v>
      </c>
      <c r="B55" s="793"/>
      <c r="C55" s="794"/>
      <c r="D55" s="794"/>
      <c r="E55" s="794"/>
      <c r="F55" s="794"/>
      <c r="G55" s="794"/>
      <c r="H55" s="794"/>
      <c r="I55" s="794"/>
      <c r="J55" s="794"/>
      <c r="K55" s="794"/>
      <c r="L55" s="794"/>
      <c r="M55" s="794"/>
      <c r="N55" s="794"/>
      <c r="O55" s="794"/>
      <c r="P55" s="795"/>
      <c r="Q55" s="848"/>
      <c r="R55" s="849"/>
      <c r="S55" s="849"/>
      <c r="T55" s="849"/>
      <c r="U55" s="849"/>
      <c r="V55" s="849"/>
      <c r="W55" s="849"/>
      <c r="X55" s="849"/>
      <c r="Y55" s="849"/>
      <c r="Z55" s="849"/>
      <c r="AA55" s="849"/>
      <c r="AB55" s="849"/>
      <c r="AC55" s="849"/>
      <c r="AD55" s="849"/>
      <c r="AE55" s="850"/>
      <c r="AF55" s="799"/>
      <c r="AG55" s="800"/>
      <c r="AH55" s="800"/>
      <c r="AI55" s="800"/>
      <c r="AJ55" s="801"/>
      <c r="AK55" s="852"/>
      <c r="AL55" s="849"/>
      <c r="AM55" s="849"/>
      <c r="AN55" s="849"/>
      <c r="AO55" s="849"/>
      <c r="AP55" s="849"/>
      <c r="AQ55" s="849"/>
      <c r="AR55" s="849"/>
      <c r="AS55" s="849"/>
      <c r="AT55" s="849"/>
      <c r="AU55" s="849"/>
      <c r="AV55" s="849"/>
      <c r="AW55" s="849"/>
      <c r="AX55" s="849"/>
      <c r="AY55" s="849"/>
      <c r="AZ55" s="851"/>
      <c r="BA55" s="851"/>
      <c r="BB55" s="851"/>
      <c r="BC55" s="851"/>
      <c r="BD55" s="851"/>
      <c r="BE55" s="845"/>
      <c r="BF55" s="845"/>
      <c r="BG55" s="845"/>
      <c r="BH55" s="845"/>
      <c r="BI55" s="846"/>
      <c r="BJ55" s="226"/>
      <c r="BK55" s="226"/>
      <c r="BL55" s="226"/>
      <c r="BM55" s="226"/>
      <c r="BN55" s="226"/>
      <c r="BO55" s="236"/>
      <c r="BP55" s="236"/>
      <c r="BQ55" s="233">
        <v>49</v>
      </c>
      <c r="BR55" s="234"/>
      <c r="BS55" s="786"/>
      <c r="BT55" s="787"/>
      <c r="BU55" s="787"/>
      <c r="BV55" s="787"/>
      <c r="BW55" s="787"/>
      <c r="BX55" s="787"/>
      <c r="BY55" s="787"/>
      <c r="BZ55" s="787"/>
      <c r="CA55" s="787"/>
      <c r="CB55" s="787"/>
      <c r="CC55" s="787"/>
      <c r="CD55" s="787"/>
      <c r="CE55" s="787"/>
      <c r="CF55" s="787"/>
      <c r="CG55" s="788"/>
      <c r="CH55" s="789"/>
      <c r="CI55" s="790"/>
      <c r="CJ55" s="790"/>
      <c r="CK55" s="790"/>
      <c r="CL55" s="791"/>
      <c r="CM55" s="789"/>
      <c r="CN55" s="790"/>
      <c r="CO55" s="790"/>
      <c r="CP55" s="790"/>
      <c r="CQ55" s="791"/>
      <c r="CR55" s="789"/>
      <c r="CS55" s="790"/>
      <c r="CT55" s="790"/>
      <c r="CU55" s="790"/>
      <c r="CV55" s="791"/>
      <c r="CW55" s="789"/>
      <c r="CX55" s="790"/>
      <c r="CY55" s="790"/>
      <c r="CZ55" s="790"/>
      <c r="DA55" s="791"/>
      <c r="DB55" s="789"/>
      <c r="DC55" s="790"/>
      <c r="DD55" s="790"/>
      <c r="DE55" s="790"/>
      <c r="DF55" s="791"/>
      <c r="DG55" s="789"/>
      <c r="DH55" s="790"/>
      <c r="DI55" s="790"/>
      <c r="DJ55" s="790"/>
      <c r="DK55" s="791"/>
      <c r="DL55" s="789"/>
      <c r="DM55" s="790"/>
      <c r="DN55" s="790"/>
      <c r="DO55" s="790"/>
      <c r="DP55" s="791"/>
      <c r="DQ55" s="789"/>
      <c r="DR55" s="790"/>
      <c r="DS55" s="790"/>
      <c r="DT55" s="790"/>
      <c r="DU55" s="791"/>
      <c r="DV55" s="786"/>
      <c r="DW55" s="787"/>
      <c r="DX55" s="787"/>
      <c r="DY55" s="787"/>
      <c r="DZ55" s="792"/>
      <c r="EA55" s="224"/>
    </row>
    <row r="56" spans="1:131" ht="26.25" customHeight="1">
      <c r="A56" s="233">
        <v>29</v>
      </c>
      <c r="B56" s="793"/>
      <c r="C56" s="794"/>
      <c r="D56" s="794"/>
      <c r="E56" s="794"/>
      <c r="F56" s="794"/>
      <c r="G56" s="794"/>
      <c r="H56" s="794"/>
      <c r="I56" s="794"/>
      <c r="J56" s="794"/>
      <c r="K56" s="794"/>
      <c r="L56" s="794"/>
      <c r="M56" s="794"/>
      <c r="N56" s="794"/>
      <c r="O56" s="794"/>
      <c r="P56" s="795"/>
      <c r="Q56" s="848"/>
      <c r="R56" s="849"/>
      <c r="S56" s="849"/>
      <c r="T56" s="849"/>
      <c r="U56" s="849"/>
      <c r="V56" s="849"/>
      <c r="W56" s="849"/>
      <c r="X56" s="849"/>
      <c r="Y56" s="849"/>
      <c r="Z56" s="849"/>
      <c r="AA56" s="849"/>
      <c r="AB56" s="849"/>
      <c r="AC56" s="849"/>
      <c r="AD56" s="849"/>
      <c r="AE56" s="850"/>
      <c r="AF56" s="799"/>
      <c r="AG56" s="800"/>
      <c r="AH56" s="800"/>
      <c r="AI56" s="800"/>
      <c r="AJ56" s="801"/>
      <c r="AK56" s="852"/>
      <c r="AL56" s="849"/>
      <c r="AM56" s="849"/>
      <c r="AN56" s="849"/>
      <c r="AO56" s="849"/>
      <c r="AP56" s="849"/>
      <c r="AQ56" s="849"/>
      <c r="AR56" s="849"/>
      <c r="AS56" s="849"/>
      <c r="AT56" s="849"/>
      <c r="AU56" s="849"/>
      <c r="AV56" s="849"/>
      <c r="AW56" s="849"/>
      <c r="AX56" s="849"/>
      <c r="AY56" s="849"/>
      <c r="AZ56" s="851"/>
      <c r="BA56" s="851"/>
      <c r="BB56" s="851"/>
      <c r="BC56" s="851"/>
      <c r="BD56" s="851"/>
      <c r="BE56" s="845"/>
      <c r="BF56" s="845"/>
      <c r="BG56" s="845"/>
      <c r="BH56" s="845"/>
      <c r="BI56" s="846"/>
      <c r="BJ56" s="226"/>
      <c r="BK56" s="226"/>
      <c r="BL56" s="226"/>
      <c r="BM56" s="226"/>
      <c r="BN56" s="226"/>
      <c r="BO56" s="236"/>
      <c r="BP56" s="236"/>
      <c r="BQ56" s="233">
        <v>50</v>
      </c>
      <c r="BR56" s="234"/>
      <c r="BS56" s="786"/>
      <c r="BT56" s="787"/>
      <c r="BU56" s="787"/>
      <c r="BV56" s="787"/>
      <c r="BW56" s="787"/>
      <c r="BX56" s="787"/>
      <c r="BY56" s="787"/>
      <c r="BZ56" s="787"/>
      <c r="CA56" s="787"/>
      <c r="CB56" s="787"/>
      <c r="CC56" s="787"/>
      <c r="CD56" s="787"/>
      <c r="CE56" s="787"/>
      <c r="CF56" s="787"/>
      <c r="CG56" s="788"/>
      <c r="CH56" s="789"/>
      <c r="CI56" s="790"/>
      <c r="CJ56" s="790"/>
      <c r="CK56" s="790"/>
      <c r="CL56" s="791"/>
      <c r="CM56" s="789"/>
      <c r="CN56" s="790"/>
      <c r="CO56" s="790"/>
      <c r="CP56" s="790"/>
      <c r="CQ56" s="791"/>
      <c r="CR56" s="789"/>
      <c r="CS56" s="790"/>
      <c r="CT56" s="790"/>
      <c r="CU56" s="790"/>
      <c r="CV56" s="791"/>
      <c r="CW56" s="789"/>
      <c r="CX56" s="790"/>
      <c r="CY56" s="790"/>
      <c r="CZ56" s="790"/>
      <c r="DA56" s="791"/>
      <c r="DB56" s="789"/>
      <c r="DC56" s="790"/>
      <c r="DD56" s="790"/>
      <c r="DE56" s="790"/>
      <c r="DF56" s="791"/>
      <c r="DG56" s="789"/>
      <c r="DH56" s="790"/>
      <c r="DI56" s="790"/>
      <c r="DJ56" s="790"/>
      <c r="DK56" s="791"/>
      <c r="DL56" s="789"/>
      <c r="DM56" s="790"/>
      <c r="DN56" s="790"/>
      <c r="DO56" s="790"/>
      <c r="DP56" s="791"/>
      <c r="DQ56" s="789"/>
      <c r="DR56" s="790"/>
      <c r="DS56" s="790"/>
      <c r="DT56" s="790"/>
      <c r="DU56" s="791"/>
      <c r="DV56" s="786"/>
      <c r="DW56" s="787"/>
      <c r="DX56" s="787"/>
      <c r="DY56" s="787"/>
      <c r="DZ56" s="792"/>
      <c r="EA56" s="224"/>
    </row>
    <row r="57" spans="1:131" ht="26.25" customHeight="1">
      <c r="A57" s="233">
        <v>30</v>
      </c>
      <c r="B57" s="793"/>
      <c r="C57" s="794"/>
      <c r="D57" s="794"/>
      <c r="E57" s="794"/>
      <c r="F57" s="794"/>
      <c r="G57" s="794"/>
      <c r="H57" s="794"/>
      <c r="I57" s="794"/>
      <c r="J57" s="794"/>
      <c r="K57" s="794"/>
      <c r="L57" s="794"/>
      <c r="M57" s="794"/>
      <c r="N57" s="794"/>
      <c r="O57" s="794"/>
      <c r="P57" s="795"/>
      <c r="Q57" s="848"/>
      <c r="R57" s="849"/>
      <c r="S57" s="849"/>
      <c r="T57" s="849"/>
      <c r="U57" s="849"/>
      <c r="V57" s="849"/>
      <c r="W57" s="849"/>
      <c r="X57" s="849"/>
      <c r="Y57" s="849"/>
      <c r="Z57" s="849"/>
      <c r="AA57" s="849"/>
      <c r="AB57" s="849"/>
      <c r="AC57" s="849"/>
      <c r="AD57" s="849"/>
      <c r="AE57" s="850"/>
      <c r="AF57" s="799"/>
      <c r="AG57" s="800"/>
      <c r="AH57" s="800"/>
      <c r="AI57" s="800"/>
      <c r="AJ57" s="801"/>
      <c r="AK57" s="852"/>
      <c r="AL57" s="849"/>
      <c r="AM57" s="849"/>
      <c r="AN57" s="849"/>
      <c r="AO57" s="849"/>
      <c r="AP57" s="849"/>
      <c r="AQ57" s="849"/>
      <c r="AR57" s="849"/>
      <c r="AS57" s="849"/>
      <c r="AT57" s="849"/>
      <c r="AU57" s="849"/>
      <c r="AV57" s="849"/>
      <c r="AW57" s="849"/>
      <c r="AX57" s="849"/>
      <c r="AY57" s="849"/>
      <c r="AZ57" s="851"/>
      <c r="BA57" s="851"/>
      <c r="BB57" s="851"/>
      <c r="BC57" s="851"/>
      <c r="BD57" s="851"/>
      <c r="BE57" s="845"/>
      <c r="BF57" s="845"/>
      <c r="BG57" s="845"/>
      <c r="BH57" s="845"/>
      <c r="BI57" s="846"/>
      <c r="BJ57" s="226"/>
      <c r="BK57" s="226"/>
      <c r="BL57" s="226"/>
      <c r="BM57" s="226"/>
      <c r="BN57" s="226"/>
      <c r="BO57" s="236"/>
      <c r="BP57" s="236"/>
      <c r="BQ57" s="233">
        <v>51</v>
      </c>
      <c r="BR57" s="234"/>
      <c r="BS57" s="786"/>
      <c r="BT57" s="787"/>
      <c r="BU57" s="787"/>
      <c r="BV57" s="787"/>
      <c r="BW57" s="787"/>
      <c r="BX57" s="787"/>
      <c r="BY57" s="787"/>
      <c r="BZ57" s="787"/>
      <c r="CA57" s="787"/>
      <c r="CB57" s="787"/>
      <c r="CC57" s="787"/>
      <c r="CD57" s="787"/>
      <c r="CE57" s="787"/>
      <c r="CF57" s="787"/>
      <c r="CG57" s="788"/>
      <c r="CH57" s="789"/>
      <c r="CI57" s="790"/>
      <c r="CJ57" s="790"/>
      <c r="CK57" s="790"/>
      <c r="CL57" s="791"/>
      <c r="CM57" s="789"/>
      <c r="CN57" s="790"/>
      <c r="CO57" s="790"/>
      <c r="CP57" s="790"/>
      <c r="CQ57" s="791"/>
      <c r="CR57" s="789"/>
      <c r="CS57" s="790"/>
      <c r="CT57" s="790"/>
      <c r="CU57" s="790"/>
      <c r="CV57" s="791"/>
      <c r="CW57" s="789"/>
      <c r="CX57" s="790"/>
      <c r="CY57" s="790"/>
      <c r="CZ57" s="790"/>
      <c r="DA57" s="791"/>
      <c r="DB57" s="789"/>
      <c r="DC57" s="790"/>
      <c r="DD57" s="790"/>
      <c r="DE57" s="790"/>
      <c r="DF57" s="791"/>
      <c r="DG57" s="789"/>
      <c r="DH57" s="790"/>
      <c r="DI57" s="790"/>
      <c r="DJ57" s="790"/>
      <c r="DK57" s="791"/>
      <c r="DL57" s="789"/>
      <c r="DM57" s="790"/>
      <c r="DN57" s="790"/>
      <c r="DO57" s="790"/>
      <c r="DP57" s="791"/>
      <c r="DQ57" s="789"/>
      <c r="DR57" s="790"/>
      <c r="DS57" s="790"/>
      <c r="DT57" s="790"/>
      <c r="DU57" s="791"/>
      <c r="DV57" s="786"/>
      <c r="DW57" s="787"/>
      <c r="DX57" s="787"/>
      <c r="DY57" s="787"/>
      <c r="DZ57" s="792"/>
      <c r="EA57" s="224"/>
    </row>
    <row r="58" spans="1:131" ht="26.25" customHeight="1">
      <c r="A58" s="233">
        <v>31</v>
      </c>
      <c r="B58" s="793"/>
      <c r="C58" s="794"/>
      <c r="D58" s="794"/>
      <c r="E58" s="794"/>
      <c r="F58" s="794"/>
      <c r="G58" s="794"/>
      <c r="H58" s="794"/>
      <c r="I58" s="794"/>
      <c r="J58" s="794"/>
      <c r="K58" s="794"/>
      <c r="L58" s="794"/>
      <c r="M58" s="794"/>
      <c r="N58" s="794"/>
      <c r="O58" s="794"/>
      <c r="P58" s="795"/>
      <c r="Q58" s="848"/>
      <c r="R58" s="849"/>
      <c r="S58" s="849"/>
      <c r="T58" s="849"/>
      <c r="U58" s="849"/>
      <c r="V58" s="849"/>
      <c r="W58" s="849"/>
      <c r="X58" s="849"/>
      <c r="Y58" s="849"/>
      <c r="Z58" s="849"/>
      <c r="AA58" s="849"/>
      <c r="AB58" s="849"/>
      <c r="AC58" s="849"/>
      <c r="AD58" s="849"/>
      <c r="AE58" s="850"/>
      <c r="AF58" s="799"/>
      <c r="AG58" s="800"/>
      <c r="AH58" s="800"/>
      <c r="AI58" s="800"/>
      <c r="AJ58" s="801"/>
      <c r="AK58" s="852"/>
      <c r="AL58" s="849"/>
      <c r="AM58" s="849"/>
      <c r="AN58" s="849"/>
      <c r="AO58" s="849"/>
      <c r="AP58" s="849"/>
      <c r="AQ58" s="849"/>
      <c r="AR58" s="849"/>
      <c r="AS58" s="849"/>
      <c r="AT58" s="849"/>
      <c r="AU58" s="849"/>
      <c r="AV58" s="849"/>
      <c r="AW58" s="849"/>
      <c r="AX58" s="849"/>
      <c r="AY58" s="849"/>
      <c r="AZ58" s="851"/>
      <c r="BA58" s="851"/>
      <c r="BB58" s="851"/>
      <c r="BC58" s="851"/>
      <c r="BD58" s="851"/>
      <c r="BE58" s="845"/>
      <c r="BF58" s="845"/>
      <c r="BG58" s="845"/>
      <c r="BH58" s="845"/>
      <c r="BI58" s="846"/>
      <c r="BJ58" s="226"/>
      <c r="BK58" s="226"/>
      <c r="BL58" s="226"/>
      <c r="BM58" s="226"/>
      <c r="BN58" s="226"/>
      <c r="BO58" s="236"/>
      <c r="BP58" s="236"/>
      <c r="BQ58" s="233">
        <v>52</v>
      </c>
      <c r="BR58" s="234"/>
      <c r="BS58" s="786"/>
      <c r="BT58" s="787"/>
      <c r="BU58" s="787"/>
      <c r="BV58" s="787"/>
      <c r="BW58" s="787"/>
      <c r="BX58" s="787"/>
      <c r="BY58" s="787"/>
      <c r="BZ58" s="787"/>
      <c r="CA58" s="787"/>
      <c r="CB58" s="787"/>
      <c r="CC58" s="787"/>
      <c r="CD58" s="787"/>
      <c r="CE58" s="787"/>
      <c r="CF58" s="787"/>
      <c r="CG58" s="788"/>
      <c r="CH58" s="789"/>
      <c r="CI58" s="790"/>
      <c r="CJ58" s="790"/>
      <c r="CK58" s="790"/>
      <c r="CL58" s="791"/>
      <c r="CM58" s="789"/>
      <c r="CN58" s="790"/>
      <c r="CO58" s="790"/>
      <c r="CP58" s="790"/>
      <c r="CQ58" s="791"/>
      <c r="CR58" s="789"/>
      <c r="CS58" s="790"/>
      <c r="CT58" s="790"/>
      <c r="CU58" s="790"/>
      <c r="CV58" s="791"/>
      <c r="CW58" s="789"/>
      <c r="CX58" s="790"/>
      <c r="CY58" s="790"/>
      <c r="CZ58" s="790"/>
      <c r="DA58" s="791"/>
      <c r="DB58" s="789"/>
      <c r="DC58" s="790"/>
      <c r="DD58" s="790"/>
      <c r="DE58" s="790"/>
      <c r="DF58" s="791"/>
      <c r="DG58" s="789"/>
      <c r="DH58" s="790"/>
      <c r="DI58" s="790"/>
      <c r="DJ58" s="790"/>
      <c r="DK58" s="791"/>
      <c r="DL58" s="789"/>
      <c r="DM58" s="790"/>
      <c r="DN58" s="790"/>
      <c r="DO58" s="790"/>
      <c r="DP58" s="791"/>
      <c r="DQ58" s="789"/>
      <c r="DR58" s="790"/>
      <c r="DS58" s="790"/>
      <c r="DT58" s="790"/>
      <c r="DU58" s="791"/>
      <c r="DV58" s="786"/>
      <c r="DW58" s="787"/>
      <c r="DX58" s="787"/>
      <c r="DY58" s="787"/>
      <c r="DZ58" s="792"/>
      <c r="EA58" s="224"/>
    </row>
    <row r="59" spans="1:131" ht="26.25" customHeight="1">
      <c r="A59" s="233">
        <v>32</v>
      </c>
      <c r="B59" s="793"/>
      <c r="C59" s="794"/>
      <c r="D59" s="794"/>
      <c r="E59" s="794"/>
      <c r="F59" s="794"/>
      <c r="G59" s="794"/>
      <c r="H59" s="794"/>
      <c r="I59" s="794"/>
      <c r="J59" s="794"/>
      <c r="K59" s="794"/>
      <c r="L59" s="794"/>
      <c r="M59" s="794"/>
      <c r="N59" s="794"/>
      <c r="O59" s="794"/>
      <c r="P59" s="795"/>
      <c r="Q59" s="848"/>
      <c r="R59" s="849"/>
      <c r="S59" s="849"/>
      <c r="T59" s="849"/>
      <c r="U59" s="849"/>
      <c r="V59" s="849"/>
      <c r="W59" s="849"/>
      <c r="X59" s="849"/>
      <c r="Y59" s="849"/>
      <c r="Z59" s="849"/>
      <c r="AA59" s="849"/>
      <c r="AB59" s="849"/>
      <c r="AC59" s="849"/>
      <c r="AD59" s="849"/>
      <c r="AE59" s="850"/>
      <c r="AF59" s="799"/>
      <c r="AG59" s="800"/>
      <c r="AH59" s="800"/>
      <c r="AI59" s="800"/>
      <c r="AJ59" s="801"/>
      <c r="AK59" s="852"/>
      <c r="AL59" s="849"/>
      <c r="AM59" s="849"/>
      <c r="AN59" s="849"/>
      <c r="AO59" s="849"/>
      <c r="AP59" s="849"/>
      <c r="AQ59" s="849"/>
      <c r="AR59" s="849"/>
      <c r="AS59" s="849"/>
      <c r="AT59" s="849"/>
      <c r="AU59" s="849"/>
      <c r="AV59" s="849"/>
      <c r="AW59" s="849"/>
      <c r="AX59" s="849"/>
      <c r="AY59" s="849"/>
      <c r="AZ59" s="851"/>
      <c r="BA59" s="851"/>
      <c r="BB59" s="851"/>
      <c r="BC59" s="851"/>
      <c r="BD59" s="851"/>
      <c r="BE59" s="845"/>
      <c r="BF59" s="845"/>
      <c r="BG59" s="845"/>
      <c r="BH59" s="845"/>
      <c r="BI59" s="846"/>
      <c r="BJ59" s="226"/>
      <c r="BK59" s="226"/>
      <c r="BL59" s="226"/>
      <c r="BM59" s="226"/>
      <c r="BN59" s="226"/>
      <c r="BO59" s="236"/>
      <c r="BP59" s="236"/>
      <c r="BQ59" s="233">
        <v>53</v>
      </c>
      <c r="BR59" s="234"/>
      <c r="BS59" s="786"/>
      <c r="BT59" s="787"/>
      <c r="BU59" s="787"/>
      <c r="BV59" s="787"/>
      <c r="BW59" s="787"/>
      <c r="BX59" s="787"/>
      <c r="BY59" s="787"/>
      <c r="BZ59" s="787"/>
      <c r="CA59" s="787"/>
      <c r="CB59" s="787"/>
      <c r="CC59" s="787"/>
      <c r="CD59" s="787"/>
      <c r="CE59" s="787"/>
      <c r="CF59" s="787"/>
      <c r="CG59" s="788"/>
      <c r="CH59" s="789"/>
      <c r="CI59" s="790"/>
      <c r="CJ59" s="790"/>
      <c r="CK59" s="790"/>
      <c r="CL59" s="791"/>
      <c r="CM59" s="789"/>
      <c r="CN59" s="790"/>
      <c r="CO59" s="790"/>
      <c r="CP59" s="790"/>
      <c r="CQ59" s="791"/>
      <c r="CR59" s="789"/>
      <c r="CS59" s="790"/>
      <c r="CT59" s="790"/>
      <c r="CU59" s="790"/>
      <c r="CV59" s="791"/>
      <c r="CW59" s="789"/>
      <c r="CX59" s="790"/>
      <c r="CY59" s="790"/>
      <c r="CZ59" s="790"/>
      <c r="DA59" s="791"/>
      <c r="DB59" s="789"/>
      <c r="DC59" s="790"/>
      <c r="DD59" s="790"/>
      <c r="DE59" s="790"/>
      <c r="DF59" s="791"/>
      <c r="DG59" s="789"/>
      <c r="DH59" s="790"/>
      <c r="DI59" s="790"/>
      <c r="DJ59" s="790"/>
      <c r="DK59" s="791"/>
      <c r="DL59" s="789"/>
      <c r="DM59" s="790"/>
      <c r="DN59" s="790"/>
      <c r="DO59" s="790"/>
      <c r="DP59" s="791"/>
      <c r="DQ59" s="789"/>
      <c r="DR59" s="790"/>
      <c r="DS59" s="790"/>
      <c r="DT59" s="790"/>
      <c r="DU59" s="791"/>
      <c r="DV59" s="786"/>
      <c r="DW59" s="787"/>
      <c r="DX59" s="787"/>
      <c r="DY59" s="787"/>
      <c r="DZ59" s="792"/>
      <c r="EA59" s="224"/>
    </row>
    <row r="60" spans="1:131" ht="26.25" customHeight="1">
      <c r="A60" s="233">
        <v>33</v>
      </c>
      <c r="B60" s="793"/>
      <c r="C60" s="794"/>
      <c r="D60" s="794"/>
      <c r="E60" s="794"/>
      <c r="F60" s="794"/>
      <c r="G60" s="794"/>
      <c r="H60" s="794"/>
      <c r="I60" s="794"/>
      <c r="J60" s="794"/>
      <c r="K60" s="794"/>
      <c r="L60" s="794"/>
      <c r="M60" s="794"/>
      <c r="N60" s="794"/>
      <c r="O60" s="794"/>
      <c r="P60" s="795"/>
      <c r="Q60" s="848"/>
      <c r="R60" s="849"/>
      <c r="S60" s="849"/>
      <c r="T60" s="849"/>
      <c r="U60" s="849"/>
      <c r="V60" s="849"/>
      <c r="W60" s="849"/>
      <c r="X60" s="849"/>
      <c r="Y60" s="849"/>
      <c r="Z60" s="849"/>
      <c r="AA60" s="849"/>
      <c r="AB60" s="849"/>
      <c r="AC60" s="849"/>
      <c r="AD60" s="849"/>
      <c r="AE60" s="850"/>
      <c r="AF60" s="799"/>
      <c r="AG60" s="800"/>
      <c r="AH60" s="800"/>
      <c r="AI60" s="800"/>
      <c r="AJ60" s="801"/>
      <c r="AK60" s="852"/>
      <c r="AL60" s="849"/>
      <c r="AM60" s="849"/>
      <c r="AN60" s="849"/>
      <c r="AO60" s="849"/>
      <c r="AP60" s="849"/>
      <c r="AQ60" s="849"/>
      <c r="AR60" s="849"/>
      <c r="AS60" s="849"/>
      <c r="AT60" s="849"/>
      <c r="AU60" s="849"/>
      <c r="AV60" s="849"/>
      <c r="AW60" s="849"/>
      <c r="AX60" s="849"/>
      <c r="AY60" s="849"/>
      <c r="AZ60" s="851"/>
      <c r="BA60" s="851"/>
      <c r="BB60" s="851"/>
      <c r="BC60" s="851"/>
      <c r="BD60" s="851"/>
      <c r="BE60" s="845"/>
      <c r="BF60" s="845"/>
      <c r="BG60" s="845"/>
      <c r="BH60" s="845"/>
      <c r="BI60" s="846"/>
      <c r="BJ60" s="226"/>
      <c r="BK60" s="226"/>
      <c r="BL60" s="226"/>
      <c r="BM60" s="226"/>
      <c r="BN60" s="226"/>
      <c r="BO60" s="236"/>
      <c r="BP60" s="236"/>
      <c r="BQ60" s="233">
        <v>54</v>
      </c>
      <c r="BR60" s="234"/>
      <c r="BS60" s="786"/>
      <c r="BT60" s="787"/>
      <c r="BU60" s="787"/>
      <c r="BV60" s="787"/>
      <c r="BW60" s="787"/>
      <c r="BX60" s="787"/>
      <c r="BY60" s="787"/>
      <c r="BZ60" s="787"/>
      <c r="CA60" s="787"/>
      <c r="CB60" s="787"/>
      <c r="CC60" s="787"/>
      <c r="CD60" s="787"/>
      <c r="CE60" s="787"/>
      <c r="CF60" s="787"/>
      <c r="CG60" s="788"/>
      <c r="CH60" s="789"/>
      <c r="CI60" s="790"/>
      <c r="CJ60" s="790"/>
      <c r="CK60" s="790"/>
      <c r="CL60" s="791"/>
      <c r="CM60" s="789"/>
      <c r="CN60" s="790"/>
      <c r="CO60" s="790"/>
      <c r="CP60" s="790"/>
      <c r="CQ60" s="791"/>
      <c r="CR60" s="789"/>
      <c r="CS60" s="790"/>
      <c r="CT60" s="790"/>
      <c r="CU60" s="790"/>
      <c r="CV60" s="791"/>
      <c r="CW60" s="789"/>
      <c r="CX60" s="790"/>
      <c r="CY60" s="790"/>
      <c r="CZ60" s="790"/>
      <c r="DA60" s="791"/>
      <c r="DB60" s="789"/>
      <c r="DC60" s="790"/>
      <c r="DD60" s="790"/>
      <c r="DE60" s="790"/>
      <c r="DF60" s="791"/>
      <c r="DG60" s="789"/>
      <c r="DH60" s="790"/>
      <c r="DI60" s="790"/>
      <c r="DJ60" s="790"/>
      <c r="DK60" s="791"/>
      <c r="DL60" s="789"/>
      <c r="DM60" s="790"/>
      <c r="DN60" s="790"/>
      <c r="DO60" s="790"/>
      <c r="DP60" s="791"/>
      <c r="DQ60" s="789"/>
      <c r="DR60" s="790"/>
      <c r="DS60" s="790"/>
      <c r="DT60" s="790"/>
      <c r="DU60" s="791"/>
      <c r="DV60" s="786"/>
      <c r="DW60" s="787"/>
      <c r="DX60" s="787"/>
      <c r="DY60" s="787"/>
      <c r="DZ60" s="792"/>
      <c r="EA60" s="224"/>
    </row>
    <row r="61" spans="1:131" ht="26.25" customHeight="1" thickBot="1">
      <c r="A61" s="233">
        <v>34</v>
      </c>
      <c r="B61" s="793"/>
      <c r="C61" s="794"/>
      <c r="D61" s="794"/>
      <c r="E61" s="794"/>
      <c r="F61" s="794"/>
      <c r="G61" s="794"/>
      <c r="H61" s="794"/>
      <c r="I61" s="794"/>
      <c r="J61" s="794"/>
      <c r="K61" s="794"/>
      <c r="L61" s="794"/>
      <c r="M61" s="794"/>
      <c r="N61" s="794"/>
      <c r="O61" s="794"/>
      <c r="P61" s="795"/>
      <c r="Q61" s="848"/>
      <c r="R61" s="849"/>
      <c r="S61" s="849"/>
      <c r="T61" s="849"/>
      <c r="U61" s="849"/>
      <c r="V61" s="849"/>
      <c r="W61" s="849"/>
      <c r="X61" s="849"/>
      <c r="Y61" s="849"/>
      <c r="Z61" s="849"/>
      <c r="AA61" s="849"/>
      <c r="AB61" s="849"/>
      <c r="AC61" s="849"/>
      <c r="AD61" s="849"/>
      <c r="AE61" s="850"/>
      <c r="AF61" s="799"/>
      <c r="AG61" s="800"/>
      <c r="AH61" s="800"/>
      <c r="AI61" s="800"/>
      <c r="AJ61" s="801"/>
      <c r="AK61" s="852"/>
      <c r="AL61" s="849"/>
      <c r="AM61" s="849"/>
      <c r="AN61" s="849"/>
      <c r="AO61" s="849"/>
      <c r="AP61" s="849"/>
      <c r="AQ61" s="849"/>
      <c r="AR61" s="849"/>
      <c r="AS61" s="849"/>
      <c r="AT61" s="849"/>
      <c r="AU61" s="849"/>
      <c r="AV61" s="849"/>
      <c r="AW61" s="849"/>
      <c r="AX61" s="849"/>
      <c r="AY61" s="849"/>
      <c r="AZ61" s="851"/>
      <c r="BA61" s="851"/>
      <c r="BB61" s="851"/>
      <c r="BC61" s="851"/>
      <c r="BD61" s="851"/>
      <c r="BE61" s="845"/>
      <c r="BF61" s="845"/>
      <c r="BG61" s="845"/>
      <c r="BH61" s="845"/>
      <c r="BI61" s="846"/>
      <c r="BJ61" s="226"/>
      <c r="BK61" s="226"/>
      <c r="BL61" s="226"/>
      <c r="BM61" s="226"/>
      <c r="BN61" s="226"/>
      <c r="BO61" s="236"/>
      <c r="BP61" s="236"/>
      <c r="BQ61" s="233">
        <v>55</v>
      </c>
      <c r="BR61" s="234"/>
      <c r="BS61" s="786"/>
      <c r="BT61" s="787"/>
      <c r="BU61" s="787"/>
      <c r="BV61" s="787"/>
      <c r="BW61" s="787"/>
      <c r="BX61" s="787"/>
      <c r="BY61" s="787"/>
      <c r="BZ61" s="787"/>
      <c r="CA61" s="787"/>
      <c r="CB61" s="787"/>
      <c r="CC61" s="787"/>
      <c r="CD61" s="787"/>
      <c r="CE61" s="787"/>
      <c r="CF61" s="787"/>
      <c r="CG61" s="788"/>
      <c r="CH61" s="789"/>
      <c r="CI61" s="790"/>
      <c r="CJ61" s="790"/>
      <c r="CK61" s="790"/>
      <c r="CL61" s="791"/>
      <c r="CM61" s="789"/>
      <c r="CN61" s="790"/>
      <c r="CO61" s="790"/>
      <c r="CP61" s="790"/>
      <c r="CQ61" s="791"/>
      <c r="CR61" s="789"/>
      <c r="CS61" s="790"/>
      <c r="CT61" s="790"/>
      <c r="CU61" s="790"/>
      <c r="CV61" s="791"/>
      <c r="CW61" s="789"/>
      <c r="CX61" s="790"/>
      <c r="CY61" s="790"/>
      <c r="CZ61" s="790"/>
      <c r="DA61" s="791"/>
      <c r="DB61" s="789"/>
      <c r="DC61" s="790"/>
      <c r="DD61" s="790"/>
      <c r="DE61" s="790"/>
      <c r="DF61" s="791"/>
      <c r="DG61" s="789"/>
      <c r="DH61" s="790"/>
      <c r="DI61" s="790"/>
      <c r="DJ61" s="790"/>
      <c r="DK61" s="791"/>
      <c r="DL61" s="789"/>
      <c r="DM61" s="790"/>
      <c r="DN61" s="790"/>
      <c r="DO61" s="790"/>
      <c r="DP61" s="791"/>
      <c r="DQ61" s="789"/>
      <c r="DR61" s="790"/>
      <c r="DS61" s="790"/>
      <c r="DT61" s="790"/>
      <c r="DU61" s="791"/>
      <c r="DV61" s="786"/>
      <c r="DW61" s="787"/>
      <c r="DX61" s="787"/>
      <c r="DY61" s="787"/>
      <c r="DZ61" s="792"/>
      <c r="EA61" s="224"/>
    </row>
    <row r="62" spans="1:131" ht="26.25" customHeight="1">
      <c r="A62" s="233">
        <v>35</v>
      </c>
      <c r="B62" s="793"/>
      <c r="C62" s="794"/>
      <c r="D62" s="794"/>
      <c r="E62" s="794"/>
      <c r="F62" s="794"/>
      <c r="G62" s="794"/>
      <c r="H62" s="794"/>
      <c r="I62" s="794"/>
      <c r="J62" s="794"/>
      <c r="K62" s="794"/>
      <c r="L62" s="794"/>
      <c r="M62" s="794"/>
      <c r="N62" s="794"/>
      <c r="O62" s="794"/>
      <c r="P62" s="795"/>
      <c r="Q62" s="848"/>
      <c r="R62" s="849"/>
      <c r="S62" s="849"/>
      <c r="T62" s="849"/>
      <c r="U62" s="849"/>
      <c r="V62" s="849"/>
      <c r="W62" s="849"/>
      <c r="X62" s="849"/>
      <c r="Y62" s="849"/>
      <c r="Z62" s="849"/>
      <c r="AA62" s="849"/>
      <c r="AB62" s="849"/>
      <c r="AC62" s="849"/>
      <c r="AD62" s="849"/>
      <c r="AE62" s="850"/>
      <c r="AF62" s="799"/>
      <c r="AG62" s="800"/>
      <c r="AH62" s="800"/>
      <c r="AI62" s="800"/>
      <c r="AJ62" s="801"/>
      <c r="AK62" s="852"/>
      <c r="AL62" s="849"/>
      <c r="AM62" s="849"/>
      <c r="AN62" s="849"/>
      <c r="AO62" s="849"/>
      <c r="AP62" s="849"/>
      <c r="AQ62" s="849"/>
      <c r="AR62" s="849"/>
      <c r="AS62" s="849"/>
      <c r="AT62" s="849"/>
      <c r="AU62" s="849"/>
      <c r="AV62" s="849"/>
      <c r="AW62" s="849"/>
      <c r="AX62" s="849"/>
      <c r="AY62" s="849"/>
      <c r="AZ62" s="851"/>
      <c r="BA62" s="851"/>
      <c r="BB62" s="851"/>
      <c r="BC62" s="851"/>
      <c r="BD62" s="851"/>
      <c r="BE62" s="845"/>
      <c r="BF62" s="845"/>
      <c r="BG62" s="845"/>
      <c r="BH62" s="845"/>
      <c r="BI62" s="846"/>
      <c r="BJ62" s="860" t="s">
        <v>419</v>
      </c>
      <c r="BK62" s="819"/>
      <c r="BL62" s="819"/>
      <c r="BM62" s="819"/>
      <c r="BN62" s="820"/>
      <c r="BO62" s="236"/>
      <c r="BP62" s="236"/>
      <c r="BQ62" s="233">
        <v>56</v>
      </c>
      <c r="BR62" s="234"/>
      <c r="BS62" s="786"/>
      <c r="BT62" s="787"/>
      <c r="BU62" s="787"/>
      <c r="BV62" s="787"/>
      <c r="BW62" s="787"/>
      <c r="BX62" s="787"/>
      <c r="BY62" s="787"/>
      <c r="BZ62" s="787"/>
      <c r="CA62" s="787"/>
      <c r="CB62" s="787"/>
      <c r="CC62" s="787"/>
      <c r="CD62" s="787"/>
      <c r="CE62" s="787"/>
      <c r="CF62" s="787"/>
      <c r="CG62" s="788"/>
      <c r="CH62" s="789"/>
      <c r="CI62" s="790"/>
      <c r="CJ62" s="790"/>
      <c r="CK62" s="790"/>
      <c r="CL62" s="791"/>
      <c r="CM62" s="789"/>
      <c r="CN62" s="790"/>
      <c r="CO62" s="790"/>
      <c r="CP62" s="790"/>
      <c r="CQ62" s="791"/>
      <c r="CR62" s="789"/>
      <c r="CS62" s="790"/>
      <c r="CT62" s="790"/>
      <c r="CU62" s="790"/>
      <c r="CV62" s="791"/>
      <c r="CW62" s="789"/>
      <c r="CX62" s="790"/>
      <c r="CY62" s="790"/>
      <c r="CZ62" s="790"/>
      <c r="DA62" s="791"/>
      <c r="DB62" s="789"/>
      <c r="DC62" s="790"/>
      <c r="DD62" s="790"/>
      <c r="DE62" s="790"/>
      <c r="DF62" s="791"/>
      <c r="DG62" s="789"/>
      <c r="DH62" s="790"/>
      <c r="DI62" s="790"/>
      <c r="DJ62" s="790"/>
      <c r="DK62" s="791"/>
      <c r="DL62" s="789"/>
      <c r="DM62" s="790"/>
      <c r="DN62" s="790"/>
      <c r="DO62" s="790"/>
      <c r="DP62" s="791"/>
      <c r="DQ62" s="789"/>
      <c r="DR62" s="790"/>
      <c r="DS62" s="790"/>
      <c r="DT62" s="790"/>
      <c r="DU62" s="791"/>
      <c r="DV62" s="786"/>
      <c r="DW62" s="787"/>
      <c r="DX62" s="787"/>
      <c r="DY62" s="787"/>
      <c r="DZ62" s="792"/>
      <c r="EA62" s="224"/>
    </row>
    <row r="63" spans="1:131" ht="26.25" customHeight="1" thickBot="1">
      <c r="A63" s="235" t="s">
        <v>399</v>
      </c>
      <c r="B63" s="802" t="s">
        <v>420</v>
      </c>
      <c r="C63" s="803"/>
      <c r="D63" s="803"/>
      <c r="E63" s="803"/>
      <c r="F63" s="803"/>
      <c r="G63" s="803"/>
      <c r="H63" s="803"/>
      <c r="I63" s="803"/>
      <c r="J63" s="803"/>
      <c r="K63" s="803"/>
      <c r="L63" s="803"/>
      <c r="M63" s="803"/>
      <c r="N63" s="803"/>
      <c r="O63" s="803"/>
      <c r="P63" s="804"/>
      <c r="Q63" s="853"/>
      <c r="R63" s="854"/>
      <c r="S63" s="854"/>
      <c r="T63" s="854"/>
      <c r="U63" s="854"/>
      <c r="V63" s="854"/>
      <c r="W63" s="854"/>
      <c r="X63" s="854"/>
      <c r="Y63" s="854"/>
      <c r="Z63" s="854"/>
      <c r="AA63" s="854"/>
      <c r="AB63" s="854"/>
      <c r="AC63" s="854"/>
      <c r="AD63" s="854"/>
      <c r="AE63" s="855"/>
      <c r="AF63" s="856">
        <v>636</v>
      </c>
      <c r="AG63" s="857"/>
      <c r="AH63" s="857"/>
      <c r="AI63" s="857"/>
      <c r="AJ63" s="858"/>
      <c r="AK63" s="859"/>
      <c r="AL63" s="854"/>
      <c r="AM63" s="854"/>
      <c r="AN63" s="854"/>
      <c r="AO63" s="854"/>
      <c r="AP63" s="857">
        <v>1149</v>
      </c>
      <c r="AQ63" s="857"/>
      <c r="AR63" s="857"/>
      <c r="AS63" s="857"/>
      <c r="AT63" s="857"/>
      <c r="AU63" s="857">
        <v>1110</v>
      </c>
      <c r="AV63" s="857"/>
      <c r="AW63" s="857"/>
      <c r="AX63" s="857"/>
      <c r="AY63" s="857"/>
      <c r="AZ63" s="861"/>
      <c r="BA63" s="861"/>
      <c r="BB63" s="861"/>
      <c r="BC63" s="861"/>
      <c r="BD63" s="861"/>
      <c r="BE63" s="862"/>
      <c r="BF63" s="862"/>
      <c r="BG63" s="862"/>
      <c r="BH63" s="862"/>
      <c r="BI63" s="863"/>
      <c r="BJ63" s="864" t="s">
        <v>421</v>
      </c>
      <c r="BK63" s="865"/>
      <c r="BL63" s="865"/>
      <c r="BM63" s="865"/>
      <c r="BN63" s="866"/>
      <c r="BO63" s="236"/>
      <c r="BP63" s="236"/>
      <c r="BQ63" s="233">
        <v>57</v>
      </c>
      <c r="BR63" s="234"/>
      <c r="BS63" s="786"/>
      <c r="BT63" s="787"/>
      <c r="BU63" s="787"/>
      <c r="BV63" s="787"/>
      <c r="BW63" s="787"/>
      <c r="BX63" s="787"/>
      <c r="BY63" s="787"/>
      <c r="BZ63" s="787"/>
      <c r="CA63" s="787"/>
      <c r="CB63" s="787"/>
      <c r="CC63" s="787"/>
      <c r="CD63" s="787"/>
      <c r="CE63" s="787"/>
      <c r="CF63" s="787"/>
      <c r="CG63" s="788"/>
      <c r="CH63" s="789"/>
      <c r="CI63" s="790"/>
      <c r="CJ63" s="790"/>
      <c r="CK63" s="790"/>
      <c r="CL63" s="791"/>
      <c r="CM63" s="789"/>
      <c r="CN63" s="790"/>
      <c r="CO63" s="790"/>
      <c r="CP63" s="790"/>
      <c r="CQ63" s="791"/>
      <c r="CR63" s="789"/>
      <c r="CS63" s="790"/>
      <c r="CT63" s="790"/>
      <c r="CU63" s="790"/>
      <c r="CV63" s="791"/>
      <c r="CW63" s="789"/>
      <c r="CX63" s="790"/>
      <c r="CY63" s="790"/>
      <c r="CZ63" s="790"/>
      <c r="DA63" s="791"/>
      <c r="DB63" s="789"/>
      <c r="DC63" s="790"/>
      <c r="DD63" s="790"/>
      <c r="DE63" s="790"/>
      <c r="DF63" s="791"/>
      <c r="DG63" s="789"/>
      <c r="DH63" s="790"/>
      <c r="DI63" s="790"/>
      <c r="DJ63" s="790"/>
      <c r="DK63" s="791"/>
      <c r="DL63" s="789"/>
      <c r="DM63" s="790"/>
      <c r="DN63" s="790"/>
      <c r="DO63" s="790"/>
      <c r="DP63" s="791"/>
      <c r="DQ63" s="789"/>
      <c r="DR63" s="790"/>
      <c r="DS63" s="790"/>
      <c r="DT63" s="790"/>
      <c r="DU63" s="791"/>
      <c r="DV63" s="786"/>
      <c r="DW63" s="787"/>
      <c r="DX63" s="787"/>
      <c r="DY63" s="787"/>
      <c r="DZ63" s="792"/>
      <c r="EA63" s="224"/>
    </row>
    <row r="64" spans="1:131" ht="26.25" customHeight="1">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786"/>
      <c r="BT64" s="787"/>
      <c r="BU64" s="787"/>
      <c r="BV64" s="787"/>
      <c r="BW64" s="787"/>
      <c r="BX64" s="787"/>
      <c r="BY64" s="787"/>
      <c r="BZ64" s="787"/>
      <c r="CA64" s="787"/>
      <c r="CB64" s="787"/>
      <c r="CC64" s="787"/>
      <c r="CD64" s="787"/>
      <c r="CE64" s="787"/>
      <c r="CF64" s="787"/>
      <c r="CG64" s="788"/>
      <c r="CH64" s="789"/>
      <c r="CI64" s="790"/>
      <c r="CJ64" s="790"/>
      <c r="CK64" s="790"/>
      <c r="CL64" s="791"/>
      <c r="CM64" s="789"/>
      <c r="CN64" s="790"/>
      <c r="CO64" s="790"/>
      <c r="CP64" s="790"/>
      <c r="CQ64" s="791"/>
      <c r="CR64" s="789"/>
      <c r="CS64" s="790"/>
      <c r="CT64" s="790"/>
      <c r="CU64" s="790"/>
      <c r="CV64" s="791"/>
      <c r="CW64" s="789"/>
      <c r="CX64" s="790"/>
      <c r="CY64" s="790"/>
      <c r="CZ64" s="790"/>
      <c r="DA64" s="791"/>
      <c r="DB64" s="789"/>
      <c r="DC64" s="790"/>
      <c r="DD64" s="790"/>
      <c r="DE64" s="790"/>
      <c r="DF64" s="791"/>
      <c r="DG64" s="789"/>
      <c r="DH64" s="790"/>
      <c r="DI64" s="790"/>
      <c r="DJ64" s="790"/>
      <c r="DK64" s="791"/>
      <c r="DL64" s="789"/>
      <c r="DM64" s="790"/>
      <c r="DN64" s="790"/>
      <c r="DO64" s="790"/>
      <c r="DP64" s="791"/>
      <c r="DQ64" s="789"/>
      <c r="DR64" s="790"/>
      <c r="DS64" s="790"/>
      <c r="DT64" s="790"/>
      <c r="DU64" s="791"/>
      <c r="DV64" s="786"/>
      <c r="DW64" s="787"/>
      <c r="DX64" s="787"/>
      <c r="DY64" s="787"/>
      <c r="DZ64" s="792"/>
      <c r="EA64" s="224"/>
    </row>
    <row r="65" spans="1:131" ht="26.25" customHeight="1" thickBot="1">
      <c r="A65" s="226" t="s">
        <v>422</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786"/>
      <c r="BT65" s="787"/>
      <c r="BU65" s="787"/>
      <c r="BV65" s="787"/>
      <c r="BW65" s="787"/>
      <c r="BX65" s="787"/>
      <c r="BY65" s="787"/>
      <c r="BZ65" s="787"/>
      <c r="CA65" s="787"/>
      <c r="CB65" s="787"/>
      <c r="CC65" s="787"/>
      <c r="CD65" s="787"/>
      <c r="CE65" s="787"/>
      <c r="CF65" s="787"/>
      <c r="CG65" s="788"/>
      <c r="CH65" s="789"/>
      <c r="CI65" s="790"/>
      <c r="CJ65" s="790"/>
      <c r="CK65" s="790"/>
      <c r="CL65" s="791"/>
      <c r="CM65" s="789"/>
      <c r="CN65" s="790"/>
      <c r="CO65" s="790"/>
      <c r="CP65" s="790"/>
      <c r="CQ65" s="791"/>
      <c r="CR65" s="789"/>
      <c r="CS65" s="790"/>
      <c r="CT65" s="790"/>
      <c r="CU65" s="790"/>
      <c r="CV65" s="791"/>
      <c r="CW65" s="789"/>
      <c r="CX65" s="790"/>
      <c r="CY65" s="790"/>
      <c r="CZ65" s="790"/>
      <c r="DA65" s="791"/>
      <c r="DB65" s="789"/>
      <c r="DC65" s="790"/>
      <c r="DD65" s="790"/>
      <c r="DE65" s="790"/>
      <c r="DF65" s="791"/>
      <c r="DG65" s="789"/>
      <c r="DH65" s="790"/>
      <c r="DI65" s="790"/>
      <c r="DJ65" s="790"/>
      <c r="DK65" s="791"/>
      <c r="DL65" s="789"/>
      <c r="DM65" s="790"/>
      <c r="DN65" s="790"/>
      <c r="DO65" s="790"/>
      <c r="DP65" s="791"/>
      <c r="DQ65" s="789"/>
      <c r="DR65" s="790"/>
      <c r="DS65" s="790"/>
      <c r="DT65" s="790"/>
      <c r="DU65" s="791"/>
      <c r="DV65" s="786"/>
      <c r="DW65" s="787"/>
      <c r="DX65" s="787"/>
      <c r="DY65" s="787"/>
      <c r="DZ65" s="792"/>
      <c r="EA65" s="224"/>
    </row>
    <row r="66" spans="1:131" ht="26.25" customHeight="1">
      <c r="A66" s="740" t="s">
        <v>423</v>
      </c>
      <c r="B66" s="741"/>
      <c r="C66" s="741"/>
      <c r="D66" s="741"/>
      <c r="E66" s="741"/>
      <c r="F66" s="741"/>
      <c r="G66" s="741"/>
      <c r="H66" s="741"/>
      <c r="I66" s="741"/>
      <c r="J66" s="741"/>
      <c r="K66" s="741"/>
      <c r="L66" s="741"/>
      <c r="M66" s="741"/>
      <c r="N66" s="741"/>
      <c r="O66" s="741"/>
      <c r="P66" s="742"/>
      <c r="Q66" s="746" t="s">
        <v>424</v>
      </c>
      <c r="R66" s="747"/>
      <c r="S66" s="747"/>
      <c r="T66" s="747"/>
      <c r="U66" s="748"/>
      <c r="V66" s="746" t="s">
        <v>425</v>
      </c>
      <c r="W66" s="747"/>
      <c r="X66" s="747"/>
      <c r="Y66" s="747"/>
      <c r="Z66" s="748"/>
      <c r="AA66" s="746" t="s">
        <v>426</v>
      </c>
      <c r="AB66" s="747"/>
      <c r="AC66" s="747"/>
      <c r="AD66" s="747"/>
      <c r="AE66" s="748"/>
      <c r="AF66" s="867" t="s">
        <v>407</v>
      </c>
      <c r="AG66" s="828"/>
      <c r="AH66" s="828"/>
      <c r="AI66" s="828"/>
      <c r="AJ66" s="868"/>
      <c r="AK66" s="746" t="s">
        <v>427</v>
      </c>
      <c r="AL66" s="741"/>
      <c r="AM66" s="741"/>
      <c r="AN66" s="741"/>
      <c r="AO66" s="742"/>
      <c r="AP66" s="746" t="s">
        <v>428</v>
      </c>
      <c r="AQ66" s="747"/>
      <c r="AR66" s="747"/>
      <c r="AS66" s="747"/>
      <c r="AT66" s="748"/>
      <c r="AU66" s="746" t="s">
        <v>429</v>
      </c>
      <c r="AV66" s="747"/>
      <c r="AW66" s="747"/>
      <c r="AX66" s="747"/>
      <c r="AY66" s="748"/>
      <c r="AZ66" s="746" t="s">
        <v>387</v>
      </c>
      <c r="BA66" s="747"/>
      <c r="BB66" s="747"/>
      <c r="BC66" s="747"/>
      <c r="BD66" s="753"/>
      <c r="BE66" s="236"/>
      <c r="BF66" s="236"/>
      <c r="BG66" s="236"/>
      <c r="BH66" s="236"/>
      <c r="BI66" s="236"/>
      <c r="BJ66" s="236"/>
      <c r="BK66" s="236"/>
      <c r="BL66" s="236"/>
      <c r="BM66" s="236"/>
      <c r="BN66" s="236"/>
      <c r="BO66" s="236"/>
      <c r="BP66" s="236"/>
      <c r="BQ66" s="233">
        <v>60</v>
      </c>
      <c r="BR66" s="238"/>
      <c r="BS66" s="872"/>
      <c r="BT66" s="873"/>
      <c r="BU66" s="873"/>
      <c r="BV66" s="873"/>
      <c r="BW66" s="873"/>
      <c r="BX66" s="873"/>
      <c r="BY66" s="873"/>
      <c r="BZ66" s="873"/>
      <c r="CA66" s="873"/>
      <c r="CB66" s="873"/>
      <c r="CC66" s="873"/>
      <c r="CD66" s="873"/>
      <c r="CE66" s="873"/>
      <c r="CF66" s="873"/>
      <c r="CG66" s="878"/>
      <c r="CH66" s="875"/>
      <c r="CI66" s="876"/>
      <c r="CJ66" s="876"/>
      <c r="CK66" s="876"/>
      <c r="CL66" s="877"/>
      <c r="CM66" s="875"/>
      <c r="CN66" s="876"/>
      <c r="CO66" s="876"/>
      <c r="CP66" s="876"/>
      <c r="CQ66" s="877"/>
      <c r="CR66" s="875"/>
      <c r="CS66" s="876"/>
      <c r="CT66" s="876"/>
      <c r="CU66" s="876"/>
      <c r="CV66" s="877"/>
      <c r="CW66" s="875"/>
      <c r="CX66" s="876"/>
      <c r="CY66" s="876"/>
      <c r="CZ66" s="876"/>
      <c r="DA66" s="877"/>
      <c r="DB66" s="875"/>
      <c r="DC66" s="876"/>
      <c r="DD66" s="876"/>
      <c r="DE66" s="876"/>
      <c r="DF66" s="877"/>
      <c r="DG66" s="875"/>
      <c r="DH66" s="876"/>
      <c r="DI66" s="876"/>
      <c r="DJ66" s="876"/>
      <c r="DK66" s="877"/>
      <c r="DL66" s="875"/>
      <c r="DM66" s="876"/>
      <c r="DN66" s="876"/>
      <c r="DO66" s="876"/>
      <c r="DP66" s="877"/>
      <c r="DQ66" s="875"/>
      <c r="DR66" s="876"/>
      <c r="DS66" s="876"/>
      <c r="DT66" s="876"/>
      <c r="DU66" s="877"/>
      <c r="DV66" s="872"/>
      <c r="DW66" s="873"/>
      <c r="DX66" s="873"/>
      <c r="DY66" s="873"/>
      <c r="DZ66" s="874"/>
      <c r="EA66" s="224"/>
    </row>
    <row r="67" spans="1:131" ht="26.25" customHeight="1" thickBot="1">
      <c r="A67" s="743"/>
      <c r="B67" s="744"/>
      <c r="C67" s="744"/>
      <c r="D67" s="744"/>
      <c r="E67" s="744"/>
      <c r="F67" s="744"/>
      <c r="G67" s="744"/>
      <c r="H67" s="744"/>
      <c r="I67" s="744"/>
      <c r="J67" s="744"/>
      <c r="K67" s="744"/>
      <c r="L67" s="744"/>
      <c r="M67" s="744"/>
      <c r="N67" s="744"/>
      <c r="O67" s="744"/>
      <c r="P67" s="745"/>
      <c r="Q67" s="749"/>
      <c r="R67" s="750"/>
      <c r="S67" s="750"/>
      <c r="T67" s="750"/>
      <c r="U67" s="751"/>
      <c r="V67" s="749"/>
      <c r="W67" s="750"/>
      <c r="X67" s="750"/>
      <c r="Y67" s="750"/>
      <c r="Z67" s="751"/>
      <c r="AA67" s="749"/>
      <c r="AB67" s="750"/>
      <c r="AC67" s="750"/>
      <c r="AD67" s="750"/>
      <c r="AE67" s="751"/>
      <c r="AF67" s="869"/>
      <c r="AG67" s="831"/>
      <c r="AH67" s="831"/>
      <c r="AI67" s="831"/>
      <c r="AJ67" s="870"/>
      <c r="AK67" s="871"/>
      <c r="AL67" s="744"/>
      <c r="AM67" s="744"/>
      <c r="AN67" s="744"/>
      <c r="AO67" s="745"/>
      <c r="AP67" s="749"/>
      <c r="AQ67" s="750"/>
      <c r="AR67" s="750"/>
      <c r="AS67" s="750"/>
      <c r="AT67" s="751"/>
      <c r="AU67" s="749"/>
      <c r="AV67" s="750"/>
      <c r="AW67" s="750"/>
      <c r="AX67" s="750"/>
      <c r="AY67" s="751"/>
      <c r="AZ67" s="749"/>
      <c r="BA67" s="750"/>
      <c r="BB67" s="750"/>
      <c r="BC67" s="750"/>
      <c r="BD67" s="755"/>
      <c r="BE67" s="236"/>
      <c r="BF67" s="236"/>
      <c r="BG67" s="236"/>
      <c r="BH67" s="236"/>
      <c r="BI67" s="236"/>
      <c r="BJ67" s="236"/>
      <c r="BK67" s="236"/>
      <c r="BL67" s="236"/>
      <c r="BM67" s="236"/>
      <c r="BN67" s="236"/>
      <c r="BO67" s="236"/>
      <c r="BP67" s="236"/>
      <c r="BQ67" s="233">
        <v>61</v>
      </c>
      <c r="BR67" s="238"/>
      <c r="BS67" s="872"/>
      <c r="BT67" s="873"/>
      <c r="BU67" s="873"/>
      <c r="BV67" s="873"/>
      <c r="BW67" s="873"/>
      <c r="BX67" s="873"/>
      <c r="BY67" s="873"/>
      <c r="BZ67" s="873"/>
      <c r="CA67" s="873"/>
      <c r="CB67" s="873"/>
      <c r="CC67" s="873"/>
      <c r="CD67" s="873"/>
      <c r="CE67" s="873"/>
      <c r="CF67" s="873"/>
      <c r="CG67" s="878"/>
      <c r="CH67" s="875"/>
      <c r="CI67" s="876"/>
      <c r="CJ67" s="876"/>
      <c r="CK67" s="876"/>
      <c r="CL67" s="877"/>
      <c r="CM67" s="875"/>
      <c r="CN67" s="876"/>
      <c r="CO67" s="876"/>
      <c r="CP67" s="876"/>
      <c r="CQ67" s="877"/>
      <c r="CR67" s="875"/>
      <c r="CS67" s="876"/>
      <c r="CT67" s="876"/>
      <c r="CU67" s="876"/>
      <c r="CV67" s="877"/>
      <c r="CW67" s="875"/>
      <c r="CX67" s="876"/>
      <c r="CY67" s="876"/>
      <c r="CZ67" s="876"/>
      <c r="DA67" s="877"/>
      <c r="DB67" s="875"/>
      <c r="DC67" s="876"/>
      <c r="DD67" s="876"/>
      <c r="DE67" s="876"/>
      <c r="DF67" s="877"/>
      <c r="DG67" s="875"/>
      <c r="DH67" s="876"/>
      <c r="DI67" s="876"/>
      <c r="DJ67" s="876"/>
      <c r="DK67" s="877"/>
      <c r="DL67" s="875"/>
      <c r="DM67" s="876"/>
      <c r="DN67" s="876"/>
      <c r="DO67" s="876"/>
      <c r="DP67" s="877"/>
      <c r="DQ67" s="875"/>
      <c r="DR67" s="876"/>
      <c r="DS67" s="876"/>
      <c r="DT67" s="876"/>
      <c r="DU67" s="877"/>
      <c r="DV67" s="872"/>
      <c r="DW67" s="873"/>
      <c r="DX67" s="873"/>
      <c r="DY67" s="873"/>
      <c r="DZ67" s="874"/>
      <c r="EA67" s="224"/>
    </row>
    <row r="68" spans="1:131" ht="26.25" customHeight="1" thickTop="1">
      <c r="A68" s="231">
        <v>1</v>
      </c>
      <c r="B68" s="882" t="s">
        <v>597</v>
      </c>
      <c r="C68" s="883"/>
      <c r="D68" s="883"/>
      <c r="E68" s="883"/>
      <c r="F68" s="883"/>
      <c r="G68" s="883"/>
      <c r="H68" s="883"/>
      <c r="I68" s="883"/>
      <c r="J68" s="883"/>
      <c r="K68" s="883"/>
      <c r="L68" s="883"/>
      <c r="M68" s="883"/>
      <c r="N68" s="883"/>
      <c r="O68" s="883"/>
      <c r="P68" s="884"/>
      <c r="Q68" s="885">
        <v>11751</v>
      </c>
      <c r="R68" s="879"/>
      <c r="S68" s="879"/>
      <c r="T68" s="879"/>
      <c r="U68" s="879"/>
      <c r="V68" s="879">
        <v>11426</v>
      </c>
      <c r="W68" s="879"/>
      <c r="X68" s="879"/>
      <c r="Y68" s="879"/>
      <c r="Z68" s="879"/>
      <c r="AA68" s="879">
        <v>325</v>
      </c>
      <c r="AB68" s="879"/>
      <c r="AC68" s="879"/>
      <c r="AD68" s="879"/>
      <c r="AE68" s="879"/>
      <c r="AF68" s="879">
        <v>325</v>
      </c>
      <c r="AG68" s="879"/>
      <c r="AH68" s="879"/>
      <c r="AI68" s="879"/>
      <c r="AJ68" s="879"/>
      <c r="AK68" s="879">
        <v>41</v>
      </c>
      <c r="AL68" s="879"/>
      <c r="AM68" s="879"/>
      <c r="AN68" s="879"/>
      <c r="AO68" s="879"/>
      <c r="AP68" s="879" t="s">
        <v>603</v>
      </c>
      <c r="AQ68" s="879"/>
      <c r="AR68" s="879"/>
      <c r="AS68" s="879"/>
      <c r="AT68" s="879"/>
      <c r="AU68" s="879" t="s">
        <v>603</v>
      </c>
      <c r="AV68" s="879"/>
      <c r="AW68" s="879"/>
      <c r="AX68" s="879"/>
      <c r="AY68" s="879"/>
      <c r="AZ68" s="880"/>
      <c r="BA68" s="880"/>
      <c r="BB68" s="880"/>
      <c r="BC68" s="880"/>
      <c r="BD68" s="881"/>
      <c r="BE68" s="236"/>
      <c r="BF68" s="236"/>
      <c r="BG68" s="236"/>
      <c r="BH68" s="236"/>
      <c r="BI68" s="236"/>
      <c r="BJ68" s="236"/>
      <c r="BK68" s="236"/>
      <c r="BL68" s="236"/>
      <c r="BM68" s="236"/>
      <c r="BN68" s="236"/>
      <c r="BO68" s="236"/>
      <c r="BP68" s="236"/>
      <c r="BQ68" s="233">
        <v>62</v>
      </c>
      <c r="BR68" s="238"/>
      <c r="BS68" s="872"/>
      <c r="BT68" s="873"/>
      <c r="BU68" s="873"/>
      <c r="BV68" s="873"/>
      <c r="BW68" s="873"/>
      <c r="BX68" s="873"/>
      <c r="BY68" s="873"/>
      <c r="BZ68" s="873"/>
      <c r="CA68" s="873"/>
      <c r="CB68" s="873"/>
      <c r="CC68" s="873"/>
      <c r="CD68" s="873"/>
      <c r="CE68" s="873"/>
      <c r="CF68" s="873"/>
      <c r="CG68" s="878"/>
      <c r="CH68" s="875"/>
      <c r="CI68" s="876"/>
      <c r="CJ68" s="876"/>
      <c r="CK68" s="876"/>
      <c r="CL68" s="877"/>
      <c r="CM68" s="875"/>
      <c r="CN68" s="876"/>
      <c r="CO68" s="876"/>
      <c r="CP68" s="876"/>
      <c r="CQ68" s="877"/>
      <c r="CR68" s="875"/>
      <c r="CS68" s="876"/>
      <c r="CT68" s="876"/>
      <c r="CU68" s="876"/>
      <c r="CV68" s="877"/>
      <c r="CW68" s="875"/>
      <c r="CX68" s="876"/>
      <c r="CY68" s="876"/>
      <c r="CZ68" s="876"/>
      <c r="DA68" s="877"/>
      <c r="DB68" s="875"/>
      <c r="DC68" s="876"/>
      <c r="DD68" s="876"/>
      <c r="DE68" s="876"/>
      <c r="DF68" s="877"/>
      <c r="DG68" s="875"/>
      <c r="DH68" s="876"/>
      <c r="DI68" s="876"/>
      <c r="DJ68" s="876"/>
      <c r="DK68" s="877"/>
      <c r="DL68" s="875"/>
      <c r="DM68" s="876"/>
      <c r="DN68" s="876"/>
      <c r="DO68" s="876"/>
      <c r="DP68" s="877"/>
      <c r="DQ68" s="875"/>
      <c r="DR68" s="876"/>
      <c r="DS68" s="876"/>
      <c r="DT68" s="876"/>
      <c r="DU68" s="877"/>
      <c r="DV68" s="872"/>
      <c r="DW68" s="873"/>
      <c r="DX68" s="873"/>
      <c r="DY68" s="873"/>
      <c r="DZ68" s="874"/>
      <c r="EA68" s="224"/>
    </row>
    <row r="69" spans="1:131" ht="26.25" customHeight="1">
      <c r="A69" s="233">
        <v>2</v>
      </c>
      <c r="B69" s="886" t="s">
        <v>598</v>
      </c>
      <c r="C69" s="887"/>
      <c r="D69" s="887"/>
      <c r="E69" s="887"/>
      <c r="F69" s="887"/>
      <c r="G69" s="887"/>
      <c r="H69" s="887"/>
      <c r="I69" s="887"/>
      <c r="J69" s="887"/>
      <c r="K69" s="887"/>
      <c r="L69" s="887"/>
      <c r="M69" s="887"/>
      <c r="N69" s="887"/>
      <c r="O69" s="887"/>
      <c r="P69" s="888"/>
      <c r="Q69" s="889">
        <v>1139</v>
      </c>
      <c r="R69" s="843"/>
      <c r="S69" s="843"/>
      <c r="T69" s="843"/>
      <c r="U69" s="843"/>
      <c r="V69" s="843">
        <v>1129</v>
      </c>
      <c r="W69" s="843"/>
      <c r="X69" s="843"/>
      <c r="Y69" s="843"/>
      <c r="Z69" s="843"/>
      <c r="AA69" s="843">
        <v>10</v>
      </c>
      <c r="AB69" s="843"/>
      <c r="AC69" s="843"/>
      <c r="AD69" s="843"/>
      <c r="AE69" s="843"/>
      <c r="AF69" s="843">
        <v>10</v>
      </c>
      <c r="AG69" s="843"/>
      <c r="AH69" s="843"/>
      <c r="AI69" s="843"/>
      <c r="AJ69" s="843"/>
      <c r="AK69" s="843">
        <v>16</v>
      </c>
      <c r="AL69" s="843"/>
      <c r="AM69" s="843"/>
      <c r="AN69" s="843"/>
      <c r="AO69" s="843"/>
      <c r="AP69" s="843">
        <v>224</v>
      </c>
      <c r="AQ69" s="843"/>
      <c r="AR69" s="843"/>
      <c r="AS69" s="843"/>
      <c r="AT69" s="843"/>
      <c r="AU69" s="843">
        <v>44</v>
      </c>
      <c r="AV69" s="843"/>
      <c r="AW69" s="843"/>
      <c r="AX69" s="843"/>
      <c r="AY69" s="843"/>
      <c r="AZ69" s="845"/>
      <c r="BA69" s="845"/>
      <c r="BB69" s="845"/>
      <c r="BC69" s="845"/>
      <c r="BD69" s="846"/>
      <c r="BE69" s="236"/>
      <c r="BF69" s="236"/>
      <c r="BG69" s="236"/>
      <c r="BH69" s="236"/>
      <c r="BI69" s="236"/>
      <c r="BJ69" s="236"/>
      <c r="BK69" s="236"/>
      <c r="BL69" s="236"/>
      <c r="BM69" s="236"/>
      <c r="BN69" s="236"/>
      <c r="BO69" s="236"/>
      <c r="BP69" s="236"/>
      <c r="BQ69" s="233">
        <v>63</v>
      </c>
      <c r="BR69" s="238"/>
      <c r="BS69" s="872"/>
      <c r="BT69" s="873"/>
      <c r="BU69" s="873"/>
      <c r="BV69" s="873"/>
      <c r="BW69" s="873"/>
      <c r="BX69" s="873"/>
      <c r="BY69" s="873"/>
      <c r="BZ69" s="873"/>
      <c r="CA69" s="873"/>
      <c r="CB69" s="873"/>
      <c r="CC69" s="873"/>
      <c r="CD69" s="873"/>
      <c r="CE69" s="873"/>
      <c r="CF69" s="873"/>
      <c r="CG69" s="878"/>
      <c r="CH69" s="875"/>
      <c r="CI69" s="876"/>
      <c r="CJ69" s="876"/>
      <c r="CK69" s="876"/>
      <c r="CL69" s="877"/>
      <c r="CM69" s="875"/>
      <c r="CN69" s="876"/>
      <c r="CO69" s="876"/>
      <c r="CP69" s="876"/>
      <c r="CQ69" s="877"/>
      <c r="CR69" s="875"/>
      <c r="CS69" s="876"/>
      <c r="CT69" s="876"/>
      <c r="CU69" s="876"/>
      <c r="CV69" s="877"/>
      <c r="CW69" s="875"/>
      <c r="CX69" s="876"/>
      <c r="CY69" s="876"/>
      <c r="CZ69" s="876"/>
      <c r="DA69" s="877"/>
      <c r="DB69" s="875"/>
      <c r="DC69" s="876"/>
      <c r="DD69" s="876"/>
      <c r="DE69" s="876"/>
      <c r="DF69" s="877"/>
      <c r="DG69" s="875"/>
      <c r="DH69" s="876"/>
      <c r="DI69" s="876"/>
      <c r="DJ69" s="876"/>
      <c r="DK69" s="877"/>
      <c r="DL69" s="875"/>
      <c r="DM69" s="876"/>
      <c r="DN69" s="876"/>
      <c r="DO69" s="876"/>
      <c r="DP69" s="877"/>
      <c r="DQ69" s="875"/>
      <c r="DR69" s="876"/>
      <c r="DS69" s="876"/>
      <c r="DT69" s="876"/>
      <c r="DU69" s="877"/>
      <c r="DV69" s="872"/>
      <c r="DW69" s="873"/>
      <c r="DX69" s="873"/>
      <c r="DY69" s="873"/>
      <c r="DZ69" s="874"/>
      <c r="EA69" s="224"/>
    </row>
    <row r="70" spans="1:131" ht="26.25" customHeight="1">
      <c r="A70" s="233">
        <v>3</v>
      </c>
      <c r="B70" s="886" t="s">
        <v>599</v>
      </c>
      <c r="C70" s="887"/>
      <c r="D70" s="887"/>
      <c r="E70" s="887"/>
      <c r="F70" s="887"/>
      <c r="G70" s="887"/>
      <c r="H70" s="887"/>
      <c r="I70" s="887"/>
      <c r="J70" s="887"/>
      <c r="K70" s="887"/>
      <c r="L70" s="887"/>
      <c r="M70" s="887"/>
      <c r="N70" s="887"/>
      <c r="O70" s="887"/>
      <c r="P70" s="888"/>
      <c r="Q70" s="889">
        <v>429</v>
      </c>
      <c r="R70" s="843"/>
      <c r="S70" s="843"/>
      <c r="T70" s="843"/>
      <c r="U70" s="843"/>
      <c r="V70" s="843">
        <v>384</v>
      </c>
      <c r="W70" s="843"/>
      <c r="X70" s="843"/>
      <c r="Y70" s="843"/>
      <c r="Z70" s="843"/>
      <c r="AA70" s="843">
        <v>45</v>
      </c>
      <c r="AB70" s="843"/>
      <c r="AC70" s="843"/>
      <c r="AD70" s="843"/>
      <c r="AE70" s="843"/>
      <c r="AF70" s="843">
        <v>45</v>
      </c>
      <c r="AG70" s="843"/>
      <c r="AH70" s="843"/>
      <c r="AI70" s="843"/>
      <c r="AJ70" s="843"/>
      <c r="AK70" s="843" t="s">
        <v>603</v>
      </c>
      <c r="AL70" s="843"/>
      <c r="AM70" s="843"/>
      <c r="AN70" s="843"/>
      <c r="AO70" s="843"/>
      <c r="AP70" s="843" t="s">
        <v>603</v>
      </c>
      <c r="AQ70" s="843"/>
      <c r="AR70" s="843"/>
      <c r="AS70" s="843"/>
      <c r="AT70" s="843"/>
      <c r="AU70" s="843" t="s">
        <v>603</v>
      </c>
      <c r="AV70" s="843"/>
      <c r="AW70" s="843"/>
      <c r="AX70" s="843"/>
      <c r="AY70" s="843"/>
      <c r="AZ70" s="845"/>
      <c r="BA70" s="845"/>
      <c r="BB70" s="845"/>
      <c r="BC70" s="845"/>
      <c r="BD70" s="846"/>
      <c r="BE70" s="236"/>
      <c r="BF70" s="236"/>
      <c r="BG70" s="236"/>
      <c r="BH70" s="236"/>
      <c r="BI70" s="236"/>
      <c r="BJ70" s="236"/>
      <c r="BK70" s="236"/>
      <c r="BL70" s="236"/>
      <c r="BM70" s="236"/>
      <c r="BN70" s="236"/>
      <c r="BO70" s="236"/>
      <c r="BP70" s="236"/>
      <c r="BQ70" s="233">
        <v>64</v>
      </c>
      <c r="BR70" s="238"/>
      <c r="BS70" s="872"/>
      <c r="BT70" s="873"/>
      <c r="BU70" s="873"/>
      <c r="BV70" s="873"/>
      <c r="BW70" s="873"/>
      <c r="BX70" s="873"/>
      <c r="BY70" s="873"/>
      <c r="BZ70" s="873"/>
      <c r="CA70" s="873"/>
      <c r="CB70" s="873"/>
      <c r="CC70" s="873"/>
      <c r="CD70" s="873"/>
      <c r="CE70" s="873"/>
      <c r="CF70" s="873"/>
      <c r="CG70" s="878"/>
      <c r="CH70" s="875"/>
      <c r="CI70" s="876"/>
      <c r="CJ70" s="876"/>
      <c r="CK70" s="876"/>
      <c r="CL70" s="877"/>
      <c r="CM70" s="875"/>
      <c r="CN70" s="876"/>
      <c r="CO70" s="876"/>
      <c r="CP70" s="876"/>
      <c r="CQ70" s="877"/>
      <c r="CR70" s="875"/>
      <c r="CS70" s="876"/>
      <c r="CT70" s="876"/>
      <c r="CU70" s="876"/>
      <c r="CV70" s="877"/>
      <c r="CW70" s="875"/>
      <c r="CX70" s="876"/>
      <c r="CY70" s="876"/>
      <c r="CZ70" s="876"/>
      <c r="DA70" s="877"/>
      <c r="DB70" s="875"/>
      <c r="DC70" s="876"/>
      <c r="DD70" s="876"/>
      <c r="DE70" s="876"/>
      <c r="DF70" s="877"/>
      <c r="DG70" s="875"/>
      <c r="DH70" s="876"/>
      <c r="DI70" s="876"/>
      <c r="DJ70" s="876"/>
      <c r="DK70" s="877"/>
      <c r="DL70" s="875"/>
      <c r="DM70" s="876"/>
      <c r="DN70" s="876"/>
      <c r="DO70" s="876"/>
      <c r="DP70" s="877"/>
      <c r="DQ70" s="875"/>
      <c r="DR70" s="876"/>
      <c r="DS70" s="876"/>
      <c r="DT70" s="876"/>
      <c r="DU70" s="877"/>
      <c r="DV70" s="872"/>
      <c r="DW70" s="873"/>
      <c r="DX70" s="873"/>
      <c r="DY70" s="873"/>
      <c r="DZ70" s="874"/>
      <c r="EA70" s="224"/>
    </row>
    <row r="71" spans="1:131" ht="26.25" customHeight="1">
      <c r="A71" s="233">
        <v>4</v>
      </c>
      <c r="B71" s="886" t="s">
        <v>600</v>
      </c>
      <c r="C71" s="887"/>
      <c r="D71" s="887"/>
      <c r="E71" s="887"/>
      <c r="F71" s="887"/>
      <c r="G71" s="887"/>
      <c r="H71" s="887"/>
      <c r="I71" s="887"/>
      <c r="J71" s="887"/>
      <c r="K71" s="887"/>
      <c r="L71" s="887"/>
      <c r="M71" s="887"/>
      <c r="N71" s="887"/>
      <c r="O71" s="887"/>
      <c r="P71" s="888"/>
      <c r="Q71" s="889">
        <v>154</v>
      </c>
      <c r="R71" s="843"/>
      <c r="S71" s="843"/>
      <c r="T71" s="843"/>
      <c r="U71" s="843"/>
      <c r="V71" s="843">
        <v>140</v>
      </c>
      <c r="W71" s="843"/>
      <c r="X71" s="843"/>
      <c r="Y71" s="843"/>
      <c r="Z71" s="843"/>
      <c r="AA71" s="843">
        <v>14</v>
      </c>
      <c r="AB71" s="843"/>
      <c r="AC71" s="843"/>
      <c r="AD71" s="843"/>
      <c r="AE71" s="843"/>
      <c r="AF71" s="843">
        <v>14</v>
      </c>
      <c r="AG71" s="843"/>
      <c r="AH71" s="843"/>
      <c r="AI71" s="843"/>
      <c r="AJ71" s="843"/>
      <c r="AK71" s="843" t="s">
        <v>603</v>
      </c>
      <c r="AL71" s="843"/>
      <c r="AM71" s="843"/>
      <c r="AN71" s="843"/>
      <c r="AO71" s="843"/>
      <c r="AP71" s="843" t="s">
        <v>603</v>
      </c>
      <c r="AQ71" s="843"/>
      <c r="AR71" s="843"/>
      <c r="AS71" s="843"/>
      <c r="AT71" s="843"/>
      <c r="AU71" s="843" t="s">
        <v>603</v>
      </c>
      <c r="AV71" s="843"/>
      <c r="AW71" s="843"/>
      <c r="AX71" s="843"/>
      <c r="AY71" s="843"/>
      <c r="AZ71" s="845"/>
      <c r="BA71" s="845"/>
      <c r="BB71" s="845"/>
      <c r="BC71" s="845"/>
      <c r="BD71" s="846"/>
      <c r="BE71" s="236"/>
      <c r="BF71" s="236"/>
      <c r="BG71" s="236"/>
      <c r="BH71" s="236"/>
      <c r="BI71" s="236"/>
      <c r="BJ71" s="236"/>
      <c r="BK71" s="236"/>
      <c r="BL71" s="236"/>
      <c r="BM71" s="236"/>
      <c r="BN71" s="236"/>
      <c r="BO71" s="236"/>
      <c r="BP71" s="236"/>
      <c r="BQ71" s="233">
        <v>65</v>
      </c>
      <c r="BR71" s="238"/>
      <c r="BS71" s="872"/>
      <c r="BT71" s="873"/>
      <c r="BU71" s="873"/>
      <c r="BV71" s="873"/>
      <c r="BW71" s="873"/>
      <c r="BX71" s="873"/>
      <c r="BY71" s="873"/>
      <c r="BZ71" s="873"/>
      <c r="CA71" s="873"/>
      <c r="CB71" s="873"/>
      <c r="CC71" s="873"/>
      <c r="CD71" s="873"/>
      <c r="CE71" s="873"/>
      <c r="CF71" s="873"/>
      <c r="CG71" s="878"/>
      <c r="CH71" s="875"/>
      <c r="CI71" s="876"/>
      <c r="CJ71" s="876"/>
      <c r="CK71" s="876"/>
      <c r="CL71" s="877"/>
      <c r="CM71" s="875"/>
      <c r="CN71" s="876"/>
      <c r="CO71" s="876"/>
      <c r="CP71" s="876"/>
      <c r="CQ71" s="877"/>
      <c r="CR71" s="875"/>
      <c r="CS71" s="876"/>
      <c r="CT71" s="876"/>
      <c r="CU71" s="876"/>
      <c r="CV71" s="877"/>
      <c r="CW71" s="875"/>
      <c r="CX71" s="876"/>
      <c r="CY71" s="876"/>
      <c r="CZ71" s="876"/>
      <c r="DA71" s="877"/>
      <c r="DB71" s="875"/>
      <c r="DC71" s="876"/>
      <c r="DD71" s="876"/>
      <c r="DE71" s="876"/>
      <c r="DF71" s="877"/>
      <c r="DG71" s="875"/>
      <c r="DH71" s="876"/>
      <c r="DI71" s="876"/>
      <c r="DJ71" s="876"/>
      <c r="DK71" s="877"/>
      <c r="DL71" s="875"/>
      <c r="DM71" s="876"/>
      <c r="DN71" s="876"/>
      <c r="DO71" s="876"/>
      <c r="DP71" s="877"/>
      <c r="DQ71" s="875"/>
      <c r="DR71" s="876"/>
      <c r="DS71" s="876"/>
      <c r="DT71" s="876"/>
      <c r="DU71" s="877"/>
      <c r="DV71" s="872"/>
      <c r="DW71" s="873"/>
      <c r="DX71" s="873"/>
      <c r="DY71" s="873"/>
      <c r="DZ71" s="874"/>
      <c r="EA71" s="224"/>
    </row>
    <row r="72" spans="1:131" ht="26.25" customHeight="1">
      <c r="A72" s="233">
        <v>5</v>
      </c>
      <c r="B72" s="886" t="s">
        <v>601</v>
      </c>
      <c r="C72" s="887"/>
      <c r="D72" s="887"/>
      <c r="E72" s="887"/>
      <c r="F72" s="887"/>
      <c r="G72" s="887"/>
      <c r="H72" s="887"/>
      <c r="I72" s="887"/>
      <c r="J72" s="887"/>
      <c r="K72" s="887"/>
      <c r="L72" s="887"/>
      <c r="M72" s="887"/>
      <c r="N72" s="887"/>
      <c r="O72" s="887"/>
      <c r="P72" s="888"/>
      <c r="Q72" s="889">
        <v>84</v>
      </c>
      <c r="R72" s="843"/>
      <c r="S72" s="843"/>
      <c r="T72" s="843"/>
      <c r="U72" s="843"/>
      <c r="V72" s="843">
        <v>79</v>
      </c>
      <c r="W72" s="843"/>
      <c r="X72" s="843"/>
      <c r="Y72" s="843"/>
      <c r="Z72" s="843"/>
      <c r="AA72" s="843">
        <v>5</v>
      </c>
      <c r="AB72" s="843"/>
      <c r="AC72" s="843"/>
      <c r="AD72" s="843"/>
      <c r="AE72" s="843"/>
      <c r="AF72" s="843">
        <v>5</v>
      </c>
      <c r="AG72" s="843"/>
      <c r="AH72" s="843"/>
      <c r="AI72" s="843"/>
      <c r="AJ72" s="843"/>
      <c r="AK72" s="843" t="s">
        <v>603</v>
      </c>
      <c r="AL72" s="843"/>
      <c r="AM72" s="843"/>
      <c r="AN72" s="843"/>
      <c r="AO72" s="843"/>
      <c r="AP72" s="843" t="s">
        <v>603</v>
      </c>
      <c r="AQ72" s="843"/>
      <c r="AR72" s="843"/>
      <c r="AS72" s="843"/>
      <c r="AT72" s="843"/>
      <c r="AU72" s="843" t="s">
        <v>603</v>
      </c>
      <c r="AV72" s="843"/>
      <c r="AW72" s="843"/>
      <c r="AX72" s="843"/>
      <c r="AY72" s="843"/>
      <c r="AZ72" s="845"/>
      <c r="BA72" s="845"/>
      <c r="BB72" s="845"/>
      <c r="BC72" s="845"/>
      <c r="BD72" s="846"/>
      <c r="BE72" s="236"/>
      <c r="BF72" s="236"/>
      <c r="BG72" s="236"/>
      <c r="BH72" s="236"/>
      <c r="BI72" s="236"/>
      <c r="BJ72" s="236"/>
      <c r="BK72" s="236"/>
      <c r="BL72" s="236"/>
      <c r="BM72" s="236"/>
      <c r="BN72" s="236"/>
      <c r="BO72" s="236"/>
      <c r="BP72" s="236"/>
      <c r="BQ72" s="233">
        <v>66</v>
      </c>
      <c r="BR72" s="238"/>
      <c r="BS72" s="872"/>
      <c r="BT72" s="873"/>
      <c r="BU72" s="873"/>
      <c r="BV72" s="873"/>
      <c r="BW72" s="873"/>
      <c r="BX72" s="873"/>
      <c r="BY72" s="873"/>
      <c r="BZ72" s="873"/>
      <c r="CA72" s="873"/>
      <c r="CB72" s="873"/>
      <c r="CC72" s="873"/>
      <c r="CD72" s="873"/>
      <c r="CE72" s="873"/>
      <c r="CF72" s="873"/>
      <c r="CG72" s="878"/>
      <c r="CH72" s="875"/>
      <c r="CI72" s="876"/>
      <c r="CJ72" s="876"/>
      <c r="CK72" s="876"/>
      <c r="CL72" s="877"/>
      <c r="CM72" s="875"/>
      <c r="CN72" s="876"/>
      <c r="CO72" s="876"/>
      <c r="CP72" s="876"/>
      <c r="CQ72" s="877"/>
      <c r="CR72" s="875"/>
      <c r="CS72" s="876"/>
      <c r="CT72" s="876"/>
      <c r="CU72" s="876"/>
      <c r="CV72" s="877"/>
      <c r="CW72" s="875"/>
      <c r="CX72" s="876"/>
      <c r="CY72" s="876"/>
      <c r="CZ72" s="876"/>
      <c r="DA72" s="877"/>
      <c r="DB72" s="875"/>
      <c r="DC72" s="876"/>
      <c r="DD72" s="876"/>
      <c r="DE72" s="876"/>
      <c r="DF72" s="877"/>
      <c r="DG72" s="875"/>
      <c r="DH72" s="876"/>
      <c r="DI72" s="876"/>
      <c r="DJ72" s="876"/>
      <c r="DK72" s="877"/>
      <c r="DL72" s="875"/>
      <c r="DM72" s="876"/>
      <c r="DN72" s="876"/>
      <c r="DO72" s="876"/>
      <c r="DP72" s="877"/>
      <c r="DQ72" s="875"/>
      <c r="DR72" s="876"/>
      <c r="DS72" s="876"/>
      <c r="DT72" s="876"/>
      <c r="DU72" s="877"/>
      <c r="DV72" s="872"/>
      <c r="DW72" s="873"/>
      <c r="DX72" s="873"/>
      <c r="DY72" s="873"/>
      <c r="DZ72" s="874"/>
      <c r="EA72" s="224"/>
    </row>
    <row r="73" spans="1:131" ht="26.25" customHeight="1">
      <c r="A73" s="233">
        <v>6</v>
      </c>
      <c r="B73" s="886" t="s">
        <v>602</v>
      </c>
      <c r="C73" s="887"/>
      <c r="D73" s="887"/>
      <c r="E73" s="887"/>
      <c r="F73" s="887"/>
      <c r="G73" s="887"/>
      <c r="H73" s="887"/>
      <c r="I73" s="887"/>
      <c r="J73" s="887"/>
      <c r="K73" s="887"/>
      <c r="L73" s="887"/>
      <c r="M73" s="887"/>
      <c r="N73" s="887"/>
      <c r="O73" s="887"/>
      <c r="P73" s="888"/>
      <c r="Q73" s="889">
        <v>288382</v>
      </c>
      <c r="R73" s="843"/>
      <c r="S73" s="843"/>
      <c r="T73" s="843"/>
      <c r="U73" s="843"/>
      <c r="V73" s="843">
        <v>283191</v>
      </c>
      <c r="W73" s="843"/>
      <c r="X73" s="843"/>
      <c r="Y73" s="843"/>
      <c r="Z73" s="843"/>
      <c r="AA73" s="843">
        <v>5190</v>
      </c>
      <c r="AB73" s="843"/>
      <c r="AC73" s="843"/>
      <c r="AD73" s="843"/>
      <c r="AE73" s="843"/>
      <c r="AF73" s="843">
        <v>5190</v>
      </c>
      <c r="AG73" s="843"/>
      <c r="AH73" s="843"/>
      <c r="AI73" s="843"/>
      <c r="AJ73" s="843"/>
      <c r="AK73" s="843" t="s">
        <v>603</v>
      </c>
      <c r="AL73" s="843"/>
      <c r="AM73" s="843"/>
      <c r="AN73" s="843"/>
      <c r="AO73" s="843"/>
      <c r="AP73" s="843" t="s">
        <v>603</v>
      </c>
      <c r="AQ73" s="843"/>
      <c r="AR73" s="843"/>
      <c r="AS73" s="843"/>
      <c r="AT73" s="843"/>
      <c r="AU73" s="843" t="s">
        <v>603</v>
      </c>
      <c r="AV73" s="843"/>
      <c r="AW73" s="843"/>
      <c r="AX73" s="843"/>
      <c r="AY73" s="843"/>
      <c r="AZ73" s="845"/>
      <c r="BA73" s="845"/>
      <c r="BB73" s="845"/>
      <c r="BC73" s="845"/>
      <c r="BD73" s="846"/>
      <c r="BE73" s="236"/>
      <c r="BF73" s="236"/>
      <c r="BG73" s="236"/>
      <c r="BH73" s="236"/>
      <c r="BI73" s="236"/>
      <c r="BJ73" s="236"/>
      <c r="BK73" s="236"/>
      <c r="BL73" s="236"/>
      <c r="BM73" s="236"/>
      <c r="BN73" s="236"/>
      <c r="BO73" s="236"/>
      <c r="BP73" s="236"/>
      <c r="BQ73" s="233">
        <v>67</v>
      </c>
      <c r="BR73" s="238"/>
      <c r="BS73" s="872"/>
      <c r="BT73" s="873"/>
      <c r="BU73" s="873"/>
      <c r="BV73" s="873"/>
      <c r="BW73" s="873"/>
      <c r="BX73" s="873"/>
      <c r="BY73" s="873"/>
      <c r="BZ73" s="873"/>
      <c r="CA73" s="873"/>
      <c r="CB73" s="873"/>
      <c r="CC73" s="873"/>
      <c r="CD73" s="873"/>
      <c r="CE73" s="873"/>
      <c r="CF73" s="873"/>
      <c r="CG73" s="878"/>
      <c r="CH73" s="875"/>
      <c r="CI73" s="876"/>
      <c r="CJ73" s="876"/>
      <c r="CK73" s="876"/>
      <c r="CL73" s="877"/>
      <c r="CM73" s="875"/>
      <c r="CN73" s="876"/>
      <c r="CO73" s="876"/>
      <c r="CP73" s="876"/>
      <c r="CQ73" s="877"/>
      <c r="CR73" s="875"/>
      <c r="CS73" s="876"/>
      <c r="CT73" s="876"/>
      <c r="CU73" s="876"/>
      <c r="CV73" s="877"/>
      <c r="CW73" s="875"/>
      <c r="CX73" s="876"/>
      <c r="CY73" s="876"/>
      <c r="CZ73" s="876"/>
      <c r="DA73" s="877"/>
      <c r="DB73" s="875"/>
      <c r="DC73" s="876"/>
      <c r="DD73" s="876"/>
      <c r="DE73" s="876"/>
      <c r="DF73" s="877"/>
      <c r="DG73" s="875"/>
      <c r="DH73" s="876"/>
      <c r="DI73" s="876"/>
      <c r="DJ73" s="876"/>
      <c r="DK73" s="877"/>
      <c r="DL73" s="875"/>
      <c r="DM73" s="876"/>
      <c r="DN73" s="876"/>
      <c r="DO73" s="876"/>
      <c r="DP73" s="877"/>
      <c r="DQ73" s="875"/>
      <c r="DR73" s="876"/>
      <c r="DS73" s="876"/>
      <c r="DT73" s="876"/>
      <c r="DU73" s="877"/>
      <c r="DV73" s="872"/>
      <c r="DW73" s="873"/>
      <c r="DX73" s="873"/>
      <c r="DY73" s="873"/>
      <c r="DZ73" s="874"/>
      <c r="EA73" s="224"/>
    </row>
    <row r="74" spans="1:131" ht="26.25" customHeight="1">
      <c r="A74" s="233">
        <v>7</v>
      </c>
      <c r="B74" s="886"/>
      <c r="C74" s="887"/>
      <c r="D74" s="887"/>
      <c r="E74" s="887"/>
      <c r="F74" s="887"/>
      <c r="G74" s="887"/>
      <c r="H74" s="887"/>
      <c r="I74" s="887"/>
      <c r="J74" s="887"/>
      <c r="K74" s="887"/>
      <c r="L74" s="887"/>
      <c r="M74" s="887"/>
      <c r="N74" s="887"/>
      <c r="O74" s="887"/>
      <c r="P74" s="888"/>
      <c r="Q74" s="889"/>
      <c r="R74" s="843"/>
      <c r="S74" s="843"/>
      <c r="T74" s="843"/>
      <c r="U74" s="843"/>
      <c r="V74" s="843"/>
      <c r="W74" s="843"/>
      <c r="X74" s="843"/>
      <c r="Y74" s="843"/>
      <c r="Z74" s="843"/>
      <c r="AA74" s="843"/>
      <c r="AB74" s="843"/>
      <c r="AC74" s="843"/>
      <c r="AD74" s="843"/>
      <c r="AE74" s="843"/>
      <c r="AF74" s="843"/>
      <c r="AG74" s="843"/>
      <c r="AH74" s="843"/>
      <c r="AI74" s="843"/>
      <c r="AJ74" s="843"/>
      <c r="AK74" s="843"/>
      <c r="AL74" s="843"/>
      <c r="AM74" s="843"/>
      <c r="AN74" s="843"/>
      <c r="AO74" s="843"/>
      <c r="AP74" s="843"/>
      <c r="AQ74" s="843"/>
      <c r="AR74" s="843"/>
      <c r="AS74" s="843"/>
      <c r="AT74" s="843"/>
      <c r="AU74" s="843"/>
      <c r="AV74" s="843"/>
      <c r="AW74" s="843"/>
      <c r="AX74" s="843"/>
      <c r="AY74" s="843"/>
      <c r="AZ74" s="845"/>
      <c r="BA74" s="845"/>
      <c r="BB74" s="845"/>
      <c r="BC74" s="845"/>
      <c r="BD74" s="846"/>
      <c r="BE74" s="236"/>
      <c r="BF74" s="236"/>
      <c r="BG74" s="236"/>
      <c r="BH74" s="236"/>
      <c r="BI74" s="236"/>
      <c r="BJ74" s="236"/>
      <c r="BK74" s="236"/>
      <c r="BL74" s="236"/>
      <c r="BM74" s="236"/>
      <c r="BN74" s="236"/>
      <c r="BO74" s="236"/>
      <c r="BP74" s="236"/>
      <c r="BQ74" s="233">
        <v>68</v>
      </c>
      <c r="BR74" s="238"/>
      <c r="BS74" s="872"/>
      <c r="BT74" s="873"/>
      <c r="BU74" s="873"/>
      <c r="BV74" s="873"/>
      <c r="BW74" s="873"/>
      <c r="BX74" s="873"/>
      <c r="BY74" s="873"/>
      <c r="BZ74" s="873"/>
      <c r="CA74" s="873"/>
      <c r="CB74" s="873"/>
      <c r="CC74" s="873"/>
      <c r="CD74" s="873"/>
      <c r="CE74" s="873"/>
      <c r="CF74" s="873"/>
      <c r="CG74" s="878"/>
      <c r="CH74" s="875"/>
      <c r="CI74" s="876"/>
      <c r="CJ74" s="876"/>
      <c r="CK74" s="876"/>
      <c r="CL74" s="877"/>
      <c r="CM74" s="875"/>
      <c r="CN74" s="876"/>
      <c r="CO74" s="876"/>
      <c r="CP74" s="876"/>
      <c r="CQ74" s="877"/>
      <c r="CR74" s="875"/>
      <c r="CS74" s="876"/>
      <c r="CT74" s="876"/>
      <c r="CU74" s="876"/>
      <c r="CV74" s="877"/>
      <c r="CW74" s="875"/>
      <c r="CX74" s="876"/>
      <c r="CY74" s="876"/>
      <c r="CZ74" s="876"/>
      <c r="DA74" s="877"/>
      <c r="DB74" s="875"/>
      <c r="DC74" s="876"/>
      <c r="DD74" s="876"/>
      <c r="DE74" s="876"/>
      <c r="DF74" s="877"/>
      <c r="DG74" s="875"/>
      <c r="DH74" s="876"/>
      <c r="DI74" s="876"/>
      <c r="DJ74" s="876"/>
      <c r="DK74" s="877"/>
      <c r="DL74" s="875"/>
      <c r="DM74" s="876"/>
      <c r="DN74" s="876"/>
      <c r="DO74" s="876"/>
      <c r="DP74" s="877"/>
      <c r="DQ74" s="875"/>
      <c r="DR74" s="876"/>
      <c r="DS74" s="876"/>
      <c r="DT74" s="876"/>
      <c r="DU74" s="877"/>
      <c r="DV74" s="872"/>
      <c r="DW74" s="873"/>
      <c r="DX74" s="873"/>
      <c r="DY74" s="873"/>
      <c r="DZ74" s="874"/>
      <c r="EA74" s="224"/>
    </row>
    <row r="75" spans="1:131" ht="26.25" customHeight="1">
      <c r="A75" s="233">
        <v>8</v>
      </c>
      <c r="B75" s="886"/>
      <c r="C75" s="887"/>
      <c r="D75" s="887"/>
      <c r="E75" s="887"/>
      <c r="F75" s="887"/>
      <c r="G75" s="887"/>
      <c r="H75" s="887"/>
      <c r="I75" s="887"/>
      <c r="J75" s="887"/>
      <c r="K75" s="887"/>
      <c r="L75" s="887"/>
      <c r="M75" s="887"/>
      <c r="N75" s="887"/>
      <c r="O75" s="887"/>
      <c r="P75" s="888"/>
      <c r="Q75" s="890"/>
      <c r="R75" s="891"/>
      <c r="S75" s="891"/>
      <c r="T75" s="891"/>
      <c r="U75" s="847"/>
      <c r="V75" s="892"/>
      <c r="W75" s="891"/>
      <c r="X75" s="891"/>
      <c r="Y75" s="891"/>
      <c r="Z75" s="847"/>
      <c r="AA75" s="892"/>
      <c r="AB75" s="891"/>
      <c r="AC75" s="891"/>
      <c r="AD75" s="891"/>
      <c r="AE75" s="847"/>
      <c r="AF75" s="892"/>
      <c r="AG75" s="891"/>
      <c r="AH75" s="891"/>
      <c r="AI75" s="891"/>
      <c r="AJ75" s="847"/>
      <c r="AK75" s="892"/>
      <c r="AL75" s="891"/>
      <c r="AM75" s="891"/>
      <c r="AN75" s="891"/>
      <c r="AO75" s="847"/>
      <c r="AP75" s="892"/>
      <c r="AQ75" s="891"/>
      <c r="AR75" s="891"/>
      <c r="AS75" s="891"/>
      <c r="AT75" s="847"/>
      <c r="AU75" s="892"/>
      <c r="AV75" s="891"/>
      <c r="AW75" s="891"/>
      <c r="AX75" s="891"/>
      <c r="AY75" s="847"/>
      <c r="AZ75" s="845"/>
      <c r="BA75" s="845"/>
      <c r="BB75" s="845"/>
      <c r="BC75" s="845"/>
      <c r="BD75" s="846"/>
      <c r="BE75" s="236"/>
      <c r="BF75" s="236"/>
      <c r="BG75" s="236"/>
      <c r="BH75" s="236"/>
      <c r="BI75" s="236"/>
      <c r="BJ75" s="236"/>
      <c r="BK75" s="236"/>
      <c r="BL75" s="236"/>
      <c r="BM75" s="236"/>
      <c r="BN75" s="236"/>
      <c r="BO75" s="236"/>
      <c r="BP75" s="236"/>
      <c r="BQ75" s="233">
        <v>69</v>
      </c>
      <c r="BR75" s="238"/>
      <c r="BS75" s="872"/>
      <c r="BT75" s="873"/>
      <c r="BU75" s="873"/>
      <c r="BV75" s="873"/>
      <c r="BW75" s="873"/>
      <c r="BX75" s="873"/>
      <c r="BY75" s="873"/>
      <c r="BZ75" s="873"/>
      <c r="CA75" s="873"/>
      <c r="CB75" s="873"/>
      <c r="CC75" s="873"/>
      <c r="CD75" s="873"/>
      <c r="CE75" s="873"/>
      <c r="CF75" s="873"/>
      <c r="CG75" s="878"/>
      <c r="CH75" s="875"/>
      <c r="CI75" s="876"/>
      <c r="CJ75" s="876"/>
      <c r="CK75" s="876"/>
      <c r="CL75" s="877"/>
      <c r="CM75" s="875"/>
      <c r="CN75" s="876"/>
      <c r="CO75" s="876"/>
      <c r="CP75" s="876"/>
      <c r="CQ75" s="877"/>
      <c r="CR75" s="875"/>
      <c r="CS75" s="876"/>
      <c r="CT75" s="876"/>
      <c r="CU75" s="876"/>
      <c r="CV75" s="877"/>
      <c r="CW75" s="875"/>
      <c r="CX75" s="876"/>
      <c r="CY75" s="876"/>
      <c r="CZ75" s="876"/>
      <c r="DA75" s="877"/>
      <c r="DB75" s="875"/>
      <c r="DC75" s="876"/>
      <c r="DD75" s="876"/>
      <c r="DE75" s="876"/>
      <c r="DF75" s="877"/>
      <c r="DG75" s="875"/>
      <c r="DH75" s="876"/>
      <c r="DI75" s="876"/>
      <c r="DJ75" s="876"/>
      <c r="DK75" s="877"/>
      <c r="DL75" s="875"/>
      <c r="DM75" s="876"/>
      <c r="DN75" s="876"/>
      <c r="DO75" s="876"/>
      <c r="DP75" s="877"/>
      <c r="DQ75" s="875"/>
      <c r="DR75" s="876"/>
      <c r="DS75" s="876"/>
      <c r="DT75" s="876"/>
      <c r="DU75" s="877"/>
      <c r="DV75" s="872"/>
      <c r="DW75" s="873"/>
      <c r="DX75" s="873"/>
      <c r="DY75" s="873"/>
      <c r="DZ75" s="874"/>
      <c r="EA75" s="224"/>
    </row>
    <row r="76" spans="1:131" ht="26.25" customHeight="1">
      <c r="A76" s="233">
        <v>9</v>
      </c>
      <c r="B76" s="886"/>
      <c r="C76" s="887"/>
      <c r="D76" s="887"/>
      <c r="E76" s="887"/>
      <c r="F76" s="887"/>
      <c r="G76" s="887"/>
      <c r="H76" s="887"/>
      <c r="I76" s="887"/>
      <c r="J76" s="887"/>
      <c r="K76" s="887"/>
      <c r="L76" s="887"/>
      <c r="M76" s="887"/>
      <c r="N76" s="887"/>
      <c r="O76" s="887"/>
      <c r="P76" s="888"/>
      <c r="Q76" s="890"/>
      <c r="R76" s="891"/>
      <c r="S76" s="891"/>
      <c r="T76" s="891"/>
      <c r="U76" s="847"/>
      <c r="V76" s="892"/>
      <c r="W76" s="891"/>
      <c r="X76" s="891"/>
      <c r="Y76" s="891"/>
      <c r="Z76" s="847"/>
      <c r="AA76" s="892"/>
      <c r="AB76" s="891"/>
      <c r="AC76" s="891"/>
      <c r="AD76" s="891"/>
      <c r="AE76" s="847"/>
      <c r="AF76" s="892"/>
      <c r="AG76" s="891"/>
      <c r="AH76" s="891"/>
      <c r="AI76" s="891"/>
      <c r="AJ76" s="847"/>
      <c r="AK76" s="892"/>
      <c r="AL76" s="891"/>
      <c r="AM76" s="891"/>
      <c r="AN76" s="891"/>
      <c r="AO76" s="847"/>
      <c r="AP76" s="892"/>
      <c r="AQ76" s="891"/>
      <c r="AR76" s="891"/>
      <c r="AS76" s="891"/>
      <c r="AT76" s="847"/>
      <c r="AU76" s="892"/>
      <c r="AV76" s="891"/>
      <c r="AW76" s="891"/>
      <c r="AX76" s="891"/>
      <c r="AY76" s="847"/>
      <c r="AZ76" s="845"/>
      <c r="BA76" s="845"/>
      <c r="BB76" s="845"/>
      <c r="BC76" s="845"/>
      <c r="BD76" s="846"/>
      <c r="BE76" s="236"/>
      <c r="BF76" s="236"/>
      <c r="BG76" s="236"/>
      <c r="BH76" s="236"/>
      <c r="BI76" s="236"/>
      <c r="BJ76" s="236"/>
      <c r="BK76" s="236"/>
      <c r="BL76" s="236"/>
      <c r="BM76" s="236"/>
      <c r="BN76" s="236"/>
      <c r="BO76" s="236"/>
      <c r="BP76" s="236"/>
      <c r="BQ76" s="233">
        <v>70</v>
      </c>
      <c r="BR76" s="238"/>
      <c r="BS76" s="872"/>
      <c r="BT76" s="873"/>
      <c r="BU76" s="873"/>
      <c r="BV76" s="873"/>
      <c r="BW76" s="873"/>
      <c r="BX76" s="873"/>
      <c r="BY76" s="873"/>
      <c r="BZ76" s="873"/>
      <c r="CA76" s="873"/>
      <c r="CB76" s="873"/>
      <c r="CC76" s="873"/>
      <c r="CD76" s="873"/>
      <c r="CE76" s="873"/>
      <c r="CF76" s="873"/>
      <c r="CG76" s="878"/>
      <c r="CH76" s="875"/>
      <c r="CI76" s="876"/>
      <c r="CJ76" s="876"/>
      <c r="CK76" s="876"/>
      <c r="CL76" s="877"/>
      <c r="CM76" s="875"/>
      <c r="CN76" s="876"/>
      <c r="CO76" s="876"/>
      <c r="CP76" s="876"/>
      <c r="CQ76" s="877"/>
      <c r="CR76" s="875"/>
      <c r="CS76" s="876"/>
      <c r="CT76" s="876"/>
      <c r="CU76" s="876"/>
      <c r="CV76" s="877"/>
      <c r="CW76" s="875"/>
      <c r="CX76" s="876"/>
      <c r="CY76" s="876"/>
      <c r="CZ76" s="876"/>
      <c r="DA76" s="877"/>
      <c r="DB76" s="875"/>
      <c r="DC76" s="876"/>
      <c r="DD76" s="876"/>
      <c r="DE76" s="876"/>
      <c r="DF76" s="877"/>
      <c r="DG76" s="875"/>
      <c r="DH76" s="876"/>
      <c r="DI76" s="876"/>
      <c r="DJ76" s="876"/>
      <c r="DK76" s="877"/>
      <c r="DL76" s="875"/>
      <c r="DM76" s="876"/>
      <c r="DN76" s="876"/>
      <c r="DO76" s="876"/>
      <c r="DP76" s="877"/>
      <c r="DQ76" s="875"/>
      <c r="DR76" s="876"/>
      <c r="DS76" s="876"/>
      <c r="DT76" s="876"/>
      <c r="DU76" s="877"/>
      <c r="DV76" s="872"/>
      <c r="DW76" s="873"/>
      <c r="DX76" s="873"/>
      <c r="DY76" s="873"/>
      <c r="DZ76" s="874"/>
      <c r="EA76" s="224"/>
    </row>
    <row r="77" spans="1:131" ht="26.25" customHeight="1">
      <c r="A77" s="233">
        <v>10</v>
      </c>
      <c r="B77" s="886"/>
      <c r="C77" s="887"/>
      <c r="D77" s="887"/>
      <c r="E77" s="887"/>
      <c r="F77" s="887"/>
      <c r="G77" s="887"/>
      <c r="H77" s="887"/>
      <c r="I77" s="887"/>
      <c r="J77" s="887"/>
      <c r="K77" s="887"/>
      <c r="L77" s="887"/>
      <c r="M77" s="887"/>
      <c r="N77" s="887"/>
      <c r="O77" s="887"/>
      <c r="P77" s="888"/>
      <c r="Q77" s="890"/>
      <c r="R77" s="891"/>
      <c r="S77" s="891"/>
      <c r="T77" s="891"/>
      <c r="U77" s="847"/>
      <c r="V77" s="892"/>
      <c r="W77" s="891"/>
      <c r="X77" s="891"/>
      <c r="Y77" s="891"/>
      <c r="Z77" s="847"/>
      <c r="AA77" s="892"/>
      <c r="AB77" s="891"/>
      <c r="AC77" s="891"/>
      <c r="AD77" s="891"/>
      <c r="AE77" s="847"/>
      <c r="AF77" s="892"/>
      <c r="AG77" s="891"/>
      <c r="AH77" s="891"/>
      <c r="AI77" s="891"/>
      <c r="AJ77" s="847"/>
      <c r="AK77" s="892"/>
      <c r="AL77" s="891"/>
      <c r="AM77" s="891"/>
      <c r="AN77" s="891"/>
      <c r="AO77" s="847"/>
      <c r="AP77" s="892"/>
      <c r="AQ77" s="891"/>
      <c r="AR77" s="891"/>
      <c r="AS77" s="891"/>
      <c r="AT77" s="847"/>
      <c r="AU77" s="892"/>
      <c r="AV77" s="891"/>
      <c r="AW77" s="891"/>
      <c r="AX77" s="891"/>
      <c r="AY77" s="847"/>
      <c r="AZ77" s="845"/>
      <c r="BA77" s="845"/>
      <c r="BB77" s="845"/>
      <c r="BC77" s="845"/>
      <c r="BD77" s="846"/>
      <c r="BE77" s="236"/>
      <c r="BF77" s="236"/>
      <c r="BG77" s="236"/>
      <c r="BH77" s="236"/>
      <c r="BI77" s="236"/>
      <c r="BJ77" s="236"/>
      <c r="BK77" s="236"/>
      <c r="BL77" s="236"/>
      <c r="BM77" s="236"/>
      <c r="BN77" s="236"/>
      <c r="BO77" s="236"/>
      <c r="BP77" s="236"/>
      <c r="BQ77" s="233">
        <v>71</v>
      </c>
      <c r="BR77" s="238"/>
      <c r="BS77" s="872"/>
      <c r="BT77" s="873"/>
      <c r="BU77" s="873"/>
      <c r="BV77" s="873"/>
      <c r="BW77" s="873"/>
      <c r="BX77" s="873"/>
      <c r="BY77" s="873"/>
      <c r="BZ77" s="873"/>
      <c r="CA77" s="873"/>
      <c r="CB77" s="873"/>
      <c r="CC77" s="873"/>
      <c r="CD77" s="873"/>
      <c r="CE77" s="873"/>
      <c r="CF77" s="873"/>
      <c r="CG77" s="878"/>
      <c r="CH77" s="875"/>
      <c r="CI77" s="876"/>
      <c r="CJ77" s="876"/>
      <c r="CK77" s="876"/>
      <c r="CL77" s="877"/>
      <c r="CM77" s="875"/>
      <c r="CN77" s="876"/>
      <c r="CO77" s="876"/>
      <c r="CP77" s="876"/>
      <c r="CQ77" s="877"/>
      <c r="CR77" s="875"/>
      <c r="CS77" s="876"/>
      <c r="CT77" s="876"/>
      <c r="CU77" s="876"/>
      <c r="CV77" s="877"/>
      <c r="CW77" s="875"/>
      <c r="CX77" s="876"/>
      <c r="CY77" s="876"/>
      <c r="CZ77" s="876"/>
      <c r="DA77" s="877"/>
      <c r="DB77" s="875"/>
      <c r="DC77" s="876"/>
      <c r="DD77" s="876"/>
      <c r="DE77" s="876"/>
      <c r="DF77" s="877"/>
      <c r="DG77" s="875"/>
      <c r="DH77" s="876"/>
      <c r="DI77" s="876"/>
      <c r="DJ77" s="876"/>
      <c r="DK77" s="877"/>
      <c r="DL77" s="875"/>
      <c r="DM77" s="876"/>
      <c r="DN77" s="876"/>
      <c r="DO77" s="876"/>
      <c r="DP77" s="877"/>
      <c r="DQ77" s="875"/>
      <c r="DR77" s="876"/>
      <c r="DS77" s="876"/>
      <c r="DT77" s="876"/>
      <c r="DU77" s="877"/>
      <c r="DV77" s="872"/>
      <c r="DW77" s="873"/>
      <c r="DX77" s="873"/>
      <c r="DY77" s="873"/>
      <c r="DZ77" s="874"/>
      <c r="EA77" s="224"/>
    </row>
    <row r="78" spans="1:131" ht="26.25" customHeight="1">
      <c r="A78" s="233">
        <v>11</v>
      </c>
      <c r="B78" s="886"/>
      <c r="C78" s="887"/>
      <c r="D78" s="887"/>
      <c r="E78" s="887"/>
      <c r="F78" s="887"/>
      <c r="G78" s="887"/>
      <c r="H78" s="887"/>
      <c r="I78" s="887"/>
      <c r="J78" s="887"/>
      <c r="K78" s="887"/>
      <c r="L78" s="887"/>
      <c r="M78" s="887"/>
      <c r="N78" s="887"/>
      <c r="O78" s="887"/>
      <c r="P78" s="888"/>
      <c r="Q78" s="889"/>
      <c r="R78" s="843"/>
      <c r="S78" s="843"/>
      <c r="T78" s="843"/>
      <c r="U78" s="843"/>
      <c r="V78" s="843"/>
      <c r="W78" s="843"/>
      <c r="X78" s="843"/>
      <c r="Y78" s="843"/>
      <c r="Z78" s="843"/>
      <c r="AA78" s="843"/>
      <c r="AB78" s="843"/>
      <c r="AC78" s="843"/>
      <c r="AD78" s="843"/>
      <c r="AE78" s="843"/>
      <c r="AF78" s="843"/>
      <c r="AG78" s="843"/>
      <c r="AH78" s="843"/>
      <c r="AI78" s="843"/>
      <c r="AJ78" s="843"/>
      <c r="AK78" s="843"/>
      <c r="AL78" s="843"/>
      <c r="AM78" s="843"/>
      <c r="AN78" s="843"/>
      <c r="AO78" s="843"/>
      <c r="AP78" s="843"/>
      <c r="AQ78" s="843"/>
      <c r="AR78" s="843"/>
      <c r="AS78" s="843"/>
      <c r="AT78" s="843"/>
      <c r="AU78" s="843"/>
      <c r="AV78" s="843"/>
      <c r="AW78" s="843"/>
      <c r="AX78" s="843"/>
      <c r="AY78" s="843"/>
      <c r="AZ78" s="845"/>
      <c r="BA78" s="845"/>
      <c r="BB78" s="845"/>
      <c r="BC78" s="845"/>
      <c r="BD78" s="846"/>
      <c r="BE78" s="236"/>
      <c r="BF78" s="236"/>
      <c r="BG78" s="236"/>
      <c r="BH78" s="236"/>
      <c r="BI78" s="236"/>
      <c r="BJ78" s="224"/>
      <c r="BK78" s="224"/>
      <c r="BL78" s="224"/>
      <c r="BM78" s="224"/>
      <c r="BN78" s="224"/>
      <c r="BO78" s="236"/>
      <c r="BP78" s="236"/>
      <c r="BQ78" s="233">
        <v>72</v>
      </c>
      <c r="BR78" s="238"/>
      <c r="BS78" s="872"/>
      <c r="BT78" s="873"/>
      <c r="BU78" s="873"/>
      <c r="BV78" s="873"/>
      <c r="BW78" s="873"/>
      <c r="BX78" s="873"/>
      <c r="BY78" s="873"/>
      <c r="BZ78" s="873"/>
      <c r="CA78" s="873"/>
      <c r="CB78" s="873"/>
      <c r="CC78" s="873"/>
      <c r="CD78" s="873"/>
      <c r="CE78" s="873"/>
      <c r="CF78" s="873"/>
      <c r="CG78" s="878"/>
      <c r="CH78" s="875"/>
      <c r="CI78" s="876"/>
      <c r="CJ78" s="876"/>
      <c r="CK78" s="876"/>
      <c r="CL78" s="877"/>
      <c r="CM78" s="875"/>
      <c r="CN78" s="876"/>
      <c r="CO78" s="876"/>
      <c r="CP78" s="876"/>
      <c r="CQ78" s="877"/>
      <c r="CR78" s="875"/>
      <c r="CS78" s="876"/>
      <c r="CT78" s="876"/>
      <c r="CU78" s="876"/>
      <c r="CV78" s="877"/>
      <c r="CW78" s="875"/>
      <c r="CX78" s="876"/>
      <c r="CY78" s="876"/>
      <c r="CZ78" s="876"/>
      <c r="DA78" s="877"/>
      <c r="DB78" s="875"/>
      <c r="DC78" s="876"/>
      <c r="DD78" s="876"/>
      <c r="DE78" s="876"/>
      <c r="DF78" s="877"/>
      <c r="DG78" s="875"/>
      <c r="DH78" s="876"/>
      <c r="DI78" s="876"/>
      <c r="DJ78" s="876"/>
      <c r="DK78" s="877"/>
      <c r="DL78" s="875"/>
      <c r="DM78" s="876"/>
      <c r="DN78" s="876"/>
      <c r="DO78" s="876"/>
      <c r="DP78" s="877"/>
      <c r="DQ78" s="875"/>
      <c r="DR78" s="876"/>
      <c r="DS78" s="876"/>
      <c r="DT78" s="876"/>
      <c r="DU78" s="877"/>
      <c r="DV78" s="872"/>
      <c r="DW78" s="873"/>
      <c r="DX78" s="873"/>
      <c r="DY78" s="873"/>
      <c r="DZ78" s="874"/>
      <c r="EA78" s="224"/>
    </row>
    <row r="79" spans="1:131" ht="26.25" customHeight="1">
      <c r="A79" s="233">
        <v>12</v>
      </c>
      <c r="B79" s="886"/>
      <c r="C79" s="887"/>
      <c r="D79" s="887"/>
      <c r="E79" s="887"/>
      <c r="F79" s="887"/>
      <c r="G79" s="887"/>
      <c r="H79" s="887"/>
      <c r="I79" s="887"/>
      <c r="J79" s="887"/>
      <c r="K79" s="887"/>
      <c r="L79" s="887"/>
      <c r="M79" s="887"/>
      <c r="N79" s="887"/>
      <c r="O79" s="887"/>
      <c r="P79" s="888"/>
      <c r="Q79" s="889"/>
      <c r="R79" s="843"/>
      <c r="S79" s="843"/>
      <c r="T79" s="843"/>
      <c r="U79" s="843"/>
      <c r="V79" s="843"/>
      <c r="W79" s="843"/>
      <c r="X79" s="843"/>
      <c r="Y79" s="843"/>
      <c r="Z79" s="843"/>
      <c r="AA79" s="843"/>
      <c r="AB79" s="843"/>
      <c r="AC79" s="843"/>
      <c r="AD79" s="843"/>
      <c r="AE79" s="843"/>
      <c r="AF79" s="843"/>
      <c r="AG79" s="843"/>
      <c r="AH79" s="843"/>
      <c r="AI79" s="843"/>
      <c r="AJ79" s="843"/>
      <c r="AK79" s="843"/>
      <c r="AL79" s="843"/>
      <c r="AM79" s="843"/>
      <c r="AN79" s="843"/>
      <c r="AO79" s="843"/>
      <c r="AP79" s="843"/>
      <c r="AQ79" s="843"/>
      <c r="AR79" s="843"/>
      <c r="AS79" s="843"/>
      <c r="AT79" s="843"/>
      <c r="AU79" s="843"/>
      <c r="AV79" s="843"/>
      <c r="AW79" s="843"/>
      <c r="AX79" s="843"/>
      <c r="AY79" s="843"/>
      <c r="AZ79" s="845"/>
      <c r="BA79" s="845"/>
      <c r="BB79" s="845"/>
      <c r="BC79" s="845"/>
      <c r="BD79" s="846"/>
      <c r="BE79" s="236"/>
      <c r="BF79" s="236"/>
      <c r="BG79" s="236"/>
      <c r="BH79" s="236"/>
      <c r="BI79" s="236"/>
      <c r="BJ79" s="224"/>
      <c r="BK79" s="224"/>
      <c r="BL79" s="224"/>
      <c r="BM79" s="224"/>
      <c r="BN79" s="224"/>
      <c r="BO79" s="236"/>
      <c r="BP79" s="236"/>
      <c r="BQ79" s="233">
        <v>73</v>
      </c>
      <c r="BR79" s="238"/>
      <c r="BS79" s="872"/>
      <c r="BT79" s="873"/>
      <c r="BU79" s="873"/>
      <c r="BV79" s="873"/>
      <c r="BW79" s="873"/>
      <c r="BX79" s="873"/>
      <c r="BY79" s="873"/>
      <c r="BZ79" s="873"/>
      <c r="CA79" s="873"/>
      <c r="CB79" s="873"/>
      <c r="CC79" s="873"/>
      <c r="CD79" s="873"/>
      <c r="CE79" s="873"/>
      <c r="CF79" s="873"/>
      <c r="CG79" s="878"/>
      <c r="CH79" s="875"/>
      <c r="CI79" s="876"/>
      <c r="CJ79" s="876"/>
      <c r="CK79" s="876"/>
      <c r="CL79" s="877"/>
      <c r="CM79" s="875"/>
      <c r="CN79" s="876"/>
      <c r="CO79" s="876"/>
      <c r="CP79" s="876"/>
      <c r="CQ79" s="877"/>
      <c r="CR79" s="875"/>
      <c r="CS79" s="876"/>
      <c r="CT79" s="876"/>
      <c r="CU79" s="876"/>
      <c r="CV79" s="877"/>
      <c r="CW79" s="875"/>
      <c r="CX79" s="876"/>
      <c r="CY79" s="876"/>
      <c r="CZ79" s="876"/>
      <c r="DA79" s="877"/>
      <c r="DB79" s="875"/>
      <c r="DC79" s="876"/>
      <c r="DD79" s="876"/>
      <c r="DE79" s="876"/>
      <c r="DF79" s="877"/>
      <c r="DG79" s="875"/>
      <c r="DH79" s="876"/>
      <c r="DI79" s="876"/>
      <c r="DJ79" s="876"/>
      <c r="DK79" s="877"/>
      <c r="DL79" s="875"/>
      <c r="DM79" s="876"/>
      <c r="DN79" s="876"/>
      <c r="DO79" s="876"/>
      <c r="DP79" s="877"/>
      <c r="DQ79" s="875"/>
      <c r="DR79" s="876"/>
      <c r="DS79" s="876"/>
      <c r="DT79" s="876"/>
      <c r="DU79" s="877"/>
      <c r="DV79" s="872"/>
      <c r="DW79" s="873"/>
      <c r="DX79" s="873"/>
      <c r="DY79" s="873"/>
      <c r="DZ79" s="874"/>
      <c r="EA79" s="224"/>
    </row>
    <row r="80" spans="1:131" ht="26.25" customHeight="1">
      <c r="A80" s="233">
        <v>13</v>
      </c>
      <c r="B80" s="886"/>
      <c r="C80" s="887"/>
      <c r="D80" s="887"/>
      <c r="E80" s="887"/>
      <c r="F80" s="887"/>
      <c r="G80" s="887"/>
      <c r="H80" s="887"/>
      <c r="I80" s="887"/>
      <c r="J80" s="887"/>
      <c r="K80" s="887"/>
      <c r="L80" s="887"/>
      <c r="M80" s="887"/>
      <c r="N80" s="887"/>
      <c r="O80" s="887"/>
      <c r="P80" s="888"/>
      <c r="Q80" s="889"/>
      <c r="R80" s="843"/>
      <c r="S80" s="843"/>
      <c r="T80" s="843"/>
      <c r="U80" s="843"/>
      <c r="V80" s="843"/>
      <c r="W80" s="843"/>
      <c r="X80" s="843"/>
      <c r="Y80" s="843"/>
      <c r="Z80" s="843"/>
      <c r="AA80" s="843"/>
      <c r="AB80" s="843"/>
      <c r="AC80" s="843"/>
      <c r="AD80" s="843"/>
      <c r="AE80" s="843"/>
      <c r="AF80" s="843"/>
      <c r="AG80" s="843"/>
      <c r="AH80" s="843"/>
      <c r="AI80" s="843"/>
      <c r="AJ80" s="843"/>
      <c r="AK80" s="843"/>
      <c r="AL80" s="843"/>
      <c r="AM80" s="843"/>
      <c r="AN80" s="843"/>
      <c r="AO80" s="843"/>
      <c r="AP80" s="843"/>
      <c r="AQ80" s="843"/>
      <c r="AR80" s="843"/>
      <c r="AS80" s="843"/>
      <c r="AT80" s="843"/>
      <c r="AU80" s="843"/>
      <c r="AV80" s="843"/>
      <c r="AW80" s="843"/>
      <c r="AX80" s="843"/>
      <c r="AY80" s="843"/>
      <c r="AZ80" s="845"/>
      <c r="BA80" s="845"/>
      <c r="BB80" s="845"/>
      <c r="BC80" s="845"/>
      <c r="BD80" s="846"/>
      <c r="BE80" s="236"/>
      <c r="BF80" s="236"/>
      <c r="BG80" s="236"/>
      <c r="BH80" s="236"/>
      <c r="BI80" s="236"/>
      <c r="BJ80" s="236"/>
      <c r="BK80" s="236"/>
      <c r="BL80" s="236"/>
      <c r="BM80" s="236"/>
      <c r="BN80" s="236"/>
      <c r="BO80" s="236"/>
      <c r="BP80" s="236"/>
      <c r="BQ80" s="233">
        <v>74</v>
      </c>
      <c r="BR80" s="238"/>
      <c r="BS80" s="872"/>
      <c r="BT80" s="873"/>
      <c r="BU80" s="873"/>
      <c r="BV80" s="873"/>
      <c r="BW80" s="873"/>
      <c r="BX80" s="873"/>
      <c r="BY80" s="873"/>
      <c r="BZ80" s="873"/>
      <c r="CA80" s="873"/>
      <c r="CB80" s="873"/>
      <c r="CC80" s="873"/>
      <c r="CD80" s="873"/>
      <c r="CE80" s="873"/>
      <c r="CF80" s="873"/>
      <c r="CG80" s="878"/>
      <c r="CH80" s="875"/>
      <c r="CI80" s="876"/>
      <c r="CJ80" s="876"/>
      <c r="CK80" s="876"/>
      <c r="CL80" s="877"/>
      <c r="CM80" s="875"/>
      <c r="CN80" s="876"/>
      <c r="CO80" s="876"/>
      <c r="CP80" s="876"/>
      <c r="CQ80" s="877"/>
      <c r="CR80" s="875"/>
      <c r="CS80" s="876"/>
      <c r="CT80" s="876"/>
      <c r="CU80" s="876"/>
      <c r="CV80" s="877"/>
      <c r="CW80" s="875"/>
      <c r="CX80" s="876"/>
      <c r="CY80" s="876"/>
      <c r="CZ80" s="876"/>
      <c r="DA80" s="877"/>
      <c r="DB80" s="875"/>
      <c r="DC80" s="876"/>
      <c r="DD80" s="876"/>
      <c r="DE80" s="876"/>
      <c r="DF80" s="877"/>
      <c r="DG80" s="875"/>
      <c r="DH80" s="876"/>
      <c r="DI80" s="876"/>
      <c r="DJ80" s="876"/>
      <c r="DK80" s="877"/>
      <c r="DL80" s="875"/>
      <c r="DM80" s="876"/>
      <c r="DN80" s="876"/>
      <c r="DO80" s="876"/>
      <c r="DP80" s="877"/>
      <c r="DQ80" s="875"/>
      <c r="DR80" s="876"/>
      <c r="DS80" s="876"/>
      <c r="DT80" s="876"/>
      <c r="DU80" s="877"/>
      <c r="DV80" s="872"/>
      <c r="DW80" s="873"/>
      <c r="DX80" s="873"/>
      <c r="DY80" s="873"/>
      <c r="DZ80" s="874"/>
      <c r="EA80" s="224"/>
    </row>
    <row r="81" spans="1:131" ht="26.25" customHeight="1">
      <c r="A81" s="233">
        <v>14</v>
      </c>
      <c r="B81" s="886"/>
      <c r="C81" s="887"/>
      <c r="D81" s="887"/>
      <c r="E81" s="887"/>
      <c r="F81" s="887"/>
      <c r="G81" s="887"/>
      <c r="H81" s="887"/>
      <c r="I81" s="887"/>
      <c r="J81" s="887"/>
      <c r="K81" s="887"/>
      <c r="L81" s="887"/>
      <c r="M81" s="887"/>
      <c r="N81" s="887"/>
      <c r="O81" s="887"/>
      <c r="P81" s="888"/>
      <c r="Q81" s="889"/>
      <c r="R81" s="843"/>
      <c r="S81" s="843"/>
      <c r="T81" s="843"/>
      <c r="U81" s="843"/>
      <c r="V81" s="843"/>
      <c r="W81" s="843"/>
      <c r="X81" s="843"/>
      <c r="Y81" s="843"/>
      <c r="Z81" s="843"/>
      <c r="AA81" s="843"/>
      <c r="AB81" s="843"/>
      <c r="AC81" s="843"/>
      <c r="AD81" s="843"/>
      <c r="AE81" s="843"/>
      <c r="AF81" s="843"/>
      <c r="AG81" s="843"/>
      <c r="AH81" s="843"/>
      <c r="AI81" s="843"/>
      <c r="AJ81" s="843"/>
      <c r="AK81" s="843"/>
      <c r="AL81" s="843"/>
      <c r="AM81" s="843"/>
      <c r="AN81" s="843"/>
      <c r="AO81" s="843"/>
      <c r="AP81" s="843"/>
      <c r="AQ81" s="843"/>
      <c r="AR81" s="843"/>
      <c r="AS81" s="843"/>
      <c r="AT81" s="843"/>
      <c r="AU81" s="843"/>
      <c r="AV81" s="843"/>
      <c r="AW81" s="843"/>
      <c r="AX81" s="843"/>
      <c r="AY81" s="843"/>
      <c r="AZ81" s="845"/>
      <c r="BA81" s="845"/>
      <c r="BB81" s="845"/>
      <c r="BC81" s="845"/>
      <c r="BD81" s="846"/>
      <c r="BE81" s="236"/>
      <c r="BF81" s="236"/>
      <c r="BG81" s="236"/>
      <c r="BH81" s="236"/>
      <c r="BI81" s="236"/>
      <c r="BJ81" s="236"/>
      <c r="BK81" s="236"/>
      <c r="BL81" s="236"/>
      <c r="BM81" s="236"/>
      <c r="BN81" s="236"/>
      <c r="BO81" s="236"/>
      <c r="BP81" s="236"/>
      <c r="BQ81" s="233">
        <v>75</v>
      </c>
      <c r="BR81" s="238"/>
      <c r="BS81" s="872"/>
      <c r="BT81" s="873"/>
      <c r="BU81" s="873"/>
      <c r="BV81" s="873"/>
      <c r="BW81" s="873"/>
      <c r="BX81" s="873"/>
      <c r="BY81" s="873"/>
      <c r="BZ81" s="873"/>
      <c r="CA81" s="873"/>
      <c r="CB81" s="873"/>
      <c r="CC81" s="873"/>
      <c r="CD81" s="873"/>
      <c r="CE81" s="873"/>
      <c r="CF81" s="873"/>
      <c r="CG81" s="878"/>
      <c r="CH81" s="875"/>
      <c r="CI81" s="876"/>
      <c r="CJ81" s="876"/>
      <c r="CK81" s="876"/>
      <c r="CL81" s="877"/>
      <c r="CM81" s="875"/>
      <c r="CN81" s="876"/>
      <c r="CO81" s="876"/>
      <c r="CP81" s="876"/>
      <c r="CQ81" s="877"/>
      <c r="CR81" s="875"/>
      <c r="CS81" s="876"/>
      <c r="CT81" s="876"/>
      <c r="CU81" s="876"/>
      <c r="CV81" s="877"/>
      <c r="CW81" s="875"/>
      <c r="CX81" s="876"/>
      <c r="CY81" s="876"/>
      <c r="CZ81" s="876"/>
      <c r="DA81" s="877"/>
      <c r="DB81" s="875"/>
      <c r="DC81" s="876"/>
      <c r="DD81" s="876"/>
      <c r="DE81" s="876"/>
      <c r="DF81" s="877"/>
      <c r="DG81" s="875"/>
      <c r="DH81" s="876"/>
      <c r="DI81" s="876"/>
      <c r="DJ81" s="876"/>
      <c r="DK81" s="877"/>
      <c r="DL81" s="875"/>
      <c r="DM81" s="876"/>
      <c r="DN81" s="876"/>
      <c r="DO81" s="876"/>
      <c r="DP81" s="877"/>
      <c r="DQ81" s="875"/>
      <c r="DR81" s="876"/>
      <c r="DS81" s="876"/>
      <c r="DT81" s="876"/>
      <c r="DU81" s="877"/>
      <c r="DV81" s="872"/>
      <c r="DW81" s="873"/>
      <c r="DX81" s="873"/>
      <c r="DY81" s="873"/>
      <c r="DZ81" s="874"/>
      <c r="EA81" s="224"/>
    </row>
    <row r="82" spans="1:131" ht="26.25" customHeight="1">
      <c r="A82" s="233">
        <v>15</v>
      </c>
      <c r="B82" s="886"/>
      <c r="C82" s="887"/>
      <c r="D82" s="887"/>
      <c r="E82" s="887"/>
      <c r="F82" s="887"/>
      <c r="G82" s="887"/>
      <c r="H82" s="887"/>
      <c r="I82" s="887"/>
      <c r="J82" s="887"/>
      <c r="K82" s="887"/>
      <c r="L82" s="887"/>
      <c r="M82" s="887"/>
      <c r="N82" s="887"/>
      <c r="O82" s="887"/>
      <c r="P82" s="888"/>
      <c r="Q82" s="889"/>
      <c r="R82" s="843"/>
      <c r="S82" s="843"/>
      <c r="T82" s="843"/>
      <c r="U82" s="843"/>
      <c r="V82" s="843"/>
      <c r="W82" s="843"/>
      <c r="X82" s="843"/>
      <c r="Y82" s="843"/>
      <c r="Z82" s="843"/>
      <c r="AA82" s="843"/>
      <c r="AB82" s="843"/>
      <c r="AC82" s="843"/>
      <c r="AD82" s="843"/>
      <c r="AE82" s="843"/>
      <c r="AF82" s="843"/>
      <c r="AG82" s="843"/>
      <c r="AH82" s="843"/>
      <c r="AI82" s="843"/>
      <c r="AJ82" s="843"/>
      <c r="AK82" s="843"/>
      <c r="AL82" s="843"/>
      <c r="AM82" s="843"/>
      <c r="AN82" s="843"/>
      <c r="AO82" s="843"/>
      <c r="AP82" s="843"/>
      <c r="AQ82" s="843"/>
      <c r="AR82" s="843"/>
      <c r="AS82" s="843"/>
      <c r="AT82" s="843"/>
      <c r="AU82" s="843"/>
      <c r="AV82" s="843"/>
      <c r="AW82" s="843"/>
      <c r="AX82" s="843"/>
      <c r="AY82" s="843"/>
      <c r="AZ82" s="845"/>
      <c r="BA82" s="845"/>
      <c r="BB82" s="845"/>
      <c r="BC82" s="845"/>
      <c r="BD82" s="846"/>
      <c r="BE82" s="236"/>
      <c r="BF82" s="236"/>
      <c r="BG82" s="236"/>
      <c r="BH82" s="236"/>
      <c r="BI82" s="236"/>
      <c r="BJ82" s="236"/>
      <c r="BK82" s="236"/>
      <c r="BL82" s="236"/>
      <c r="BM82" s="236"/>
      <c r="BN82" s="236"/>
      <c r="BO82" s="236"/>
      <c r="BP82" s="236"/>
      <c r="BQ82" s="233">
        <v>76</v>
      </c>
      <c r="BR82" s="238"/>
      <c r="BS82" s="872"/>
      <c r="BT82" s="873"/>
      <c r="BU82" s="873"/>
      <c r="BV82" s="873"/>
      <c r="BW82" s="873"/>
      <c r="BX82" s="873"/>
      <c r="BY82" s="873"/>
      <c r="BZ82" s="873"/>
      <c r="CA82" s="873"/>
      <c r="CB82" s="873"/>
      <c r="CC82" s="873"/>
      <c r="CD82" s="873"/>
      <c r="CE82" s="873"/>
      <c r="CF82" s="873"/>
      <c r="CG82" s="878"/>
      <c r="CH82" s="875"/>
      <c r="CI82" s="876"/>
      <c r="CJ82" s="876"/>
      <c r="CK82" s="876"/>
      <c r="CL82" s="877"/>
      <c r="CM82" s="875"/>
      <c r="CN82" s="876"/>
      <c r="CO82" s="876"/>
      <c r="CP82" s="876"/>
      <c r="CQ82" s="877"/>
      <c r="CR82" s="875"/>
      <c r="CS82" s="876"/>
      <c r="CT82" s="876"/>
      <c r="CU82" s="876"/>
      <c r="CV82" s="877"/>
      <c r="CW82" s="875"/>
      <c r="CX82" s="876"/>
      <c r="CY82" s="876"/>
      <c r="CZ82" s="876"/>
      <c r="DA82" s="877"/>
      <c r="DB82" s="875"/>
      <c r="DC82" s="876"/>
      <c r="DD82" s="876"/>
      <c r="DE82" s="876"/>
      <c r="DF82" s="877"/>
      <c r="DG82" s="875"/>
      <c r="DH82" s="876"/>
      <c r="DI82" s="876"/>
      <c r="DJ82" s="876"/>
      <c r="DK82" s="877"/>
      <c r="DL82" s="875"/>
      <c r="DM82" s="876"/>
      <c r="DN82" s="876"/>
      <c r="DO82" s="876"/>
      <c r="DP82" s="877"/>
      <c r="DQ82" s="875"/>
      <c r="DR82" s="876"/>
      <c r="DS82" s="876"/>
      <c r="DT82" s="876"/>
      <c r="DU82" s="877"/>
      <c r="DV82" s="872"/>
      <c r="DW82" s="873"/>
      <c r="DX82" s="873"/>
      <c r="DY82" s="873"/>
      <c r="DZ82" s="874"/>
      <c r="EA82" s="224"/>
    </row>
    <row r="83" spans="1:131" ht="26.25" customHeight="1">
      <c r="A83" s="233">
        <v>16</v>
      </c>
      <c r="B83" s="886"/>
      <c r="C83" s="887"/>
      <c r="D83" s="887"/>
      <c r="E83" s="887"/>
      <c r="F83" s="887"/>
      <c r="G83" s="887"/>
      <c r="H83" s="887"/>
      <c r="I83" s="887"/>
      <c r="J83" s="887"/>
      <c r="K83" s="887"/>
      <c r="L83" s="887"/>
      <c r="M83" s="887"/>
      <c r="N83" s="887"/>
      <c r="O83" s="887"/>
      <c r="P83" s="888"/>
      <c r="Q83" s="889"/>
      <c r="R83" s="843"/>
      <c r="S83" s="843"/>
      <c r="T83" s="843"/>
      <c r="U83" s="843"/>
      <c r="V83" s="843"/>
      <c r="W83" s="843"/>
      <c r="X83" s="843"/>
      <c r="Y83" s="843"/>
      <c r="Z83" s="843"/>
      <c r="AA83" s="843"/>
      <c r="AB83" s="843"/>
      <c r="AC83" s="843"/>
      <c r="AD83" s="843"/>
      <c r="AE83" s="843"/>
      <c r="AF83" s="843"/>
      <c r="AG83" s="843"/>
      <c r="AH83" s="843"/>
      <c r="AI83" s="843"/>
      <c r="AJ83" s="843"/>
      <c r="AK83" s="843"/>
      <c r="AL83" s="843"/>
      <c r="AM83" s="843"/>
      <c r="AN83" s="843"/>
      <c r="AO83" s="843"/>
      <c r="AP83" s="843"/>
      <c r="AQ83" s="843"/>
      <c r="AR83" s="843"/>
      <c r="AS83" s="843"/>
      <c r="AT83" s="843"/>
      <c r="AU83" s="843"/>
      <c r="AV83" s="843"/>
      <c r="AW83" s="843"/>
      <c r="AX83" s="843"/>
      <c r="AY83" s="843"/>
      <c r="AZ83" s="845"/>
      <c r="BA83" s="845"/>
      <c r="BB83" s="845"/>
      <c r="BC83" s="845"/>
      <c r="BD83" s="846"/>
      <c r="BE83" s="236"/>
      <c r="BF83" s="236"/>
      <c r="BG83" s="236"/>
      <c r="BH83" s="236"/>
      <c r="BI83" s="236"/>
      <c r="BJ83" s="236"/>
      <c r="BK83" s="236"/>
      <c r="BL83" s="236"/>
      <c r="BM83" s="236"/>
      <c r="BN83" s="236"/>
      <c r="BO83" s="236"/>
      <c r="BP83" s="236"/>
      <c r="BQ83" s="233">
        <v>77</v>
      </c>
      <c r="BR83" s="238"/>
      <c r="BS83" s="872"/>
      <c r="BT83" s="873"/>
      <c r="BU83" s="873"/>
      <c r="BV83" s="873"/>
      <c r="BW83" s="873"/>
      <c r="BX83" s="873"/>
      <c r="BY83" s="873"/>
      <c r="BZ83" s="873"/>
      <c r="CA83" s="873"/>
      <c r="CB83" s="873"/>
      <c r="CC83" s="873"/>
      <c r="CD83" s="873"/>
      <c r="CE83" s="873"/>
      <c r="CF83" s="873"/>
      <c r="CG83" s="878"/>
      <c r="CH83" s="875"/>
      <c r="CI83" s="876"/>
      <c r="CJ83" s="876"/>
      <c r="CK83" s="876"/>
      <c r="CL83" s="877"/>
      <c r="CM83" s="875"/>
      <c r="CN83" s="876"/>
      <c r="CO83" s="876"/>
      <c r="CP83" s="876"/>
      <c r="CQ83" s="877"/>
      <c r="CR83" s="875"/>
      <c r="CS83" s="876"/>
      <c r="CT83" s="876"/>
      <c r="CU83" s="876"/>
      <c r="CV83" s="877"/>
      <c r="CW83" s="875"/>
      <c r="CX83" s="876"/>
      <c r="CY83" s="876"/>
      <c r="CZ83" s="876"/>
      <c r="DA83" s="877"/>
      <c r="DB83" s="875"/>
      <c r="DC83" s="876"/>
      <c r="DD83" s="876"/>
      <c r="DE83" s="876"/>
      <c r="DF83" s="877"/>
      <c r="DG83" s="875"/>
      <c r="DH83" s="876"/>
      <c r="DI83" s="876"/>
      <c r="DJ83" s="876"/>
      <c r="DK83" s="877"/>
      <c r="DL83" s="875"/>
      <c r="DM83" s="876"/>
      <c r="DN83" s="876"/>
      <c r="DO83" s="876"/>
      <c r="DP83" s="877"/>
      <c r="DQ83" s="875"/>
      <c r="DR83" s="876"/>
      <c r="DS83" s="876"/>
      <c r="DT83" s="876"/>
      <c r="DU83" s="877"/>
      <c r="DV83" s="872"/>
      <c r="DW83" s="873"/>
      <c r="DX83" s="873"/>
      <c r="DY83" s="873"/>
      <c r="DZ83" s="874"/>
      <c r="EA83" s="224"/>
    </row>
    <row r="84" spans="1:131" ht="26.25" customHeight="1">
      <c r="A84" s="233">
        <v>17</v>
      </c>
      <c r="B84" s="886"/>
      <c r="C84" s="887"/>
      <c r="D84" s="887"/>
      <c r="E84" s="887"/>
      <c r="F84" s="887"/>
      <c r="G84" s="887"/>
      <c r="H84" s="887"/>
      <c r="I84" s="887"/>
      <c r="J84" s="887"/>
      <c r="K84" s="887"/>
      <c r="L84" s="887"/>
      <c r="M84" s="887"/>
      <c r="N84" s="887"/>
      <c r="O84" s="887"/>
      <c r="P84" s="888"/>
      <c r="Q84" s="889"/>
      <c r="R84" s="843"/>
      <c r="S84" s="843"/>
      <c r="T84" s="843"/>
      <c r="U84" s="843"/>
      <c r="V84" s="843"/>
      <c r="W84" s="843"/>
      <c r="X84" s="843"/>
      <c r="Y84" s="843"/>
      <c r="Z84" s="843"/>
      <c r="AA84" s="843"/>
      <c r="AB84" s="843"/>
      <c r="AC84" s="843"/>
      <c r="AD84" s="843"/>
      <c r="AE84" s="843"/>
      <c r="AF84" s="843"/>
      <c r="AG84" s="843"/>
      <c r="AH84" s="843"/>
      <c r="AI84" s="843"/>
      <c r="AJ84" s="843"/>
      <c r="AK84" s="843"/>
      <c r="AL84" s="843"/>
      <c r="AM84" s="843"/>
      <c r="AN84" s="843"/>
      <c r="AO84" s="843"/>
      <c r="AP84" s="843"/>
      <c r="AQ84" s="843"/>
      <c r="AR84" s="843"/>
      <c r="AS84" s="843"/>
      <c r="AT84" s="843"/>
      <c r="AU84" s="843"/>
      <c r="AV84" s="843"/>
      <c r="AW84" s="843"/>
      <c r="AX84" s="843"/>
      <c r="AY84" s="843"/>
      <c r="AZ84" s="845"/>
      <c r="BA84" s="845"/>
      <c r="BB84" s="845"/>
      <c r="BC84" s="845"/>
      <c r="BD84" s="846"/>
      <c r="BE84" s="236"/>
      <c r="BF84" s="236"/>
      <c r="BG84" s="236"/>
      <c r="BH84" s="236"/>
      <c r="BI84" s="236"/>
      <c r="BJ84" s="236"/>
      <c r="BK84" s="236"/>
      <c r="BL84" s="236"/>
      <c r="BM84" s="236"/>
      <c r="BN84" s="236"/>
      <c r="BO84" s="236"/>
      <c r="BP84" s="236"/>
      <c r="BQ84" s="233">
        <v>78</v>
      </c>
      <c r="BR84" s="238"/>
      <c r="BS84" s="872"/>
      <c r="BT84" s="873"/>
      <c r="BU84" s="873"/>
      <c r="BV84" s="873"/>
      <c r="BW84" s="873"/>
      <c r="BX84" s="873"/>
      <c r="BY84" s="873"/>
      <c r="BZ84" s="873"/>
      <c r="CA84" s="873"/>
      <c r="CB84" s="873"/>
      <c r="CC84" s="873"/>
      <c r="CD84" s="873"/>
      <c r="CE84" s="873"/>
      <c r="CF84" s="873"/>
      <c r="CG84" s="878"/>
      <c r="CH84" s="875"/>
      <c r="CI84" s="876"/>
      <c r="CJ84" s="876"/>
      <c r="CK84" s="876"/>
      <c r="CL84" s="877"/>
      <c r="CM84" s="875"/>
      <c r="CN84" s="876"/>
      <c r="CO84" s="876"/>
      <c r="CP84" s="876"/>
      <c r="CQ84" s="877"/>
      <c r="CR84" s="875"/>
      <c r="CS84" s="876"/>
      <c r="CT84" s="876"/>
      <c r="CU84" s="876"/>
      <c r="CV84" s="877"/>
      <c r="CW84" s="875"/>
      <c r="CX84" s="876"/>
      <c r="CY84" s="876"/>
      <c r="CZ84" s="876"/>
      <c r="DA84" s="877"/>
      <c r="DB84" s="875"/>
      <c r="DC84" s="876"/>
      <c r="DD84" s="876"/>
      <c r="DE84" s="876"/>
      <c r="DF84" s="877"/>
      <c r="DG84" s="875"/>
      <c r="DH84" s="876"/>
      <c r="DI84" s="876"/>
      <c r="DJ84" s="876"/>
      <c r="DK84" s="877"/>
      <c r="DL84" s="875"/>
      <c r="DM84" s="876"/>
      <c r="DN84" s="876"/>
      <c r="DO84" s="876"/>
      <c r="DP84" s="877"/>
      <c r="DQ84" s="875"/>
      <c r="DR84" s="876"/>
      <c r="DS84" s="876"/>
      <c r="DT84" s="876"/>
      <c r="DU84" s="877"/>
      <c r="DV84" s="872"/>
      <c r="DW84" s="873"/>
      <c r="DX84" s="873"/>
      <c r="DY84" s="873"/>
      <c r="DZ84" s="874"/>
      <c r="EA84" s="224"/>
    </row>
    <row r="85" spans="1:131" ht="26.25" customHeight="1">
      <c r="A85" s="233">
        <v>18</v>
      </c>
      <c r="B85" s="886"/>
      <c r="C85" s="887"/>
      <c r="D85" s="887"/>
      <c r="E85" s="887"/>
      <c r="F85" s="887"/>
      <c r="G85" s="887"/>
      <c r="H85" s="887"/>
      <c r="I85" s="887"/>
      <c r="J85" s="887"/>
      <c r="K85" s="887"/>
      <c r="L85" s="887"/>
      <c r="M85" s="887"/>
      <c r="N85" s="887"/>
      <c r="O85" s="887"/>
      <c r="P85" s="888"/>
      <c r="Q85" s="889"/>
      <c r="R85" s="843"/>
      <c r="S85" s="843"/>
      <c r="T85" s="843"/>
      <c r="U85" s="843"/>
      <c r="V85" s="843"/>
      <c r="W85" s="843"/>
      <c r="X85" s="843"/>
      <c r="Y85" s="843"/>
      <c r="Z85" s="843"/>
      <c r="AA85" s="843"/>
      <c r="AB85" s="843"/>
      <c r="AC85" s="843"/>
      <c r="AD85" s="843"/>
      <c r="AE85" s="843"/>
      <c r="AF85" s="843"/>
      <c r="AG85" s="843"/>
      <c r="AH85" s="843"/>
      <c r="AI85" s="843"/>
      <c r="AJ85" s="843"/>
      <c r="AK85" s="843"/>
      <c r="AL85" s="843"/>
      <c r="AM85" s="843"/>
      <c r="AN85" s="843"/>
      <c r="AO85" s="843"/>
      <c r="AP85" s="843"/>
      <c r="AQ85" s="843"/>
      <c r="AR85" s="843"/>
      <c r="AS85" s="843"/>
      <c r="AT85" s="843"/>
      <c r="AU85" s="843"/>
      <c r="AV85" s="843"/>
      <c r="AW85" s="843"/>
      <c r="AX85" s="843"/>
      <c r="AY85" s="843"/>
      <c r="AZ85" s="845"/>
      <c r="BA85" s="845"/>
      <c r="BB85" s="845"/>
      <c r="BC85" s="845"/>
      <c r="BD85" s="846"/>
      <c r="BE85" s="236"/>
      <c r="BF85" s="236"/>
      <c r="BG85" s="236"/>
      <c r="BH85" s="236"/>
      <c r="BI85" s="236"/>
      <c r="BJ85" s="236"/>
      <c r="BK85" s="236"/>
      <c r="BL85" s="236"/>
      <c r="BM85" s="236"/>
      <c r="BN85" s="236"/>
      <c r="BO85" s="236"/>
      <c r="BP85" s="236"/>
      <c r="BQ85" s="233">
        <v>79</v>
      </c>
      <c r="BR85" s="238"/>
      <c r="BS85" s="872"/>
      <c r="BT85" s="873"/>
      <c r="BU85" s="873"/>
      <c r="BV85" s="873"/>
      <c r="BW85" s="873"/>
      <c r="BX85" s="873"/>
      <c r="BY85" s="873"/>
      <c r="BZ85" s="873"/>
      <c r="CA85" s="873"/>
      <c r="CB85" s="873"/>
      <c r="CC85" s="873"/>
      <c r="CD85" s="873"/>
      <c r="CE85" s="873"/>
      <c r="CF85" s="873"/>
      <c r="CG85" s="878"/>
      <c r="CH85" s="875"/>
      <c r="CI85" s="876"/>
      <c r="CJ85" s="876"/>
      <c r="CK85" s="876"/>
      <c r="CL85" s="877"/>
      <c r="CM85" s="875"/>
      <c r="CN85" s="876"/>
      <c r="CO85" s="876"/>
      <c r="CP85" s="876"/>
      <c r="CQ85" s="877"/>
      <c r="CR85" s="875"/>
      <c r="CS85" s="876"/>
      <c r="CT85" s="876"/>
      <c r="CU85" s="876"/>
      <c r="CV85" s="877"/>
      <c r="CW85" s="875"/>
      <c r="CX85" s="876"/>
      <c r="CY85" s="876"/>
      <c r="CZ85" s="876"/>
      <c r="DA85" s="877"/>
      <c r="DB85" s="875"/>
      <c r="DC85" s="876"/>
      <c r="DD85" s="876"/>
      <c r="DE85" s="876"/>
      <c r="DF85" s="877"/>
      <c r="DG85" s="875"/>
      <c r="DH85" s="876"/>
      <c r="DI85" s="876"/>
      <c r="DJ85" s="876"/>
      <c r="DK85" s="877"/>
      <c r="DL85" s="875"/>
      <c r="DM85" s="876"/>
      <c r="DN85" s="876"/>
      <c r="DO85" s="876"/>
      <c r="DP85" s="877"/>
      <c r="DQ85" s="875"/>
      <c r="DR85" s="876"/>
      <c r="DS85" s="876"/>
      <c r="DT85" s="876"/>
      <c r="DU85" s="877"/>
      <c r="DV85" s="872"/>
      <c r="DW85" s="873"/>
      <c r="DX85" s="873"/>
      <c r="DY85" s="873"/>
      <c r="DZ85" s="874"/>
      <c r="EA85" s="224"/>
    </row>
    <row r="86" spans="1:131" ht="26.25" customHeight="1">
      <c r="A86" s="233">
        <v>19</v>
      </c>
      <c r="B86" s="886"/>
      <c r="C86" s="887"/>
      <c r="D86" s="887"/>
      <c r="E86" s="887"/>
      <c r="F86" s="887"/>
      <c r="G86" s="887"/>
      <c r="H86" s="887"/>
      <c r="I86" s="887"/>
      <c r="J86" s="887"/>
      <c r="K86" s="887"/>
      <c r="L86" s="887"/>
      <c r="M86" s="887"/>
      <c r="N86" s="887"/>
      <c r="O86" s="887"/>
      <c r="P86" s="888"/>
      <c r="Q86" s="889"/>
      <c r="R86" s="843"/>
      <c r="S86" s="843"/>
      <c r="T86" s="843"/>
      <c r="U86" s="843"/>
      <c r="V86" s="843"/>
      <c r="W86" s="843"/>
      <c r="X86" s="843"/>
      <c r="Y86" s="843"/>
      <c r="Z86" s="843"/>
      <c r="AA86" s="843"/>
      <c r="AB86" s="843"/>
      <c r="AC86" s="843"/>
      <c r="AD86" s="843"/>
      <c r="AE86" s="843"/>
      <c r="AF86" s="843"/>
      <c r="AG86" s="843"/>
      <c r="AH86" s="843"/>
      <c r="AI86" s="843"/>
      <c r="AJ86" s="843"/>
      <c r="AK86" s="843"/>
      <c r="AL86" s="843"/>
      <c r="AM86" s="843"/>
      <c r="AN86" s="843"/>
      <c r="AO86" s="843"/>
      <c r="AP86" s="843"/>
      <c r="AQ86" s="843"/>
      <c r="AR86" s="843"/>
      <c r="AS86" s="843"/>
      <c r="AT86" s="843"/>
      <c r="AU86" s="843"/>
      <c r="AV86" s="843"/>
      <c r="AW86" s="843"/>
      <c r="AX86" s="843"/>
      <c r="AY86" s="843"/>
      <c r="AZ86" s="845"/>
      <c r="BA86" s="845"/>
      <c r="BB86" s="845"/>
      <c r="BC86" s="845"/>
      <c r="BD86" s="846"/>
      <c r="BE86" s="236"/>
      <c r="BF86" s="236"/>
      <c r="BG86" s="236"/>
      <c r="BH86" s="236"/>
      <c r="BI86" s="236"/>
      <c r="BJ86" s="236"/>
      <c r="BK86" s="236"/>
      <c r="BL86" s="236"/>
      <c r="BM86" s="236"/>
      <c r="BN86" s="236"/>
      <c r="BO86" s="236"/>
      <c r="BP86" s="236"/>
      <c r="BQ86" s="233">
        <v>80</v>
      </c>
      <c r="BR86" s="238"/>
      <c r="BS86" s="872"/>
      <c r="BT86" s="873"/>
      <c r="BU86" s="873"/>
      <c r="BV86" s="873"/>
      <c r="BW86" s="873"/>
      <c r="BX86" s="873"/>
      <c r="BY86" s="873"/>
      <c r="BZ86" s="873"/>
      <c r="CA86" s="873"/>
      <c r="CB86" s="873"/>
      <c r="CC86" s="873"/>
      <c r="CD86" s="873"/>
      <c r="CE86" s="873"/>
      <c r="CF86" s="873"/>
      <c r="CG86" s="878"/>
      <c r="CH86" s="875"/>
      <c r="CI86" s="876"/>
      <c r="CJ86" s="876"/>
      <c r="CK86" s="876"/>
      <c r="CL86" s="877"/>
      <c r="CM86" s="875"/>
      <c r="CN86" s="876"/>
      <c r="CO86" s="876"/>
      <c r="CP86" s="876"/>
      <c r="CQ86" s="877"/>
      <c r="CR86" s="875"/>
      <c r="CS86" s="876"/>
      <c r="CT86" s="876"/>
      <c r="CU86" s="876"/>
      <c r="CV86" s="877"/>
      <c r="CW86" s="875"/>
      <c r="CX86" s="876"/>
      <c r="CY86" s="876"/>
      <c r="CZ86" s="876"/>
      <c r="DA86" s="877"/>
      <c r="DB86" s="875"/>
      <c r="DC86" s="876"/>
      <c r="DD86" s="876"/>
      <c r="DE86" s="876"/>
      <c r="DF86" s="877"/>
      <c r="DG86" s="875"/>
      <c r="DH86" s="876"/>
      <c r="DI86" s="876"/>
      <c r="DJ86" s="876"/>
      <c r="DK86" s="877"/>
      <c r="DL86" s="875"/>
      <c r="DM86" s="876"/>
      <c r="DN86" s="876"/>
      <c r="DO86" s="876"/>
      <c r="DP86" s="877"/>
      <c r="DQ86" s="875"/>
      <c r="DR86" s="876"/>
      <c r="DS86" s="876"/>
      <c r="DT86" s="876"/>
      <c r="DU86" s="877"/>
      <c r="DV86" s="872"/>
      <c r="DW86" s="873"/>
      <c r="DX86" s="873"/>
      <c r="DY86" s="873"/>
      <c r="DZ86" s="874"/>
      <c r="EA86" s="224"/>
    </row>
    <row r="87" spans="1:131" ht="26.25" customHeight="1">
      <c r="A87" s="239">
        <v>20</v>
      </c>
      <c r="B87" s="893"/>
      <c r="C87" s="894"/>
      <c r="D87" s="894"/>
      <c r="E87" s="894"/>
      <c r="F87" s="894"/>
      <c r="G87" s="894"/>
      <c r="H87" s="894"/>
      <c r="I87" s="894"/>
      <c r="J87" s="894"/>
      <c r="K87" s="894"/>
      <c r="L87" s="894"/>
      <c r="M87" s="894"/>
      <c r="N87" s="894"/>
      <c r="O87" s="894"/>
      <c r="P87" s="895"/>
      <c r="Q87" s="896"/>
      <c r="R87" s="897"/>
      <c r="S87" s="897"/>
      <c r="T87" s="897"/>
      <c r="U87" s="897"/>
      <c r="V87" s="897"/>
      <c r="W87" s="897"/>
      <c r="X87" s="897"/>
      <c r="Y87" s="897"/>
      <c r="Z87" s="897"/>
      <c r="AA87" s="897"/>
      <c r="AB87" s="897"/>
      <c r="AC87" s="897"/>
      <c r="AD87" s="897"/>
      <c r="AE87" s="897"/>
      <c r="AF87" s="897"/>
      <c r="AG87" s="897"/>
      <c r="AH87" s="897"/>
      <c r="AI87" s="897"/>
      <c r="AJ87" s="897"/>
      <c r="AK87" s="897"/>
      <c r="AL87" s="897"/>
      <c r="AM87" s="897"/>
      <c r="AN87" s="897"/>
      <c r="AO87" s="897"/>
      <c r="AP87" s="897"/>
      <c r="AQ87" s="897"/>
      <c r="AR87" s="897"/>
      <c r="AS87" s="897"/>
      <c r="AT87" s="897"/>
      <c r="AU87" s="897"/>
      <c r="AV87" s="897"/>
      <c r="AW87" s="897"/>
      <c r="AX87" s="897"/>
      <c r="AY87" s="897"/>
      <c r="AZ87" s="898"/>
      <c r="BA87" s="898"/>
      <c r="BB87" s="898"/>
      <c r="BC87" s="898"/>
      <c r="BD87" s="899"/>
      <c r="BE87" s="236"/>
      <c r="BF87" s="236"/>
      <c r="BG87" s="236"/>
      <c r="BH87" s="236"/>
      <c r="BI87" s="236"/>
      <c r="BJ87" s="236"/>
      <c r="BK87" s="236"/>
      <c r="BL87" s="236"/>
      <c r="BM87" s="236"/>
      <c r="BN87" s="236"/>
      <c r="BO87" s="236"/>
      <c r="BP87" s="236"/>
      <c r="BQ87" s="233">
        <v>81</v>
      </c>
      <c r="BR87" s="238"/>
      <c r="BS87" s="872"/>
      <c r="BT87" s="873"/>
      <c r="BU87" s="873"/>
      <c r="BV87" s="873"/>
      <c r="BW87" s="873"/>
      <c r="BX87" s="873"/>
      <c r="BY87" s="873"/>
      <c r="BZ87" s="873"/>
      <c r="CA87" s="873"/>
      <c r="CB87" s="873"/>
      <c r="CC87" s="873"/>
      <c r="CD87" s="873"/>
      <c r="CE87" s="873"/>
      <c r="CF87" s="873"/>
      <c r="CG87" s="878"/>
      <c r="CH87" s="875"/>
      <c r="CI87" s="876"/>
      <c r="CJ87" s="876"/>
      <c r="CK87" s="876"/>
      <c r="CL87" s="877"/>
      <c r="CM87" s="875"/>
      <c r="CN87" s="876"/>
      <c r="CO87" s="876"/>
      <c r="CP87" s="876"/>
      <c r="CQ87" s="877"/>
      <c r="CR87" s="875"/>
      <c r="CS87" s="876"/>
      <c r="CT87" s="876"/>
      <c r="CU87" s="876"/>
      <c r="CV87" s="877"/>
      <c r="CW87" s="875"/>
      <c r="CX87" s="876"/>
      <c r="CY87" s="876"/>
      <c r="CZ87" s="876"/>
      <c r="DA87" s="877"/>
      <c r="DB87" s="875"/>
      <c r="DC87" s="876"/>
      <c r="DD87" s="876"/>
      <c r="DE87" s="876"/>
      <c r="DF87" s="877"/>
      <c r="DG87" s="875"/>
      <c r="DH87" s="876"/>
      <c r="DI87" s="876"/>
      <c r="DJ87" s="876"/>
      <c r="DK87" s="877"/>
      <c r="DL87" s="875"/>
      <c r="DM87" s="876"/>
      <c r="DN87" s="876"/>
      <c r="DO87" s="876"/>
      <c r="DP87" s="877"/>
      <c r="DQ87" s="875"/>
      <c r="DR87" s="876"/>
      <c r="DS87" s="876"/>
      <c r="DT87" s="876"/>
      <c r="DU87" s="877"/>
      <c r="DV87" s="872"/>
      <c r="DW87" s="873"/>
      <c r="DX87" s="873"/>
      <c r="DY87" s="873"/>
      <c r="DZ87" s="874"/>
      <c r="EA87" s="224"/>
    </row>
    <row r="88" spans="1:131" ht="26.25" customHeight="1" thickBot="1">
      <c r="A88" s="235" t="s">
        <v>399</v>
      </c>
      <c r="B88" s="802" t="s">
        <v>430</v>
      </c>
      <c r="C88" s="803"/>
      <c r="D88" s="803"/>
      <c r="E88" s="803"/>
      <c r="F88" s="803"/>
      <c r="G88" s="803"/>
      <c r="H88" s="803"/>
      <c r="I88" s="803"/>
      <c r="J88" s="803"/>
      <c r="K88" s="803"/>
      <c r="L88" s="803"/>
      <c r="M88" s="803"/>
      <c r="N88" s="803"/>
      <c r="O88" s="803"/>
      <c r="P88" s="804"/>
      <c r="Q88" s="853"/>
      <c r="R88" s="854"/>
      <c r="S88" s="854"/>
      <c r="T88" s="854"/>
      <c r="U88" s="854"/>
      <c r="V88" s="854"/>
      <c r="W88" s="854"/>
      <c r="X88" s="854"/>
      <c r="Y88" s="854"/>
      <c r="Z88" s="854"/>
      <c r="AA88" s="854"/>
      <c r="AB88" s="854"/>
      <c r="AC88" s="854"/>
      <c r="AD88" s="854"/>
      <c r="AE88" s="854"/>
      <c r="AF88" s="857">
        <v>5589</v>
      </c>
      <c r="AG88" s="857"/>
      <c r="AH88" s="857"/>
      <c r="AI88" s="857"/>
      <c r="AJ88" s="857"/>
      <c r="AK88" s="854"/>
      <c r="AL88" s="854"/>
      <c r="AM88" s="854"/>
      <c r="AN88" s="854"/>
      <c r="AO88" s="854"/>
      <c r="AP88" s="857">
        <v>224</v>
      </c>
      <c r="AQ88" s="857"/>
      <c r="AR88" s="857"/>
      <c r="AS88" s="857"/>
      <c r="AT88" s="857"/>
      <c r="AU88" s="857">
        <v>44</v>
      </c>
      <c r="AV88" s="857"/>
      <c r="AW88" s="857"/>
      <c r="AX88" s="857"/>
      <c r="AY88" s="857"/>
      <c r="AZ88" s="862"/>
      <c r="BA88" s="862"/>
      <c r="BB88" s="862"/>
      <c r="BC88" s="862"/>
      <c r="BD88" s="863"/>
      <c r="BE88" s="236"/>
      <c r="BF88" s="236"/>
      <c r="BG88" s="236"/>
      <c r="BH88" s="236"/>
      <c r="BI88" s="236"/>
      <c r="BJ88" s="236"/>
      <c r="BK88" s="236"/>
      <c r="BL88" s="236"/>
      <c r="BM88" s="236"/>
      <c r="BN88" s="236"/>
      <c r="BO88" s="236"/>
      <c r="BP88" s="236"/>
      <c r="BQ88" s="233">
        <v>82</v>
      </c>
      <c r="BR88" s="238"/>
      <c r="BS88" s="872"/>
      <c r="BT88" s="873"/>
      <c r="BU88" s="873"/>
      <c r="BV88" s="873"/>
      <c r="BW88" s="873"/>
      <c r="BX88" s="873"/>
      <c r="BY88" s="873"/>
      <c r="BZ88" s="873"/>
      <c r="CA88" s="873"/>
      <c r="CB88" s="873"/>
      <c r="CC88" s="873"/>
      <c r="CD88" s="873"/>
      <c r="CE88" s="873"/>
      <c r="CF88" s="873"/>
      <c r="CG88" s="878"/>
      <c r="CH88" s="875"/>
      <c r="CI88" s="876"/>
      <c r="CJ88" s="876"/>
      <c r="CK88" s="876"/>
      <c r="CL88" s="877"/>
      <c r="CM88" s="875"/>
      <c r="CN88" s="876"/>
      <c r="CO88" s="876"/>
      <c r="CP88" s="876"/>
      <c r="CQ88" s="877"/>
      <c r="CR88" s="875"/>
      <c r="CS88" s="876"/>
      <c r="CT88" s="876"/>
      <c r="CU88" s="876"/>
      <c r="CV88" s="877"/>
      <c r="CW88" s="875"/>
      <c r="CX88" s="876"/>
      <c r="CY88" s="876"/>
      <c r="CZ88" s="876"/>
      <c r="DA88" s="877"/>
      <c r="DB88" s="875"/>
      <c r="DC88" s="876"/>
      <c r="DD88" s="876"/>
      <c r="DE88" s="876"/>
      <c r="DF88" s="877"/>
      <c r="DG88" s="875"/>
      <c r="DH88" s="876"/>
      <c r="DI88" s="876"/>
      <c r="DJ88" s="876"/>
      <c r="DK88" s="877"/>
      <c r="DL88" s="875"/>
      <c r="DM88" s="876"/>
      <c r="DN88" s="876"/>
      <c r="DO88" s="876"/>
      <c r="DP88" s="877"/>
      <c r="DQ88" s="875"/>
      <c r="DR88" s="876"/>
      <c r="DS88" s="876"/>
      <c r="DT88" s="876"/>
      <c r="DU88" s="877"/>
      <c r="DV88" s="872"/>
      <c r="DW88" s="873"/>
      <c r="DX88" s="873"/>
      <c r="DY88" s="873"/>
      <c r="DZ88" s="874"/>
      <c r="EA88" s="224"/>
    </row>
    <row r="89" spans="1:131" ht="26.25" hidden="1" customHeight="1">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872"/>
      <c r="BT89" s="873"/>
      <c r="BU89" s="873"/>
      <c r="BV89" s="873"/>
      <c r="BW89" s="873"/>
      <c r="BX89" s="873"/>
      <c r="BY89" s="873"/>
      <c r="BZ89" s="873"/>
      <c r="CA89" s="873"/>
      <c r="CB89" s="873"/>
      <c r="CC89" s="873"/>
      <c r="CD89" s="873"/>
      <c r="CE89" s="873"/>
      <c r="CF89" s="873"/>
      <c r="CG89" s="878"/>
      <c r="CH89" s="875"/>
      <c r="CI89" s="876"/>
      <c r="CJ89" s="876"/>
      <c r="CK89" s="876"/>
      <c r="CL89" s="877"/>
      <c r="CM89" s="875"/>
      <c r="CN89" s="876"/>
      <c r="CO89" s="876"/>
      <c r="CP89" s="876"/>
      <c r="CQ89" s="877"/>
      <c r="CR89" s="875"/>
      <c r="CS89" s="876"/>
      <c r="CT89" s="876"/>
      <c r="CU89" s="876"/>
      <c r="CV89" s="877"/>
      <c r="CW89" s="875"/>
      <c r="CX89" s="876"/>
      <c r="CY89" s="876"/>
      <c r="CZ89" s="876"/>
      <c r="DA89" s="877"/>
      <c r="DB89" s="875"/>
      <c r="DC89" s="876"/>
      <c r="DD89" s="876"/>
      <c r="DE89" s="876"/>
      <c r="DF89" s="877"/>
      <c r="DG89" s="875"/>
      <c r="DH89" s="876"/>
      <c r="DI89" s="876"/>
      <c r="DJ89" s="876"/>
      <c r="DK89" s="877"/>
      <c r="DL89" s="875"/>
      <c r="DM89" s="876"/>
      <c r="DN89" s="876"/>
      <c r="DO89" s="876"/>
      <c r="DP89" s="877"/>
      <c r="DQ89" s="875"/>
      <c r="DR89" s="876"/>
      <c r="DS89" s="876"/>
      <c r="DT89" s="876"/>
      <c r="DU89" s="877"/>
      <c r="DV89" s="872"/>
      <c r="DW89" s="873"/>
      <c r="DX89" s="873"/>
      <c r="DY89" s="873"/>
      <c r="DZ89" s="874"/>
      <c r="EA89" s="224"/>
    </row>
    <row r="90" spans="1:131" ht="26.25" hidden="1" customHeight="1">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872"/>
      <c r="BT90" s="873"/>
      <c r="BU90" s="873"/>
      <c r="BV90" s="873"/>
      <c r="BW90" s="873"/>
      <c r="BX90" s="873"/>
      <c r="BY90" s="873"/>
      <c r="BZ90" s="873"/>
      <c r="CA90" s="873"/>
      <c r="CB90" s="873"/>
      <c r="CC90" s="873"/>
      <c r="CD90" s="873"/>
      <c r="CE90" s="873"/>
      <c r="CF90" s="873"/>
      <c r="CG90" s="878"/>
      <c r="CH90" s="875"/>
      <c r="CI90" s="876"/>
      <c r="CJ90" s="876"/>
      <c r="CK90" s="876"/>
      <c r="CL90" s="877"/>
      <c r="CM90" s="875"/>
      <c r="CN90" s="876"/>
      <c r="CO90" s="876"/>
      <c r="CP90" s="876"/>
      <c r="CQ90" s="877"/>
      <c r="CR90" s="875"/>
      <c r="CS90" s="876"/>
      <c r="CT90" s="876"/>
      <c r="CU90" s="876"/>
      <c r="CV90" s="877"/>
      <c r="CW90" s="875"/>
      <c r="CX90" s="876"/>
      <c r="CY90" s="876"/>
      <c r="CZ90" s="876"/>
      <c r="DA90" s="877"/>
      <c r="DB90" s="875"/>
      <c r="DC90" s="876"/>
      <c r="DD90" s="876"/>
      <c r="DE90" s="876"/>
      <c r="DF90" s="877"/>
      <c r="DG90" s="875"/>
      <c r="DH90" s="876"/>
      <c r="DI90" s="876"/>
      <c r="DJ90" s="876"/>
      <c r="DK90" s="877"/>
      <c r="DL90" s="875"/>
      <c r="DM90" s="876"/>
      <c r="DN90" s="876"/>
      <c r="DO90" s="876"/>
      <c r="DP90" s="877"/>
      <c r="DQ90" s="875"/>
      <c r="DR90" s="876"/>
      <c r="DS90" s="876"/>
      <c r="DT90" s="876"/>
      <c r="DU90" s="877"/>
      <c r="DV90" s="872"/>
      <c r="DW90" s="873"/>
      <c r="DX90" s="873"/>
      <c r="DY90" s="873"/>
      <c r="DZ90" s="874"/>
      <c r="EA90" s="224"/>
    </row>
    <row r="91" spans="1:131" ht="26.25" hidden="1" customHeight="1">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872"/>
      <c r="BT91" s="873"/>
      <c r="BU91" s="873"/>
      <c r="BV91" s="873"/>
      <c r="BW91" s="873"/>
      <c r="BX91" s="873"/>
      <c r="BY91" s="873"/>
      <c r="BZ91" s="873"/>
      <c r="CA91" s="873"/>
      <c r="CB91" s="873"/>
      <c r="CC91" s="873"/>
      <c r="CD91" s="873"/>
      <c r="CE91" s="873"/>
      <c r="CF91" s="873"/>
      <c r="CG91" s="878"/>
      <c r="CH91" s="875"/>
      <c r="CI91" s="876"/>
      <c r="CJ91" s="876"/>
      <c r="CK91" s="876"/>
      <c r="CL91" s="877"/>
      <c r="CM91" s="875"/>
      <c r="CN91" s="876"/>
      <c r="CO91" s="876"/>
      <c r="CP91" s="876"/>
      <c r="CQ91" s="877"/>
      <c r="CR91" s="875"/>
      <c r="CS91" s="876"/>
      <c r="CT91" s="876"/>
      <c r="CU91" s="876"/>
      <c r="CV91" s="877"/>
      <c r="CW91" s="875"/>
      <c r="CX91" s="876"/>
      <c r="CY91" s="876"/>
      <c r="CZ91" s="876"/>
      <c r="DA91" s="877"/>
      <c r="DB91" s="875"/>
      <c r="DC91" s="876"/>
      <c r="DD91" s="876"/>
      <c r="DE91" s="876"/>
      <c r="DF91" s="877"/>
      <c r="DG91" s="875"/>
      <c r="DH91" s="876"/>
      <c r="DI91" s="876"/>
      <c r="DJ91" s="876"/>
      <c r="DK91" s="877"/>
      <c r="DL91" s="875"/>
      <c r="DM91" s="876"/>
      <c r="DN91" s="876"/>
      <c r="DO91" s="876"/>
      <c r="DP91" s="877"/>
      <c r="DQ91" s="875"/>
      <c r="DR91" s="876"/>
      <c r="DS91" s="876"/>
      <c r="DT91" s="876"/>
      <c r="DU91" s="877"/>
      <c r="DV91" s="872"/>
      <c r="DW91" s="873"/>
      <c r="DX91" s="873"/>
      <c r="DY91" s="873"/>
      <c r="DZ91" s="874"/>
      <c r="EA91" s="224"/>
    </row>
    <row r="92" spans="1:131" ht="26.25" hidden="1" customHeight="1">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872"/>
      <c r="BT92" s="873"/>
      <c r="BU92" s="873"/>
      <c r="BV92" s="873"/>
      <c r="BW92" s="873"/>
      <c r="BX92" s="873"/>
      <c r="BY92" s="873"/>
      <c r="BZ92" s="873"/>
      <c r="CA92" s="873"/>
      <c r="CB92" s="873"/>
      <c r="CC92" s="873"/>
      <c r="CD92" s="873"/>
      <c r="CE92" s="873"/>
      <c r="CF92" s="873"/>
      <c r="CG92" s="878"/>
      <c r="CH92" s="875"/>
      <c r="CI92" s="876"/>
      <c r="CJ92" s="876"/>
      <c r="CK92" s="876"/>
      <c r="CL92" s="877"/>
      <c r="CM92" s="875"/>
      <c r="CN92" s="876"/>
      <c r="CO92" s="876"/>
      <c r="CP92" s="876"/>
      <c r="CQ92" s="877"/>
      <c r="CR92" s="875"/>
      <c r="CS92" s="876"/>
      <c r="CT92" s="876"/>
      <c r="CU92" s="876"/>
      <c r="CV92" s="877"/>
      <c r="CW92" s="875"/>
      <c r="CX92" s="876"/>
      <c r="CY92" s="876"/>
      <c r="CZ92" s="876"/>
      <c r="DA92" s="877"/>
      <c r="DB92" s="875"/>
      <c r="DC92" s="876"/>
      <c r="DD92" s="876"/>
      <c r="DE92" s="876"/>
      <c r="DF92" s="877"/>
      <c r="DG92" s="875"/>
      <c r="DH92" s="876"/>
      <c r="DI92" s="876"/>
      <c r="DJ92" s="876"/>
      <c r="DK92" s="877"/>
      <c r="DL92" s="875"/>
      <c r="DM92" s="876"/>
      <c r="DN92" s="876"/>
      <c r="DO92" s="876"/>
      <c r="DP92" s="877"/>
      <c r="DQ92" s="875"/>
      <c r="DR92" s="876"/>
      <c r="DS92" s="876"/>
      <c r="DT92" s="876"/>
      <c r="DU92" s="877"/>
      <c r="DV92" s="872"/>
      <c r="DW92" s="873"/>
      <c r="DX92" s="873"/>
      <c r="DY92" s="873"/>
      <c r="DZ92" s="874"/>
      <c r="EA92" s="224"/>
    </row>
    <row r="93" spans="1:131" ht="26.25" hidden="1" customHeight="1">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872"/>
      <c r="BT93" s="873"/>
      <c r="BU93" s="873"/>
      <c r="BV93" s="873"/>
      <c r="BW93" s="873"/>
      <c r="BX93" s="873"/>
      <c r="BY93" s="873"/>
      <c r="BZ93" s="873"/>
      <c r="CA93" s="873"/>
      <c r="CB93" s="873"/>
      <c r="CC93" s="873"/>
      <c r="CD93" s="873"/>
      <c r="CE93" s="873"/>
      <c r="CF93" s="873"/>
      <c r="CG93" s="878"/>
      <c r="CH93" s="875"/>
      <c r="CI93" s="876"/>
      <c r="CJ93" s="876"/>
      <c r="CK93" s="876"/>
      <c r="CL93" s="877"/>
      <c r="CM93" s="875"/>
      <c r="CN93" s="876"/>
      <c r="CO93" s="876"/>
      <c r="CP93" s="876"/>
      <c r="CQ93" s="877"/>
      <c r="CR93" s="875"/>
      <c r="CS93" s="876"/>
      <c r="CT93" s="876"/>
      <c r="CU93" s="876"/>
      <c r="CV93" s="877"/>
      <c r="CW93" s="875"/>
      <c r="CX93" s="876"/>
      <c r="CY93" s="876"/>
      <c r="CZ93" s="876"/>
      <c r="DA93" s="877"/>
      <c r="DB93" s="875"/>
      <c r="DC93" s="876"/>
      <c r="DD93" s="876"/>
      <c r="DE93" s="876"/>
      <c r="DF93" s="877"/>
      <c r="DG93" s="875"/>
      <c r="DH93" s="876"/>
      <c r="DI93" s="876"/>
      <c r="DJ93" s="876"/>
      <c r="DK93" s="877"/>
      <c r="DL93" s="875"/>
      <c r="DM93" s="876"/>
      <c r="DN93" s="876"/>
      <c r="DO93" s="876"/>
      <c r="DP93" s="877"/>
      <c r="DQ93" s="875"/>
      <c r="DR93" s="876"/>
      <c r="DS93" s="876"/>
      <c r="DT93" s="876"/>
      <c r="DU93" s="877"/>
      <c r="DV93" s="872"/>
      <c r="DW93" s="873"/>
      <c r="DX93" s="873"/>
      <c r="DY93" s="873"/>
      <c r="DZ93" s="874"/>
      <c r="EA93" s="224"/>
    </row>
    <row r="94" spans="1:131" ht="26.25" hidden="1" customHeight="1">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872"/>
      <c r="BT94" s="873"/>
      <c r="BU94" s="873"/>
      <c r="BV94" s="873"/>
      <c r="BW94" s="873"/>
      <c r="BX94" s="873"/>
      <c r="BY94" s="873"/>
      <c r="BZ94" s="873"/>
      <c r="CA94" s="873"/>
      <c r="CB94" s="873"/>
      <c r="CC94" s="873"/>
      <c r="CD94" s="873"/>
      <c r="CE94" s="873"/>
      <c r="CF94" s="873"/>
      <c r="CG94" s="878"/>
      <c r="CH94" s="875"/>
      <c r="CI94" s="876"/>
      <c r="CJ94" s="876"/>
      <c r="CK94" s="876"/>
      <c r="CL94" s="877"/>
      <c r="CM94" s="875"/>
      <c r="CN94" s="876"/>
      <c r="CO94" s="876"/>
      <c r="CP94" s="876"/>
      <c r="CQ94" s="877"/>
      <c r="CR94" s="875"/>
      <c r="CS94" s="876"/>
      <c r="CT94" s="876"/>
      <c r="CU94" s="876"/>
      <c r="CV94" s="877"/>
      <c r="CW94" s="875"/>
      <c r="CX94" s="876"/>
      <c r="CY94" s="876"/>
      <c r="CZ94" s="876"/>
      <c r="DA94" s="877"/>
      <c r="DB94" s="875"/>
      <c r="DC94" s="876"/>
      <c r="DD94" s="876"/>
      <c r="DE94" s="876"/>
      <c r="DF94" s="877"/>
      <c r="DG94" s="875"/>
      <c r="DH94" s="876"/>
      <c r="DI94" s="876"/>
      <c r="DJ94" s="876"/>
      <c r="DK94" s="877"/>
      <c r="DL94" s="875"/>
      <c r="DM94" s="876"/>
      <c r="DN94" s="876"/>
      <c r="DO94" s="876"/>
      <c r="DP94" s="877"/>
      <c r="DQ94" s="875"/>
      <c r="DR94" s="876"/>
      <c r="DS94" s="876"/>
      <c r="DT94" s="876"/>
      <c r="DU94" s="877"/>
      <c r="DV94" s="872"/>
      <c r="DW94" s="873"/>
      <c r="DX94" s="873"/>
      <c r="DY94" s="873"/>
      <c r="DZ94" s="874"/>
      <c r="EA94" s="224"/>
    </row>
    <row r="95" spans="1:131" ht="26.25" hidden="1" customHeight="1">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872"/>
      <c r="BT95" s="873"/>
      <c r="BU95" s="873"/>
      <c r="BV95" s="873"/>
      <c r="BW95" s="873"/>
      <c r="BX95" s="873"/>
      <c r="BY95" s="873"/>
      <c r="BZ95" s="873"/>
      <c r="CA95" s="873"/>
      <c r="CB95" s="873"/>
      <c r="CC95" s="873"/>
      <c r="CD95" s="873"/>
      <c r="CE95" s="873"/>
      <c r="CF95" s="873"/>
      <c r="CG95" s="878"/>
      <c r="CH95" s="875"/>
      <c r="CI95" s="876"/>
      <c r="CJ95" s="876"/>
      <c r="CK95" s="876"/>
      <c r="CL95" s="877"/>
      <c r="CM95" s="875"/>
      <c r="CN95" s="876"/>
      <c r="CO95" s="876"/>
      <c r="CP95" s="876"/>
      <c r="CQ95" s="877"/>
      <c r="CR95" s="875"/>
      <c r="CS95" s="876"/>
      <c r="CT95" s="876"/>
      <c r="CU95" s="876"/>
      <c r="CV95" s="877"/>
      <c r="CW95" s="875"/>
      <c r="CX95" s="876"/>
      <c r="CY95" s="876"/>
      <c r="CZ95" s="876"/>
      <c r="DA95" s="877"/>
      <c r="DB95" s="875"/>
      <c r="DC95" s="876"/>
      <c r="DD95" s="876"/>
      <c r="DE95" s="876"/>
      <c r="DF95" s="877"/>
      <c r="DG95" s="875"/>
      <c r="DH95" s="876"/>
      <c r="DI95" s="876"/>
      <c r="DJ95" s="876"/>
      <c r="DK95" s="877"/>
      <c r="DL95" s="875"/>
      <c r="DM95" s="876"/>
      <c r="DN95" s="876"/>
      <c r="DO95" s="876"/>
      <c r="DP95" s="877"/>
      <c r="DQ95" s="875"/>
      <c r="DR95" s="876"/>
      <c r="DS95" s="876"/>
      <c r="DT95" s="876"/>
      <c r="DU95" s="877"/>
      <c r="DV95" s="872"/>
      <c r="DW95" s="873"/>
      <c r="DX95" s="873"/>
      <c r="DY95" s="873"/>
      <c r="DZ95" s="874"/>
      <c r="EA95" s="224"/>
    </row>
    <row r="96" spans="1:131" ht="26.25" hidden="1" customHeight="1">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872"/>
      <c r="BT96" s="873"/>
      <c r="BU96" s="873"/>
      <c r="BV96" s="873"/>
      <c r="BW96" s="873"/>
      <c r="BX96" s="873"/>
      <c r="BY96" s="873"/>
      <c r="BZ96" s="873"/>
      <c r="CA96" s="873"/>
      <c r="CB96" s="873"/>
      <c r="CC96" s="873"/>
      <c r="CD96" s="873"/>
      <c r="CE96" s="873"/>
      <c r="CF96" s="873"/>
      <c r="CG96" s="878"/>
      <c r="CH96" s="875"/>
      <c r="CI96" s="876"/>
      <c r="CJ96" s="876"/>
      <c r="CK96" s="876"/>
      <c r="CL96" s="877"/>
      <c r="CM96" s="875"/>
      <c r="CN96" s="876"/>
      <c r="CO96" s="876"/>
      <c r="CP96" s="876"/>
      <c r="CQ96" s="877"/>
      <c r="CR96" s="875"/>
      <c r="CS96" s="876"/>
      <c r="CT96" s="876"/>
      <c r="CU96" s="876"/>
      <c r="CV96" s="877"/>
      <c r="CW96" s="875"/>
      <c r="CX96" s="876"/>
      <c r="CY96" s="876"/>
      <c r="CZ96" s="876"/>
      <c r="DA96" s="877"/>
      <c r="DB96" s="875"/>
      <c r="DC96" s="876"/>
      <c r="DD96" s="876"/>
      <c r="DE96" s="876"/>
      <c r="DF96" s="877"/>
      <c r="DG96" s="875"/>
      <c r="DH96" s="876"/>
      <c r="DI96" s="876"/>
      <c r="DJ96" s="876"/>
      <c r="DK96" s="877"/>
      <c r="DL96" s="875"/>
      <c r="DM96" s="876"/>
      <c r="DN96" s="876"/>
      <c r="DO96" s="876"/>
      <c r="DP96" s="877"/>
      <c r="DQ96" s="875"/>
      <c r="DR96" s="876"/>
      <c r="DS96" s="876"/>
      <c r="DT96" s="876"/>
      <c r="DU96" s="877"/>
      <c r="DV96" s="872"/>
      <c r="DW96" s="873"/>
      <c r="DX96" s="873"/>
      <c r="DY96" s="873"/>
      <c r="DZ96" s="874"/>
      <c r="EA96" s="224"/>
    </row>
    <row r="97" spans="1:131" ht="26.25" hidden="1" customHeight="1">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872"/>
      <c r="BT97" s="873"/>
      <c r="BU97" s="873"/>
      <c r="BV97" s="873"/>
      <c r="BW97" s="873"/>
      <c r="BX97" s="873"/>
      <c r="BY97" s="873"/>
      <c r="BZ97" s="873"/>
      <c r="CA97" s="873"/>
      <c r="CB97" s="873"/>
      <c r="CC97" s="873"/>
      <c r="CD97" s="873"/>
      <c r="CE97" s="873"/>
      <c r="CF97" s="873"/>
      <c r="CG97" s="878"/>
      <c r="CH97" s="875"/>
      <c r="CI97" s="876"/>
      <c r="CJ97" s="876"/>
      <c r="CK97" s="876"/>
      <c r="CL97" s="877"/>
      <c r="CM97" s="875"/>
      <c r="CN97" s="876"/>
      <c r="CO97" s="876"/>
      <c r="CP97" s="876"/>
      <c r="CQ97" s="877"/>
      <c r="CR97" s="875"/>
      <c r="CS97" s="876"/>
      <c r="CT97" s="876"/>
      <c r="CU97" s="876"/>
      <c r="CV97" s="877"/>
      <c r="CW97" s="875"/>
      <c r="CX97" s="876"/>
      <c r="CY97" s="876"/>
      <c r="CZ97" s="876"/>
      <c r="DA97" s="877"/>
      <c r="DB97" s="875"/>
      <c r="DC97" s="876"/>
      <c r="DD97" s="876"/>
      <c r="DE97" s="876"/>
      <c r="DF97" s="877"/>
      <c r="DG97" s="875"/>
      <c r="DH97" s="876"/>
      <c r="DI97" s="876"/>
      <c r="DJ97" s="876"/>
      <c r="DK97" s="877"/>
      <c r="DL97" s="875"/>
      <c r="DM97" s="876"/>
      <c r="DN97" s="876"/>
      <c r="DO97" s="876"/>
      <c r="DP97" s="877"/>
      <c r="DQ97" s="875"/>
      <c r="DR97" s="876"/>
      <c r="DS97" s="876"/>
      <c r="DT97" s="876"/>
      <c r="DU97" s="877"/>
      <c r="DV97" s="872"/>
      <c r="DW97" s="873"/>
      <c r="DX97" s="873"/>
      <c r="DY97" s="873"/>
      <c r="DZ97" s="874"/>
      <c r="EA97" s="224"/>
    </row>
    <row r="98" spans="1:131" ht="26.25" hidden="1" customHeight="1">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872"/>
      <c r="BT98" s="873"/>
      <c r="BU98" s="873"/>
      <c r="BV98" s="873"/>
      <c r="BW98" s="873"/>
      <c r="BX98" s="873"/>
      <c r="BY98" s="873"/>
      <c r="BZ98" s="873"/>
      <c r="CA98" s="873"/>
      <c r="CB98" s="873"/>
      <c r="CC98" s="873"/>
      <c r="CD98" s="873"/>
      <c r="CE98" s="873"/>
      <c r="CF98" s="873"/>
      <c r="CG98" s="878"/>
      <c r="CH98" s="875"/>
      <c r="CI98" s="876"/>
      <c r="CJ98" s="876"/>
      <c r="CK98" s="876"/>
      <c r="CL98" s="877"/>
      <c r="CM98" s="875"/>
      <c r="CN98" s="876"/>
      <c r="CO98" s="876"/>
      <c r="CP98" s="876"/>
      <c r="CQ98" s="877"/>
      <c r="CR98" s="875"/>
      <c r="CS98" s="876"/>
      <c r="CT98" s="876"/>
      <c r="CU98" s="876"/>
      <c r="CV98" s="877"/>
      <c r="CW98" s="875"/>
      <c r="CX98" s="876"/>
      <c r="CY98" s="876"/>
      <c r="CZ98" s="876"/>
      <c r="DA98" s="877"/>
      <c r="DB98" s="875"/>
      <c r="DC98" s="876"/>
      <c r="DD98" s="876"/>
      <c r="DE98" s="876"/>
      <c r="DF98" s="877"/>
      <c r="DG98" s="875"/>
      <c r="DH98" s="876"/>
      <c r="DI98" s="876"/>
      <c r="DJ98" s="876"/>
      <c r="DK98" s="877"/>
      <c r="DL98" s="875"/>
      <c r="DM98" s="876"/>
      <c r="DN98" s="876"/>
      <c r="DO98" s="876"/>
      <c r="DP98" s="877"/>
      <c r="DQ98" s="875"/>
      <c r="DR98" s="876"/>
      <c r="DS98" s="876"/>
      <c r="DT98" s="876"/>
      <c r="DU98" s="877"/>
      <c r="DV98" s="872"/>
      <c r="DW98" s="873"/>
      <c r="DX98" s="873"/>
      <c r="DY98" s="873"/>
      <c r="DZ98" s="874"/>
      <c r="EA98" s="224"/>
    </row>
    <row r="99" spans="1:131" ht="26.25" hidden="1" customHeight="1">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872"/>
      <c r="BT99" s="873"/>
      <c r="BU99" s="873"/>
      <c r="BV99" s="873"/>
      <c r="BW99" s="873"/>
      <c r="BX99" s="873"/>
      <c r="BY99" s="873"/>
      <c r="BZ99" s="873"/>
      <c r="CA99" s="873"/>
      <c r="CB99" s="873"/>
      <c r="CC99" s="873"/>
      <c r="CD99" s="873"/>
      <c r="CE99" s="873"/>
      <c r="CF99" s="873"/>
      <c r="CG99" s="878"/>
      <c r="CH99" s="875"/>
      <c r="CI99" s="876"/>
      <c r="CJ99" s="876"/>
      <c r="CK99" s="876"/>
      <c r="CL99" s="877"/>
      <c r="CM99" s="875"/>
      <c r="CN99" s="876"/>
      <c r="CO99" s="876"/>
      <c r="CP99" s="876"/>
      <c r="CQ99" s="877"/>
      <c r="CR99" s="875"/>
      <c r="CS99" s="876"/>
      <c r="CT99" s="876"/>
      <c r="CU99" s="876"/>
      <c r="CV99" s="877"/>
      <c r="CW99" s="875"/>
      <c r="CX99" s="876"/>
      <c r="CY99" s="876"/>
      <c r="CZ99" s="876"/>
      <c r="DA99" s="877"/>
      <c r="DB99" s="875"/>
      <c r="DC99" s="876"/>
      <c r="DD99" s="876"/>
      <c r="DE99" s="876"/>
      <c r="DF99" s="877"/>
      <c r="DG99" s="875"/>
      <c r="DH99" s="876"/>
      <c r="DI99" s="876"/>
      <c r="DJ99" s="876"/>
      <c r="DK99" s="877"/>
      <c r="DL99" s="875"/>
      <c r="DM99" s="876"/>
      <c r="DN99" s="876"/>
      <c r="DO99" s="876"/>
      <c r="DP99" s="877"/>
      <c r="DQ99" s="875"/>
      <c r="DR99" s="876"/>
      <c r="DS99" s="876"/>
      <c r="DT99" s="876"/>
      <c r="DU99" s="877"/>
      <c r="DV99" s="872"/>
      <c r="DW99" s="873"/>
      <c r="DX99" s="873"/>
      <c r="DY99" s="873"/>
      <c r="DZ99" s="874"/>
      <c r="EA99" s="224"/>
    </row>
    <row r="100" spans="1:131" ht="26.25" hidden="1" customHeight="1">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872"/>
      <c r="BT100" s="873"/>
      <c r="BU100" s="873"/>
      <c r="BV100" s="873"/>
      <c r="BW100" s="873"/>
      <c r="BX100" s="873"/>
      <c r="BY100" s="873"/>
      <c r="BZ100" s="873"/>
      <c r="CA100" s="873"/>
      <c r="CB100" s="873"/>
      <c r="CC100" s="873"/>
      <c r="CD100" s="873"/>
      <c r="CE100" s="873"/>
      <c r="CF100" s="873"/>
      <c r="CG100" s="878"/>
      <c r="CH100" s="875"/>
      <c r="CI100" s="876"/>
      <c r="CJ100" s="876"/>
      <c r="CK100" s="876"/>
      <c r="CL100" s="877"/>
      <c r="CM100" s="875"/>
      <c r="CN100" s="876"/>
      <c r="CO100" s="876"/>
      <c r="CP100" s="876"/>
      <c r="CQ100" s="877"/>
      <c r="CR100" s="875"/>
      <c r="CS100" s="876"/>
      <c r="CT100" s="876"/>
      <c r="CU100" s="876"/>
      <c r="CV100" s="877"/>
      <c r="CW100" s="875"/>
      <c r="CX100" s="876"/>
      <c r="CY100" s="876"/>
      <c r="CZ100" s="876"/>
      <c r="DA100" s="877"/>
      <c r="DB100" s="875"/>
      <c r="DC100" s="876"/>
      <c r="DD100" s="876"/>
      <c r="DE100" s="876"/>
      <c r="DF100" s="877"/>
      <c r="DG100" s="875"/>
      <c r="DH100" s="876"/>
      <c r="DI100" s="876"/>
      <c r="DJ100" s="876"/>
      <c r="DK100" s="877"/>
      <c r="DL100" s="875"/>
      <c r="DM100" s="876"/>
      <c r="DN100" s="876"/>
      <c r="DO100" s="876"/>
      <c r="DP100" s="877"/>
      <c r="DQ100" s="875"/>
      <c r="DR100" s="876"/>
      <c r="DS100" s="876"/>
      <c r="DT100" s="876"/>
      <c r="DU100" s="877"/>
      <c r="DV100" s="872"/>
      <c r="DW100" s="873"/>
      <c r="DX100" s="873"/>
      <c r="DY100" s="873"/>
      <c r="DZ100" s="874"/>
      <c r="EA100" s="224"/>
    </row>
    <row r="101" spans="1:131" ht="26.25" hidden="1" customHeight="1">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872"/>
      <c r="BT101" s="873"/>
      <c r="BU101" s="873"/>
      <c r="BV101" s="873"/>
      <c r="BW101" s="873"/>
      <c r="BX101" s="873"/>
      <c r="BY101" s="873"/>
      <c r="BZ101" s="873"/>
      <c r="CA101" s="873"/>
      <c r="CB101" s="873"/>
      <c r="CC101" s="873"/>
      <c r="CD101" s="873"/>
      <c r="CE101" s="873"/>
      <c r="CF101" s="873"/>
      <c r="CG101" s="878"/>
      <c r="CH101" s="875"/>
      <c r="CI101" s="876"/>
      <c r="CJ101" s="876"/>
      <c r="CK101" s="876"/>
      <c r="CL101" s="877"/>
      <c r="CM101" s="875"/>
      <c r="CN101" s="876"/>
      <c r="CO101" s="876"/>
      <c r="CP101" s="876"/>
      <c r="CQ101" s="877"/>
      <c r="CR101" s="875"/>
      <c r="CS101" s="876"/>
      <c r="CT101" s="876"/>
      <c r="CU101" s="876"/>
      <c r="CV101" s="877"/>
      <c r="CW101" s="875"/>
      <c r="CX101" s="876"/>
      <c r="CY101" s="876"/>
      <c r="CZ101" s="876"/>
      <c r="DA101" s="877"/>
      <c r="DB101" s="875"/>
      <c r="DC101" s="876"/>
      <c r="DD101" s="876"/>
      <c r="DE101" s="876"/>
      <c r="DF101" s="877"/>
      <c r="DG101" s="875"/>
      <c r="DH101" s="876"/>
      <c r="DI101" s="876"/>
      <c r="DJ101" s="876"/>
      <c r="DK101" s="877"/>
      <c r="DL101" s="875"/>
      <c r="DM101" s="876"/>
      <c r="DN101" s="876"/>
      <c r="DO101" s="876"/>
      <c r="DP101" s="877"/>
      <c r="DQ101" s="875"/>
      <c r="DR101" s="876"/>
      <c r="DS101" s="876"/>
      <c r="DT101" s="876"/>
      <c r="DU101" s="877"/>
      <c r="DV101" s="872"/>
      <c r="DW101" s="873"/>
      <c r="DX101" s="873"/>
      <c r="DY101" s="873"/>
      <c r="DZ101" s="874"/>
      <c r="EA101" s="224"/>
    </row>
    <row r="102" spans="1:131" ht="26.25" customHeight="1" thickBot="1">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399</v>
      </c>
      <c r="BR102" s="802" t="s">
        <v>431</v>
      </c>
      <c r="BS102" s="803"/>
      <c r="BT102" s="803"/>
      <c r="BU102" s="803"/>
      <c r="BV102" s="803"/>
      <c r="BW102" s="803"/>
      <c r="BX102" s="803"/>
      <c r="BY102" s="803"/>
      <c r="BZ102" s="803"/>
      <c r="CA102" s="803"/>
      <c r="CB102" s="803"/>
      <c r="CC102" s="803"/>
      <c r="CD102" s="803"/>
      <c r="CE102" s="803"/>
      <c r="CF102" s="803"/>
      <c r="CG102" s="804"/>
      <c r="CH102" s="900"/>
      <c r="CI102" s="901"/>
      <c r="CJ102" s="901"/>
      <c r="CK102" s="901"/>
      <c r="CL102" s="902"/>
      <c r="CM102" s="900"/>
      <c r="CN102" s="901"/>
      <c r="CO102" s="901"/>
      <c r="CP102" s="901"/>
      <c r="CQ102" s="902"/>
      <c r="CR102" s="903"/>
      <c r="CS102" s="865"/>
      <c r="CT102" s="865"/>
      <c r="CU102" s="865"/>
      <c r="CV102" s="904"/>
      <c r="CW102" s="903"/>
      <c r="CX102" s="865"/>
      <c r="CY102" s="865"/>
      <c r="CZ102" s="865"/>
      <c r="DA102" s="904"/>
      <c r="DB102" s="903"/>
      <c r="DC102" s="865"/>
      <c r="DD102" s="865"/>
      <c r="DE102" s="865"/>
      <c r="DF102" s="904"/>
      <c r="DG102" s="903"/>
      <c r="DH102" s="865"/>
      <c r="DI102" s="865"/>
      <c r="DJ102" s="865"/>
      <c r="DK102" s="904"/>
      <c r="DL102" s="903"/>
      <c r="DM102" s="865"/>
      <c r="DN102" s="865"/>
      <c r="DO102" s="865"/>
      <c r="DP102" s="904"/>
      <c r="DQ102" s="903"/>
      <c r="DR102" s="865"/>
      <c r="DS102" s="865"/>
      <c r="DT102" s="865"/>
      <c r="DU102" s="904"/>
      <c r="DV102" s="802"/>
      <c r="DW102" s="803"/>
      <c r="DX102" s="803"/>
      <c r="DY102" s="803"/>
      <c r="DZ102" s="927"/>
      <c r="EA102" s="224"/>
    </row>
    <row r="103" spans="1:131" ht="26.25" customHeight="1">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28" t="s">
        <v>432</v>
      </c>
      <c r="BR103" s="928"/>
      <c r="BS103" s="928"/>
      <c r="BT103" s="928"/>
      <c r="BU103" s="928"/>
      <c r="BV103" s="928"/>
      <c r="BW103" s="928"/>
      <c r="BX103" s="928"/>
      <c r="BY103" s="928"/>
      <c r="BZ103" s="928"/>
      <c r="CA103" s="928"/>
      <c r="CB103" s="928"/>
      <c r="CC103" s="928"/>
      <c r="CD103" s="928"/>
      <c r="CE103" s="928"/>
      <c r="CF103" s="928"/>
      <c r="CG103" s="928"/>
      <c r="CH103" s="928"/>
      <c r="CI103" s="928"/>
      <c r="CJ103" s="928"/>
      <c r="CK103" s="928"/>
      <c r="CL103" s="928"/>
      <c r="CM103" s="928"/>
      <c r="CN103" s="928"/>
      <c r="CO103" s="928"/>
      <c r="CP103" s="928"/>
      <c r="CQ103" s="928"/>
      <c r="CR103" s="928"/>
      <c r="CS103" s="928"/>
      <c r="CT103" s="928"/>
      <c r="CU103" s="928"/>
      <c r="CV103" s="928"/>
      <c r="CW103" s="928"/>
      <c r="CX103" s="928"/>
      <c r="CY103" s="928"/>
      <c r="CZ103" s="928"/>
      <c r="DA103" s="928"/>
      <c r="DB103" s="928"/>
      <c r="DC103" s="928"/>
      <c r="DD103" s="928"/>
      <c r="DE103" s="928"/>
      <c r="DF103" s="928"/>
      <c r="DG103" s="928"/>
      <c r="DH103" s="928"/>
      <c r="DI103" s="928"/>
      <c r="DJ103" s="928"/>
      <c r="DK103" s="928"/>
      <c r="DL103" s="928"/>
      <c r="DM103" s="928"/>
      <c r="DN103" s="928"/>
      <c r="DO103" s="928"/>
      <c r="DP103" s="928"/>
      <c r="DQ103" s="928"/>
      <c r="DR103" s="928"/>
      <c r="DS103" s="928"/>
      <c r="DT103" s="928"/>
      <c r="DU103" s="928"/>
      <c r="DV103" s="928"/>
      <c r="DW103" s="928"/>
      <c r="DX103" s="928"/>
      <c r="DY103" s="928"/>
      <c r="DZ103" s="928"/>
      <c r="EA103" s="224"/>
    </row>
    <row r="104" spans="1:131" ht="26.25" customHeight="1">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29" t="s">
        <v>433</v>
      </c>
      <c r="BR104" s="929"/>
      <c r="BS104" s="929"/>
      <c r="BT104" s="929"/>
      <c r="BU104" s="929"/>
      <c r="BV104" s="929"/>
      <c r="BW104" s="929"/>
      <c r="BX104" s="929"/>
      <c r="BY104" s="929"/>
      <c r="BZ104" s="929"/>
      <c r="CA104" s="929"/>
      <c r="CB104" s="929"/>
      <c r="CC104" s="929"/>
      <c r="CD104" s="929"/>
      <c r="CE104" s="929"/>
      <c r="CF104" s="929"/>
      <c r="CG104" s="929"/>
      <c r="CH104" s="929"/>
      <c r="CI104" s="929"/>
      <c r="CJ104" s="929"/>
      <c r="CK104" s="929"/>
      <c r="CL104" s="929"/>
      <c r="CM104" s="929"/>
      <c r="CN104" s="929"/>
      <c r="CO104" s="929"/>
      <c r="CP104" s="929"/>
      <c r="CQ104" s="929"/>
      <c r="CR104" s="929"/>
      <c r="CS104" s="929"/>
      <c r="CT104" s="929"/>
      <c r="CU104" s="929"/>
      <c r="CV104" s="929"/>
      <c r="CW104" s="929"/>
      <c r="CX104" s="929"/>
      <c r="CY104" s="929"/>
      <c r="CZ104" s="929"/>
      <c r="DA104" s="929"/>
      <c r="DB104" s="929"/>
      <c r="DC104" s="929"/>
      <c r="DD104" s="929"/>
      <c r="DE104" s="929"/>
      <c r="DF104" s="929"/>
      <c r="DG104" s="929"/>
      <c r="DH104" s="929"/>
      <c r="DI104" s="929"/>
      <c r="DJ104" s="929"/>
      <c r="DK104" s="929"/>
      <c r="DL104" s="929"/>
      <c r="DM104" s="929"/>
      <c r="DN104" s="929"/>
      <c r="DO104" s="929"/>
      <c r="DP104" s="929"/>
      <c r="DQ104" s="929"/>
      <c r="DR104" s="929"/>
      <c r="DS104" s="929"/>
      <c r="DT104" s="929"/>
      <c r="DU104" s="929"/>
      <c r="DV104" s="929"/>
      <c r="DW104" s="929"/>
      <c r="DX104" s="929"/>
      <c r="DY104" s="929"/>
      <c r="DZ104" s="929"/>
      <c r="EA104" s="224"/>
    </row>
    <row r="105" spans="1:131" ht="11.25" customHeight="1">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c r="A107" s="228" t="s">
        <v>434</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435</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c r="A108" s="930" t="s">
        <v>436</v>
      </c>
      <c r="B108" s="931"/>
      <c r="C108" s="931"/>
      <c r="D108" s="931"/>
      <c r="E108" s="931"/>
      <c r="F108" s="931"/>
      <c r="G108" s="931"/>
      <c r="H108" s="931"/>
      <c r="I108" s="931"/>
      <c r="J108" s="931"/>
      <c r="K108" s="931"/>
      <c r="L108" s="931"/>
      <c r="M108" s="931"/>
      <c r="N108" s="931"/>
      <c r="O108" s="931"/>
      <c r="P108" s="931"/>
      <c r="Q108" s="931"/>
      <c r="R108" s="931"/>
      <c r="S108" s="931"/>
      <c r="T108" s="931"/>
      <c r="U108" s="931"/>
      <c r="V108" s="931"/>
      <c r="W108" s="931"/>
      <c r="X108" s="931"/>
      <c r="Y108" s="931"/>
      <c r="Z108" s="931"/>
      <c r="AA108" s="931"/>
      <c r="AB108" s="931"/>
      <c r="AC108" s="931"/>
      <c r="AD108" s="931"/>
      <c r="AE108" s="931"/>
      <c r="AF108" s="931"/>
      <c r="AG108" s="931"/>
      <c r="AH108" s="931"/>
      <c r="AI108" s="931"/>
      <c r="AJ108" s="931"/>
      <c r="AK108" s="931"/>
      <c r="AL108" s="931"/>
      <c r="AM108" s="931"/>
      <c r="AN108" s="931"/>
      <c r="AO108" s="931"/>
      <c r="AP108" s="931"/>
      <c r="AQ108" s="931"/>
      <c r="AR108" s="931"/>
      <c r="AS108" s="931"/>
      <c r="AT108" s="932"/>
      <c r="AU108" s="930" t="s">
        <v>437</v>
      </c>
      <c r="AV108" s="931"/>
      <c r="AW108" s="931"/>
      <c r="AX108" s="931"/>
      <c r="AY108" s="931"/>
      <c r="AZ108" s="931"/>
      <c r="BA108" s="931"/>
      <c r="BB108" s="931"/>
      <c r="BC108" s="931"/>
      <c r="BD108" s="931"/>
      <c r="BE108" s="931"/>
      <c r="BF108" s="931"/>
      <c r="BG108" s="931"/>
      <c r="BH108" s="931"/>
      <c r="BI108" s="931"/>
      <c r="BJ108" s="931"/>
      <c r="BK108" s="931"/>
      <c r="BL108" s="931"/>
      <c r="BM108" s="931"/>
      <c r="BN108" s="931"/>
      <c r="BO108" s="931"/>
      <c r="BP108" s="931"/>
      <c r="BQ108" s="931"/>
      <c r="BR108" s="931"/>
      <c r="BS108" s="931"/>
      <c r="BT108" s="931"/>
      <c r="BU108" s="931"/>
      <c r="BV108" s="931"/>
      <c r="BW108" s="931"/>
      <c r="BX108" s="931"/>
      <c r="BY108" s="931"/>
      <c r="BZ108" s="931"/>
      <c r="CA108" s="931"/>
      <c r="CB108" s="931"/>
      <c r="CC108" s="931"/>
      <c r="CD108" s="931"/>
      <c r="CE108" s="931"/>
      <c r="CF108" s="931"/>
      <c r="CG108" s="931"/>
      <c r="CH108" s="931"/>
      <c r="CI108" s="931"/>
      <c r="CJ108" s="931"/>
      <c r="CK108" s="931"/>
      <c r="CL108" s="931"/>
      <c r="CM108" s="931"/>
      <c r="CN108" s="931"/>
      <c r="CO108" s="931"/>
      <c r="CP108" s="931"/>
      <c r="CQ108" s="931"/>
      <c r="CR108" s="931"/>
      <c r="CS108" s="931"/>
      <c r="CT108" s="931"/>
      <c r="CU108" s="931"/>
      <c r="CV108" s="931"/>
      <c r="CW108" s="931"/>
      <c r="CX108" s="931"/>
      <c r="CY108" s="931"/>
      <c r="CZ108" s="931"/>
      <c r="DA108" s="931"/>
      <c r="DB108" s="931"/>
      <c r="DC108" s="931"/>
      <c r="DD108" s="931"/>
      <c r="DE108" s="931"/>
      <c r="DF108" s="931"/>
      <c r="DG108" s="931"/>
      <c r="DH108" s="931"/>
      <c r="DI108" s="931"/>
      <c r="DJ108" s="931"/>
      <c r="DK108" s="931"/>
      <c r="DL108" s="931"/>
      <c r="DM108" s="931"/>
      <c r="DN108" s="931"/>
      <c r="DO108" s="931"/>
      <c r="DP108" s="931"/>
      <c r="DQ108" s="931"/>
      <c r="DR108" s="931"/>
      <c r="DS108" s="931"/>
      <c r="DT108" s="931"/>
      <c r="DU108" s="931"/>
      <c r="DV108" s="931"/>
      <c r="DW108" s="931"/>
      <c r="DX108" s="931"/>
      <c r="DY108" s="931"/>
      <c r="DZ108" s="932"/>
    </row>
    <row r="109" spans="1:131" s="224" customFormat="1" ht="26.25" customHeight="1">
      <c r="A109" s="925" t="s">
        <v>438</v>
      </c>
      <c r="B109" s="906"/>
      <c r="C109" s="906"/>
      <c r="D109" s="906"/>
      <c r="E109" s="906"/>
      <c r="F109" s="906"/>
      <c r="G109" s="906"/>
      <c r="H109" s="906"/>
      <c r="I109" s="906"/>
      <c r="J109" s="906"/>
      <c r="K109" s="906"/>
      <c r="L109" s="906"/>
      <c r="M109" s="906"/>
      <c r="N109" s="906"/>
      <c r="O109" s="906"/>
      <c r="P109" s="906"/>
      <c r="Q109" s="906"/>
      <c r="R109" s="906"/>
      <c r="S109" s="906"/>
      <c r="T109" s="906"/>
      <c r="U109" s="906"/>
      <c r="V109" s="906"/>
      <c r="W109" s="906"/>
      <c r="X109" s="906"/>
      <c r="Y109" s="906"/>
      <c r="Z109" s="907"/>
      <c r="AA109" s="905" t="s">
        <v>439</v>
      </c>
      <c r="AB109" s="906"/>
      <c r="AC109" s="906"/>
      <c r="AD109" s="906"/>
      <c r="AE109" s="907"/>
      <c r="AF109" s="905" t="s">
        <v>440</v>
      </c>
      <c r="AG109" s="906"/>
      <c r="AH109" s="906"/>
      <c r="AI109" s="906"/>
      <c r="AJ109" s="907"/>
      <c r="AK109" s="905" t="s">
        <v>317</v>
      </c>
      <c r="AL109" s="906"/>
      <c r="AM109" s="906"/>
      <c r="AN109" s="906"/>
      <c r="AO109" s="907"/>
      <c r="AP109" s="905" t="s">
        <v>441</v>
      </c>
      <c r="AQ109" s="906"/>
      <c r="AR109" s="906"/>
      <c r="AS109" s="906"/>
      <c r="AT109" s="908"/>
      <c r="AU109" s="925" t="s">
        <v>438</v>
      </c>
      <c r="AV109" s="906"/>
      <c r="AW109" s="906"/>
      <c r="AX109" s="906"/>
      <c r="AY109" s="906"/>
      <c r="AZ109" s="906"/>
      <c r="BA109" s="906"/>
      <c r="BB109" s="906"/>
      <c r="BC109" s="906"/>
      <c r="BD109" s="906"/>
      <c r="BE109" s="906"/>
      <c r="BF109" s="906"/>
      <c r="BG109" s="906"/>
      <c r="BH109" s="906"/>
      <c r="BI109" s="906"/>
      <c r="BJ109" s="906"/>
      <c r="BK109" s="906"/>
      <c r="BL109" s="906"/>
      <c r="BM109" s="906"/>
      <c r="BN109" s="906"/>
      <c r="BO109" s="906"/>
      <c r="BP109" s="907"/>
      <c r="BQ109" s="905" t="s">
        <v>439</v>
      </c>
      <c r="BR109" s="906"/>
      <c r="BS109" s="906"/>
      <c r="BT109" s="906"/>
      <c r="BU109" s="907"/>
      <c r="BV109" s="905" t="s">
        <v>440</v>
      </c>
      <c r="BW109" s="906"/>
      <c r="BX109" s="906"/>
      <c r="BY109" s="906"/>
      <c r="BZ109" s="907"/>
      <c r="CA109" s="905" t="s">
        <v>317</v>
      </c>
      <c r="CB109" s="906"/>
      <c r="CC109" s="906"/>
      <c r="CD109" s="906"/>
      <c r="CE109" s="907"/>
      <c r="CF109" s="926" t="s">
        <v>441</v>
      </c>
      <c r="CG109" s="926"/>
      <c r="CH109" s="926"/>
      <c r="CI109" s="926"/>
      <c r="CJ109" s="926"/>
      <c r="CK109" s="905" t="s">
        <v>442</v>
      </c>
      <c r="CL109" s="906"/>
      <c r="CM109" s="906"/>
      <c r="CN109" s="906"/>
      <c r="CO109" s="906"/>
      <c r="CP109" s="906"/>
      <c r="CQ109" s="906"/>
      <c r="CR109" s="906"/>
      <c r="CS109" s="906"/>
      <c r="CT109" s="906"/>
      <c r="CU109" s="906"/>
      <c r="CV109" s="906"/>
      <c r="CW109" s="906"/>
      <c r="CX109" s="906"/>
      <c r="CY109" s="906"/>
      <c r="CZ109" s="906"/>
      <c r="DA109" s="906"/>
      <c r="DB109" s="906"/>
      <c r="DC109" s="906"/>
      <c r="DD109" s="906"/>
      <c r="DE109" s="906"/>
      <c r="DF109" s="907"/>
      <c r="DG109" s="905" t="s">
        <v>439</v>
      </c>
      <c r="DH109" s="906"/>
      <c r="DI109" s="906"/>
      <c r="DJ109" s="906"/>
      <c r="DK109" s="907"/>
      <c r="DL109" s="905" t="s">
        <v>440</v>
      </c>
      <c r="DM109" s="906"/>
      <c r="DN109" s="906"/>
      <c r="DO109" s="906"/>
      <c r="DP109" s="907"/>
      <c r="DQ109" s="905" t="s">
        <v>317</v>
      </c>
      <c r="DR109" s="906"/>
      <c r="DS109" s="906"/>
      <c r="DT109" s="906"/>
      <c r="DU109" s="907"/>
      <c r="DV109" s="905" t="s">
        <v>441</v>
      </c>
      <c r="DW109" s="906"/>
      <c r="DX109" s="906"/>
      <c r="DY109" s="906"/>
      <c r="DZ109" s="908"/>
    </row>
    <row r="110" spans="1:131" s="224" customFormat="1" ht="26.25" customHeight="1">
      <c r="A110" s="909" t="s">
        <v>443</v>
      </c>
      <c r="B110" s="910"/>
      <c r="C110" s="910"/>
      <c r="D110" s="910"/>
      <c r="E110" s="910"/>
      <c r="F110" s="910"/>
      <c r="G110" s="910"/>
      <c r="H110" s="910"/>
      <c r="I110" s="910"/>
      <c r="J110" s="910"/>
      <c r="K110" s="910"/>
      <c r="L110" s="910"/>
      <c r="M110" s="910"/>
      <c r="N110" s="910"/>
      <c r="O110" s="910"/>
      <c r="P110" s="910"/>
      <c r="Q110" s="910"/>
      <c r="R110" s="910"/>
      <c r="S110" s="910"/>
      <c r="T110" s="910"/>
      <c r="U110" s="910"/>
      <c r="V110" s="910"/>
      <c r="W110" s="910"/>
      <c r="X110" s="910"/>
      <c r="Y110" s="910"/>
      <c r="Z110" s="911"/>
      <c r="AA110" s="912">
        <v>892457</v>
      </c>
      <c r="AB110" s="913"/>
      <c r="AC110" s="913"/>
      <c r="AD110" s="913"/>
      <c r="AE110" s="914"/>
      <c r="AF110" s="915">
        <v>898179</v>
      </c>
      <c r="AG110" s="913"/>
      <c r="AH110" s="913"/>
      <c r="AI110" s="913"/>
      <c r="AJ110" s="914"/>
      <c r="AK110" s="915">
        <v>833719</v>
      </c>
      <c r="AL110" s="913"/>
      <c r="AM110" s="913"/>
      <c r="AN110" s="913"/>
      <c r="AO110" s="914"/>
      <c r="AP110" s="916">
        <v>20.8</v>
      </c>
      <c r="AQ110" s="917"/>
      <c r="AR110" s="917"/>
      <c r="AS110" s="917"/>
      <c r="AT110" s="918"/>
      <c r="AU110" s="919" t="s">
        <v>75</v>
      </c>
      <c r="AV110" s="920"/>
      <c r="AW110" s="920"/>
      <c r="AX110" s="920"/>
      <c r="AY110" s="920"/>
      <c r="AZ110" s="942" t="s">
        <v>444</v>
      </c>
      <c r="BA110" s="910"/>
      <c r="BB110" s="910"/>
      <c r="BC110" s="910"/>
      <c r="BD110" s="910"/>
      <c r="BE110" s="910"/>
      <c r="BF110" s="910"/>
      <c r="BG110" s="910"/>
      <c r="BH110" s="910"/>
      <c r="BI110" s="910"/>
      <c r="BJ110" s="910"/>
      <c r="BK110" s="910"/>
      <c r="BL110" s="910"/>
      <c r="BM110" s="910"/>
      <c r="BN110" s="910"/>
      <c r="BO110" s="910"/>
      <c r="BP110" s="911"/>
      <c r="BQ110" s="943">
        <v>6436178</v>
      </c>
      <c r="BR110" s="944"/>
      <c r="BS110" s="944"/>
      <c r="BT110" s="944"/>
      <c r="BU110" s="944"/>
      <c r="BV110" s="944">
        <v>5933818</v>
      </c>
      <c r="BW110" s="944"/>
      <c r="BX110" s="944"/>
      <c r="BY110" s="944"/>
      <c r="BZ110" s="944"/>
      <c r="CA110" s="944">
        <v>5415398</v>
      </c>
      <c r="CB110" s="944"/>
      <c r="CC110" s="944"/>
      <c r="CD110" s="944"/>
      <c r="CE110" s="944"/>
      <c r="CF110" s="957">
        <v>135.1</v>
      </c>
      <c r="CG110" s="958"/>
      <c r="CH110" s="958"/>
      <c r="CI110" s="958"/>
      <c r="CJ110" s="958"/>
      <c r="CK110" s="959" t="s">
        <v>445</v>
      </c>
      <c r="CL110" s="960"/>
      <c r="CM110" s="942" t="s">
        <v>446</v>
      </c>
      <c r="CN110" s="910"/>
      <c r="CO110" s="910"/>
      <c r="CP110" s="910"/>
      <c r="CQ110" s="910"/>
      <c r="CR110" s="910"/>
      <c r="CS110" s="910"/>
      <c r="CT110" s="910"/>
      <c r="CU110" s="910"/>
      <c r="CV110" s="910"/>
      <c r="CW110" s="910"/>
      <c r="CX110" s="910"/>
      <c r="CY110" s="910"/>
      <c r="CZ110" s="910"/>
      <c r="DA110" s="910"/>
      <c r="DB110" s="910"/>
      <c r="DC110" s="910"/>
      <c r="DD110" s="910"/>
      <c r="DE110" s="910"/>
      <c r="DF110" s="911"/>
      <c r="DG110" s="943">
        <v>337810</v>
      </c>
      <c r="DH110" s="944"/>
      <c r="DI110" s="944"/>
      <c r="DJ110" s="944"/>
      <c r="DK110" s="944"/>
      <c r="DL110" s="944">
        <v>324932</v>
      </c>
      <c r="DM110" s="944"/>
      <c r="DN110" s="944"/>
      <c r="DO110" s="944"/>
      <c r="DP110" s="944"/>
      <c r="DQ110" s="944">
        <v>312055</v>
      </c>
      <c r="DR110" s="944"/>
      <c r="DS110" s="944"/>
      <c r="DT110" s="944"/>
      <c r="DU110" s="944"/>
      <c r="DV110" s="945">
        <v>7.8</v>
      </c>
      <c r="DW110" s="945"/>
      <c r="DX110" s="945"/>
      <c r="DY110" s="945"/>
      <c r="DZ110" s="946"/>
    </row>
    <row r="111" spans="1:131" s="224" customFormat="1" ht="26.25" customHeight="1">
      <c r="A111" s="947" t="s">
        <v>447</v>
      </c>
      <c r="B111" s="948"/>
      <c r="C111" s="948"/>
      <c r="D111" s="948"/>
      <c r="E111" s="948"/>
      <c r="F111" s="948"/>
      <c r="G111" s="948"/>
      <c r="H111" s="948"/>
      <c r="I111" s="948"/>
      <c r="J111" s="948"/>
      <c r="K111" s="948"/>
      <c r="L111" s="948"/>
      <c r="M111" s="948"/>
      <c r="N111" s="948"/>
      <c r="O111" s="948"/>
      <c r="P111" s="948"/>
      <c r="Q111" s="948"/>
      <c r="R111" s="948"/>
      <c r="S111" s="948"/>
      <c r="T111" s="948"/>
      <c r="U111" s="948"/>
      <c r="V111" s="948"/>
      <c r="W111" s="948"/>
      <c r="X111" s="948"/>
      <c r="Y111" s="948"/>
      <c r="Z111" s="949"/>
      <c r="AA111" s="950" t="s">
        <v>448</v>
      </c>
      <c r="AB111" s="951"/>
      <c r="AC111" s="951"/>
      <c r="AD111" s="951"/>
      <c r="AE111" s="952"/>
      <c r="AF111" s="953" t="s">
        <v>449</v>
      </c>
      <c r="AG111" s="951"/>
      <c r="AH111" s="951"/>
      <c r="AI111" s="951"/>
      <c r="AJ111" s="952"/>
      <c r="AK111" s="953" t="s">
        <v>450</v>
      </c>
      <c r="AL111" s="951"/>
      <c r="AM111" s="951"/>
      <c r="AN111" s="951"/>
      <c r="AO111" s="952"/>
      <c r="AP111" s="954" t="s">
        <v>450</v>
      </c>
      <c r="AQ111" s="955"/>
      <c r="AR111" s="955"/>
      <c r="AS111" s="955"/>
      <c r="AT111" s="956"/>
      <c r="AU111" s="921"/>
      <c r="AV111" s="922"/>
      <c r="AW111" s="922"/>
      <c r="AX111" s="922"/>
      <c r="AY111" s="922"/>
      <c r="AZ111" s="935" t="s">
        <v>451</v>
      </c>
      <c r="BA111" s="936"/>
      <c r="BB111" s="936"/>
      <c r="BC111" s="936"/>
      <c r="BD111" s="936"/>
      <c r="BE111" s="936"/>
      <c r="BF111" s="936"/>
      <c r="BG111" s="936"/>
      <c r="BH111" s="936"/>
      <c r="BI111" s="936"/>
      <c r="BJ111" s="936"/>
      <c r="BK111" s="936"/>
      <c r="BL111" s="936"/>
      <c r="BM111" s="936"/>
      <c r="BN111" s="936"/>
      <c r="BO111" s="936"/>
      <c r="BP111" s="937"/>
      <c r="BQ111" s="938">
        <v>337810</v>
      </c>
      <c r="BR111" s="939"/>
      <c r="BS111" s="939"/>
      <c r="BT111" s="939"/>
      <c r="BU111" s="939"/>
      <c r="BV111" s="939">
        <v>324932</v>
      </c>
      <c r="BW111" s="939"/>
      <c r="BX111" s="939"/>
      <c r="BY111" s="939"/>
      <c r="BZ111" s="939"/>
      <c r="CA111" s="939">
        <v>312055</v>
      </c>
      <c r="CB111" s="939"/>
      <c r="CC111" s="939"/>
      <c r="CD111" s="939"/>
      <c r="CE111" s="939"/>
      <c r="CF111" s="933">
        <v>7.8</v>
      </c>
      <c r="CG111" s="934"/>
      <c r="CH111" s="934"/>
      <c r="CI111" s="934"/>
      <c r="CJ111" s="934"/>
      <c r="CK111" s="961"/>
      <c r="CL111" s="962"/>
      <c r="CM111" s="935" t="s">
        <v>452</v>
      </c>
      <c r="CN111" s="936"/>
      <c r="CO111" s="936"/>
      <c r="CP111" s="936"/>
      <c r="CQ111" s="936"/>
      <c r="CR111" s="936"/>
      <c r="CS111" s="936"/>
      <c r="CT111" s="936"/>
      <c r="CU111" s="936"/>
      <c r="CV111" s="936"/>
      <c r="CW111" s="936"/>
      <c r="CX111" s="936"/>
      <c r="CY111" s="936"/>
      <c r="CZ111" s="936"/>
      <c r="DA111" s="936"/>
      <c r="DB111" s="936"/>
      <c r="DC111" s="936"/>
      <c r="DD111" s="936"/>
      <c r="DE111" s="936"/>
      <c r="DF111" s="937"/>
      <c r="DG111" s="938" t="s">
        <v>450</v>
      </c>
      <c r="DH111" s="939"/>
      <c r="DI111" s="939"/>
      <c r="DJ111" s="939"/>
      <c r="DK111" s="939"/>
      <c r="DL111" s="939" t="s">
        <v>450</v>
      </c>
      <c r="DM111" s="939"/>
      <c r="DN111" s="939"/>
      <c r="DO111" s="939"/>
      <c r="DP111" s="939"/>
      <c r="DQ111" s="939" t="s">
        <v>448</v>
      </c>
      <c r="DR111" s="939"/>
      <c r="DS111" s="939"/>
      <c r="DT111" s="939"/>
      <c r="DU111" s="939"/>
      <c r="DV111" s="940" t="s">
        <v>450</v>
      </c>
      <c r="DW111" s="940"/>
      <c r="DX111" s="940"/>
      <c r="DY111" s="940"/>
      <c r="DZ111" s="941"/>
    </row>
    <row r="112" spans="1:131" s="224" customFormat="1" ht="26.25" customHeight="1">
      <c r="A112" s="965" t="s">
        <v>453</v>
      </c>
      <c r="B112" s="966"/>
      <c r="C112" s="936" t="s">
        <v>454</v>
      </c>
      <c r="D112" s="936"/>
      <c r="E112" s="936"/>
      <c r="F112" s="936"/>
      <c r="G112" s="936"/>
      <c r="H112" s="936"/>
      <c r="I112" s="936"/>
      <c r="J112" s="936"/>
      <c r="K112" s="936"/>
      <c r="L112" s="936"/>
      <c r="M112" s="936"/>
      <c r="N112" s="936"/>
      <c r="O112" s="936"/>
      <c r="P112" s="936"/>
      <c r="Q112" s="936"/>
      <c r="R112" s="936"/>
      <c r="S112" s="936"/>
      <c r="T112" s="936"/>
      <c r="U112" s="936"/>
      <c r="V112" s="936"/>
      <c r="W112" s="936"/>
      <c r="X112" s="936"/>
      <c r="Y112" s="936"/>
      <c r="Z112" s="937"/>
      <c r="AA112" s="971" t="s">
        <v>448</v>
      </c>
      <c r="AB112" s="972"/>
      <c r="AC112" s="972"/>
      <c r="AD112" s="972"/>
      <c r="AE112" s="973"/>
      <c r="AF112" s="974" t="s">
        <v>450</v>
      </c>
      <c r="AG112" s="972"/>
      <c r="AH112" s="972"/>
      <c r="AI112" s="972"/>
      <c r="AJ112" s="973"/>
      <c r="AK112" s="974" t="s">
        <v>450</v>
      </c>
      <c r="AL112" s="972"/>
      <c r="AM112" s="972"/>
      <c r="AN112" s="972"/>
      <c r="AO112" s="973"/>
      <c r="AP112" s="975" t="s">
        <v>450</v>
      </c>
      <c r="AQ112" s="976"/>
      <c r="AR112" s="976"/>
      <c r="AS112" s="976"/>
      <c r="AT112" s="977"/>
      <c r="AU112" s="921"/>
      <c r="AV112" s="922"/>
      <c r="AW112" s="922"/>
      <c r="AX112" s="922"/>
      <c r="AY112" s="922"/>
      <c r="AZ112" s="935" t="s">
        <v>455</v>
      </c>
      <c r="BA112" s="936"/>
      <c r="BB112" s="936"/>
      <c r="BC112" s="936"/>
      <c r="BD112" s="936"/>
      <c r="BE112" s="936"/>
      <c r="BF112" s="936"/>
      <c r="BG112" s="936"/>
      <c r="BH112" s="936"/>
      <c r="BI112" s="936"/>
      <c r="BJ112" s="936"/>
      <c r="BK112" s="936"/>
      <c r="BL112" s="936"/>
      <c r="BM112" s="936"/>
      <c r="BN112" s="936"/>
      <c r="BO112" s="936"/>
      <c r="BP112" s="937"/>
      <c r="BQ112" s="938">
        <v>1282775</v>
      </c>
      <c r="BR112" s="939"/>
      <c r="BS112" s="939"/>
      <c r="BT112" s="939"/>
      <c r="BU112" s="939"/>
      <c r="BV112" s="939">
        <v>1126543</v>
      </c>
      <c r="BW112" s="939"/>
      <c r="BX112" s="939"/>
      <c r="BY112" s="939"/>
      <c r="BZ112" s="939"/>
      <c r="CA112" s="939">
        <v>1100650</v>
      </c>
      <c r="CB112" s="939"/>
      <c r="CC112" s="939"/>
      <c r="CD112" s="939"/>
      <c r="CE112" s="939"/>
      <c r="CF112" s="933">
        <v>27.5</v>
      </c>
      <c r="CG112" s="934"/>
      <c r="CH112" s="934"/>
      <c r="CI112" s="934"/>
      <c r="CJ112" s="934"/>
      <c r="CK112" s="961"/>
      <c r="CL112" s="962"/>
      <c r="CM112" s="935" t="s">
        <v>456</v>
      </c>
      <c r="CN112" s="936"/>
      <c r="CO112" s="936"/>
      <c r="CP112" s="936"/>
      <c r="CQ112" s="936"/>
      <c r="CR112" s="936"/>
      <c r="CS112" s="936"/>
      <c r="CT112" s="936"/>
      <c r="CU112" s="936"/>
      <c r="CV112" s="936"/>
      <c r="CW112" s="936"/>
      <c r="CX112" s="936"/>
      <c r="CY112" s="936"/>
      <c r="CZ112" s="936"/>
      <c r="DA112" s="936"/>
      <c r="DB112" s="936"/>
      <c r="DC112" s="936"/>
      <c r="DD112" s="936"/>
      <c r="DE112" s="936"/>
      <c r="DF112" s="937"/>
      <c r="DG112" s="938" t="s">
        <v>450</v>
      </c>
      <c r="DH112" s="939"/>
      <c r="DI112" s="939"/>
      <c r="DJ112" s="939"/>
      <c r="DK112" s="939"/>
      <c r="DL112" s="939" t="s">
        <v>449</v>
      </c>
      <c r="DM112" s="939"/>
      <c r="DN112" s="939"/>
      <c r="DO112" s="939"/>
      <c r="DP112" s="939"/>
      <c r="DQ112" s="939" t="s">
        <v>449</v>
      </c>
      <c r="DR112" s="939"/>
      <c r="DS112" s="939"/>
      <c r="DT112" s="939"/>
      <c r="DU112" s="939"/>
      <c r="DV112" s="940" t="s">
        <v>450</v>
      </c>
      <c r="DW112" s="940"/>
      <c r="DX112" s="940"/>
      <c r="DY112" s="940"/>
      <c r="DZ112" s="941"/>
    </row>
    <row r="113" spans="1:130" s="224" customFormat="1" ht="26.25" customHeight="1">
      <c r="A113" s="967"/>
      <c r="B113" s="968"/>
      <c r="C113" s="936" t="s">
        <v>457</v>
      </c>
      <c r="D113" s="936"/>
      <c r="E113" s="936"/>
      <c r="F113" s="936"/>
      <c r="G113" s="936"/>
      <c r="H113" s="936"/>
      <c r="I113" s="936"/>
      <c r="J113" s="936"/>
      <c r="K113" s="936"/>
      <c r="L113" s="936"/>
      <c r="M113" s="936"/>
      <c r="N113" s="936"/>
      <c r="O113" s="936"/>
      <c r="P113" s="936"/>
      <c r="Q113" s="936"/>
      <c r="R113" s="936"/>
      <c r="S113" s="936"/>
      <c r="T113" s="936"/>
      <c r="U113" s="936"/>
      <c r="V113" s="936"/>
      <c r="W113" s="936"/>
      <c r="X113" s="936"/>
      <c r="Y113" s="936"/>
      <c r="Z113" s="937"/>
      <c r="AA113" s="950">
        <v>120714</v>
      </c>
      <c r="AB113" s="951"/>
      <c r="AC113" s="951"/>
      <c r="AD113" s="951"/>
      <c r="AE113" s="952"/>
      <c r="AF113" s="953">
        <v>118922</v>
      </c>
      <c r="AG113" s="951"/>
      <c r="AH113" s="951"/>
      <c r="AI113" s="951"/>
      <c r="AJ113" s="952"/>
      <c r="AK113" s="953">
        <v>117078</v>
      </c>
      <c r="AL113" s="951"/>
      <c r="AM113" s="951"/>
      <c r="AN113" s="951"/>
      <c r="AO113" s="952"/>
      <c r="AP113" s="954">
        <v>2.9</v>
      </c>
      <c r="AQ113" s="955"/>
      <c r="AR113" s="955"/>
      <c r="AS113" s="955"/>
      <c r="AT113" s="956"/>
      <c r="AU113" s="921"/>
      <c r="AV113" s="922"/>
      <c r="AW113" s="922"/>
      <c r="AX113" s="922"/>
      <c r="AY113" s="922"/>
      <c r="AZ113" s="935" t="s">
        <v>458</v>
      </c>
      <c r="BA113" s="936"/>
      <c r="BB113" s="936"/>
      <c r="BC113" s="936"/>
      <c r="BD113" s="936"/>
      <c r="BE113" s="936"/>
      <c r="BF113" s="936"/>
      <c r="BG113" s="936"/>
      <c r="BH113" s="936"/>
      <c r="BI113" s="936"/>
      <c r="BJ113" s="936"/>
      <c r="BK113" s="936"/>
      <c r="BL113" s="936"/>
      <c r="BM113" s="936"/>
      <c r="BN113" s="936"/>
      <c r="BO113" s="936"/>
      <c r="BP113" s="937"/>
      <c r="BQ113" s="938">
        <v>2102</v>
      </c>
      <c r="BR113" s="939"/>
      <c r="BS113" s="939"/>
      <c r="BT113" s="939"/>
      <c r="BU113" s="939"/>
      <c r="BV113" s="939">
        <v>42758</v>
      </c>
      <c r="BW113" s="939"/>
      <c r="BX113" s="939"/>
      <c r="BY113" s="939"/>
      <c r="BZ113" s="939"/>
      <c r="CA113" s="939">
        <v>44423</v>
      </c>
      <c r="CB113" s="939"/>
      <c r="CC113" s="939"/>
      <c r="CD113" s="939"/>
      <c r="CE113" s="939"/>
      <c r="CF113" s="933">
        <v>1.1000000000000001</v>
      </c>
      <c r="CG113" s="934"/>
      <c r="CH113" s="934"/>
      <c r="CI113" s="934"/>
      <c r="CJ113" s="934"/>
      <c r="CK113" s="961"/>
      <c r="CL113" s="962"/>
      <c r="CM113" s="935" t="s">
        <v>459</v>
      </c>
      <c r="CN113" s="936"/>
      <c r="CO113" s="936"/>
      <c r="CP113" s="936"/>
      <c r="CQ113" s="936"/>
      <c r="CR113" s="936"/>
      <c r="CS113" s="936"/>
      <c r="CT113" s="936"/>
      <c r="CU113" s="936"/>
      <c r="CV113" s="936"/>
      <c r="CW113" s="936"/>
      <c r="CX113" s="936"/>
      <c r="CY113" s="936"/>
      <c r="CZ113" s="936"/>
      <c r="DA113" s="936"/>
      <c r="DB113" s="936"/>
      <c r="DC113" s="936"/>
      <c r="DD113" s="936"/>
      <c r="DE113" s="936"/>
      <c r="DF113" s="937"/>
      <c r="DG113" s="971" t="s">
        <v>450</v>
      </c>
      <c r="DH113" s="972"/>
      <c r="DI113" s="972"/>
      <c r="DJ113" s="972"/>
      <c r="DK113" s="973"/>
      <c r="DL113" s="974" t="s">
        <v>450</v>
      </c>
      <c r="DM113" s="972"/>
      <c r="DN113" s="972"/>
      <c r="DO113" s="972"/>
      <c r="DP113" s="973"/>
      <c r="DQ113" s="974" t="s">
        <v>450</v>
      </c>
      <c r="DR113" s="972"/>
      <c r="DS113" s="972"/>
      <c r="DT113" s="972"/>
      <c r="DU113" s="973"/>
      <c r="DV113" s="975" t="s">
        <v>448</v>
      </c>
      <c r="DW113" s="976"/>
      <c r="DX113" s="976"/>
      <c r="DY113" s="976"/>
      <c r="DZ113" s="977"/>
    </row>
    <row r="114" spans="1:130" s="224" customFormat="1" ht="26.25" customHeight="1">
      <c r="A114" s="967"/>
      <c r="B114" s="968"/>
      <c r="C114" s="936" t="s">
        <v>460</v>
      </c>
      <c r="D114" s="936"/>
      <c r="E114" s="936"/>
      <c r="F114" s="936"/>
      <c r="G114" s="936"/>
      <c r="H114" s="936"/>
      <c r="I114" s="936"/>
      <c r="J114" s="936"/>
      <c r="K114" s="936"/>
      <c r="L114" s="936"/>
      <c r="M114" s="936"/>
      <c r="N114" s="936"/>
      <c r="O114" s="936"/>
      <c r="P114" s="936"/>
      <c r="Q114" s="936"/>
      <c r="R114" s="936"/>
      <c r="S114" s="936"/>
      <c r="T114" s="936"/>
      <c r="U114" s="936"/>
      <c r="V114" s="936"/>
      <c r="W114" s="936"/>
      <c r="X114" s="936"/>
      <c r="Y114" s="936"/>
      <c r="Z114" s="937"/>
      <c r="AA114" s="971">
        <v>10670</v>
      </c>
      <c r="AB114" s="972"/>
      <c r="AC114" s="972"/>
      <c r="AD114" s="972"/>
      <c r="AE114" s="973"/>
      <c r="AF114" s="974">
        <v>13177</v>
      </c>
      <c r="AG114" s="972"/>
      <c r="AH114" s="972"/>
      <c r="AI114" s="972"/>
      <c r="AJ114" s="973"/>
      <c r="AK114" s="974">
        <v>12680</v>
      </c>
      <c r="AL114" s="972"/>
      <c r="AM114" s="972"/>
      <c r="AN114" s="972"/>
      <c r="AO114" s="973"/>
      <c r="AP114" s="975">
        <v>0.3</v>
      </c>
      <c r="AQ114" s="976"/>
      <c r="AR114" s="976"/>
      <c r="AS114" s="976"/>
      <c r="AT114" s="977"/>
      <c r="AU114" s="921"/>
      <c r="AV114" s="922"/>
      <c r="AW114" s="922"/>
      <c r="AX114" s="922"/>
      <c r="AY114" s="922"/>
      <c r="AZ114" s="935" t="s">
        <v>461</v>
      </c>
      <c r="BA114" s="936"/>
      <c r="BB114" s="936"/>
      <c r="BC114" s="936"/>
      <c r="BD114" s="936"/>
      <c r="BE114" s="936"/>
      <c r="BF114" s="936"/>
      <c r="BG114" s="936"/>
      <c r="BH114" s="936"/>
      <c r="BI114" s="936"/>
      <c r="BJ114" s="936"/>
      <c r="BK114" s="936"/>
      <c r="BL114" s="936"/>
      <c r="BM114" s="936"/>
      <c r="BN114" s="936"/>
      <c r="BO114" s="936"/>
      <c r="BP114" s="937"/>
      <c r="BQ114" s="938">
        <v>1059384</v>
      </c>
      <c r="BR114" s="939"/>
      <c r="BS114" s="939"/>
      <c r="BT114" s="939"/>
      <c r="BU114" s="939"/>
      <c r="BV114" s="939">
        <v>686089</v>
      </c>
      <c r="BW114" s="939"/>
      <c r="BX114" s="939"/>
      <c r="BY114" s="939"/>
      <c r="BZ114" s="939"/>
      <c r="CA114" s="939">
        <v>565552</v>
      </c>
      <c r="CB114" s="939"/>
      <c r="CC114" s="939"/>
      <c r="CD114" s="939"/>
      <c r="CE114" s="939"/>
      <c r="CF114" s="933">
        <v>14.1</v>
      </c>
      <c r="CG114" s="934"/>
      <c r="CH114" s="934"/>
      <c r="CI114" s="934"/>
      <c r="CJ114" s="934"/>
      <c r="CK114" s="961"/>
      <c r="CL114" s="962"/>
      <c r="CM114" s="935" t="s">
        <v>462</v>
      </c>
      <c r="CN114" s="936"/>
      <c r="CO114" s="936"/>
      <c r="CP114" s="936"/>
      <c r="CQ114" s="936"/>
      <c r="CR114" s="936"/>
      <c r="CS114" s="936"/>
      <c r="CT114" s="936"/>
      <c r="CU114" s="936"/>
      <c r="CV114" s="936"/>
      <c r="CW114" s="936"/>
      <c r="CX114" s="936"/>
      <c r="CY114" s="936"/>
      <c r="CZ114" s="936"/>
      <c r="DA114" s="936"/>
      <c r="DB114" s="936"/>
      <c r="DC114" s="936"/>
      <c r="DD114" s="936"/>
      <c r="DE114" s="936"/>
      <c r="DF114" s="937"/>
      <c r="DG114" s="971" t="s">
        <v>449</v>
      </c>
      <c r="DH114" s="972"/>
      <c r="DI114" s="972"/>
      <c r="DJ114" s="972"/>
      <c r="DK114" s="973"/>
      <c r="DL114" s="974" t="s">
        <v>449</v>
      </c>
      <c r="DM114" s="972"/>
      <c r="DN114" s="972"/>
      <c r="DO114" s="972"/>
      <c r="DP114" s="973"/>
      <c r="DQ114" s="974" t="s">
        <v>449</v>
      </c>
      <c r="DR114" s="972"/>
      <c r="DS114" s="972"/>
      <c r="DT114" s="972"/>
      <c r="DU114" s="973"/>
      <c r="DV114" s="975" t="s">
        <v>450</v>
      </c>
      <c r="DW114" s="976"/>
      <c r="DX114" s="976"/>
      <c r="DY114" s="976"/>
      <c r="DZ114" s="977"/>
    </row>
    <row r="115" spans="1:130" s="224" customFormat="1" ht="26.25" customHeight="1">
      <c r="A115" s="967"/>
      <c r="B115" s="968"/>
      <c r="C115" s="936" t="s">
        <v>463</v>
      </c>
      <c r="D115" s="936"/>
      <c r="E115" s="936"/>
      <c r="F115" s="936"/>
      <c r="G115" s="936"/>
      <c r="H115" s="936"/>
      <c r="I115" s="936"/>
      <c r="J115" s="936"/>
      <c r="K115" s="936"/>
      <c r="L115" s="936"/>
      <c r="M115" s="936"/>
      <c r="N115" s="936"/>
      <c r="O115" s="936"/>
      <c r="P115" s="936"/>
      <c r="Q115" s="936"/>
      <c r="R115" s="936"/>
      <c r="S115" s="936"/>
      <c r="T115" s="936"/>
      <c r="U115" s="936"/>
      <c r="V115" s="936"/>
      <c r="W115" s="936"/>
      <c r="X115" s="936"/>
      <c r="Y115" s="936"/>
      <c r="Z115" s="937"/>
      <c r="AA115" s="950" t="s">
        <v>450</v>
      </c>
      <c r="AB115" s="951"/>
      <c r="AC115" s="951"/>
      <c r="AD115" s="951"/>
      <c r="AE115" s="952"/>
      <c r="AF115" s="953" t="s">
        <v>449</v>
      </c>
      <c r="AG115" s="951"/>
      <c r="AH115" s="951"/>
      <c r="AI115" s="951"/>
      <c r="AJ115" s="952"/>
      <c r="AK115" s="953" t="s">
        <v>450</v>
      </c>
      <c r="AL115" s="951"/>
      <c r="AM115" s="951"/>
      <c r="AN115" s="951"/>
      <c r="AO115" s="952"/>
      <c r="AP115" s="954" t="s">
        <v>448</v>
      </c>
      <c r="AQ115" s="955"/>
      <c r="AR115" s="955"/>
      <c r="AS115" s="955"/>
      <c r="AT115" s="956"/>
      <c r="AU115" s="921"/>
      <c r="AV115" s="922"/>
      <c r="AW115" s="922"/>
      <c r="AX115" s="922"/>
      <c r="AY115" s="922"/>
      <c r="AZ115" s="935" t="s">
        <v>464</v>
      </c>
      <c r="BA115" s="936"/>
      <c r="BB115" s="936"/>
      <c r="BC115" s="936"/>
      <c r="BD115" s="936"/>
      <c r="BE115" s="936"/>
      <c r="BF115" s="936"/>
      <c r="BG115" s="936"/>
      <c r="BH115" s="936"/>
      <c r="BI115" s="936"/>
      <c r="BJ115" s="936"/>
      <c r="BK115" s="936"/>
      <c r="BL115" s="936"/>
      <c r="BM115" s="936"/>
      <c r="BN115" s="936"/>
      <c r="BO115" s="936"/>
      <c r="BP115" s="937"/>
      <c r="BQ115" s="938" t="s">
        <v>448</v>
      </c>
      <c r="BR115" s="939"/>
      <c r="BS115" s="939"/>
      <c r="BT115" s="939"/>
      <c r="BU115" s="939"/>
      <c r="BV115" s="939" t="s">
        <v>449</v>
      </c>
      <c r="BW115" s="939"/>
      <c r="BX115" s="939"/>
      <c r="BY115" s="939"/>
      <c r="BZ115" s="939"/>
      <c r="CA115" s="939" t="s">
        <v>450</v>
      </c>
      <c r="CB115" s="939"/>
      <c r="CC115" s="939"/>
      <c r="CD115" s="939"/>
      <c r="CE115" s="939"/>
      <c r="CF115" s="933" t="s">
        <v>450</v>
      </c>
      <c r="CG115" s="934"/>
      <c r="CH115" s="934"/>
      <c r="CI115" s="934"/>
      <c r="CJ115" s="934"/>
      <c r="CK115" s="961"/>
      <c r="CL115" s="962"/>
      <c r="CM115" s="935" t="s">
        <v>465</v>
      </c>
      <c r="CN115" s="936"/>
      <c r="CO115" s="936"/>
      <c r="CP115" s="936"/>
      <c r="CQ115" s="936"/>
      <c r="CR115" s="936"/>
      <c r="CS115" s="936"/>
      <c r="CT115" s="936"/>
      <c r="CU115" s="936"/>
      <c r="CV115" s="936"/>
      <c r="CW115" s="936"/>
      <c r="CX115" s="936"/>
      <c r="CY115" s="936"/>
      <c r="CZ115" s="936"/>
      <c r="DA115" s="936"/>
      <c r="DB115" s="936"/>
      <c r="DC115" s="936"/>
      <c r="DD115" s="936"/>
      <c r="DE115" s="936"/>
      <c r="DF115" s="937"/>
      <c r="DG115" s="971" t="s">
        <v>450</v>
      </c>
      <c r="DH115" s="972"/>
      <c r="DI115" s="972"/>
      <c r="DJ115" s="972"/>
      <c r="DK115" s="973"/>
      <c r="DL115" s="974" t="s">
        <v>449</v>
      </c>
      <c r="DM115" s="972"/>
      <c r="DN115" s="972"/>
      <c r="DO115" s="972"/>
      <c r="DP115" s="973"/>
      <c r="DQ115" s="974" t="s">
        <v>449</v>
      </c>
      <c r="DR115" s="972"/>
      <c r="DS115" s="972"/>
      <c r="DT115" s="972"/>
      <c r="DU115" s="973"/>
      <c r="DV115" s="975" t="s">
        <v>449</v>
      </c>
      <c r="DW115" s="976"/>
      <c r="DX115" s="976"/>
      <c r="DY115" s="976"/>
      <c r="DZ115" s="977"/>
    </row>
    <row r="116" spans="1:130" s="224" customFormat="1" ht="26.25" customHeight="1">
      <c r="A116" s="969"/>
      <c r="B116" s="970"/>
      <c r="C116" s="978" t="s">
        <v>466</v>
      </c>
      <c r="D116" s="978"/>
      <c r="E116" s="978"/>
      <c r="F116" s="978"/>
      <c r="G116" s="978"/>
      <c r="H116" s="978"/>
      <c r="I116" s="978"/>
      <c r="J116" s="978"/>
      <c r="K116" s="978"/>
      <c r="L116" s="978"/>
      <c r="M116" s="978"/>
      <c r="N116" s="978"/>
      <c r="O116" s="978"/>
      <c r="P116" s="978"/>
      <c r="Q116" s="978"/>
      <c r="R116" s="978"/>
      <c r="S116" s="978"/>
      <c r="T116" s="978"/>
      <c r="U116" s="978"/>
      <c r="V116" s="978"/>
      <c r="W116" s="978"/>
      <c r="X116" s="978"/>
      <c r="Y116" s="978"/>
      <c r="Z116" s="979"/>
      <c r="AA116" s="971" t="s">
        <v>450</v>
      </c>
      <c r="AB116" s="972"/>
      <c r="AC116" s="972"/>
      <c r="AD116" s="972"/>
      <c r="AE116" s="973"/>
      <c r="AF116" s="974" t="s">
        <v>448</v>
      </c>
      <c r="AG116" s="972"/>
      <c r="AH116" s="972"/>
      <c r="AI116" s="972"/>
      <c r="AJ116" s="973"/>
      <c r="AK116" s="974" t="s">
        <v>448</v>
      </c>
      <c r="AL116" s="972"/>
      <c r="AM116" s="972"/>
      <c r="AN116" s="972"/>
      <c r="AO116" s="973"/>
      <c r="AP116" s="975" t="s">
        <v>449</v>
      </c>
      <c r="AQ116" s="976"/>
      <c r="AR116" s="976"/>
      <c r="AS116" s="976"/>
      <c r="AT116" s="977"/>
      <c r="AU116" s="921"/>
      <c r="AV116" s="922"/>
      <c r="AW116" s="922"/>
      <c r="AX116" s="922"/>
      <c r="AY116" s="922"/>
      <c r="AZ116" s="980" t="s">
        <v>467</v>
      </c>
      <c r="BA116" s="981"/>
      <c r="BB116" s="981"/>
      <c r="BC116" s="981"/>
      <c r="BD116" s="981"/>
      <c r="BE116" s="981"/>
      <c r="BF116" s="981"/>
      <c r="BG116" s="981"/>
      <c r="BH116" s="981"/>
      <c r="BI116" s="981"/>
      <c r="BJ116" s="981"/>
      <c r="BK116" s="981"/>
      <c r="BL116" s="981"/>
      <c r="BM116" s="981"/>
      <c r="BN116" s="981"/>
      <c r="BO116" s="981"/>
      <c r="BP116" s="982"/>
      <c r="BQ116" s="938" t="s">
        <v>450</v>
      </c>
      <c r="BR116" s="939"/>
      <c r="BS116" s="939"/>
      <c r="BT116" s="939"/>
      <c r="BU116" s="939"/>
      <c r="BV116" s="939" t="s">
        <v>448</v>
      </c>
      <c r="BW116" s="939"/>
      <c r="BX116" s="939"/>
      <c r="BY116" s="939"/>
      <c r="BZ116" s="939"/>
      <c r="CA116" s="939" t="s">
        <v>450</v>
      </c>
      <c r="CB116" s="939"/>
      <c r="CC116" s="939"/>
      <c r="CD116" s="939"/>
      <c r="CE116" s="939"/>
      <c r="CF116" s="933" t="s">
        <v>450</v>
      </c>
      <c r="CG116" s="934"/>
      <c r="CH116" s="934"/>
      <c r="CI116" s="934"/>
      <c r="CJ116" s="934"/>
      <c r="CK116" s="961"/>
      <c r="CL116" s="962"/>
      <c r="CM116" s="935" t="s">
        <v>468</v>
      </c>
      <c r="CN116" s="936"/>
      <c r="CO116" s="936"/>
      <c r="CP116" s="936"/>
      <c r="CQ116" s="936"/>
      <c r="CR116" s="936"/>
      <c r="CS116" s="936"/>
      <c r="CT116" s="936"/>
      <c r="CU116" s="936"/>
      <c r="CV116" s="936"/>
      <c r="CW116" s="936"/>
      <c r="CX116" s="936"/>
      <c r="CY116" s="936"/>
      <c r="CZ116" s="936"/>
      <c r="DA116" s="936"/>
      <c r="DB116" s="936"/>
      <c r="DC116" s="936"/>
      <c r="DD116" s="936"/>
      <c r="DE116" s="936"/>
      <c r="DF116" s="937"/>
      <c r="DG116" s="971" t="s">
        <v>449</v>
      </c>
      <c r="DH116" s="972"/>
      <c r="DI116" s="972"/>
      <c r="DJ116" s="972"/>
      <c r="DK116" s="973"/>
      <c r="DL116" s="974" t="s">
        <v>448</v>
      </c>
      <c r="DM116" s="972"/>
      <c r="DN116" s="972"/>
      <c r="DO116" s="972"/>
      <c r="DP116" s="973"/>
      <c r="DQ116" s="974" t="s">
        <v>449</v>
      </c>
      <c r="DR116" s="972"/>
      <c r="DS116" s="972"/>
      <c r="DT116" s="972"/>
      <c r="DU116" s="973"/>
      <c r="DV116" s="975" t="s">
        <v>450</v>
      </c>
      <c r="DW116" s="976"/>
      <c r="DX116" s="976"/>
      <c r="DY116" s="976"/>
      <c r="DZ116" s="977"/>
    </row>
    <row r="117" spans="1:130" s="224" customFormat="1" ht="26.25" customHeight="1">
      <c r="A117" s="925" t="s">
        <v>196</v>
      </c>
      <c r="B117" s="906"/>
      <c r="C117" s="906"/>
      <c r="D117" s="906"/>
      <c r="E117" s="906"/>
      <c r="F117" s="906"/>
      <c r="G117" s="906"/>
      <c r="H117" s="906"/>
      <c r="I117" s="906"/>
      <c r="J117" s="906"/>
      <c r="K117" s="906"/>
      <c r="L117" s="906"/>
      <c r="M117" s="906"/>
      <c r="N117" s="906"/>
      <c r="O117" s="906"/>
      <c r="P117" s="906"/>
      <c r="Q117" s="906"/>
      <c r="R117" s="906"/>
      <c r="S117" s="906"/>
      <c r="T117" s="906"/>
      <c r="U117" s="906"/>
      <c r="V117" s="906"/>
      <c r="W117" s="906"/>
      <c r="X117" s="906"/>
      <c r="Y117" s="990" t="s">
        <v>469</v>
      </c>
      <c r="Z117" s="907"/>
      <c r="AA117" s="991">
        <v>1023841</v>
      </c>
      <c r="AB117" s="992"/>
      <c r="AC117" s="992"/>
      <c r="AD117" s="992"/>
      <c r="AE117" s="993"/>
      <c r="AF117" s="994">
        <v>1030278</v>
      </c>
      <c r="AG117" s="992"/>
      <c r="AH117" s="992"/>
      <c r="AI117" s="992"/>
      <c r="AJ117" s="993"/>
      <c r="AK117" s="994">
        <v>963477</v>
      </c>
      <c r="AL117" s="992"/>
      <c r="AM117" s="992"/>
      <c r="AN117" s="992"/>
      <c r="AO117" s="993"/>
      <c r="AP117" s="995"/>
      <c r="AQ117" s="996"/>
      <c r="AR117" s="996"/>
      <c r="AS117" s="996"/>
      <c r="AT117" s="997"/>
      <c r="AU117" s="921"/>
      <c r="AV117" s="922"/>
      <c r="AW117" s="922"/>
      <c r="AX117" s="922"/>
      <c r="AY117" s="922"/>
      <c r="AZ117" s="987" t="s">
        <v>470</v>
      </c>
      <c r="BA117" s="988"/>
      <c r="BB117" s="988"/>
      <c r="BC117" s="988"/>
      <c r="BD117" s="988"/>
      <c r="BE117" s="988"/>
      <c r="BF117" s="988"/>
      <c r="BG117" s="988"/>
      <c r="BH117" s="988"/>
      <c r="BI117" s="988"/>
      <c r="BJ117" s="988"/>
      <c r="BK117" s="988"/>
      <c r="BL117" s="988"/>
      <c r="BM117" s="988"/>
      <c r="BN117" s="988"/>
      <c r="BO117" s="988"/>
      <c r="BP117" s="989"/>
      <c r="BQ117" s="938" t="s">
        <v>449</v>
      </c>
      <c r="BR117" s="939"/>
      <c r="BS117" s="939"/>
      <c r="BT117" s="939"/>
      <c r="BU117" s="939"/>
      <c r="BV117" s="939" t="s">
        <v>449</v>
      </c>
      <c r="BW117" s="939"/>
      <c r="BX117" s="939"/>
      <c r="BY117" s="939"/>
      <c r="BZ117" s="939"/>
      <c r="CA117" s="939" t="s">
        <v>449</v>
      </c>
      <c r="CB117" s="939"/>
      <c r="CC117" s="939"/>
      <c r="CD117" s="939"/>
      <c r="CE117" s="939"/>
      <c r="CF117" s="933" t="s">
        <v>448</v>
      </c>
      <c r="CG117" s="934"/>
      <c r="CH117" s="934"/>
      <c r="CI117" s="934"/>
      <c r="CJ117" s="934"/>
      <c r="CK117" s="961"/>
      <c r="CL117" s="962"/>
      <c r="CM117" s="935" t="s">
        <v>471</v>
      </c>
      <c r="CN117" s="936"/>
      <c r="CO117" s="936"/>
      <c r="CP117" s="936"/>
      <c r="CQ117" s="936"/>
      <c r="CR117" s="936"/>
      <c r="CS117" s="936"/>
      <c r="CT117" s="936"/>
      <c r="CU117" s="936"/>
      <c r="CV117" s="936"/>
      <c r="CW117" s="936"/>
      <c r="CX117" s="936"/>
      <c r="CY117" s="936"/>
      <c r="CZ117" s="936"/>
      <c r="DA117" s="936"/>
      <c r="DB117" s="936"/>
      <c r="DC117" s="936"/>
      <c r="DD117" s="936"/>
      <c r="DE117" s="936"/>
      <c r="DF117" s="937"/>
      <c r="DG117" s="971" t="s">
        <v>448</v>
      </c>
      <c r="DH117" s="972"/>
      <c r="DI117" s="972"/>
      <c r="DJ117" s="972"/>
      <c r="DK117" s="973"/>
      <c r="DL117" s="974" t="s">
        <v>449</v>
      </c>
      <c r="DM117" s="972"/>
      <c r="DN117" s="972"/>
      <c r="DO117" s="972"/>
      <c r="DP117" s="973"/>
      <c r="DQ117" s="974" t="s">
        <v>450</v>
      </c>
      <c r="DR117" s="972"/>
      <c r="DS117" s="972"/>
      <c r="DT117" s="972"/>
      <c r="DU117" s="973"/>
      <c r="DV117" s="975" t="s">
        <v>449</v>
      </c>
      <c r="DW117" s="976"/>
      <c r="DX117" s="976"/>
      <c r="DY117" s="976"/>
      <c r="DZ117" s="977"/>
    </row>
    <row r="118" spans="1:130" s="224" customFormat="1" ht="26.25" customHeight="1">
      <c r="A118" s="925" t="s">
        <v>442</v>
      </c>
      <c r="B118" s="906"/>
      <c r="C118" s="906"/>
      <c r="D118" s="906"/>
      <c r="E118" s="906"/>
      <c r="F118" s="906"/>
      <c r="G118" s="906"/>
      <c r="H118" s="906"/>
      <c r="I118" s="906"/>
      <c r="J118" s="906"/>
      <c r="K118" s="906"/>
      <c r="L118" s="906"/>
      <c r="M118" s="906"/>
      <c r="N118" s="906"/>
      <c r="O118" s="906"/>
      <c r="P118" s="906"/>
      <c r="Q118" s="906"/>
      <c r="R118" s="906"/>
      <c r="S118" s="906"/>
      <c r="T118" s="906"/>
      <c r="U118" s="906"/>
      <c r="V118" s="906"/>
      <c r="W118" s="906"/>
      <c r="X118" s="906"/>
      <c r="Y118" s="906"/>
      <c r="Z118" s="907"/>
      <c r="AA118" s="905" t="s">
        <v>439</v>
      </c>
      <c r="AB118" s="906"/>
      <c r="AC118" s="906"/>
      <c r="AD118" s="906"/>
      <c r="AE118" s="907"/>
      <c r="AF118" s="905" t="s">
        <v>440</v>
      </c>
      <c r="AG118" s="906"/>
      <c r="AH118" s="906"/>
      <c r="AI118" s="906"/>
      <c r="AJ118" s="907"/>
      <c r="AK118" s="905" t="s">
        <v>317</v>
      </c>
      <c r="AL118" s="906"/>
      <c r="AM118" s="906"/>
      <c r="AN118" s="906"/>
      <c r="AO118" s="907"/>
      <c r="AP118" s="983" t="s">
        <v>441</v>
      </c>
      <c r="AQ118" s="984"/>
      <c r="AR118" s="984"/>
      <c r="AS118" s="984"/>
      <c r="AT118" s="985"/>
      <c r="AU118" s="921"/>
      <c r="AV118" s="922"/>
      <c r="AW118" s="922"/>
      <c r="AX118" s="922"/>
      <c r="AY118" s="922"/>
      <c r="AZ118" s="986" t="s">
        <v>472</v>
      </c>
      <c r="BA118" s="978"/>
      <c r="BB118" s="978"/>
      <c r="BC118" s="978"/>
      <c r="BD118" s="978"/>
      <c r="BE118" s="978"/>
      <c r="BF118" s="978"/>
      <c r="BG118" s="978"/>
      <c r="BH118" s="978"/>
      <c r="BI118" s="978"/>
      <c r="BJ118" s="978"/>
      <c r="BK118" s="978"/>
      <c r="BL118" s="978"/>
      <c r="BM118" s="978"/>
      <c r="BN118" s="978"/>
      <c r="BO118" s="978"/>
      <c r="BP118" s="979"/>
      <c r="BQ118" s="1012" t="s">
        <v>449</v>
      </c>
      <c r="BR118" s="1013"/>
      <c r="BS118" s="1013"/>
      <c r="BT118" s="1013"/>
      <c r="BU118" s="1013"/>
      <c r="BV118" s="1013" t="s">
        <v>450</v>
      </c>
      <c r="BW118" s="1013"/>
      <c r="BX118" s="1013"/>
      <c r="BY118" s="1013"/>
      <c r="BZ118" s="1013"/>
      <c r="CA118" s="1013" t="s">
        <v>449</v>
      </c>
      <c r="CB118" s="1013"/>
      <c r="CC118" s="1013"/>
      <c r="CD118" s="1013"/>
      <c r="CE118" s="1013"/>
      <c r="CF118" s="933" t="s">
        <v>449</v>
      </c>
      <c r="CG118" s="934"/>
      <c r="CH118" s="934"/>
      <c r="CI118" s="934"/>
      <c r="CJ118" s="934"/>
      <c r="CK118" s="961"/>
      <c r="CL118" s="962"/>
      <c r="CM118" s="935" t="s">
        <v>473</v>
      </c>
      <c r="CN118" s="936"/>
      <c r="CO118" s="936"/>
      <c r="CP118" s="936"/>
      <c r="CQ118" s="936"/>
      <c r="CR118" s="936"/>
      <c r="CS118" s="936"/>
      <c r="CT118" s="936"/>
      <c r="CU118" s="936"/>
      <c r="CV118" s="936"/>
      <c r="CW118" s="936"/>
      <c r="CX118" s="936"/>
      <c r="CY118" s="936"/>
      <c r="CZ118" s="936"/>
      <c r="DA118" s="936"/>
      <c r="DB118" s="936"/>
      <c r="DC118" s="936"/>
      <c r="DD118" s="936"/>
      <c r="DE118" s="936"/>
      <c r="DF118" s="937"/>
      <c r="DG118" s="971" t="s">
        <v>449</v>
      </c>
      <c r="DH118" s="972"/>
      <c r="DI118" s="972"/>
      <c r="DJ118" s="972"/>
      <c r="DK118" s="973"/>
      <c r="DL118" s="974" t="s">
        <v>450</v>
      </c>
      <c r="DM118" s="972"/>
      <c r="DN118" s="972"/>
      <c r="DO118" s="972"/>
      <c r="DP118" s="973"/>
      <c r="DQ118" s="974" t="s">
        <v>449</v>
      </c>
      <c r="DR118" s="972"/>
      <c r="DS118" s="972"/>
      <c r="DT118" s="972"/>
      <c r="DU118" s="973"/>
      <c r="DV118" s="975" t="s">
        <v>449</v>
      </c>
      <c r="DW118" s="976"/>
      <c r="DX118" s="976"/>
      <c r="DY118" s="976"/>
      <c r="DZ118" s="977"/>
    </row>
    <row r="119" spans="1:130" s="224" customFormat="1" ht="26.25" customHeight="1">
      <c r="A119" s="1069" t="s">
        <v>445</v>
      </c>
      <c r="B119" s="960"/>
      <c r="C119" s="942" t="s">
        <v>446</v>
      </c>
      <c r="D119" s="910"/>
      <c r="E119" s="910"/>
      <c r="F119" s="910"/>
      <c r="G119" s="910"/>
      <c r="H119" s="910"/>
      <c r="I119" s="910"/>
      <c r="J119" s="910"/>
      <c r="K119" s="910"/>
      <c r="L119" s="910"/>
      <c r="M119" s="910"/>
      <c r="N119" s="910"/>
      <c r="O119" s="910"/>
      <c r="P119" s="910"/>
      <c r="Q119" s="910"/>
      <c r="R119" s="910"/>
      <c r="S119" s="910"/>
      <c r="T119" s="910"/>
      <c r="U119" s="910"/>
      <c r="V119" s="910"/>
      <c r="W119" s="910"/>
      <c r="X119" s="910"/>
      <c r="Y119" s="910"/>
      <c r="Z119" s="911"/>
      <c r="AA119" s="912" t="s">
        <v>448</v>
      </c>
      <c r="AB119" s="913"/>
      <c r="AC119" s="913"/>
      <c r="AD119" s="913"/>
      <c r="AE119" s="914"/>
      <c r="AF119" s="915" t="s">
        <v>450</v>
      </c>
      <c r="AG119" s="913"/>
      <c r="AH119" s="913"/>
      <c r="AI119" s="913"/>
      <c r="AJ119" s="914"/>
      <c r="AK119" s="915" t="s">
        <v>448</v>
      </c>
      <c r="AL119" s="913"/>
      <c r="AM119" s="913"/>
      <c r="AN119" s="913"/>
      <c r="AO119" s="914"/>
      <c r="AP119" s="916" t="s">
        <v>449</v>
      </c>
      <c r="AQ119" s="917"/>
      <c r="AR119" s="917"/>
      <c r="AS119" s="917"/>
      <c r="AT119" s="918"/>
      <c r="AU119" s="923"/>
      <c r="AV119" s="924"/>
      <c r="AW119" s="924"/>
      <c r="AX119" s="924"/>
      <c r="AY119" s="924"/>
      <c r="AZ119" s="247" t="s">
        <v>196</v>
      </c>
      <c r="BA119" s="247"/>
      <c r="BB119" s="247"/>
      <c r="BC119" s="247"/>
      <c r="BD119" s="247"/>
      <c r="BE119" s="247"/>
      <c r="BF119" s="247"/>
      <c r="BG119" s="247"/>
      <c r="BH119" s="247"/>
      <c r="BI119" s="247"/>
      <c r="BJ119" s="247"/>
      <c r="BK119" s="247"/>
      <c r="BL119" s="247"/>
      <c r="BM119" s="247"/>
      <c r="BN119" s="247"/>
      <c r="BO119" s="990" t="s">
        <v>474</v>
      </c>
      <c r="BP119" s="1018"/>
      <c r="BQ119" s="1012">
        <v>9118249</v>
      </c>
      <c r="BR119" s="1013"/>
      <c r="BS119" s="1013"/>
      <c r="BT119" s="1013"/>
      <c r="BU119" s="1013"/>
      <c r="BV119" s="1013">
        <v>8114140</v>
      </c>
      <c r="BW119" s="1013"/>
      <c r="BX119" s="1013"/>
      <c r="BY119" s="1013"/>
      <c r="BZ119" s="1013"/>
      <c r="CA119" s="1013">
        <v>7438078</v>
      </c>
      <c r="CB119" s="1013"/>
      <c r="CC119" s="1013"/>
      <c r="CD119" s="1013"/>
      <c r="CE119" s="1013"/>
      <c r="CF119" s="1014"/>
      <c r="CG119" s="1015"/>
      <c r="CH119" s="1015"/>
      <c r="CI119" s="1015"/>
      <c r="CJ119" s="1016"/>
      <c r="CK119" s="963"/>
      <c r="CL119" s="964"/>
      <c r="CM119" s="986" t="s">
        <v>475</v>
      </c>
      <c r="CN119" s="978"/>
      <c r="CO119" s="978"/>
      <c r="CP119" s="978"/>
      <c r="CQ119" s="978"/>
      <c r="CR119" s="978"/>
      <c r="CS119" s="978"/>
      <c r="CT119" s="978"/>
      <c r="CU119" s="978"/>
      <c r="CV119" s="978"/>
      <c r="CW119" s="978"/>
      <c r="CX119" s="978"/>
      <c r="CY119" s="978"/>
      <c r="CZ119" s="978"/>
      <c r="DA119" s="978"/>
      <c r="DB119" s="978"/>
      <c r="DC119" s="978"/>
      <c r="DD119" s="978"/>
      <c r="DE119" s="978"/>
      <c r="DF119" s="979"/>
      <c r="DG119" s="1017" t="s">
        <v>448</v>
      </c>
      <c r="DH119" s="999"/>
      <c r="DI119" s="999"/>
      <c r="DJ119" s="999"/>
      <c r="DK119" s="1000"/>
      <c r="DL119" s="998" t="s">
        <v>448</v>
      </c>
      <c r="DM119" s="999"/>
      <c r="DN119" s="999"/>
      <c r="DO119" s="999"/>
      <c r="DP119" s="1000"/>
      <c r="DQ119" s="998" t="s">
        <v>449</v>
      </c>
      <c r="DR119" s="999"/>
      <c r="DS119" s="999"/>
      <c r="DT119" s="999"/>
      <c r="DU119" s="1000"/>
      <c r="DV119" s="1001" t="s">
        <v>448</v>
      </c>
      <c r="DW119" s="1002"/>
      <c r="DX119" s="1002"/>
      <c r="DY119" s="1002"/>
      <c r="DZ119" s="1003"/>
    </row>
    <row r="120" spans="1:130" s="224" customFormat="1" ht="26.25" customHeight="1">
      <c r="A120" s="1070"/>
      <c r="B120" s="962"/>
      <c r="C120" s="935" t="s">
        <v>452</v>
      </c>
      <c r="D120" s="936"/>
      <c r="E120" s="936"/>
      <c r="F120" s="936"/>
      <c r="G120" s="936"/>
      <c r="H120" s="936"/>
      <c r="I120" s="936"/>
      <c r="J120" s="936"/>
      <c r="K120" s="936"/>
      <c r="L120" s="936"/>
      <c r="M120" s="936"/>
      <c r="N120" s="936"/>
      <c r="O120" s="936"/>
      <c r="P120" s="936"/>
      <c r="Q120" s="936"/>
      <c r="R120" s="936"/>
      <c r="S120" s="936"/>
      <c r="T120" s="936"/>
      <c r="U120" s="936"/>
      <c r="V120" s="936"/>
      <c r="W120" s="936"/>
      <c r="X120" s="936"/>
      <c r="Y120" s="936"/>
      <c r="Z120" s="937"/>
      <c r="AA120" s="971" t="s">
        <v>449</v>
      </c>
      <c r="AB120" s="972"/>
      <c r="AC120" s="972"/>
      <c r="AD120" s="972"/>
      <c r="AE120" s="973"/>
      <c r="AF120" s="974" t="s">
        <v>449</v>
      </c>
      <c r="AG120" s="972"/>
      <c r="AH120" s="972"/>
      <c r="AI120" s="972"/>
      <c r="AJ120" s="973"/>
      <c r="AK120" s="974" t="s">
        <v>449</v>
      </c>
      <c r="AL120" s="972"/>
      <c r="AM120" s="972"/>
      <c r="AN120" s="972"/>
      <c r="AO120" s="973"/>
      <c r="AP120" s="975" t="s">
        <v>449</v>
      </c>
      <c r="AQ120" s="976"/>
      <c r="AR120" s="976"/>
      <c r="AS120" s="976"/>
      <c r="AT120" s="977"/>
      <c r="AU120" s="1004" t="s">
        <v>476</v>
      </c>
      <c r="AV120" s="1005"/>
      <c r="AW120" s="1005"/>
      <c r="AX120" s="1005"/>
      <c r="AY120" s="1006"/>
      <c r="AZ120" s="942" t="s">
        <v>477</v>
      </c>
      <c r="BA120" s="910"/>
      <c r="BB120" s="910"/>
      <c r="BC120" s="910"/>
      <c r="BD120" s="910"/>
      <c r="BE120" s="910"/>
      <c r="BF120" s="910"/>
      <c r="BG120" s="910"/>
      <c r="BH120" s="910"/>
      <c r="BI120" s="910"/>
      <c r="BJ120" s="910"/>
      <c r="BK120" s="910"/>
      <c r="BL120" s="910"/>
      <c r="BM120" s="910"/>
      <c r="BN120" s="910"/>
      <c r="BO120" s="910"/>
      <c r="BP120" s="911"/>
      <c r="BQ120" s="943">
        <v>6913685</v>
      </c>
      <c r="BR120" s="944"/>
      <c r="BS120" s="944"/>
      <c r="BT120" s="944"/>
      <c r="BU120" s="944"/>
      <c r="BV120" s="944">
        <v>8340062</v>
      </c>
      <c r="BW120" s="944"/>
      <c r="BX120" s="944"/>
      <c r="BY120" s="944"/>
      <c r="BZ120" s="944"/>
      <c r="CA120" s="944">
        <v>9995665</v>
      </c>
      <c r="CB120" s="944"/>
      <c r="CC120" s="944"/>
      <c r="CD120" s="944"/>
      <c r="CE120" s="944"/>
      <c r="CF120" s="957">
        <v>249.4</v>
      </c>
      <c r="CG120" s="958"/>
      <c r="CH120" s="958"/>
      <c r="CI120" s="958"/>
      <c r="CJ120" s="958"/>
      <c r="CK120" s="1019" t="s">
        <v>478</v>
      </c>
      <c r="CL120" s="1020"/>
      <c r="CM120" s="1020"/>
      <c r="CN120" s="1020"/>
      <c r="CO120" s="1021"/>
      <c r="CP120" s="1027" t="s">
        <v>479</v>
      </c>
      <c r="CQ120" s="1028"/>
      <c r="CR120" s="1028"/>
      <c r="CS120" s="1028"/>
      <c r="CT120" s="1028"/>
      <c r="CU120" s="1028"/>
      <c r="CV120" s="1028"/>
      <c r="CW120" s="1028"/>
      <c r="CX120" s="1028"/>
      <c r="CY120" s="1028"/>
      <c r="CZ120" s="1028"/>
      <c r="DA120" s="1028"/>
      <c r="DB120" s="1028"/>
      <c r="DC120" s="1028"/>
      <c r="DD120" s="1028"/>
      <c r="DE120" s="1028"/>
      <c r="DF120" s="1029"/>
      <c r="DG120" s="943">
        <v>1278145</v>
      </c>
      <c r="DH120" s="944"/>
      <c r="DI120" s="944"/>
      <c r="DJ120" s="944"/>
      <c r="DK120" s="944"/>
      <c r="DL120" s="944">
        <v>1122224</v>
      </c>
      <c r="DM120" s="944"/>
      <c r="DN120" s="944"/>
      <c r="DO120" s="944"/>
      <c r="DP120" s="944"/>
      <c r="DQ120" s="944">
        <v>1096218</v>
      </c>
      <c r="DR120" s="944"/>
      <c r="DS120" s="944"/>
      <c r="DT120" s="944"/>
      <c r="DU120" s="944"/>
      <c r="DV120" s="945">
        <v>27.3</v>
      </c>
      <c r="DW120" s="945"/>
      <c r="DX120" s="945"/>
      <c r="DY120" s="945"/>
      <c r="DZ120" s="946"/>
    </row>
    <row r="121" spans="1:130" s="224" customFormat="1" ht="26.25" customHeight="1">
      <c r="A121" s="1070"/>
      <c r="B121" s="962"/>
      <c r="C121" s="987" t="s">
        <v>480</v>
      </c>
      <c r="D121" s="988"/>
      <c r="E121" s="988"/>
      <c r="F121" s="988"/>
      <c r="G121" s="988"/>
      <c r="H121" s="988"/>
      <c r="I121" s="988"/>
      <c r="J121" s="988"/>
      <c r="K121" s="988"/>
      <c r="L121" s="988"/>
      <c r="M121" s="988"/>
      <c r="N121" s="988"/>
      <c r="O121" s="988"/>
      <c r="P121" s="988"/>
      <c r="Q121" s="988"/>
      <c r="R121" s="988"/>
      <c r="S121" s="988"/>
      <c r="T121" s="988"/>
      <c r="U121" s="988"/>
      <c r="V121" s="988"/>
      <c r="W121" s="988"/>
      <c r="X121" s="988"/>
      <c r="Y121" s="988"/>
      <c r="Z121" s="989"/>
      <c r="AA121" s="971" t="s">
        <v>449</v>
      </c>
      <c r="AB121" s="972"/>
      <c r="AC121" s="972"/>
      <c r="AD121" s="972"/>
      <c r="AE121" s="973"/>
      <c r="AF121" s="974" t="s">
        <v>449</v>
      </c>
      <c r="AG121" s="972"/>
      <c r="AH121" s="972"/>
      <c r="AI121" s="972"/>
      <c r="AJ121" s="973"/>
      <c r="AK121" s="974" t="s">
        <v>449</v>
      </c>
      <c r="AL121" s="972"/>
      <c r="AM121" s="972"/>
      <c r="AN121" s="972"/>
      <c r="AO121" s="973"/>
      <c r="AP121" s="975" t="s">
        <v>449</v>
      </c>
      <c r="AQ121" s="976"/>
      <c r="AR121" s="976"/>
      <c r="AS121" s="976"/>
      <c r="AT121" s="977"/>
      <c r="AU121" s="1007"/>
      <c r="AV121" s="1008"/>
      <c r="AW121" s="1008"/>
      <c r="AX121" s="1008"/>
      <c r="AY121" s="1009"/>
      <c r="AZ121" s="935" t="s">
        <v>481</v>
      </c>
      <c r="BA121" s="936"/>
      <c r="BB121" s="936"/>
      <c r="BC121" s="936"/>
      <c r="BD121" s="936"/>
      <c r="BE121" s="936"/>
      <c r="BF121" s="936"/>
      <c r="BG121" s="936"/>
      <c r="BH121" s="936"/>
      <c r="BI121" s="936"/>
      <c r="BJ121" s="936"/>
      <c r="BK121" s="936"/>
      <c r="BL121" s="936"/>
      <c r="BM121" s="936"/>
      <c r="BN121" s="936"/>
      <c r="BO121" s="936"/>
      <c r="BP121" s="937"/>
      <c r="BQ121" s="938">
        <v>542641</v>
      </c>
      <c r="BR121" s="939"/>
      <c r="BS121" s="939"/>
      <c r="BT121" s="939"/>
      <c r="BU121" s="939"/>
      <c r="BV121" s="939">
        <v>530819</v>
      </c>
      <c r="BW121" s="939"/>
      <c r="BX121" s="939"/>
      <c r="BY121" s="939"/>
      <c r="BZ121" s="939"/>
      <c r="CA121" s="939">
        <v>518866</v>
      </c>
      <c r="CB121" s="939"/>
      <c r="CC121" s="939"/>
      <c r="CD121" s="939"/>
      <c r="CE121" s="939"/>
      <c r="CF121" s="933">
        <v>12.9</v>
      </c>
      <c r="CG121" s="934"/>
      <c r="CH121" s="934"/>
      <c r="CI121" s="934"/>
      <c r="CJ121" s="934"/>
      <c r="CK121" s="1022"/>
      <c r="CL121" s="1023"/>
      <c r="CM121" s="1023"/>
      <c r="CN121" s="1023"/>
      <c r="CO121" s="1024"/>
      <c r="CP121" s="1032" t="s">
        <v>482</v>
      </c>
      <c r="CQ121" s="1033"/>
      <c r="CR121" s="1033"/>
      <c r="CS121" s="1033"/>
      <c r="CT121" s="1033"/>
      <c r="CU121" s="1033"/>
      <c r="CV121" s="1033"/>
      <c r="CW121" s="1033"/>
      <c r="CX121" s="1033"/>
      <c r="CY121" s="1033"/>
      <c r="CZ121" s="1033"/>
      <c r="DA121" s="1033"/>
      <c r="DB121" s="1033"/>
      <c r="DC121" s="1033"/>
      <c r="DD121" s="1033"/>
      <c r="DE121" s="1033"/>
      <c r="DF121" s="1034"/>
      <c r="DG121" s="938">
        <v>4630</v>
      </c>
      <c r="DH121" s="939"/>
      <c r="DI121" s="939"/>
      <c r="DJ121" s="939"/>
      <c r="DK121" s="939"/>
      <c r="DL121" s="939">
        <v>4319</v>
      </c>
      <c r="DM121" s="939"/>
      <c r="DN121" s="939"/>
      <c r="DO121" s="939"/>
      <c r="DP121" s="939"/>
      <c r="DQ121" s="939">
        <v>4432</v>
      </c>
      <c r="DR121" s="939"/>
      <c r="DS121" s="939"/>
      <c r="DT121" s="939"/>
      <c r="DU121" s="939"/>
      <c r="DV121" s="940">
        <v>0.1</v>
      </c>
      <c r="DW121" s="940"/>
      <c r="DX121" s="940"/>
      <c r="DY121" s="940"/>
      <c r="DZ121" s="941"/>
    </row>
    <row r="122" spans="1:130" s="224" customFormat="1" ht="26.25" customHeight="1">
      <c r="A122" s="1070"/>
      <c r="B122" s="962"/>
      <c r="C122" s="935" t="s">
        <v>462</v>
      </c>
      <c r="D122" s="936"/>
      <c r="E122" s="936"/>
      <c r="F122" s="936"/>
      <c r="G122" s="936"/>
      <c r="H122" s="936"/>
      <c r="I122" s="936"/>
      <c r="J122" s="936"/>
      <c r="K122" s="936"/>
      <c r="L122" s="936"/>
      <c r="M122" s="936"/>
      <c r="N122" s="936"/>
      <c r="O122" s="936"/>
      <c r="P122" s="936"/>
      <c r="Q122" s="936"/>
      <c r="R122" s="936"/>
      <c r="S122" s="936"/>
      <c r="T122" s="936"/>
      <c r="U122" s="936"/>
      <c r="V122" s="936"/>
      <c r="W122" s="936"/>
      <c r="X122" s="936"/>
      <c r="Y122" s="936"/>
      <c r="Z122" s="937"/>
      <c r="AA122" s="971" t="s">
        <v>448</v>
      </c>
      <c r="AB122" s="972"/>
      <c r="AC122" s="972"/>
      <c r="AD122" s="972"/>
      <c r="AE122" s="973"/>
      <c r="AF122" s="974" t="s">
        <v>449</v>
      </c>
      <c r="AG122" s="972"/>
      <c r="AH122" s="972"/>
      <c r="AI122" s="972"/>
      <c r="AJ122" s="973"/>
      <c r="AK122" s="974" t="s">
        <v>450</v>
      </c>
      <c r="AL122" s="972"/>
      <c r="AM122" s="972"/>
      <c r="AN122" s="972"/>
      <c r="AO122" s="973"/>
      <c r="AP122" s="975" t="s">
        <v>448</v>
      </c>
      <c r="AQ122" s="976"/>
      <c r="AR122" s="976"/>
      <c r="AS122" s="976"/>
      <c r="AT122" s="977"/>
      <c r="AU122" s="1007"/>
      <c r="AV122" s="1008"/>
      <c r="AW122" s="1008"/>
      <c r="AX122" s="1008"/>
      <c r="AY122" s="1009"/>
      <c r="AZ122" s="986" t="s">
        <v>483</v>
      </c>
      <c r="BA122" s="978"/>
      <c r="BB122" s="978"/>
      <c r="BC122" s="978"/>
      <c r="BD122" s="978"/>
      <c r="BE122" s="978"/>
      <c r="BF122" s="978"/>
      <c r="BG122" s="978"/>
      <c r="BH122" s="978"/>
      <c r="BI122" s="978"/>
      <c r="BJ122" s="978"/>
      <c r="BK122" s="978"/>
      <c r="BL122" s="978"/>
      <c r="BM122" s="978"/>
      <c r="BN122" s="978"/>
      <c r="BO122" s="978"/>
      <c r="BP122" s="979"/>
      <c r="BQ122" s="1012">
        <v>5642213</v>
      </c>
      <c r="BR122" s="1013"/>
      <c r="BS122" s="1013"/>
      <c r="BT122" s="1013"/>
      <c r="BU122" s="1013"/>
      <c r="BV122" s="1013">
        <v>5644547</v>
      </c>
      <c r="BW122" s="1013"/>
      <c r="BX122" s="1013"/>
      <c r="BY122" s="1013"/>
      <c r="BZ122" s="1013"/>
      <c r="CA122" s="1013">
        <v>5244159</v>
      </c>
      <c r="CB122" s="1013"/>
      <c r="CC122" s="1013"/>
      <c r="CD122" s="1013"/>
      <c r="CE122" s="1013"/>
      <c r="CF122" s="1030">
        <v>130.80000000000001</v>
      </c>
      <c r="CG122" s="1031"/>
      <c r="CH122" s="1031"/>
      <c r="CI122" s="1031"/>
      <c r="CJ122" s="1031"/>
      <c r="CK122" s="1022"/>
      <c r="CL122" s="1023"/>
      <c r="CM122" s="1023"/>
      <c r="CN122" s="1023"/>
      <c r="CO122" s="1024"/>
      <c r="CP122" s="1032" t="s">
        <v>484</v>
      </c>
      <c r="CQ122" s="1033"/>
      <c r="CR122" s="1033"/>
      <c r="CS122" s="1033"/>
      <c r="CT122" s="1033"/>
      <c r="CU122" s="1033"/>
      <c r="CV122" s="1033"/>
      <c r="CW122" s="1033"/>
      <c r="CX122" s="1033"/>
      <c r="CY122" s="1033"/>
      <c r="CZ122" s="1033"/>
      <c r="DA122" s="1033"/>
      <c r="DB122" s="1033"/>
      <c r="DC122" s="1033"/>
      <c r="DD122" s="1033"/>
      <c r="DE122" s="1033"/>
      <c r="DF122" s="1034"/>
      <c r="DG122" s="938" t="s">
        <v>449</v>
      </c>
      <c r="DH122" s="939"/>
      <c r="DI122" s="939"/>
      <c r="DJ122" s="939"/>
      <c r="DK122" s="939"/>
      <c r="DL122" s="939" t="s">
        <v>448</v>
      </c>
      <c r="DM122" s="939"/>
      <c r="DN122" s="939"/>
      <c r="DO122" s="939"/>
      <c r="DP122" s="939"/>
      <c r="DQ122" s="939" t="s">
        <v>449</v>
      </c>
      <c r="DR122" s="939"/>
      <c r="DS122" s="939"/>
      <c r="DT122" s="939"/>
      <c r="DU122" s="939"/>
      <c r="DV122" s="940" t="s">
        <v>448</v>
      </c>
      <c r="DW122" s="940"/>
      <c r="DX122" s="940"/>
      <c r="DY122" s="940"/>
      <c r="DZ122" s="941"/>
    </row>
    <row r="123" spans="1:130" s="224" customFormat="1" ht="26.25" customHeight="1">
      <c r="A123" s="1070"/>
      <c r="B123" s="962"/>
      <c r="C123" s="935" t="s">
        <v>468</v>
      </c>
      <c r="D123" s="936"/>
      <c r="E123" s="936"/>
      <c r="F123" s="936"/>
      <c r="G123" s="936"/>
      <c r="H123" s="936"/>
      <c r="I123" s="936"/>
      <c r="J123" s="936"/>
      <c r="K123" s="936"/>
      <c r="L123" s="936"/>
      <c r="M123" s="936"/>
      <c r="N123" s="936"/>
      <c r="O123" s="936"/>
      <c r="P123" s="936"/>
      <c r="Q123" s="936"/>
      <c r="R123" s="936"/>
      <c r="S123" s="936"/>
      <c r="T123" s="936"/>
      <c r="U123" s="936"/>
      <c r="V123" s="936"/>
      <c r="W123" s="936"/>
      <c r="X123" s="936"/>
      <c r="Y123" s="936"/>
      <c r="Z123" s="937"/>
      <c r="AA123" s="971" t="s">
        <v>449</v>
      </c>
      <c r="AB123" s="972"/>
      <c r="AC123" s="972"/>
      <c r="AD123" s="972"/>
      <c r="AE123" s="973"/>
      <c r="AF123" s="974" t="s">
        <v>449</v>
      </c>
      <c r="AG123" s="972"/>
      <c r="AH123" s="972"/>
      <c r="AI123" s="972"/>
      <c r="AJ123" s="973"/>
      <c r="AK123" s="974" t="s">
        <v>449</v>
      </c>
      <c r="AL123" s="972"/>
      <c r="AM123" s="972"/>
      <c r="AN123" s="972"/>
      <c r="AO123" s="973"/>
      <c r="AP123" s="975" t="s">
        <v>449</v>
      </c>
      <c r="AQ123" s="976"/>
      <c r="AR123" s="976"/>
      <c r="AS123" s="976"/>
      <c r="AT123" s="977"/>
      <c r="AU123" s="1010"/>
      <c r="AV123" s="1011"/>
      <c r="AW123" s="1011"/>
      <c r="AX123" s="1011"/>
      <c r="AY123" s="1011"/>
      <c r="AZ123" s="247" t="s">
        <v>196</v>
      </c>
      <c r="BA123" s="247"/>
      <c r="BB123" s="247"/>
      <c r="BC123" s="247"/>
      <c r="BD123" s="247"/>
      <c r="BE123" s="247"/>
      <c r="BF123" s="247"/>
      <c r="BG123" s="247"/>
      <c r="BH123" s="247"/>
      <c r="BI123" s="247"/>
      <c r="BJ123" s="247"/>
      <c r="BK123" s="247"/>
      <c r="BL123" s="247"/>
      <c r="BM123" s="247"/>
      <c r="BN123" s="247"/>
      <c r="BO123" s="990" t="s">
        <v>485</v>
      </c>
      <c r="BP123" s="1018"/>
      <c r="BQ123" s="1076">
        <v>13098539</v>
      </c>
      <c r="BR123" s="1077"/>
      <c r="BS123" s="1077"/>
      <c r="BT123" s="1077"/>
      <c r="BU123" s="1077"/>
      <c r="BV123" s="1077">
        <v>14515428</v>
      </c>
      <c r="BW123" s="1077"/>
      <c r="BX123" s="1077"/>
      <c r="BY123" s="1077"/>
      <c r="BZ123" s="1077"/>
      <c r="CA123" s="1077">
        <v>15758690</v>
      </c>
      <c r="CB123" s="1077"/>
      <c r="CC123" s="1077"/>
      <c r="CD123" s="1077"/>
      <c r="CE123" s="1077"/>
      <c r="CF123" s="1014"/>
      <c r="CG123" s="1015"/>
      <c r="CH123" s="1015"/>
      <c r="CI123" s="1015"/>
      <c r="CJ123" s="1016"/>
      <c r="CK123" s="1022"/>
      <c r="CL123" s="1023"/>
      <c r="CM123" s="1023"/>
      <c r="CN123" s="1023"/>
      <c r="CO123" s="1024"/>
      <c r="CP123" s="1032" t="s">
        <v>486</v>
      </c>
      <c r="CQ123" s="1033"/>
      <c r="CR123" s="1033"/>
      <c r="CS123" s="1033"/>
      <c r="CT123" s="1033"/>
      <c r="CU123" s="1033"/>
      <c r="CV123" s="1033"/>
      <c r="CW123" s="1033"/>
      <c r="CX123" s="1033"/>
      <c r="CY123" s="1033"/>
      <c r="CZ123" s="1033"/>
      <c r="DA123" s="1033"/>
      <c r="DB123" s="1033"/>
      <c r="DC123" s="1033"/>
      <c r="DD123" s="1033"/>
      <c r="DE123" s="1033"/>
      <c r="DF123" s="1034"/>
      <c r="DG123" s="971" t="s">
        <v>448</v>
      </c>
      <c r="DH123" s="972"/>
      <c r="DI123" s="972"/>
      <c r="DJ123" s="972"/>
      <c r="DK123" s="973"/>
      <c r="DL123" s="974" t="s">
        <v>448</v>
      </c>
      <c r="DM123" s="972"/>
      <c r="DN123" s="972"/>
      <c r="DO123" s="972"/>
      <c r="DP123" s="973"/>
      <c r="DQ123" s="974" t="s">
        <v>448</v>
      </c>
      <c r="DR123" s="972"/>
      <c r="DS123" s="972"/>
      <c r="DT123" s="972"/>
      <c r="DU123" s="973"/>
      <c r="DV123" s="975" t="s">
        <v>448</v>
      </c>
      <c r="DW123" s="976"/>
      <c r="DX123" s="976"/>
      <c r="DY123" s="976"/>
      <c r="DZ123" s="977"/>
    </row>
    <row r="124" spans="1:130" s="224" customFormat="1" ht="26.25" customHeight="1" thickBot="1">
      <c r="A124" s="1070"/>
      <c r="B124" s="962"/>
      <c r="C124" s="935" t="s">
        <v>471</v>
      </c>
      <c r="D124" s="936"/>
      <c r="E124" s="936"/>
      <c r="F124" s="936"/>
      <c r="G124" s="936"/>
      <c r="H124" s="936"/>
      <c r="I124" s="936"/>
      <c r="J124" s="936"/>
      <c r="K124" s="936"/>
      <c r="L124" s="936"/>
      <c r="M124" s="936"/>
      <c r="N124" s="936"/>
      <c r="O124" s="936"/>
      <c r="P124" s="936"/>
      <c r="Q124" s="936"/>
      <c r="R124" s="936"/>
      <c r="S124" s="936"/>
      <c r="T124" s="936"/>
      <c r="U124" s="936"/>
      <c r="V124" s="936"/>
      <c r="W124" s="936"/>
      <c r="X124" s="936"/>
      <c r="Y124" s="936"/>
      <c r="Z124" s="937"/>
      <c r="AA124" s="971" t="s">
        <v>448</v>
      </c>
      <c r="AB124" s="972"/>
      <c r="AC124" s="972"/>
      <c r="AD124" s="972"/>
      <c r="AE124" s="973"/>
      <c r="AF124" s="974" t="s">
        <v>448</v>
      </c>
      <c r="AG124" s="972"/>
      <c r="AH124" s="972"/>
      <c r="AI124" s="972"/>
      <c r="AJ124" s="973"/>
      <c r="AK124" s="974" t="s">
        <v>448</v>
      </c>
      <c r="AL124" s="972"/>
      <c r="AM124" s="972"/>
      <c r="AN124" s="972"/>
      <c r="AO124" s="973"/>
      <c r="AP124" s="975" t="s">
        <v>448</v>
      </c>
      <c r="AQ124" s="976"/>
      <c r="AR124" s="976"/>
      <c r="AS124" s="976"/>
      <c r="AT124" s="977"/>
      <c r="AU124" s="1072" t="s">
        <v>487</v>
      </c>
      <c r="AV124" s="1073"/>
      <c r="AW124" s="1073"/>
      <c r="AX124" s="1073"/>
      <c r="AY124" s="1073"/>
      <c r="AZ124" s="1073"/>
      <c r="BA124" s="1073"/>
      <c r="BB124" s="1073"/>
      <c r="BC124" s="1073"/>
      <c r="BD124" s="1073"/>
      <c r="BE124" s="1073"/>
      <c r="BF124" s="1073"/>
      <c r="BG124" s="1073"/>
      <c r="BH124" s="1073"/>
      <c r="BI124" s="1073"/>
      <c r="BJ124" s="1073"/>
      <c r="BK124" s="1073"/>
      <c r="BL124" s="1073"/>
      <c r="BM124" s="1073"/>
      <c r="BN124" s="1073"/>
      <c r="BO124" s="1073"/>
      <c r="BP124" s="1074"/>
      <c r="BQ124" s="1075" t="s">
        <v>448</v>
      </c>
      <c r="BR124" s="1040"/>
      <c r="BS124" s="1040"/>
      <c r="BT124" s="1040"/>
      <c r="BU124" s="1040"/>
      <c r="BV124" s="1040" t="s">
        <v>448</v>
      </c>
      <c r="BW124" s="1040"/>
      <c r="BX124" s="1040"/>
      <c r="BY124" s="1040"/>
      <c r="BZ124" s="1040"/>
      <c r="CA124" s="1040" t="s">
        <v>448</v>
      </c>
      <c r="CB124" s="1040"/>
      <c r="CC124" s="1040"/>
      <c r="CD124" s="1040"/>
      <c r="CE124" s="1040"/>
      <c r="CF124" s="1041"/>
      <c r="CG124" s="1042"/>
      <c r="CH124" s="1042"/>
      <c r="CI124" s="1042"/>
      <c r="CJ124" s="1043"/>
      <c r="CK124" s="1025"/>
      <c r="CL124" s="1025"/>
      <c r="CM124" s="1025"/>
      <c r="CN124" s="1025"/>
      <c r="CO124" s="1026"/>
      <c r="CP124" s="1032" t="s">
        <v>488</v>
      </c>
      <c r="CQ124" s="1033"/>
      <c r="CR124" s="1033"/>
      <c r="CS124" s="1033"/>
      <c r="CT124" s="1033"/>
      <c r="CU124" s="1033"/>
      <c r="CV124" s="1033"/>
      <c r="CW124" s="1033"/>
      <c r="CX124" s="1033"/>
      <c r="CY124" s="1033"/>
      <c r="CZ124" s="1033"/>
      <c r="DA124" s="1033"/>
      <c r="DB124" s="1033"/>
      <c r="DC124" s="1033"/>
      <c r="DD124" s="1033"/>
      <c r="DE124" s="1033"/>
      <c r="DF124" s="1034"/>
      <c r="DG124" s="1017" t="s">
        <v>450</v>
      </c>
      <c r="DH124" s="999"/>
      <c r="DI124" s="999"/>
      <c r="DJ124" s="999"/>
      <c r="DK124" s="1000"/>
      <c r="DL124" s="998" t="s">
        <v>489</v>
      </c>
      <c r="DM124" s="999"/>
      <c r="DN124" s="999"/>
      <c r="DO124" s="999"/>
      <c r="DP124" s="1000"/>
      <c r="DQ124" s="998" t="s">
        <v>401</v>
      </c>
      <c r="DR124" s="999"/>
      <c r="DS124" s="999"/>
      <c r="DT124" s="999"/>
      <c r="DU124" s="1000"/>
      <c r="DV124" s="1001" t="s">
        <v>450</v>
      </c>
      <c r="DW124" s="1002"/>
      <c r="DX124" s="1002"/>
      <c r="DY124" s="1002"/>
      <c r="DZ124" s="1003"/>
    </row>
    <row r="125" spans="1:130" s="224" customFormat="1" ht="26.25" customHeight="1">
      <c r="A125" s="1070"/>
      <c r="B125" s="962"/>
      <c r="C125" s="935" t="s">
        <v>473</v>
      </c>
      <c r="D125" s="936"/>
      <c r="E125" s="936"/>
      <c r="F125" s="936"/>
      <c r="G125" s="936"/>
      <c r="H125" s="936"/>
      <c r="I125" s="936"/>
      <c r="J125" s="936"/>
      <c r="K125" s="936"/>
      <c r="L125" s="936"/>
      <c r="M125" s="936"/>
      <c r="N125" s="936"/>
      <c r="O125" s="936"/>
      <c r="P125" s="936"/>
      <c r="Q125" s="936"/>
      <c r="R125" s="936"/>
      <c r="S125" s="936"/>
      <c r="T125" s="936"/>
      <c r="U125" s="936"/>
      <c r="V125" s="936"/>
      <c r="W125" s="936"/>
      <c r="X125" s="936"/>
      <c r="Y125" s="936"/>
      <c r="Z125" s="937"/>
      <c r="AA125" s="971" t="s">
        <v>489</v>
      </c>
      <c r="AB125" s="972"/>
      <c r="AC125" s="972"/>
      <c r="AD125" s="972"/>
      <c r="AE125" s="973"/>
      <c r="AF125" s="974" t="s">
        <v>401</v>
      </c>
      <c r="AG125" s="972"/>
      <c r="AH125" s="972"/>
      <c r="AI125" s="972"/>
      <c r="AJ125" s="973"/>
      <c r="AK125" s="974" t="s">
        <v>401</v>
      </c>
      <c r="AL125" s="972"/>
      <c r="AM125" s="972"/>
      <c r="AN125" s="972"/>
      <c r="AO125" s="973"/>
      <c r="AP125" s="975" t="s">
        <v>421</v>
      </c>
      <c r="AQ125" s="976"/>
      <c r="AR125" s="976"/>
      <c r="AS125" s="976"/>
      <c r="AT125" s="977"/>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35" t="s">
        <v>490</v>
      </c>
      <c r="CL125" s="1020"/>
      <c r="CM125" s="1020"/>
      <c r="CN125" s="1020"/>
      <c r="CO125" s="1021"/>
      <c r="CP125" s="942" t="s">
        <v>491</v>
      </c>
      <c r="CQ125" s="910"/>
      <c r="CR125" s="910"/>
      <c r="CS125" s="910"/>
      <c r="CT125" s="910"/>
      <c r="CU125" s="910"/>
      <c r="CV125" s="910"/>
      <c r="CW125" s="910"/>
      <c r="CX125" s="910"/>
      <c r="CY125" s="910"/>
      <c r="CZ125" s="910"/>
      <c r="DA125" s="910"/>
      <c r="DB125" s="910"/>
      <c r="DC125" s="910"/>
      <c r="DD125" s="910"/>
      <c r="DE125" s="910"/>
      <c r="DF125" s="911"/>
      <c r="DG125" s="943" t="s">
        <v>492</v>
      </c>
      <c r="DH125" s="944"/>
      <c r="DI125" s="944"/>
      <c r="DJ125" s="944"/>
      <c r="DK125" s="944"/>
      <c r="DL125" s="944" t="s">
        <v>401</v>
      </c>
      <c r="DM125" s="944"/>
      <c r="DN125" s="944"/>
      <c r="DO125" s="944"/>
      <c r="DP125" s="944"/>
      <c r="DQ125" s="944" t="s">
        <v>450</v>
      </c>
      <c r="DR125" s="944"/>
      <c r="DS125" s="944"/>
      <c r="DT125" s="944"/>
      <c r="DU125" s="944"/>
      <c r="DV125" s="945" t="s">
        <v>493</v>
      </c>
      <c r="DW125" s="945"/>
      <c r="DX125" s="945"/>
      <c r="DY125" s="945"/>
      <c r="DZ125" s="946"/>
    </row>
    <row r="126" spans="1:130" s="224" customFormat="1" ht="26.25" customHeight="1" thickBot="1">
      <c r="A126" s="1070"/>
      <c r="B126" s="962"/>
      <c r="C126" s="935" t="s">
        <v>475</v>
      </c>
      <c r="D126" s="936"/>
      <c r="E126" s="936"/>
      <c r="F126" s="936"/>
      <c r="G126" s="936"/>
      <c r="H126" s="936"/>
      <c r="I126" s="936"/>
      <c r="J126" s="936"/>
      <c r="K126" s="936"/>
      <c r="L126" s="936"/>
      <c r="M126" s="936"/>
      <c r="N126" s="936"/>
      <c r="O126" s="936"/>
      <c r="P126" s="936"/>
      <c r="Q126" s="936"/>
      <c r="R126" s="936"/>
      <c r="S126" s="936"/>
      <c r="T126" s="936"/>
      <c r="U126" s="936"/>
      <c r="V126" s="936"/>
      <c r="W126" s="936"/>
      <c r="X126" s="936"/>
      <c r="Y126" s="936"/>
      <c r="Z126" s="937"/>
      <c r="AA126" s="971" t="s">
        <v>493</v>
      </c>
      <c r="AB126" s="972"/>
      <c r="AC126" s="972"/>
      <c r="AD126" s="972"/>
      <c r="AE126" s="973"/>
      <c r="AF126" s="974" t="s">
        <v>492</v>
      </c>
      <c r="AG126" s="972"/>
      <c r="AH126" s="972"/>
      <c r="AI126" s="972"/>
      <c r="AJ126" s="973"/>
      <c r="AK126" s="974" t="s">
        <v>401</v>
      </c>
      <c r="AL126" s="972"/>
      <c r="AM126" s="972"/>
      <c r="AN126" s="972"/>
      <c r="AO126" s="973"/>
      <c r="AP126" s="975" t="s">
        <v>401</v>
      </c>
      <c r="AQ126" s="976"/>
      <c r="AR126" s="976"/>
      <c r="AS126" s="976"/>
      <c r="AT126" s="977"/>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36"/>
      <c r="CL126" s="1023"/>
      <c r="CM126" s="1023"/>
      <c r="CN126" s="1023"/>
      <c r="CO126" s="1024"/>
      <c r="CP126" s="935" t="s">
        <v>494</v>
      </c>
      <c r="CQ126" s="936"/>
      <c r="CR126" s="936"/>
      <c r="CS126" s="936"/>
      <c r="CT126" s="936"/>
      <c r="CU126" s="936"/>
      <c r="CV126" s="936"/>
      <c r="CW126" s="936"/>
      <c r="CX126" s="936"/>
      <c r="CY126" s="936"/>
      <c r="CZ126" s="936"/>
      <c r="DA126" s="936"/>
      <c r="DB126" s="936"/>
      <c r="DC126" s="936"/>
      <c r="DD126" s="936"/>
      <c r="DE126" s="936"/>
      <c r="DF126" s="937"/>
      <c r="DG126" s="938" t="s">
        <v>495</v>
      </c>
      <c r="DH126" s="939"/>
      <c r="DI126" s="939"/>
      <c r="DJ126" s="939"/>
      <c r="DK126" s="939"/>
      <c r="DL126" s="939" t="s">
        <v>401</v>
      </c>
      <c r="DM126" s="939"/>
      <c r="DN126" s="939"/>
      <c r="DO126" s="939"/>
      <c r="DP126" s="939"/>
      <c r="DQ126" s="939" t="s">
        <v>450</v>
      </c>
      <c r="DR126" s="939"/>
      <c r="DS126" s="939"/>
      <c r="DT126" s="939"/>
      <c r="DU126" s="939"/>
      <c r="DV126" s="940" t="s">
        <v>401</v>
      </c>
      <c r="DW126" s="940"/>
      <c r="DX126" s="940"/>
      <c r="DY126" s="940"/>
      <c r="DZ126" s="941"/>
    </row>
    <row r="127" spans="1:130" s="224" customFormat="1" ht="26.25" customHeight="1">
      <c r="A127" s="1071"/>
      <c r="B127" s="964"/>
      <c r="C127" s="986" t="s">
        <v>496</v>
      </c>
      <c r="D127" s="978"/>
      <c r="E127" s="978"/>
      <c r="F127" s="978"/>
      <c r="G127" s="978"/>
      <c r="H127" s="978"/>
      <c r="I127" s="978"/>
      <c r="J127" s="978"/>
      <c r="K127" s="978"/>
      <c r="L127" s="978"/>
      <c r="M127" s="978"/>
      <c r="N127" s="978"/>
      <c r="O127" s="978"/>
      <c r="P127" s="978"/>
      <c r="Q127" s="978"/>
      <c r="R127" s="978"/>
      <c r="S127" s="978"/>
      <c r="T127" s="978"/>
      <c r="U127" s="978"/>
      <c r="V127" s="978"/>
      <c r="W127" s="978"/>
      <c r="X127" s="978"/>
      <c r="Y127" s="978"/>
      <c r="Z127" s="979"/>
      <c r="AA127" s="971" t="s">
        <v>401</v>
      </c>
      <c r="AB127" s="972"/>
      <c r="AC127" s="972"/>
      <c r="AD127" s="972"/>
      <c r="AE127" s="973"/>
      <c r="AF127" s="974" t="s">
        <v>495</v>
      </c>
      <c r="AG127" s="972"/>
      <c r="AH127" s="972"/>
      <c r="AI127" s="972"/>
      <c r="AJ127" s="973"/>
      <c r="AK127" s="974" t="s">
        <v>450</v>
      </c>
      <c r="AL127" s="972"/>
      <c r="AM127" s="972"/>
      <c r="AN127" s="972"/>
      <c r="AO127" s="973"/>
      <c r="AP127" s="975" t="s">
        <v>492</v>
      </c>
      <c r="AQ127" s="976"/>
      <c r="AR127" s="976"/>
      <c r="AS127" s="976"/>
      <c r="AT127" s="977"/>
      <c r="AU127" s="226"/>
      <c r="AV127" s="226"/>
      <c r="AW127" s="226"/>
      <c r="AX127" s="1044" t="s">
        <v>497</v>
      </c>
      <c r="AY127" s="1045"/>
      <c r="AZ127" s="1045"/>
      <c r="BA127" s="1045"/>
      <c r="BB127" s="1045"/>
      <c r="BC127" s="1045"/>
      <c r="BD127" s="1045"/>
      <c r="BE127" s="1046"/>
      <c r="BF127" s="1047" t="s">
        <v>498</v>
      </c>
      <c r="BG127" s="1045"/>
      <c r="BH127" s="1045"/>
      <c r="BI127" s="1045"/>
      <c r="BJ127" s="1045"/>
      <c r="BK127" s="1045"/>
      <c r="BL127" s="1046"/>
      <c r="BM127" s="1047" t="s">
        <v>499</v>
      </c>
      <c r="BN127" s="1045"/>
      <c r="BO127" s="1045"/>
      <c r="BP127" s="1045"/>
      <c r="BQ127" s="1045"/>
      <c r="BR127" s="1045"/>
      <c r="BS127" s="1046"/>
      <c r="BT127" s="1047" t="s">
        <v>500</v>
      </c>
      <c r="BU127" s="1045"/>
      <c r="BV127" s="1045"/>
      <c r="BW127" s="1045"/>
      <c r="BX127" s="1045"/>
      <c r="BY127" s="1045"/>
      <c r="BZ127" s="1068"/>
      <c r="CA127" s="226"/>
      <c r="CB127" s="226"/>
      <c r="CC127" s="226"/>
      <c r="CD127" s="249"/>
      <c r="CE127" s="249"/>
      <c r="CF127" s="249"/>
      <c r="CG127" s="226"/>
      <c r="CH127" s="226"/>
      <c r="CI127" s="226"/>
      <c r="CJ127" s="248"/>
      <c r="CK127" s="1036"/>
      <c r="CL127" s="1023"/>
      <c r="CM127" s="1023"/>
      <c r="CN127" s="1023"/>
      <c r="CO127" s="1024"/>
      <c r="CP127" s="935" t="s">
        <v>501</v>
      </c>
      <c r="CQ127" s="936"/>
      <c r="CR127" s="936"/>
      <c r="CS127" s="936"/>
      <c r="CT127" s="936"/>
      <c r="CU127" s="936"/>
      <c r="CV127" s="936"/>
      <c r="CW127" s="936"/>
      <c r="CX127" s="936"/>
      <c r="CY127" s="936"/>
      <c r="CZ127" s="936"/>
      <c r="DA127" s="936"/>
      <c r="DB127" s="936"/>
      <c r="DC127" s="936"/>
      <c r="DD127" s="936"/>
      <c r="DE127" s="936"/>
      <c r="DF127" s="937"/>
      <c r="DG127" s="938" t="s">
        <v>493</v>
      </c>
      <c r="DH127" s="939"/>
      <c r="DI127" s="939"/>
      <c r="DJ127" s="939"/>
      <c r="DK127" s="939"/>
      <c r="DL127" s="939" t="s">
        <v>489</v>
      </c>
      <c r="DM127" s="939"/>
      <c r="DN127" s="939"/>
      <c r="DO127" s="939"/>
      <c r="DP127" s="939"/>
      <c r="DQ127" s="939" t="s">
        <v>450</v>
      </c>
      <c r="DR127" s="939"/>
      <c r="DS127" s="939"/>
      <c r="DT127" s="939"/>
      <c r="DU127" s="939"/>
      <c r="DV127" s="940" t="s">
        <v>492</v>
      </c>
      <c r="DW127" s="940"/>
      <c r="DX127" s="940"/>
      <c r="DY127" s="940"/>
      <c r="DZ127" s="941"/>
    </row>
    <row r="128" spans="1:130" s="224" customFormat="1" ht="26.25" customHeight="1" thickBot="1">
      <c r="A128" s="1054" t="s">
        <v>502</v>
      </c>
      <c r="B128" s="1055"/>
      <c r="C128" s="1055"/>
      <c r="D128" s="1055"/>
      <c r="E128" s="1055"/>
      <c r="F128" s="1055"/>
      <c r="G128" s="1055"/>
      <c r="H128" s="1055"/>
      <c r="I128" s="1055"/>
      <c r="J128" s="1055"/>
      <c r="K128" s="1055"/>
      <c r="L128" s="1055"/>
      <c r="M128" s="1055"/>
      <c r="N128" s="1055"/>
      <c r="O128" s="1055"/>
      <c r="P128" s="1055"/>
      <c r="Q128" s="1055"/>
      <c r="R128" s="1055"/>
      <c r="S128" s="1055"/>
      <c r="T128" s="1055"/>
      <c r="U128" s="1055"/>
      <c r="V128" s="1055"/>
      <c r="W128" s="1056" t="s">
        <v>503</v>
      </c>
      <c r="X128" s="1056"/>
      <c r="Y128" s="1056"/>
      <c r="Z128" s="1057"/>
      <c r="AA128" s="1058" t="s">
        <v>401</v>
      </c>
      <c r="AB128" s="1059"/>
      <c r="AC128" s="1059"/>
      <c r="AD128" s="1059"/>
      <c r="AE128" s="1060"/>
      <c r="AF128" s="1061" t="s">
        <v>504</v>
      </c>
      <c r="AG128" s="1059"/>
      <c r="AH128" s="1059"/>
      <c r="AI128" s="1059"/>
      <c r="AJ128" s="1060"/>
      <c r="AK128" s="1061">
        <v>140</v>
      </c>
      <c r="AL128" s="1059"/>
      <c r="AM128" s="1059"/>
      <c r="AN128" s="1059"/>
      <c r="AO128" s="1060"/>
      <c r="AP128" s="1062"/>
      <c r="AQ128" s="1063"/>
      <c r="AR128" s="1063"/>
      <c r="AS128" s="1063"/>
      <c r="AT128" s="1064"/>
      <c r="AU128" s="226"/>
      <c r="AV128" s="226"/>
      <c r="AW128" s="226"/>
      <c r="AX128" s="909" t="s">
        <v>505</v>
      </c>
      <c r="AY128" s="910"/>
      <c r="AZ128" s="910"/>
      <c r="BA128" s="910"/>
      <c r="BB128" s="910"/>
      <c r="BC128" s="910"/>
      <c r="BD128" s="910"/>
      <c r="BE128" s="911"/>
      <c r="BF128" s="1065" t="s">
        <v>401</v>
      </c>
      <c r="BG128" s="1066"/>
      <c r="BH128" s="1066"/>
      <c r="BI128" s="1066"/>
      <c r="BJ128" s="1066"/>
      <c r="BK128" s="1066"/>
      <c r="BL128" s="1067"/>
      <c r="BM128" s="1065">
        <v>15</v>
      </c>
      <c r="BN128" s="1066"/>
      <c r="BO128" s="1066"/>
      <c r="BP128" s="1066"/>
      <c r="BQ128" s="1066"/>
      <c r="BR128" s="1066"/>
      <c r="BS128" s="1067"/>
      <c r="BT128" s="1065">
        <v>20</v>
      </c>
      <c r="BU128" s="1066"/>
      <c r="BV128" s="1066"/>
      <c r="BW128" s="1066"/>
      <c r="BX128" s="1066"/>
      <c r="BY128" s="1066"/>
      <c r="BZ128" s="1089"/>
      <c r="CA128" s="249"/>
      <c r="CB128" s="249"/>
      <c r="CC128" s="249"/>
      <c r="CD128" s="249"/>
      <c r="CE128" s="249"/>
      <c r="CF128" s="249"/>
      <c r="CG128" s="226"/>
      <c r="CH128" s="226"/>
      <c r="CI128" s="226"/>
      <c r="CJ128" s="248"/>
      <c r="CK128" s="1037"/>
      <c r="CL128" s="1038"/>
      <c r="CM128" s="1038"/>
      <c r="CN128" s="1038"/>
      <c r="CO128" s="1039"/>
      <c r="CP128" s="1048" t="s">
        <v>506</v>
      </c>
      <c r="CQ128" s="739"/>
      <c r="CR128" s="739"/>
      <c r="CS128" s="739"/>
      <c r="CT128" s="739"/>
      <c r="CU128" s="739"/>
      <c r="CV128" s="739"/>
      <c r="CW128" s="739"/>
      <c r="CX128" s="739"/>
      <c r="CY128" s="739"/>
      <c r="CZ128" s="739"/>
      <c r="DA128" s="739"/>
      <c r="DB128" s="739"/>
      <c r="DC128" s="739"/>
      <c r="DD128" s="739"/>
      <c r="DE128" s="739"/>
      <c r="DF128" s="1049"/>
      <c r="DG128" s="1050" t="s">
        <v>492</v>
      </c>
      <c r="DH128" s="1051"/>
      <c r="DI128" s="1051"/>
      <c r="DJ128" s="1051"/>
      <c r="DK128" s="1051"/>
      <c r="DL128" s="1051" t="s">
        <v>489</v>
      </c>
      <c r="DM128" s="1051"/>
      <c r="DN128" s="1051"/>
      <c r="DO128" s="1051"/>
      <c r="DP128" s="1051"/>
      <c r="DQ128" s="1051" t="s">
        <v>450</v>
      </c>
      <c r="DR128" s="1051"/>
      <c r="DS128" s="1051"/>
      <c r="DT128" s="1051"/>
      <c r="DU128" s="1051"/>
      <c r="DV128" s="1052" t="s">
        <v>401</v>
      </c>
      <c r="DW128" s="1052"/>
      <c r="DX128" s="1052"/>
      <c r="DY128" s="1052"/>
      <c r="DZ128" s="1053"/>
    </row>
    <row r="129" spans="1:131" s="224" customFormat="1" ht="26.25" customHeight="1">
      <c r="A129" s="947" t="s">
        <v>109</v>
      </c>
      <c r="B129" s="948"/>
      <c r="C129" s="948"/>
      <c r="D129" s="948"/>
      <c r="E129" s="948"/>
      <c r="F129" s="948"/>
      <c r="G129" s="948"/>
      <c r="H129" s="948"/>
      <c r="I129" s="948"/>
      <c r="J129" s="948"/>
      <c r="K129" s="948"/>
      <c r="L129" s="948"/>
      <c r="M129" s="948"/>
      <c r="N129" s="948"/>
      <c r="O129" s="948"/>
      <c r="P129" s="948"/>
      <c r="Q129" s="948"/>
      <c r="R129" s="948"/>
      <c r="S129" s="948"/>
      <c r="T129" s="948"/>
      <c r="U129" s="948"/>
      <c r="V129" s="948"/>
      <c r="W129" s="1083" t="s">
        <v>507</v>
      </c>
      <c r="X129" s="1084"/>
      <c r="Y129" s="1084"/>
      <c r="Z129" s="1085"/>
      <c r="AA129" s="971">
        <v>4566007</v>
      </c>
      <c r="AB129" s="972"/>
      <c r="AC129" s="972"/>
      <c r="AD129" s="972"/>
      <c r="AE129" s="973"/>
      <c r="AF129" s="974">
        <v>4887961</v>
      </c>
      <c r="AG129" s="972"/>
      <c r="AH129" s="972"/>
      <c r="AI129" s="972"/>
      <c r="AJ129" s="973"/>
      <c r="AK129" s="974">
        <v>4685051</v>
      </c>
      <c r="AL129" s="972"/>
      <c r="AM129" s="972"/>
      <c r="AN129" s="972"/>
      <c r="AO129" s="973"/>
      <c r="AP129" s="1086"/>
      <c r="AQ129" s="1087"/>
      <c r="AR129" s="1087"/>
      <c r="AS129" s="1087"/>
      <c r="AT129" s="1088"/>
      <c r="AU129" s="227"/>
      <c r="AV129" s="227"/>
      <c r="AW129" s="227"/>
      <c r="AX129" s="1078" t="s">
        <v>508</v>
      </c>
      <c r="AY129" s="936"/>
      <c r="AZ129" s="936"/>
      <c r="BA129" s="936"/>
      <c r="BB129" s="936"/>
      <c r="BC129" s="936"/>
      <c r="BD129" s="936"/>
      <c r="BE129" s="937"/>
      <c r="BF129" s="1079" t="s">
        <v>489</v>
      </c>
      <c r="BG129" s="1080"/>
      <c r="BH129" s="1080"/>
      <c r="BI129" s="1080"/>
      <c r="BJ129" s="1080"/>
      <c r="BK129" s="1080"/>
      <c r="BL129" s="1081"/>
      <c r="BM129" s="1079">
        <v>20</v>
      </c>
      <c r="BN129" s="1080"/>
      <c r="BO129" s="1080"/>
      <c r="BP129" s="1080"/>
      <c r="BQ129" s="1080"/>
      <c r="BR129" s="1080"/>
      <c r="BS129" s="1081"/>
      <c r="BT129" s="1079">
        <v>30</v>
      </c>
      <c r="BU129" s="1080"/>
      <c r="BV129" s="1080"/>
      <c r="BW129" s="1080"/>
      <c r="BX129" s="1080"/>
      <c r="BY129" s="1080"/>
      <c r="BZ129" s="1082"/>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c r="A130" s="947" t="s">
        <v>509</v>
      </c>
      <c r="B130" s="948"/>
      <c r="C130" s="948"/>
      <c r="D130" s="948"/>
      <c r="E130" s="948"/>
      <c r="F130" s="948"/>
      <c r="G130" s="948"/>
      <c r="H130" s="948"/>
      <c r="I130" s="948"/>
      <c r="J130" s="948"/>
      <c r="K130" s="948"/>
      <c r="L130" s="948"/>
      <c r="M130" s="948"/>
      <c r="N130" s="948"/>
      <c r="O130" s="948"/>
      <c r="P130" s="948"/>
      <c r="Q130" s="948"/>
      <c r="R130" s="948"/>
      <c r="S130" s="948"/>
      <c r="T130" s="948"/>
      <c r="U130" s="948"/>
      <c r="V130" s="948"/>
      <c r="W130" s="1083" t="s">
        <v>510</v>
      </c>
      <c r="X130" s="1084"/>
      <c r="Y130" s="1084"/>
      <c r="Z130" s="1085"/>
      <c r="AA130" s="971">
        <v>731968</v>
      </c>
      <c r="AB130" s="972"/>
      <c r="AC130" s="972"/>
      <c r="AD130" s="972"/>
      <c r="AE130" s="973"/>
      <c r="AF130" s="974">
        <v>720697</v>
      </c>
      <c r="AG130" s="972"/>
      <c r="AH130" s="972"/>
      <c r="AI130" s="972"/>
      <c r="AJ130" s="973"/>
      <c r="AK130" s="974">
        <v>676423</v>
      </c>
      <c r="AL130" s="972"/>
      <c r="AM130" s="972"/>
      <c r="AN130" s="972"/>
      <c r="AO130" s="973"/>
      <c r="AP130" s="1086"/>
      <c r="AQ130" s="1087"/>
      <c r="AR130" s="1087"/>
      <c r="AS130" s="1087"/>
      <c r="AT130" s="1088"/>
      <c r="AU130" s="227"/>
      <c r="AV130" s="227"/>
      <c r="AW130" s="227"/>
      <c r="AX130" s="1078" t="s">
        <v>511</v>
      </c>
      <c r="AY130" s="936"/>
      <c r="AZ130" s="936"/>
      <c r="BA130" s="936"/>
      <c r="BB130" s="936"/>
      <c r="BC130" s="936"/>
      <c r="BD130" s="936"/>
      <c r="BE130" s="937"/>
      <c r="BF130" s="1114">
        <v>7.3</v>
      </c>
      <c r="BG130" s="1115"/>
      <c r="BH130" s="1115"/>
      <c r="BI130" s="1115"/>
      <c r="BJ130" s="1115"/>
      <c r="BK130" s="1115"/>
      <c r="BL130" s="1116"/>
      <c r="BM130" s="1114">
        <v>25</v>
      </c>
      <c r="BN130" s="1115"/>
      <c r="BO130" s="1115"/>
      <c r="BP130" s="1115"/>
      <c r="BQ130" s="1115"/>
      <c r="BR130" s="1115"/>
      <c r="BS130" s="1116"/>
      <c r="BT130" s="1114">
        <v>35</v>
      </c>
      <c r="BU130" s="1115"/>
      <c r="BV130" s="1115"/>
      <c r="BW130" s="1115"/>
      <c r="BX130" s="1115"/>
      <c r="BY130" s="1115"/>
      <c r="BZ130" s="1117"/>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c r="A131" s="1118"/>
      <c r="B131" s="1119"/>
      <c r="C131" s="1119"/>
      <c r="D131" s="1119"/>
      <c r="E131" s="1119"/>
      <c r="F131" s="1119"/>
      <c r="G131" s="1119"/>
      <c r="H131" s="1119"/>
      <c r="I131" s="1119"/>
      <c r="J131" s="1119"/>
      <c r="K131" s="1119"/>
      <c r="L131" s="1119"/>
      <c r="M131" s="1119"/>
      <c r="N131" s="1119"/>
      <c r="O131" s="1119"/>
      <c r="P131" s="1119"/>
      <c r="Q131" s="1119"/>
      <c r="R131" s="1119"/>
      <c r="S131" s="1119"/>
      <c r="T131" s="1119"/>
      <c r="U131" s="1119"/>
      <c r="V131" s="1119"/>
      <c r="W131" s="1120" t="s">
        <v>512</v>
      </c>
      <c r="X131" s="1121"/>
      <c r="Y131" s="1121"/>
      <c r="Z131" s="1122"/>
      <c r="AA131" s="1017">
        <v>3834039</v>
      </c>
      <c r="AB131" s="999"/>
      <c r="AC131" s="999"/>
      <c r="AD131" s="999"/>
      <c r="AE131" s="1000"/>
      <c r="AF131" s="998">
        <v>4167264</v>
      </c>
      <c r="AG131" s="999"/>
      <c r="AH131" s="999"/>
      <c r="AI131" s="999"/>
      <c r="AJ131" s="1000"/>
      <c r="AK131" s="998">
        <v>4008628</v>
      </c>
      <c r="AL131" s="999"/>
      <c r="AM131" s="999"/>
      <c r="AN131" s="999"/>
      <c r="AO131" s="1000"/>
      <c r="AP131" s="1123"/>
      <c r="AQ131" s="1124"/>
      <c r="AR131" s="1124"/>
      <c r="AS131" s="1124"/>
      <c r="AT131" s="1125"/>
      <c r="AU131" s="227"/>
      <c r="AV131" s="227"/>
      <c r="AW131" s="227"/>
      <c r="AX131" s="1096" t="s">
        <v>513</v>
      </c>
      <c r="AY131" s="739"/>
      <c r="AZ131" s="739"/>
      <c r="BA131" s="739"/>
      <c r="BB131" s="739"/>
      <c r="BC131" s="739"/>
      <c r="BD131" s="739"/>
      <c r="BE131" s="1049"/>
      <c r="BF131" s="1097" t="s">
        <v>492</v>
      </c>
      <c r="BG131" s="1098"/>
      <c r="BH131" s="1098"/>
      <c r="BI131" s="1098"/>
      <c r="BJ131" s="1098"/>
      <c r="BK131" s="1098"/>
      <c r="BL131" s="1099"/>
      <c r="BM131" s="1097">
        <v>350</v>
      </c>
      <c r="BN131" s="1098"/>
      <c r="BO131" s="1098"/>
      <c r="BP131" s="1098"/>
      <c r="BQ131" s="1098"/>
      <c r="BR131" s="1098"/>
      <c r="BS131" s="1099"/>
      <c r="BT131" s="1100"/>
      <c r="BU131" s="1101"/>
      <c r="BV131" s="1101"/>
      <c r="BW131" s="1101"/>
      <c r="BX131" s="1101"/>
      <c r="BY131" s="1101"/>
      <c r="BZ131" s="1102"/>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c r="A132" s="1103" t="s">
        <v>514</v>
      </c>
      <c r="B132" s="1104"/>
      <c r="C132" s="1104"/>
      <c r="D132" s="1104"/>
      <c r="E132" s="1104"/>
      <c r="F132" s="1104"/>
      <c r="G132" s="1104"/>
      <c r="H132" s="1104"/>
      <c r="I132" s="1104"/>
      <c r="J132" s="1104"/>
      <c r="K132" s="1104"/>
      <c r="L132" s="1104"/>
      <c r="M132" s="1104"/>
      <c r="N132" s="1104"/>
      <c r="O132" s="1104"/>
      <c r="P132" s="1104"/>
      <c r="Q132" s="1104"/>
      <c r="R132" s="1104"/>
      <c r="S132" s="1104"/>
      <c r="T132" s="1104"/>
      <c r="U132" s="1104"/>
      <c r="V132" s="1107" t="s">
        <v>515</v>
      </c>
      <c r="W132" s="1107"/>
      <c r="X132" s="1107"/>
      <c r="Y132" s="1107"/>
      <c r="Z132" s="1108"/>
      <c r="AA132" s="1109">
        <v>7.6126768660000002</v>
      </c>
      <c r="AB132" s="1110"/>
      <c r="AC132" s="1110"/>
      <c r="AD132" s="1110"/>
      <c r="AE132" s="1111"/>
      <c r="AF132" s="1112">
        <v>7.4288789959999999</v>
      </c>
      <c r="AG132" s="1110"/>
      <c r="AH132" s="1110"/>
      <c r="AI132" s="1110"/>
      <c r="AJ132" s="1111"/>
      <c r="AK132" s="1112">
        <v>7.1574114629999999</v>
      </c>
      <c r="AL132" s="1110"/>
      <c r="AM132" s="1110"/>
      <c r="AN132" s="1110"/>
      <c r="AO132" s="1111"/>
      <c r="AP132" s="1014"/>
      <c r="AQ132" s="1015"/>
      <c r="AR132" s="1015"/>
      <c r="AS132" s="1015"/>
      <c r="AT132" s="111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c r="A133" s="1105"/>
      <c r="B133" s="1106"/>
      <c r="C133" s="1106"/>
      <c r="D133" s="1106"/>
      <c r="E133" s="1106"/>
      <c r="F133" s="1106"/>
      <c r="G133" s="1106"/>
      <c r="H133" s="1106"/>
      <c r="I133" s="1106"/>
      <c r="J133" s="1106"/>
      <c r="K133" s="1106"/>
      <c r="L133" s="1106"/>
      <c r="M133" s="1106"/>
      <c r="N133" s="1106"/>
      <c r="O133" s="1106"/>
      <c r="P133" s="1106"/>
      <c r="Q133" s="1106"/>
      <c r="R133" s="1106"/>
      <c r="S133" s="1106"/>
      <c r="T133" s="1106"/>
      <c r="U133" s="1106"/>
      <c r="V133" s="1090" t="s">
        <v>516</v>
      </c>
      <c r="W133" s="1090"/>
      <c r="X133" s="1090"/>
      <c r="Y133" s="1090"/>
      <c r="Z133" s="1091"/>
      <c r="AA133" s="1092">
        <v>8.8000000000000007</v>
      </c>
      <c r="AB133" s="1093"/>
      <c r="AC133" s="1093"/>
      <c r="AD133" s="1093"/>
      <c r="AE133" s="1094"/>
      <c r="AF133" s="1092">
        <v>8.1</v>
      </c>
      <c r="AG133" s="1093"/>
      <c r="AH133" s="1093"/>
      <c r="AI133" s="1093"/>
      <c r="AJ133" s="1094"/>
      <c r="AK133" s="1092">
        <v>7.3</v>
      </c>
      <c r="AL133" s="1093"/>
      <c r="AM133" s="1093"/>
      <c r="AN133" s="1093"/>
      <c r="AO133" s="1094"/>
      <c r="AP133" s="1041"/>
      <c r="AQ133" s="1042"/>
      <c r="AR133" s="1042"/>
      <c r="AS133" s="1042"/>
      <c r="AT133" s="109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 hidden="1">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Kn5ZtUBek0kakHMMKXt6EujAHoYXjjdcycZNJTXOr7p/SwYcntWAT3kZm3p87dkXU+plnuQKO6YwXVx5oMbUzg==" saltValue="JN7jjeVP9SbANP+ppUwA+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9" scale="25"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265625" style="254" customWidth="1"/>
    <col min="121" max="121" width="0" style="253" hidden="1" customWidth="1"/>
    <col min="122" max="16384" width="9" style="253" hidden="1"/>
  </cols>
  <sheetData>
    <row r="1" spans="1:120" ht="13">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
    <row r="3" spans="1:120" ht="13"/>
    <row r="4" spans="1:120" ht="13"/>
    <row r="5" spans="1:120" ht="13"/>
    <row r="6" spans="1:120" ht="13"/>
    <row r="7" spans="1:120" ht="13"/>
    <row r="8" spans="1:120" ht="13"/>
    <row r="9" spans="1:120" ht="13"/>
    <row r="10" spans="1:120" ht="13"/>
    <row r="11" spans="1:120" ht="13"/>
    <row r="12" spans="1:120" ht="13"/>
    <row r="13" spans="1:120" ht="13"/>
    <row r="14" spans="1:120" ht="13"/>
    <row r="15" spans="1:120" ht="13"/>
    <row r="16" spans="1:120" ht="13">
      <c r="DP16" s="253"/>
    </row>
    <row r="17" spans="119:120" ht="13">
      <c r="DP17" s="253"/>
    </row>
    <row r="18" spans="119:120" ht="13"/>
    <row r="19" spans="119:120" ht="13"/>
    <row r="20" spans="119:120" ht="13">
      <c r="DO20" s="253"/>
      <c r="DP20" s="253"/>
    </row>
    <row r="21" spans="119:120" ht="13">
      <c r="DP21" s="253"/>
    </row>
    <row r="22" spans="119:120" ht="13"/>
    <row r="23" spans="119:120" ht="13">
      <c r="DO23" s="253"/>
      <c r="DP23" s="253"/>
    </row>
    <row r="24" spans="119:120" ht="13">
      <c r="DP24" s="253"/>
    </row>
    <row r="25" spans="119:120" ht="13">
      <c r="DP25" s="253"/>
    </row>
    <row r="26" spans="119:120" ht="13">
      <c r="DO26" s="253"/>
      <c r="DP26" s="253"/>
    </row>
    <row r="27" spans="119:120" ht="13"/>
    <row r="28" spans="119:120" ht="13">
      <c r="DO28" s="253"/>
      <c r="DP28" s="253"/>
    </row>
    <row r="29" spans="119:120" ht="13">
      <c r="DP29" s="253"/>
    </row>
    <row r="30" spans="119:120" ht="13"/>
    <row r="31" spans="119:120" ht="13">
      <c r="DO31" s="253"/>
      <c r="DP31" s="253"/>
    </row>
    <row r="32" spans="119:120" ht="13"/>
    <row r="33" spans="98:120" ht="13">
      <c r="DO33" s="253"/>
      <c r="DP33" s="253"/>
    </row>
    <row r="34" spans="98:120" ht="13">
      <c r="DM34" s="253"/>
    </row>
    <row r="35" spans="98:120" ht="13">
      <c r="CT35" s="253"/>
      <c r="CU35" s="253"/>
      <c r="CV35" s="253"/>
      <c r="CY35" s="253"/>
      <c r="CZ35" s="253"/>
      <c r="DA35" s="253"/>
      <c r="DD35" s="253"/>
      <c r="DE35" s="253"/>
      <c r="DF35" s="253"/>
      <c r="DI35" s="253"/>
      <c r="DJ35" s="253"/>
      <c r="DK35" s="253"/>
      <c r="DM35" s="253"/>
      <c r="DN35" s="253"/>
      <c r="DO35" s="253"/>
      <c r="DP35" s="253"/>
    </row>
    <row r="36" spans="98:120" ht="13"/>
    <row r="37" spans="98:120" ht="13">
      <c r="CW37" s="253"/>
      <c r="DB37" s="253"/>
      <c r="DG37" s="253"/>
      <c r="DL37" s="253"/>
      <c r="DP37" s="253"/>
    </row>
    <row r="38" spans="98:120" ht="13">
      <c r="CT38" s="253"/>
      <c r="CU38" s="253"/>
      <c r="CV38" s="253"/>
      <c r="CW38" s="253"/>
      <c r="CY38" s="253"/>
      <c r="CZ38" s="253"/>
      <c r="DA38" s="253"/>
      <c r="DB38" s="253"/>
      <c r="DD38" s="253"/>
      <c r="DE38" s="253"/>
      <c r="DF38" s="253"/>
      <c r="DG38" s="253"/>
      <c r="DI38" s="253"/>
      <c r="DJ38" s="253"/>
      <c r="DK38" s="253"/>
      <c r="DL38" s="253"/>
      <c r="DN38" s="253"/>
      <c r="DO38" s="253"/>
      <c r="DP38" s="253"/>
    </row>
    <row r="39" spans="98:120" ht="13"/>
    <row r="40" spans="98:120" ht="13"/>
    <row r="41" spans="98:120" ht="13"/>
    <row r="42" spans="98:120" ht="13"/>
    <row r="43" spans="98:120" ht="13"/>
    <row r="44" spans="98:120" ht="13"/>
    <row r="45" spans="98:120" ht="13"/>
    <row r="46" spans="98:120" ht="13"/>
    <row r="47" spans="98:120" ht="13"/>
    <row r="48" spans="98:120" ht="13"/>
    <row r="49" spans="22:120" ht="13">
      <c r="DN49" s="253"/>
      <c r="DO49" s="253"/>
      <c r="DP49" s="253"/>
    </row>
    <row r="50" spans="22:120" ht="13"/>
    <row r="51" spans="22:120" ht="13"/>
    <row r="52" spans="22:120" ht="13"/>
    <row r="53" spans="22:120" ht="13"/>
    <row r="54" spans="22:120" ht="13"/>
    <row r="55" spans="22:120" ht="13"/>
    <row r="56" spans="22:120" ht="13"/>
    <row r="57" spans="22:120" ht="13"/>
    <row r="58" spans="22:120" ht="13"/>
    <row r="59" spans="22:120" ht="13"/>
    <row r="60" spans="22:120" ht="13"/>
    <row r="61" spans="22:120" ht="13"/>
    <row r="62" spans="22:120" ht="13"/>
    <row r="63" spans="22:120" ht="13">
      <c r="W63" s="253"/>
      <c r="CS63" s="253"/>
      <c r="CX63" s="253"/>
      <c r="DC63" s="253"/>
      <c r="DH63" s="253"/>
    </row>
    <row r="64" spans="22:120" ht="13">
      <c r="V64" s="253"/>
    </row>
    <row r="65" spans="15:120" ht="13">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
      <c r="Q66" s="253"/>
      <c r="S66" s="253"/>
      <c r="U66" s="253"/>
      <c r="DM66" s="253"/>
    </row>
    <row r="67" spans="15:120" ht="13">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
    <row r="69" spans="15:120" ht="13"/>
    <row r="70" spans="15:120" ht="13"/>
    <row r="71" spans="15:120" ht="13"/>
    <row r="72" spans="15:120" ht="13">
      <c r="DP72" s="253"/>
    </row>
    <row r="73" spans="15:120" ht="13">
      <c r="DP73" s="253"/>
    </row>
    <row r="74" spans="15:120" ht="13"/>
    <row r="75" spans="15:120" ht="13"/>
    <row r="76" spans="15:120" ht="13"/>
    <row r="77" spans="15:120" ht="13"/>
    <row r="78" spans="15:120" ht="13"/>
    <row r="79" spans="15:120" ht="13"/>
    <row r="80" spans="15:120" ht="13"/>
    <row r="81" spans="97:112" ht="13"/>
    <row r="82" spans="97:112" ht="13"/>
    <row r="83" spans="97:112" ht="13"/>
    <row r="84" spans="97:112" ht="13"/>
    <row r="85" spans="97:112" ht="13"/>
    <row r="86" spans="97:112" ht="13"/>
    <row r="87" spans="97:112" ht="13"/>
    <row r="88" spans="97:112" ht="13"/>
    <row r="89" spans="97:112" ht="13"/>
    <row r="90" spans="97:112" ht="13"/>
    <row r="91" spans="97:112" ht="13"/>
    <row r="92" spans="97:112" ht="13"/>
    <row r="93" spans="97:112" ht="13"/>
    <row r="94" spans="97:112" ht="13"/>
    <row r="95" spans="97:112" ht="13"/>
    <row r="96" spans="97:112" ht="13">
      <c r="CS96" s="253"/>
      <c r="CX96" s="253"/>
      <c r="DC96" s="253"/>
      <c r="DH96" s="253"/>
    </row>
    <row r="97" spans="24:120" ht="13">
      <c r="CS97" s="253"/>
      <c r="CX97" s="253"/>
      <c r="DC97" s="253"/>
      <c r="DH97" s="253"/>
      <c r="DP97" s="254" t="s">
        <v>517</v>
      </c>
    </row>
    <row r="98" spans="24:120" ht="13" hidden="1">
      <c r="CS98" s="253"/>
      <c r="CX98" s="253"/>
      <c r="DC98" s="253"/>
      <c r="DH98" s="253"/>
    </row>
    <row r="99" spans="24:120" ht="13" hidden="1">
      <c r="CS99" s="253"/>
      <c r="CX99" s="253"/>
      <c r="DC99" s="253"/>
      <c r="DH99" s="253"/>
    </row>
    <row r="101" spans="24:120" ht="12" hidden="1" customHeight="1">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c r="CU102" s="253"/>
      <c r="CZ102" s="253"/>
      <c r="DE102" s="253"/>
      <c r="DJ102" s="253"/>
      <c r="DM102" s="253"/>
    </row>
    <row r="103" spans="24:120" ht="13" hidden="1">
      <c r="CT103" s="253"/>
      <c r="CV103" s="253"/>
      <c r="CW103" s="253"/>
      <c r="CY103" s="253"/>
      <c r="DA103" s="253"/>
      <c r="DB103" s="253"/>
      <c r="DD103" s="253"/>
      <c r="DF103" s="253"/>
      <c r="DG103" s="253"/>
      <c r="DI103" s="253"/>
      <c r="DK103" s="253"/>
      <c r="DL103" s="253"/>
      <c r="DM103" s="253"/>
      <c r="DN103" s="253"/>
      <c r="DO103" s="253"/>
      <c r="DP103" s="253"/>
    </row>
    <row r="104" spans="24:120" ht="13" hidden="1">
      <c r="CV104" s="253"/>
      <c r="CW104" s="253"/>
      <c r="DA104" s="253"/>
      <c r="DB104" s="253"/>
      <c r="DF104" s="253"/>
      <c r="DG104" s="253"/>
      <c r="DK104" s="253"/>
      <c r="DL104" s="253"/>
      <c r="DN104" s="253"/>
      <c r="DO104" s="253"/>
      <c r="DP104" s="253"/>
    </row>
    <row r="105" spans="24:120" ht="12.75" hidden="1" customHeight="1"/>
  </sheetData>
  <sheetProtection algorithmName="SHA-512" hashValue="8vnzq5hJy6M4lp26bWhHEEY3NmtVs6MesmwkimH/SRmzHH/fRU7+VaaQiVFAdYL6Ut1WUpe+qrNEhRDYewnXeA==" saltValue="5Mszr3W976N9Y4zjx53xM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cols>
    <col min="1" max="116" width="2.6328125" style="254" customWidth="1"/>
    <col min="117" max="16384" width="9" style="253" hidden="1"/>
  </cols>
  <sheetData>
    <row r="1" spans="2:116" ht="1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
    <row r="3" spans="2:116" ht="13"/>
    <row r="4" spans="2:116" ht="13">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
    <row r="7" spans="2:116" ht="13"/>
    <row r="8" spans="2:116" ht="13"/>
    <row r="9" spans="2:116" ht="13"/>
    <row r="10" spans="2:116" ht="13"/>
    <row r="11" spans="2:116" ht="13"/>
    <row r="12" spans="2:116" ht="13"/>
    <row r="13" spans="2:116" ht="13"/>
    <row r="14" spans="2:116" ht="13"/>
    <row r="15" spans="2:116" ht="13"/>
    <row r="16" spans="2:116" ht="13"/>
    <row r="17" spans="9:116" ht="13"/>
    <row r="18" spans="9:116" ht="13">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
    <row r="20" spans="9:116" ht="13"/>
    <row r="21" spans="9:116" ht="13">
      <c r="DL21" s="253"/>
    </row>
    <row r="22" spans="9:116" ht="13">
      <c r="DI22" s="253"/>
      <c r="DJ22" s="253"/>
      <c r="DK22" s="253"/>
      <c r="DL22" s="253"/>
    </row>
    <row r="23" spans="9:116" ht="13">
      <c r="CY23" s="253"/>
      <c r="CZ23" s="253"/>
      <c r="DA23" s="253"/>
      <c r="DB23" s="253"/>
      <c r="DC23" s="253"/>
      <c r="DD23" s="253"/>
      <c r="DE23" s="253"/>
      <c r="DF23" s="253"/>
      <c r="DG23" s="253"/>
      <c r="DH23" s="253"/>
      <c r="DI23" s="253"/>
      <c r="DJ23" s="253"/>
      <c r="DK23" s="253"/>
      <c r="DL23" s="253"/>
    </row>
    <row r="24" spans="9:116" ht="13"/>
    <row r="25" spans="9:116" ht="13"/>
    <row r="26" spans="9:116" ht="13"/>
    <row r="27" spans="9:116" ht="13"/>
    <row r="28" spans="9:116" ht="13"/>
    <row r="29" spans="9:116" ht="13"/>
    <row r="30" spans="9:116" ht="13"/>
    <row r="31" spans="9:116" ht="13"/>
    <row r="32" spans="9:116" ht="13"/>
    <row r="33" spans="15:116" ht="13"/>
    <row r="34" spans="15:116" ht="13"/>
    <row r="35" spans="15:116" ht="13">
      <c r="CZ35" s="253"/>
      <c r="DA35" s="253"/>
      <c r="DB35" s="253"/>
      <c r="DC35" s="253"/>
      <c r="DD35" s="253"/>
      <c r="DE35" s="253"/>
      <c r="DF35" s="253"/>
      <c r="DG35" s="253"/>
      <c r="DH35" s="253"/>
      <c r="DI35" s="253"/>
      <c r="DJ35" s="253"/>
      <c r="DK35" s="253"/>
      <c r="DL35" s="253"/>
    </row>
    <row r="36" spans="15:116" ht="13"/>
    <row r="37" spans="15:116" ht="13">
      <c r="DL37" s="253"/>
    </row>
    <row r="38" spans="15:116" ht="13">
      <c r="DI38" s="253"/>
      <c r="DJ38" s="253"/>
      <c r="DK38" s="253"/>
      <c r="DL38" s="253"/>
    </row>
    <row r="39" spans="15:116" ht="13"/>
    <row r="40" spans="15:116" ht="13"/>
    <row r="41" spans="15:116" ht="13"/>
    <row r="42" spans="15:116" ht="13"/>
    <row r="43" spans="15:116" ht="13">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
      <c r="DL44" s="253"/>
    </row>
    <row r="45" spans="15:116" ht="13"/>
    <row r="46" spans="15:116" ht="13">
      <c r="DA46" s="253"/>
      <c r="DB46" s="253"/>
      <c r="DC46" s="253"/>
      <c r="DD46" s="253"/>
      <c r="DE46" s="253"/>
      <c r="DF46" s="253"/>
      <c r="DG46" s="253"/>
      <c r="DH46" s="253"/>
      <c r="DI46" s="253"/>
      <c r="DJ46" s="253"/>
      <c r="DK46" s="253"/>
      <c r="DL46" s="253"/>
    </row>
    <row r="47" spans="15:116" ht="13"/>
    <row r="48" spans="15:116" ht="13"/>
    <row r="49" spans="104:116" ht="13"/>
    <row r="50" spans="104:116" ht="13">
      <c r="CZ50" s="253"/>
      <c r="DA50" s="253"/>
      <c r="DB50" s="253"/>
      <c r="DC50" s="253"/>
      <c r="DD50" s="253"/>
      <c r="DE50" s="253"/>
      <c r="DF50" s="253"/>
      <c r="DG50" s="253"/>
      <c r="DH50" s="253"/>
      <c r="DI50" s="253"/>
      <c r="DJ50" s="253"/>
      <c r="DK50" s="253"/>
      <c r="DL50" s="253"/>
    </row>
    <row r="51" spans="104:116" ht="13"/>
    <row r="52" spans="104:116" ht="13"/>
    <row r="53" spans="104:116" ht="13">
      <c r="DL53" s="253"/>
    </row>
    <row r="54" spans="104:116" ht="13"/>
    <row r="55" spans="104:116" ht="13"/>
    <row r="56" spans="104:116" ht="13"/>
    <row r="57" spans="104:116" ht="13"/>
    <row r="58" spans="104:116" ht="13"/>
    <row r="59" spans="104:116" ht="13"/>
    <row r="60" spans="104:116" ht="13"/>
    <row r="61" spans="104:116" ht="13"/>
    <row r="62" spans="104:116" ht="13"/>
    <row r="63" spans="104:116" ht="13"/>
    <row r="64" spans="104:116" ht="13"/>
    <row r="65" spans="107:116" ht="13"/>
    <row r="66" spans="107:116" ht="13"/>
    <row r="67" spans="107:116" ht="13">
      <c r="DC67" s="253"/>
      <c r="DD67" s="253"/>
      <c r="DE67" s="253"/>
      <c r="DF67" s="253"/>
      <c r="DG67" s="253"/>
      <c r="DH67" s="253"/>
      <c r="DI67" s="253"/>
      <c r="DJ67" s="253"/>
      <c r="DK67" s="253"/>
      <c r="DL67" s="253"/>
    </row>
    <row r="68" spans="107:116" ht="13"/>
    <row r="69" spans="107:116" ht="13"/>
    <row r="70" spans="107:116" ht="13"/>
    <row r="71" spans="107:116" ht="13"/>
    <row r="72" spans="107:116" ht="13"/>
    <row r="73" spans="107:116" ht="13"/>
    <row r="74" spans="107:116" ht="13"/>
    <row r="75" spans="107:116" ht="13"/>
    <row r="76" spans="107:116" ht="13"/>
    <row r="77" spans="107:116" ht="13"/>
    <row r="78" spans="107:116" ht="13"/>
    <row r="79" spans="107:116" ht="13"/>
    <row r="80" spans="107:116" ht="13"/>
    <row r="81" ht="13"/>
    <row r="82" ht="13"/>
    <row r="83" ht="13"/>
    <row r="84" ht="13"/>
    <row r="85" ht="13"/>
    <row r="86" ht="13"/>
    <row r="87" ht="13"/>
    <row r="88" ht="13"/>
    <row r="89" ht="13"/>
  </sheetData>
  <sheetProtection algorithmName="SHA-512" hashValue="PxEoh8MGTr53XW7xlJBcVqBhWH2Q/jT+YfhxHKvQkzJcTx1PEGMSYndygqK0Xx1ihEv5J6Di5t+TFaYxYANFjA==" saltValue="y7qlERKcGpJ61t9trm/UTQ=="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cols>
    <col min="1" max="36" width="2.453125" style="255" customWidth="1"/>
    <col min="37" max="44" width="17" style="255" customWidth="1"/>
    <col min="45" max="45" width="6.08984375" style="261" customWidth="1"/>
    <col min="46" max="46" width="3" style="259" customWidth="1"/>
    <col min="47" max="47" width="19.08984375" style="255" hidden="1" customWidth="1"/>
    <col min="48" max="52" width="12.6328125" style="255" hidden="1" customWidth="1"/>
    <col min="53" max="16384" width="8.6328125" style="255" hidden="1"/>
  </cols>
  <sheetData>
    <row r="1" spans="1:46" ht="13">
      <c r="AS1" s="255"/>
      <c r="AT1" s="255"/>
    </row>
    <row r="2" spans="1:46" ht="13">
      <c r="AS2" s="255"/>
      <c r="AT2" s="255"/>
    </row>
    <row r="3" spans="1:46" ht="13">
      <c r="AS3" s="255"/>
      <c r="AT3" s="255"/>
    </row>
    <row r="4" spans="1:46" ht="13">
      <c r="AS4" s="255"/>
      <c r="AT4" s="255"/>
    </row>
    <row r="5" spans="1:46" ht="16.5">
      <c r="A5" s="256" t="s">
        <v>518</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
      <c r="A6" s="259"/>
      <c r="AK6" s="260" t="s">
        <v>519</v>
      </c>
      <c r="AL6" s="260"/>
      <c r="AM6" s="260"/>
      <c r="AN6" s="260"/>
    </row>
    <row r="7" spans="1:46" ht="13.5" customHeight="1">
      <c r="A7" s="259"/>
      <c r="AK7" s="262"/>
      <c r="AL7" s="263"/>
      <c r="AM7" s="263"/>
      <c r="AN7" s="264"/>
      <c r="AO7" s="1127" t="s">
        <v>520</v>
      </c>
      <c r="AP7" s="265"/>
      <c r="AQ7" s="266" t="s">
        <v>521</v>
      </c>
      <c r="AR7" s="267"/>
    </row>
    <row r="8" spans="1:46" ht="13">
      <c r="A8" s="259"/>
      <c r="AK8" s="268"/>
      <c r="AL8" s="269"/>
      <c r="AM8" s="269"/>
      <c r="AN8" s="270"/>
      <c r="AO8" s="1128"/>
      <c r="AP8" s="271" t="s">
        <v>522</v>
      </c>
      <c r="AQ8" s="272" t="s">
        <v>523</v>
      </c>
      <c r="AR8" s="273" t="s">
        <v>524</v>
      </c>
    </row>
    <row r="9" spans="1:46" ht="13">
      <c r="A9" s="259"/>
      <c r="AK9" s="1129" t="s">
        <v>525</v>
      </c>
      <c r="AL9" s="1130"/>
      <c r="AM9" s="1130"/>
      <c r="AN9" s="1131"/>
      <c r="AO9" s="274">
        <v>1186010</v>
      </c>
      <c r="AP9" s="274">
        <v>95661</v>
      </c>
      <c r="AQ9" s="275">
        <v>121814</v>
      </c>
      <c r="AR9" s="276">
        <v>-21.5</v>
      </c>
    </row>
    <row r="10" spans="1:46" ht="13.5" customHeight="1">
      <c r="A10" s="259"/>
      <c r="AK10" s="1129" t="s">
        <v>526</v>
      </c>
      <c r="AL10" s="1130"/>
      <c r="AM10" s="1130"/>
      <c r="AN10" s="1131"/>
      <c r="AO10" s="277">
        <v>202016</v>
      </c>
      <c r="AP10" s="277">
        <v>16294</v>
      </c>
      <c r="AQ10" s="278">
        <v>18777</v>
      </c>
      <c r="AR10" s="279">
        <v>-13.2</v>
      </c>
    </row>
    <row r="11" spans="1:46" ht="13.5" customHeight="1">
      <c r="A11" s="259"/>
      <c r="AK11" s="1129" t="s">
        <v>527</v>
      </c>
      <c r="AL11" s="1130"/>
      <c r="AM11" s="1130"/>
      <c r="AN11" s="1131"/>
      <c r="AO11" s="277" t="s">
        <v>528</v>
      </c>
      <c r="AP11" s="277" t="s">
        <v>528</v>
      </c>
      <c r="AQ11" s="278">
        <v>3489</v>
      </c>
      <c r="AR11" s="279" t="s">
        <v>528</v>
      </c>
    </row>
    <row r="12" spans="1:46" ht="13.5" customHeight="1">
      <c r="A12" s="259"/>
      <c r="AK12" s="1129" t="s">
        <v>529</v>
      </c>
      <c r="AL12" s="1130"/>
      <c r="AM12" s="1130"/>
      <c r="AN12" s="1131"/>
      <c r="AO12" s="277" t="s">
        <v>528</v>
      </c>
      <c r="AP12" s="277" t="s">
        <v>528</v>
      </c>
      <c r="AQ12" s="278" t="s">
        <v>528</v>
      </c>
      <c r="AR12" s="279" t="s">
        <v>528</v>
      </c>
    </row>
    <row r="13" spans="1:46" ht="13.5" customHeight="1">
      <c r="A13" s="259"/>
      <c r="AK13" s="1129" t="s">
        <v>530</v>
      </c>
      <c r="AL13" s="1130"/>
      <c r="AM13" s="1130"/>
      <c r="AN13" s="1131"/>
      <c r="AO13" s="277">
        <v>39272</v>
      </c>
      <c r="AP13" s="277">
        <v>3168</v>
      </c>
      <c r="AQ13" s="278">
        <v>6796</v>
      </c>
      <c r="AR13" s="279">
        <v>-53.4</v>
      </c>
    </row>
    <row r="14" spans="1:46" ht="13.5" customHeight="1">
      <c r="A14" s="259"/>
      <c r="AK14" s="1129" t="s">
        <v>531</v>
      </c>
      <c r="AL14" s="1130"/>
      <c r="AM14" s="1130"/>
      <c r="AN14" s="1131"/>
      <c r="AO14" s="277">
        <v>9276</v>
      </c>
      <c r="AP14" s="277">
        <v>748</v>
      </c>
      <c r="AQ14" s="278">
        <v>2572</v>
      </c>
      <c r="AR14" s="279">
        <v>-70.900000000000006</v>
      </c>
    </row>
    <row r="15" spans="1:46" ht="13.5" customHeight="1">
      <c r="A15" s="259"/>
      <c r="AK15" s="1132" t="s">
        <v>532</v>
      </c>
      <c r="AL15" s="1133"/>
      <c r="AM15" s="1133"/>
      <c r="AN15" s="1134"/>
      <c r="AO15" s="277">
        <v>-100762</v>
      </c>
      <c r="AP15" s="277">
        <v>-8127</v>
      </c>
      <c r="AQ15" s="278">
        <v>-9119</v>
      </c>
      <c r="AR15" s="279">
        <v>-10.9</v>
      </c>
    </row>
    <row r="16" spans="1:46" ht="13">
      <c r="A16" s="259"/>
      <c r="AK16" s="1132" t="s">
        <v>196</v>
      </c>
      <c r="AL16" s="1133"/>
      <c r="AM16" s="1133"/>
      <c r="AN16" s="1134"/>
      <c r="AO16" s="277">
        <v>1335812</v>
      </c>
      <c r="AP16" s="277">
        <v>107744</v>
      </c>
      <c r="AQ16" s="278">
        <v>144330</v>
      </c>
      <c r="AR16" s="279">
        <v>-25.3</v>
      </c>
    </row>
    <row r="17" spans="1:46" ht="13">
      <c r="A17" s="259"/>
    </row>
    <row r="18" spans="1:46" ht="13">
      <c r="A18" s="259"/>
      <c r="AQ18" s="280"/>
      <c r="AR18" s="280"/>
    </row>
    <row r="19" spans="1:46" ht="13">
      <c r="A19" s="259"/>
      <c r="AK19" s="255" t="s">
        <v>533</v>
      </c>
    </row>
    <row r="20" spans="1:46" ht="13">
      <c r="A20" s="259"/>
      <c r="AK20" s="281"/>
      <c r="AL20" s="282"/>
      <c r="AM20" s="282"/>
      <c r="AN20" s="283"/>
      <c r="AO20" s="284" t="s">
        <v>534</v>
      </c>
      <c r="AP20" s="285" t="s">
        <v>535</v>
      </c>
      <c r="AQ20" s="286" t="s">
        <v>536</v>
      </c>
      <c r="AR20" s="287"/>
    </row>
    <row r="21" spans="1:46" s="260" customFormat="1" ht="13">
      <c r="A21" s="288"/>
      <c r="AK21" s="1135" t="s">
        <v>537</v>
      </c>
      <c r="AL21" s="1136"/>
      <c r="AM21" s="1136"/>
      <c r="AN21" s="1137"/>
      <c r="AO21" s="289">
        <v>9.84</v>
      </c>
      <c r="AP21" s="290">
        <v>12.76</v>
      </c>
      <c r="AQ21" s="291">
        <v>-2.92</v>
      </c>
      <c r="AS21" s="292"/>
      <c r="AT21" s="288"/>
    </row>
    <row r="22" spans="1:46" s="260" customFormat="1" ht="13">
      <c r="A22" s="288"/>
      <c r="AK22" s="1135" t="s">
        <v>538</v>
      </c>
      <c r="AL22" s="1136"/>
      <c r="AM22" s="1136"/>
      <c r="AN22" s="1137"/>
      <c r="AO22" s="293">
        <v>94.7</v>
      </c>
      <c r="AP22" s="294">
        <v>95.6</v>
      </c>
      <c r="AQ22" s="295">
        <v>-0.9</v>
      </c>
      <c r="AR22" s="280"/>
      <c r="AS22" s="292"/>
      <c r="AT22" s="288"/>
    </row>
    <row r="23" spans="1:46" s="260" customFormat="1" ht="13">
      <c r="A23" s="288"/>
      <c r="AP23" s="280"/>
      <c r="AQ23" s="280"/>
      <c r="AR23" s="280"/>
      <c r="AS23" s="292"/>
      <c r="AT23" s="288"/>
    </row>
    <row r="24" spans="1:46" s="260" customFormat="1" ht="13">
      <c r="A24" s="288"/>
      <c r="AP24" s="280"/>
      <c r="AQ24" s="280"/>
      <c r="AR24" s="280"/>
      <c r="AS24" s="292"/>
      <c r="AT24" s="288"/>
    </row>
    <row r="25" spans="1:46" s="260" customFormat="1" ht="13">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
      <c r="A26" s="1126" t="s">
        <v>539</v>
      </c>
      <c r="B26" s="1126"/>
      <c r="C26" s="1126"/>
      <c r="D26" s="1126"/>
      <c r="E26" s="1126"/>
      <c r="F26" s="1126"/>
      <c r="G26" s="1126"/>
      <c r="H26" s="1126"/>
      <c r="I26" s="1126"/>
      <c r="J26" s="1126"/>
      <c r="K26" s="1126"/>
      <c r="L26" s="1126"/>
      <c r="M26" s="1126"/>
      <c r="N26" s="1126"/>
      <c r="O26" s="1126"/>
      <c r="P26" s="1126"/>
      <c r="Q26" s="1126"/>
      <c r="R26" s="1126"/>
      <c r="S26" s="1126"/>
      <c r="T26" s="1126"/>
      <c r="U26" s="1126"/>
      <c r="V26" s="1126"/>
      <c r="W26" s="1126"/>
      <c r="X26" s="1126"/>
      <c r="Y26" s="1126"/>
      <c r="Z26" s="1126"/>
      <c r="AA26" s="1126"/>
      <c r="AB26" s="1126"/>
      <c r="AC26" s="1126"/>
      <c r="AD26" s="1126"/>
      <c r="AE26" s="1126"/>
      <c r="AF26" s="1126"/>
      <c r="AG26" s="1126"/>
      <c r="AH26" s="1126"/>
      <c r="AI26" s="1126"/>
      <c r="AJ26" s="1126"/>
      <c r="AK26" s="1126"/>
      <c r="AL26" s="1126"/>
      <c r="AM26" s="1126"/>
      <c r="AN26" s="1126"/>
      <c r="AO26" s="1126"/>
      <c r="AP26" s="1126"/>
      <c r="AQ26" s="1126"/>
      <c r="AR26" s="1126"/>
      <c r="AS26" s="1126"/>
    </row>
    <row r="27" spans="1:46" ht="13">
      <c r="A27" s="300"/>
      <c r="AS27" s="255"/>
      <c r="AT27" s="255"/>
    </row>
    <row r="28" spans="1:46" ht="16.5">
      <c r="A28" s="256" t="s">
        <v>540</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
      <c r="A29" s="259"/>
      <c r="AK29" s="260" t="s">
        <v>541</v>
      </c>
      <c r="AL29" s="260"/>
      <c r="AM29" s="260"/>
      <c r="AN29" s="260"/>
      <c r="AS29" s="302"/>
    </row>
    <row r="30" spans="1:46" ht="13.5" customHeight="1">
      <c r="A30" s="259"/>
      <c r="AK30" s="262"/>
      <c r="AL30" s="263"/>
      <c r="AM30" s="263"/>
      <c r="AN30" s="264"/>
      <c r="AO30" s="1127" t="s">
        <v>520</v>
      </c>
      <c r="AP30" s="265"/>
      <c r="AQ30" s="266" t="s">
        <v>521</v>
      </c>
      <c r="AR30" s="267"/>
    </row>
    <row r="31" spans="1:46" ht="13">
      <c r="A31" s="259"/>
      <c r="AK31" s="268"/>
      <c r="AL31" s="269"/>
      <c r="AM31" s="269"/>
      <c r="AN31" s="270"/>
      <c r="AO31" s="1128"/>
      <c r="AP31" s="271" t="s">
        <v>522</v>
      </c>
      <c r="AQ31" s="272" t="s">
        <v>523</v>
      </c>
      <c r="AR31" s="273" t="s">
        <v>524</v>
      </c>
    </row>
    <row r="32" spans="1:46" ht="27" customHeight="1">
      <c r="A32" s="259"/>
      <c r="AK32" s="1143" t="s">
        <v>542</v>
      </c>
      <c r="AL32" s="1144"/>
      <c r="AM32" s="1144"/>
      <c r="AN32" s="1145"/>
      <c r="AO32" s="303">
        <v>833719</v>
      </c>
      <c r="AP32" s="303">
        <v>67246</v>
      </c>
      <c r="AQ32" s="304">
        <v>83451</v>
      </c>
      <c r="AR32" s="305">
        <v>-19.399999999999999</v>
      </c>
    </row>
    <row r="33" spans="1:46" ht="13.5" customHeight="1">
      <c r="A33" s="259"/>
      <c r="AK33" s="1143" t="s">
        <v>543</v>
      </c>
      <c r="AL33" s="1144"/>
      <c r="AM33" s="1144"/>
      <c r="AN33" s="1145"/>
      <c r="AO33" s="303" t="s">
        <v>528</v>
      </c>
      <c r="AP33" s="303" t="s">
        <v>528</v>
      </c>
      <c r="AQ33" s="304" t="s">
        <v>528</v>
      </c>
      <c r="AR33" s="305" t="s">
        <v>528</v>
      </c>
    </row>
    <row r="34" spans="1:46" ht="27" customHeight="1">
      <c r="A34" s="259"/>
      <c r="AK34" s="1143" t="s">
        <v>544</v>
      </c>
      <c r="AL34" s="1144"/>
      <c r="AM34" s="1144"/>
      <c r="AN34" s="1145"/>
      <c r="AO34" s="303" t="s">
        <v>528</v>
      </c>
      <c r="AP34" s="303" t="s">
        <v>528</v>
      </c>
      <c r="AQ34" s="304" t="s">
        <v>528</v>
      </c>
      <c r="AR34" s="305" t="s">
        <v>528</v>
      </c>
    </row>
    <row r="35" spans="1:46" ht="27" customHeight="1">
      <c r="A35" s="259"/>
      <c r="AK35" s="1143" t="s">
        <v>545</v>
      </c>
      <c r="AL35" s="1144"/>
      <c r="AM35" s="1144"/>
      <c r="AN35" s="1145"/>
      <c r="AO35" s="303">
        <v>117078</v>
      </c>
      <c r="AP35" s="303">
        <v>9443</v>
      </c>
      <c r="AQ35" s="304">
        <v>28003</v>
      </c>
      <c r="AR35" s="305">
        <v>-66.3</v>
      </c>
    </row>
    <row r="36" spans="1:46" ht="27" customHeight="1">
      <c r="A36" s="259"/>
      <c r="AK36" s="1143" t="s">
        <v>546</v>
      </c>
      <c r="AL36" s="1144"/>
      <c r="AM36" s="1144"/>
      <c r="AN36" s="1145"/>
      <c r="AO36" s="303">
        <v>12680</v>
      </c>
      <c r="AP36" s="303">
        <v>1023</v>
      </c>
      <c r="AQ36" s="304">
        <v>3357</v>
      </c>
      <c r="AR36" s="305">
        <v>-69.5</v>
      </c>
    </row>
    <row r="37" spans="1:46" ht="13.5" customHeight="1">
      <c r="A37" s="259"/>
      <c r="AK37" s="1143" t="s">
        <v>547</v>
      </c>
      <c r="AL37" s="1144"/>
      <c r="AM37" s="1144"/>
      <c r="AN37" s="1145"/>
      <c r="AO37" s="303" t="s">
        <v>528</v>
      </c>
      <c r="AP37" s="303" t="s">
        <v>528</v>
      </c>
      <c r="AQ37" s="304">
        <v>824</v>
      </c>
      <c r="AR37" s="305" t="s">
        <v>528</v>
      </c>
    </row>
    <row r="38" spans="1:46" ht="27" customHeight="1">
      <c r="A38" s="259"/>
      <c r="AK38" s="1146" t="s">
        <v>548</v>
      </c>
      <c r="AL38" s="1147"/>
      <c r="AM38" s="1147"/>
      <c r="AN38" s="1148"/>
      <c r="AO38" s="306" t="s">
        <v>528</v>
      </c>
      <c r="AP38" s="306" t="s">
        <v>528</v>
      </c>
      <c r="AQ38" s="307">
        <v>11</v>
      </c>
      <c r="AR38" s="295" t="s">
        <v>528</v>
      </c>
      <c r="AS38" s="302"/>
    </row>
    <row r="39" spans="1:46" ht="13">
      <c r="A39" s="259"/>
      <c r="AK39" s="1146" t="s">
        <v>549</v>
      </c>
      <c r="AL39" s="1147"/>
      <c r="AM39" s="1147"/>
      <c r="AN39" s="1148"/>
      <c r="AO39" s="303">
        <v>-140</v>
      </c>
      <c r="AP39" s="303">
        <v>-11</v>
      </c>
      <c r="AQ39" s="304">
        <v>-3327</v>
      </c>
      <c r="AR39" s="305">
        <v>-99.7</v>
      </c>
      <c r="AS39" s="302"/>
    </row>
    <row r="40" spans="1:46" ht="27" customHeight="1">
      <c r="A40" s="259"/>
      <c r="AK40" s="1143" t="s">
        <v>550</v>
      </c>
      <c r="AL40" s="1144"/>
      <c r="AM40" s="1144"/>
      <c r="AN40" s="1145"/>
      <c r="AO40" s="303">
        <v>-676423</v>
      </c>
      <c r="AP40" s="303">
        <v>-54559</v>
      </c>
      <c r="AQ40" s="304">
        <v>-75351</v>
      </c>
      <c r="AR40" s="305">
        <v>-27.6</v>
      </c>
      <c r="AS40" s="302"/>
    </row>
    <row r="41" spans="1:46" ht="13">
      <c r="A41" s="259"/>
      <c r="AK41" s="1149" t="s">
        <v>310</v>
      </c>
      <c r="AL41" s="1150"/>
      <c r="AM41" s="1150"/>
      <c r="AN41" s="1151"/>
      <c r="AO41" s="303">
        <v>286914</v>
      </c>
      <c r="AP41" s="303">
        <v>23142</v>
      </c>
      <c r="AQ41" s="304">
        <v>36968</v>
      </c>
      <c r="AR41" s="305">
        <v>-37.4</v>
      </c>
      <c r="AS41" s="302"/>
    </row>
    <row r="42" spans="1:46" ht="13">
      <c r="A42" s="259"/>
      <c r="AK42" s="308" t="s">
        <v>551</v>
      </c>
      <c r="AQ42" s="280"/>
      <c r="AR42" s="280"/>
      <c r="AS42" s="302"/>
    </row>
    <row r="43" spans="1:46" ht="13">
      <c r="A43" s="259"/>
      <c r="AP43" s="309"/>
      <c r="AQ43" s="280"/>
      <c r="AS43" s="302"/>
    </row>
    <row r="44" spans="1:46" ht="13">
      <c r="A44" s="259"/>
      <c r="AQ44" s="280"/>
    </row>
    <row r="45" spans="1:46" ht="13">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c r="A47" s="312" t="s">
        <v>552</v>
      </c>
    </row>
    <row r="48" spans="1:46" ht="13">
      <c r="A48" s="259"/>
      <c r="AK48" s="313" t="s">
        <v>553</v>
      </c>
      <c r="AL48" s="313"/>
      <c r="AM48" s="313"/>
      <c r="AN48" s="313"/>
      <c r="AO48" s="313"/>
      <c r="AP48" s="313"/>
      <c r="AQ48" s="314"/>
      <c r="AR48" s="313"/>
    </row>
    <row r="49" spans="1:44" ht="13.5" customHeight="1">
      <c r="A49" s="259"/>
      <c r="AK49" s="315"/>
      <c r="AL49" s="316"/>
      <c r="AM49" s="1138" t="s">
        <v>520</v>
      </c>
      <c r="AN49" s="1140" t="s">
        <v>554</v>
      </c>
      <c r="AO49" s="1141"/>
      <c r="AP49" s="1141"/>
      <c r="AQ49" s="1141"/>
      <c r="AR49" s="1142"/>
    </row>
    <row r="50" spans="1:44" ht="13">
      <c r="A50" s="259"/>
      <c r="AK50" s="317"/>
      <c r="AL50" s="318"/>
      <c r="AM50" s="1139"/>
      <c r="AN50" s="319" t="s">
        <v>555</v>
      </c>
      <c r="AO50" s="320" t="s">
        <v>556</v>
      </c>
      <c r="AP50" s="321" t="s">
        <v>557</v>
      </c>
      <c r="AQ50" s="322" t="s">
        <v>558</v>
      </c>
      <c r="AR50" s="323" t="s">
        <v>559</v>
      </c>
    </row>
    <row r="51" spans="1:44" ht="13">
      <c r="A51" s="259"/>
      <c r="AK51" s="315" t="s">
        <v>560</v>
      </c>
      <c r="AL51" s="316"/>
      <c r="AM51" s="324">
        <v>1773267</v>
      </c>
      <c r="AN51" s="325">
        <v>134644</v>
      </c>
      <c r="AO51" s="326">
        <v>4.2</v>
      </c>
      <c r="AP51" s="327">
        <v>115050</v>
      </c>
      <c r="AQ51" s="328">
        <v>1</v>
      </c>
      <c r="AR51" s="329">
        <v>3.2</v>
      </c>
    </row>
    <row r="52" spans="1:44" ht="13">
      <c r="A52" s="259"/>
      <c r="AK52" s="330"/>
      <c r="AL52" s="331" t="s">
        <v>561</v>
      </c>
      <c r="AM52" s="332">
        <v>393240</v>
      </c>
      <c r="AN52" s="333">
        <v>29859</v>
      </c>
      <c r="AO52" s="334">
        <v>-25.7</v>
      </c>
      <c r="AP52" s="335">
        <v>53792</v>
      </c>
      <c r="AQ52" s="336">
        <v>1.2</v>
      </c>
      <c r="AR52" s="337">
        <v>-26.9</v>
      </c>
    </row>
    <row r="53" spans="1:44" ht="13">
      <c r="A53" s="259"/>
      <c r="AK53" s="315" t="s">
        <v>562</v>
      </c>
      <c r="AL53" s="316"/>
      <c r="AM53" s="324">
        <v>1065680</v>
      </c>
      <c r="AN53" s="325">
        <v>82381</v>
      </c>
      <c r="AO53" s="326">
        <v>-38.799999999999997</v>
      </c>
      <c r="AP53" s="327">
        <v>118252</v>
      </c>
      <c r="AQ53" s="328">
        <v>2.8</v>
      </c>
      <c r="AR53" s="329">
        <v>-41.6</v>
      </c>
    </row>
    <row r="54" spans="1:44" ht="13">
      <c r="A54" s="259"/>
      <c r="AK54" s="330"/>
      <c r="AL54" s="331" t="s">
        <v>561</v>
      </c>
      <c r="AM54" s="332">
        <v>353463</v>
      </c>
      <c r="AN54" s="333">
        <v>27324</v>
      </c>
      <c r="AO54" s="334">
        <v>-8.5</v>
      </c>
      <c r="AP54" s="335">
        <v>49994</v>
      </c>
      <c r="AQ54" s="336">
        <v>-7.1</v>
      </c>
      <c r="AR54" s="337">
        <v>-1.4</v>
      </c>
    </row>
    <row r="55" spans="1:44" ht="13">
      <c r="A55" s="259"/>
      <c r="AK55" s="315" t="s">
        <v>563</v>
      </c>
      <c r="AL55" s="316"/>
      <c r="AM55" s="324">
        <v>1497469</v>
      </c>
      <c r="AN55" s="325">
        <v>117375</v>
      </c>
      <c r="AO55" s="326">
        <v>42.5</v>
      </c>
      <c r="AP55" s="327">
        <v>120302</v>
      </c>
      <c r="AQ55" s="328">
        <v>1.7</v>
      </c>
      <c r="AR55" s="329">
        <v>40.799999999999997</v>
      </c>
    </row>
    <row r="56" spans="1:44" ht="13">
      <c r="A56" s="259"/>
      <c r="AK56" s="330"/>
      <c r="AL56" s="331" t="s">
        <v>561</v>
      </c>
      <c r="AM56" s="332">
        <v>620356</v>
      </c>
      <c r="AN56" s="333">
        <v>48625</v>
      </c>
      <c r="AO56" s="334">
        <v>78</v>
      </c>
      <c r="AP56" s="335">
        <v>59328</v>
      </c>
      <c r="AQ56" s="336">
        <v>18.7</v>
      </c>
      <c r="AR56" s="337">
        <v>59.3</v>
      </c>
    </row>
    <row r="57" spans="1:44" ht="13">
      <c r="A57" s="259"/>
      <c r="AK57" s="315" t="s">
        <v>564</v>
      </c>
      <c r="AL57" s="316"/>
      <c r="AM57" s="324">
        <v>523622</v>
      </c>
      <c r="AN57" s="325">
        <v>42065</v>
      </c>
      <c r="AO57" s="326">
        <v>-64.2</v>
      </c>
      <c r="AP57" s="327">
        <v>114841</v>
      </c>
      <c r="AQ57" s="328">
        <v>-4.5</v>
      </c>
      <c r="AR57" s="329">
        <v>-59.7</v>
      </c>
    </row>
    <row r="58" spans="1:44" ht="13">
      <c r="A58" s="259"/>
      <c r="AK58" s="330"/>
      <c r="AL58" s="331" t="s">
        <v>561</v>
      </c>
      <c r="AM58" s="332">
        <v>217532</v>
      </c>
      <c r="AN58" s="333">
        <v>17475</v>
      </c>
      <c r="AO58" s="334">
        <v>-64.099999999999994</v>
      </c>
      <c r="AP58" s="335">
        <v>51589</v>
      </c>
      <c r="AQ58" s="336">
        <v>-13</v>
      </c>
      <c r="AR58" s="337">
        <v>-51.1</v>
      </c>
    </row>
    <row r="59" spans="1:44" ht="13">
      <c r="A59" s="259"/>
      <c r="AK59" s="315" t="s">
        <v>565</v>
      </c>
      <c r="AL59" s="316"/>
      <c r="AM59" s="324">
        <v>621273</v>
      </c>
      <c r="AN59" s="325">
        <v>50111</v>
      </c>
      <c r="AO59" s="326">
        <v>19.100000000000001</v>
      </c>
      <c r="AP59" s="327">
        <v>124145</v>
      </c>
      <c r="AQ59" s="328">
        <v>8.1</v>
      </c>
      <c r="AR59" s="329">
        <v>11</v>
      </c>
    </row>
    <row r="60" spans="1:44" ht="13">
      <c r="A60" s="259"/>
      <c r="AK60" s="330"/>
      <c r="AL60" s="331" t="s">
        <v>561</v>
      </c>
      <c r="AM60" s="332">
        <v>314577</v>
      </c>
      <c r="AN60" s="333">
        <v>25373</v>
      </c>
      <c r="AO60" s="334">
        <v>45.2</v>
      </c>
      <c r="AP60" s="335">
        <v>54761</v>
      </c>
      <c r="AQ60" s="336">
        <v>6.1</v>
      </c>
      <c r="AR60" s="337">
        <v>39.1</v>
      </c>
    </row>
    <row r="61" spans="1:44" ht="13">
      <c r="A61" s="259"/>
      <c r="AK61" s="315" t="s">
        <v>566</v>
      </c>
      <c r="AL61" s="338"/>
      <c r="AM61" s="324">
        <v>1096262</v>
      </c>
      <c r="AN61" s="325">
        <v>85315</v>
      </c>
      <c r="AO61" s="326">
        <v>-7.4</v>
      </c>
      <c r="AP61" s="327">
        <v>118518</v>
      </c>
      <c r="AQ61" s="339">
        <v>1.8</v>
      </c>
      <c r="AR61" s="329">
        <v>-9.1999999999999993</v>
      </c>
    </row>
    <row r="62" spans="1:44" ht="13">
      <c r="A62" s="259"/>
      <c r="AK62" s="330"/>
      <c r="AL62" s="331" t="s">
        <v>561</v>
      </c>
      <c r="AM62" s="332">
        <v>379834</v>
      </c>
      <c r="AN62" s="333">
        <v>29731</v>
      </c>
      <c r="AO62" s="334">
        <v>5</v>
      </c>
      <c r="AP62" s="335">
        <v>53893</v>
      </c>
      <c r="AQ62" s="336">
        <v>1.2</v>
      </c>
      <c r="AR62" s="337">
        <v>3.8</v>
      </c>
    </row>
    <row r="63" spans="1:44" ht="13">
      <c r="A63" s="259"/>
    </row>
    <row r="64" spans="1:44" ht="13">
      <c r="A64" s="259"/>
    </row>
    <row r="65" spans="1:46" ht="13">
      <c r="A65" s="259"/>
    </row>
    <row r="66" spans="1:46" ht="13">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c r="AS67" s="255"/>
      <c r="AT67" s="255"/>
    </row>
    <row r="70" spans="1:46" ht="13" hidden="1"/>
    <row r="71" spans="1:46" ht="13" hidden="1"/>
    <row r="72" spans="1:46" ht="13" hidden="1"/>
    <row r="73" spans="1:46" ht="13" hidden="1"/>
  </sheetData>
  <sheetProtection algorithmName="SHA-512" hashValue="ZCGViM4TvieB1hTgimT7g/urs1tdY9kGieYX7EQWjCLEjuTyd0ozquNNF83Ol3V3z+M+7RlqF9zNct+7YPQidA==" saltValue="aKO7jDFIy3sls88HF9JPN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cols>
    <col min="1" max="125" width="2.453125" style="254" customWidth="1"/>
    <col min="126" max="16384" width="9" style="253" hidden="1"/>
  </cols>
  <sheetData>
    <row r="1" spans="2:125" ht="13.5" customHeight="1">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
      <c r="B2" s="253"/>
      <c r="DG2" s="253"/>
    </row>
    <row r="3" spans="2:125" ht="13">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
    <row r="5" spans="2:125" ht="13"/>
    <row r="6" spans="2:125" ht="13"/>
    <row r="7" spans="2:125" ht="13"/>
    <row r="8" spans="2:125" ht="13"/>
    <row r="9" spans="2:125" ht="13">
      <c r="DU9" s="253"/>
    </row>
    <row r="10" spans="2:125" ht="13"/>
    <row r="11" spans="2:125" ht="13"/>
    <row r="12" spans="2:125" ht="13"/>
    <row r="13" spans="2:125" ht="13"/>
    <row r="14" spans="2:125" ht="13"/>
    <row r="15" spans="2:125" ht="13"/>
    <row r="16" spans="2:125" ht="13"/>
    <row r="17" spans="125:125" ht="13">
      <c r="DU17" s="253"/>
    </row>
    <row r="18" spans="125:125" ht="13"/>
    <row r="19" spans="125:125" ht="13"/>
    <row r="20" spans="125:125" ht="13">
      <c r="DU20" s="253"/>
    </row>
    <row r="21" spans="125:125" ht="13">
      <c r="DU21" s="253"/>
    </row>
    <row r="22" spans="125:125" ht="13"/>
    <row r="23" spans="125:125" ht="13"/>
    <row r="24" spans="125:125" ht="13"/>
    <row r="25" spans="125:125" ht="13"/>
    <row r="26" spans="125:125" ht="13"/>
    <row r="27" spans="125:125" ht="13"/>
    <row r="28" spans="125:125" ht="13">
      <c r="DU28" s="253"/>
    </row>
    <row r="29" spans="125:125" ht="13"/>
    <row r="30" spans="125:125" ht="13"/>
    <row r="31" spans="125:125" ht="13"/>
    <row r="32" spans="125:125" ht="13"/>
    <row r="33" spans="2:125" ht="13">
      <c r="B33" s="253"/>
      <c r="G33" s="253"/>
      <c r="I33" s="253"/>
    </row>
    <row r="34" spans="2:125" ht="13">
      <c r="C34" s="253"/>
      <c r="P34" s="253"/>
      <c r="DE34" s="253"/>
      <c r="DH34" s="253"/>
    </row>
    <row r="35" spans="2:125" ht="13">
      <c r="D35" s="253"/>
      <c r="E35" s="253"/>
      <c r="DG35" s="253"/>
      <c r="DJ35" s="253"/>
      <c r="DP35" s="253"/>
      <c r="DQ35" s="253"/>
      <c r="DR35" s="253"/>
      <c r="DS35" s="253"/>
      <c r="DT35" s="253"/>
      <c r="DU35" s="253"/>
    </row>
    <row r="36" spans="2:125" ht="13">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
      <c r="DU37" s="253"/>
    </row>
    <row r="38" spans="2:125" ht="13">
      <c r="DT38" s="253"/>
      <c r="DU38" s="253"/>
    </row>
    <row r="39" spans="2:125" ht="13"/>
    <row r="40" spans="2:125" ht="13">
      <c r="DH40" s="253"/>
    </row>
    <row r="41" spans="2:125" ht="13">
      <c r="DE41" s="253"/>
    </row>
    <row r="42" spans="2:125" ht="13">
      <c r="DG42" s="253"/>
      <c r="DJ42" s="253"/>
    </row>
    <row r="43" spans="2:125" ht="1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
      <c r="DU44" s="253"/>
    </row>
    <row r="45" spans="2:125" ht="13"/>
    <row r="46" spans="2:125" ht="13"/>
    <row r="47" spans="2:125" ht="13"/>
    <row r="48" spans="2:125" ht="13">
      <c r="DT48" s="253"/>
      <c r="DU48" s="253"/>
    </row>
    <row r="49" spans="120:125" ht="13">
      <c r="DU49" s="253"/>
    </row>
    <row r="50" spans="120:125" ht="13">
      <c r="DU50" s="253"/>
    </row>
    <row r="51" spans="120:125" ht="13">
      <c r="DP51" s="253"/>
      <c r="DQ51" s="253"/>
      <c r="DR51" s="253"/>
      <c r="DS51" s="253"/>
      <c r="DT51" s="253"/>
      <c r="DU51" s="253"/>
    </row>
    <row r="52" spans="120:125" ht="13"/>
    <row r="53" spans="120:125" ht="13"/>
    <row r="54" spans="120:125" ht="13">
      <c r="DU54" s="253"/>
    </row>
    <row r="55" spans="120:125" ht="13"/>
    <row r="56" spans="120:125" ht="13"/>
    <row r="57" spans="120:125" ht="13"/>
    <row r="58" spans="120:125" ht="13">
      <c r="DU58" s="253"/>
    </row>
    <row r="59" spans="120:125" ht="13"/>
    <row r="60" spans="120:125" ht="13"/>
    <row r="61" spans="120:125" ht="13"/>
    <row r="62" spans="120:125" ht="13"/>
    <row r="63" spans="120:125" ht="13">
      <c r="DU63" s="253"/>
    </row>
    <row r="64" spans="120:125" ht="13">
      <c r="DT64" s="253"/>
      <c r="DU64" s="253"/>
    </row>
    <row r="65" spans="123:125" ht="13"/>
    <row r="66" spans="123:125" ht="13"/>
    <row r="67" spans="123:125" ht="13"/>
    <row r="68" spans="123:125" ht="13"/>
    <row r="69" spans="123:125" ht="13">
      <c r="DS69" s="253"/>
      <c r="DT69" s="253"/>
      <c r="DU69" s="253"/>
    </row>
    <row r="70" spans="123:125" ht="13"/>
    <row r="71" spans="123:125" ht="13"/>
    <row r="72" spans="123:125" ht="13"/>
    <row r="73" spans="123:125" ht="13"/>
    <row r="74" spans="123:125" ht="13"/>
    <row r="75" spans="123:125" ht="13"/>
    <row r="76" spans="123:125" ht="13"/>
    <row r="77" spans="123:125" ht="13"/>
    <row r="78" spans="123:125" ht="13"/>
    <row r="79" spans="123:125" ht="13"/>
    <row r="80" spans="123:125" ht="13"/>
    <row r="81" spans="116:125" ht="13"/>
    <row r="82" spans="116:125" ht="13">
      <c r="DL82" s="253"/>
    </row>
    <row r="83" spans="116:125" ht="13">
      <c r="DM83" s="253"/>
      <c r="DN83" s="253"/>
      <c r="DO83" s="253"/>
      <c r="DP83" s="253"/>
      <c r="DQ83" s="253"/>
      <c r="DR83" s="253"/>
      <c r="DS83" s="253"/>
      <c r="DT83" s="253"/>
      <c r="DU83" s="253"/>
    </row>
    <row r="84" spans="116:125" ht="13"/>
    <row r="85" spans="116:125" ht="13"/>
    <row r="86" spans="116:125" ht="13"/>
    <row r="87" spans="116:125" ht="13"/>
    <row r="88" spans="116:125" ht="13">
      <c r="DU88" s="253"/>
    </row>
    <row r="89" spans="116:125" ht="13"/>
    <row r="90" spans="116:125" ht="13"/>
    <row r="91" spans="116:125" ht="13"/>
    <row r="92" spans="116:125" ht="13.5" customHeight="1"/>
    <row r="93" spans="116:125" ht="13.5" customHeight="1"/>
    <row r="94" spans="116:125" ht="13.5" customHeight="1">
      <c r="DS94" s="253"/>
      <c r="DT94" s="253"/>
      <c r="DU94" s="253"/>
    </row>
    <row r="95" spans="116:125" ht="13.5" customHeight="1">
      <c r="DU95" s="253"/>
    </row>
    <row r="96" spans="116:125" ht="13.5" customHeight="1"/>
    <row r="97" spans="124:125" ht="13.5" customHeight="1"/>
    <row r="98" spans="124:125" ht="13.5" customHeight="1"/>
    <row r="99" spans="124:125" ht="13.5" customHeight="1"/>
    <row r="100" spans="124:125" ht="13.5" customHeight="1"/>
    <row r="101" spans="124:125" ht="13.5" customHeight="1">
      <c r="DU101" s="253"/>
    </row>
    <row r="102" spans="124:125" ht="13.5" customHeight="1"/>
    <row r="103" spans="124:125" ht="13.5" customHeight="1"/>
    <row r="104" spans="124:125" ht="13.5" customHeight="1">
      <c r="DT104" s="253"/>
      <c r="DU104" s="253"/>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53" t="s">
        <v>568</v>
      </c>
    </row>
    <row r="121" spans="125:125" ht="13.5" hidden="1" customHeight="1">
      <c r="DU121" s="253"/>
    </row>
  </sheetData>
  <sheetProtection algorithmName="SHA-512" hashValue="1Qtykpe5DSlagnjq2sqLG1D4bmr+BA8r9h0fANDJW/fWnrzcPhjwYELHR1z4zTTIciPm5bIyl5KxUlTn0fIHFA==" saltValue="ZfUPCUmOPkorN3lUJqKRJ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cols>
    <col min="1" max="125" width="2.453125" style="254" customWidth="1"/>
    <col min="126" max="142" width="0" style="253" hidden="1" customWidth="1"/>
    <col min="143" max="16384" width="9" style="253" hidden="1"/>
  </cols>
  <sheetData>
    <row r="1" spans="1:125" ht="13.5" customHeight="1">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
      <c r="B2" s="253"/>
      <c r="T2" s="253"/>
    </row>
    <row r="3" spans="1:125" ht="13">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
    <row r="5" spans="1:125" ht="13"/>
    <row r="6" spans="1:125" ht="13"/>
    <row r="7" spans="1:125" ht="13"/>
    <row r="8" spans="1:125" ht="13"/>
    <row r="9" spans="1:125" ht="13"/>
    <row r="10" spans="1:125" ht="13"/>
    <row r="11" spans="1:125" ht="13"/>
    <row r="12" spans="1:125" ht="13"/>
    <row r="13" spans="1:125" ht="13"/>
    <row r="14" spans="1:125" ht="13"/>
    <row r="15" spans="1:125" ht="13"/>
    <row r="16" spans="1:125" ht="13"/>
    <row r="17" ht="13"/>
    <row r="18" ht="13"/>
    <row r="19" ht="13"/>
    <row r="20" ht="13"/>
    <row r="21" ht="13"/>
    <row r="22" ht="13"/>
    <row r="23" ht="13"/>
    <row r="24" ht="13"/>
    <row r="25" ht="13"/>
    <row r="26" ht="13"/>
    <row r="27" ht="13"/>
    <row r="28" ht="13"/>
    <row r="29" ht="13"/>
    <row r="30" ht="13"/>
    <row r="31" ht="13"/>
    <row r="32" ht="13"/>
    <row r="33" spans="2:125" ht="13">
      <c r="B33" s="253"/>
      <c r="G33" s="253"/>
      <c r="I33" s="253"/>
    </row>
    <row r="34" spans="2:125" ht="13">
      <c r="C34" s="253"/>
      <c r="P34" s="253"/>
      <c r="R34" s="253"/>
      <c r="U34" s="253"/>
    </row>
    <row r="35" spans="2:125" ht="13">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
      <c r="F36" s="253"/>
      <c r="H36" s="253"/>
      <c r="J36" s="253"/>
      <c r="K36" s="253"/>
      <c r="L36" s="253"/>
      <c r="M36" s="253"/>
      <c r="N36" s="253"/>
      <c r="O36" s="253"/>
      <c r="Q36" s="253"/>
      <c r="S36" s="253"/>
      <c r="V36" s="253"/>
    </row>
    <row r="37" spans="2:125" ht="13"/>
    <row r="38" spans="2:125" ht="13"/>
    <row r="39" spans="2:125" ht="13"/>
    <row r="40" spans="2:125" ht="13">
      <c r="U40" s="253"/>
    </row>
    <row r="41" spans="2:125" ht="13">
      <c r="R41" s="253"/>
    </row>
    <row r="42" spans="2:125" ht="13">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
      <c r="Q43" s="253"/>
      <c r="S43" s="253"/>
      <c r="V43" s="253"/>
    </row>
    <row r="44" spans="2:125" ht="13"/>
    <row r="45" spans="2:125" ht="13"/>
    <row r="46" spans="2:125" ht="13"/>
    <row r="47" spans="2:125" ht="13"/>
    <row r="48" spans="2:125" ht="13"/>
    <row r="49" ht="13"/>
    <row r="50" ht="13"/>
    <row r="51" ht="13"/>
    <row r="52" ht="13"/>
    <row r="53" ht="13"/>
    <row r="54" ht="13"/>
    <row r="55" ht="13"/>
    <row r="56" ht="13"/>
    <row r="57" ht="13"/>
    <row r="58" ht="13"/>
    <row r="59" ht="13"/>
    <row r="60" ht="13"/>
    <row r="61" ht="13"/>
    <row r="62" ht="13"/>
    <row r="63" ht="13"/>
    <row r="64" ht="13"/>
    <row r="65" ht="13"/>
    <row r="66" ht="13"/>
    <row r="67" ht="13"/>
    <row r="68" ht="13"/>
    <row r="69" ht="13"/>
    <row r="70" ht="13"/>
    <row r="71" ht="13"/>
    <row r="72" ht="13"/>
    <row r="73" ht="13"/>
    <row r="74" ht="13"/>
    <row r="75" ht="13"/>
    <row r="76" ht="13"/>
    <row r="77" ht="13"/>
    <row r="78" ht="13"/>
    <row r="79" ht="13"/>
    <row r="80" ht="13"/>
    <row r="81" ht="13"/>
    <row r="82" ht="13"/>
    <row r="83" ht="13"/>
    <row r="84" ht="13"/>
    <row r="85" ht="13"/>
    <row r="86" ht="13"/>
    <row r="87" ht="13"/>
    <row r="88" ht="13"/>
    <row r="89" ht="13"/>
    <row r="90" ht="13"/>
    <row r="91" ht="13"/>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54" t="s">
        <v>569</v>
      </c>
    </row>
  </sheetData>
  <sheetProtection algorithmName="SHA-512" hashValue="VUDPxiEs/1JpCxG+NlJ2lEzKUL+q18e2qQPqeI1nTZ16vSi7JvOndYw96mVpEv5W5mt60Y4OcGGbz5Yto4/BDA==" saltValue="DKjiD8URAeW6EtYuaUNtI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cols>
    <col min="1" max="1" width="8.26953125" style="1" customWidth="1"/>
    <col min="2" max="16" width="14.63281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570</v>
      </c>
      <c r="G46" s="8" t="s">
        <v>571</v>
      </c>
      <c r="H46" s="8" t="s">
        <v>572</v>
      </c>
      <c r="I46" s="8" t="s">
        <v>573</v>
      </c>
      <c r="J46" s="9" t="s">
        <v>574</v>
      </c>
    </row>
    <row r="47" spans="2:10" ht="57.75" customHeight="1">
      <c r="B47" s="10"/>
      <c r="C47" s="1152" t="s">
        <v>3</v>
      </c>
      <c r="D47" s="1152"/>
      <c r="E47" s="1153"/>
      <c r="F47" s="11">
        <v>40.450000000000003</v>
      </c>
      <c r="G47" s="12">
        <v>40.72</v>
      </c>
      <c r="H47" s="12">
        <v>43.73</v>
      </c>
      <c r="I47" s="12">
        <v>45.75</v>
      </c>
      <c r="J47" s="13">
        <v>47.44</v>
      </c>
    </row>
    <row r="48" spans="2:10" ht="57.75" customHeight="1">
      <c r="B48" s="14"/>
      <c r="C48" s="1154" t="s">
        <v>4</v>
      </c>
      <c r="D48" s="1154"/>
      <c r="E48" s="1155"/>
      <c r="F48" s="15">
        <v>11.36</v>
      </c>
      <c r="G48" s="16">
        <v>9</v>
      </c>
      <c r="H48" s="16">
        <v>10.57</v>
      </c>
      <c r="I48" s="16">
        <v>10.9</v>
      </c>
      <c r="J48" s="17">
        <v>10.46</v>
      </c>
    </row>
    <row r="49" spans="2:10" ht="57.75" customHeight="1" thickBot="1">
      <c r="B49" s="18"/>
      <c r="C49" s="1156" t="s">
        <v>5</v>
      </c>
      <c r="D49" s="1156"/>
      <c r="E49" s="1157"/>
      <c r="F49" s="19" t="s">
        <v>575</v>
      </c>
      <c r="G49" s="20" t="s">
        <v>576</v>
      </c>
      <c r="H49" s="20">
        <v>1.04</v>
      </c>
      <c r="I49" s="20">
        <v>0.82</v>
      </c>
      <c r="J49" s="21" t="s">
        <v>577</v>
      </c>
    </row>
    <row r="50" spans="2:10" ht="13"/>
  </sheetData>
  <sheetProtection algorithmName="SHA-512" hashValue="R9DQl3F66ktf6lYm2Q7u02jPZ3JxnF8C9+7T4Fb4dBuMX/qpa3doilDMmf5kF3eoNFEroDsNRNTY6QB6RORZzQ==" saltValue="EpX3RhOEA9Z14hSBKjsrY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橋口 萌々香</cp:lastModifiedBy>
  <cp:lastPrinted>2024-03-20T23:36:52Z</cp:lastPrinted>
  <dcterms:created xsi:type="dcterms:W3CDTF">2024-02-05T04:00:49Z</dcterms:created>
  <dcterms:modified xsi:type="dcterms:W3CDTF">2024-09-26T07:50:07Z</dcterms:modified>
  <cp:category/>
</cp:coreProperties>
</file>