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AE9A1E4C-70B4-4A0F-BF8C-BFAD519BEB4E}" xr6:coauthVersionLast="36" xr6:coauthVersionMax="36" xr10:uidLastSave="{00000000-0000-0000-0000-000000000000}"/>
  <bookViews>
    <workbookView xWindow="0" yWindow="0" windowWidth="19200" windowHeight="6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AM39" i="10"/>
  <c r="U39" i="10"/>
  <c r="C39" i="10"/>
  <c r="CO38" i="10"/>
  <c r="AM38" i="10"/>
  <c r="C38" i="10"/>
  <c r="CO37" i="10"/>
  <c r="AM37" i="10"/>
  <c r="C37" i="10"/>
  <c r="CO36" i="10"/>
  <c r="AM36" i="10"/>
  <c r="AM35" i="10"/>
  <c r="BW34" i="10"/>
  <c r="BW35" i="10" s="1"/>
  <c r="BW36" i="10" s="1"/>
  <c r="BW37" i="10" s="1"/>
  <c r="BW38" i="10" s="1"/>
  <c r="C34" i="10"/>
  <c r="CO34" i="10" l="1"/>
  <c r="CO35"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BE34" i="10" l="1"/>
  <c r="BE35" i="10" s="1"/>
  <c r="BE36" i="10" s="1"/>
  <c r="BE37" i="10" s="1"/>
  <c r="BE38" i="10" s="1"/>
  <c r="BE39" i="10" s="1"/>
  <c r="AM34" i="10"/>
</calcChain>
</file>

<file path=xl/sharedStrings.xml><?xml version="1.0" encoding="utf-8"?>
<sst xmlns="http://schemas.openxmlformats.org/spreadsheetml/2006/main" count="1156" uniqueCount="613">
  <si>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</si>
  <si>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</si>
  <si>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</si>
  <si>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</si>
  <si>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</si>
  <si>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</si>
  <si>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</si>
  <si>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</si>
  <si>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</si>
  <si>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</si>
  <si>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</si>
  <si>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</si>
  <si>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</si>
  <si>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</si>
  <si>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</si>
  <si>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</si>
  <si>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</si>
  <si>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</si>
  <si>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</si>
  <si>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</si>
  <si>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</si>
  <si>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</si>
  <si>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</si>
  <si>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</si>
  <si>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</si>
  <si>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</si>
  <si>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</si>
  <si>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</si>
  <si>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</si>
  <si>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</si>
  <si>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</si>
  <si>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</si>
  <si>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</si>
  <si>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</si>
  <si>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</si>
  <si>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</si>
  <si>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</si>
  <si>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</si>
  <si>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</si>
  <si>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</si>
  <si>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</si>
  <si>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</si>
  <si>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</si>
  <si>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</si>
  <si>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</si>
  <si>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</si>
  <si>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</si>
  <si>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</si>
  <si>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</si>
  <si>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</si>
  <si>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</si>
  <si>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</si>
  <si>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</si>
  <si>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</si>
  <si>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</si>
  <si>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</si>
  <si>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</si>
  <si>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</si>
  <si>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</si>
  <si>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</si>
  <si>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</si>
  <si>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</si>
  <si>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</si>
  <si>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</si>
  <si>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</si>
  <si>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</si>
  <si>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</si>
  <si>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</si>
  <si>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</si>
  <si>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</si>
  <si>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</si>
  <si>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</si>
  <si>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</si>
  <si>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</si>
  <si>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</si>
  <si>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</si>
  <si>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</si>
  <si>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</si>
  <si>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</si>
  <si>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</si>
  <si>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</si>
  <si>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</si>
  <si>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</si>
  <si>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</si>
  <si>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</si>
  <si>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</si>
  <si>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</si>
  <si>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</si>
  <si>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</si>
  <si>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</si>
  <si>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</si>
  <si>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</si>
  <si>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</si>
  <si>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</si>
  <si>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</si>
  <si>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</si>
  <si>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</si>
  <si>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</si>
  <si>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</si>
  <si>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</si>
  <si>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</si>
  <si>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</si>
  <si>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</si>
  <si>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</si>
  <si>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</si>
  <si>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</si>
  <si>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</si>
  <si>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</si>
  <si>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</si>
  <si>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</si>
  <si>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</si>
  <si>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</si>
  <si>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</si>
  <si>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</si>
  <si>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</si>
  <si>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</si>
  <si>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</si>
  <si>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</si>
  <si>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</si>
  <si>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</si>
  <si>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</si>
  <si>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</si>
  <si>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</si>
  <si>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</si>
  <si>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</si>
  <si>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</si>
  <si>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</si>
  <si>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</si>
  <si>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</si>
  <si>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</si>
  <si>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</si>
  <si>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</si>
  <si>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</si>
  <si>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</si>
  <si>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</si>
  <si>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</si>
  <si>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</si>
  <si>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</si>
  <si>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</si>
  <si>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</si>
  <si>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</si>
  <si>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</si>
  <si>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</si>
  <si>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</si>
  <si>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</si>
  <si>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</si>
  <si>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</si>
  <si>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</si>
  <si>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</si>
  <si>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</si>
  <si>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</si>
  <si>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</si>
  <si>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</si>
  <si>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</si>
  <si>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</si>
  <si>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</si>
  <si>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</si>
  <si>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</si>
  <si>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</si>
  <si>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</si>
  <si>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</si>
  <si>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</si>
  <si>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</si>
  <si>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</si>
  <si>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</si>
  <si>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</si>
  <si>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</si>
  <si>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</si>
  <si>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</si>
  <si>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</si>
  <si>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</si>
  <si>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</si>
  <si>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</si>
  <si>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</si>
  <si>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</si>
  <si>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</si>
  <si>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</si>
  <si>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</si>
  <si>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</si>
  <si>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</si>
  <si>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</si>
  <si>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</si>
  <si>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</si>
  <si>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</si>
  <si>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</si>
  <si>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</si>
  <si>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</si>
  <si>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</si>
  <si>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</si>
  <si>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</si>
  <si>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</si>
  <si>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</si>
  <si>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</si>
  <si>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</si>
  <si>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</si>
  <si>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</si>
  <si>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</si>
  <si>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</si>
  <si>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</si>
  <si>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</si>
  <si>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</si>
  <si>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</si>
  <si>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</si>
  <si>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</si>
  <si>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</si>
  <si>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</si>
  <si>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</si>
  <si>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</si>
  <si>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</si>
  <si>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</si>
  <si>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</si>
  <si>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</si>
  <si>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</si>
  <si>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</si>
  <si>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</si>
  <si>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</si>
  <si>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</si>
  <si>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</si>
  <si>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鹿児島県長島町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</si>
  <si>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</si>
  <si>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</si>
  <si>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</si>
  <si>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</si>
  <si>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</si>
  <si>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</si>
  <si>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</si>
  <si>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</si>
  <si>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</si>
  <si>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</si>
  <si>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</si>
  <si>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</si>
  <si>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</si>
  <si>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</si>
  <si>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</si>
  <si>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</si>
  <si>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</si>
  <si>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</si>
  <si>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</si>
  <si>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</si>
  <si>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</si>
  <si>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</si>
  <si>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</si>
  <si>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</si>
  <si>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</si>
  <si>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</si>
  <si>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</si>
  <si>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</si>
  <si>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</si>
  <si>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</si>
  <si>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</si>
  <si>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</si>
  <si>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</si>
  <si>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</si>
  <si>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</si>
  <si>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</si>
  <si>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</si>
  <si>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</si>
  <si>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</si>
  <si>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</si>
  <si>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</si>
  <si>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</si>
  <si>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</si>
  <si>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</si>
  <si>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</si>
  <si>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</si>
  <si>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</si>
  <si>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</si>
  <si>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</si>
  <si>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</si>
  <si>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</si>
  <si>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</si>
  <si>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</si>
  <si>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</si>
  <si>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</si>
  <si>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</si>
  <si>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</si>
  <si>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</si>
  <si>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</si>
  <si>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</si>
  <si>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</si>
  <si>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</si>
  <si>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</si>
  <si>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</si>
  <si>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</si>
  <si>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</si>
  <si>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</si>
  <si>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</si>
  <si>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</si>
  <si>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</si>
  <si>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</si>
  <si>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</si>
  <si>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</si>
  <si>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</si>
  <si>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</si>
  <si>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</si>
  <si>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</si>
  <si>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</si>
  <si>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</si>
  <si>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</si>
  <si>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</si>
  <si>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</si>
  <si>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</si>
  <si>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</si>
  <si>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</si>
  <si>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</si>
  <si>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</si>
  <si>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</si>
  <si>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</si>
  <si>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</si>
  <si>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</si>
  <si>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</si>
  <si>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</si>
  <si>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</si>
  <si>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</si>
  <si>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</si>
  <si>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</si>
  <si>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</si>
  <si>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</si>
  <si>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</si>
  <si>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</si>
  <si>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</si>
  <si>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</si>
  <si>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</si>
  <si>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</si>
  <si>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</si>
  <si>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</si>
  <si>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</si>
  <si>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</si>
  <si>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</si>
  <si>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</si>
  <si>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</si>
  <si>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</si>
  <si>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</si>
  <si>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</si>
  <si>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</si>
  <si>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</si>
  <si>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</si>
  <si>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</si>
  <si>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</si>
  <si>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</si>
  <si>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</si>
  <si>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</si>
  <si>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</si>
  <si>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</si>
  <si>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</si>
  <si>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</si>
  <si>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</si>
  <si>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</si>
  <si>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</si>
  <si>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</si>
  <si>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</si>
  <si>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</si>
  <si>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</si>
  <si>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</si>
  <si>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</si>
  <si>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</si>
  <si>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</si>
  <si>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</si>
  <si>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</si>
  <si>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</si>
  <si>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</si>
  <si>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</si>
  <si>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</si>
  <si>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</si>
  <si>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</si>
  <si>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</si>
  <si>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</si>
  <si>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</si>
  <si>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</si>
  <si>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</si>
  <si>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</si>
  <si>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鹿児島県長島町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</si>
  <si>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</si>
  <si>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</si>
  <si>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</si>
  <si>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</si>
  <si>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</si>
  <si>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</si>
  <si>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</si>
  <si>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</si>
  <si>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</si>
  <si>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</si>
  <si>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</si>
  <si>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</si>
  <si>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</si>
  <si>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</si>
  <si>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</si>
  <si>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</si>
  <si>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</si>
  <si>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</si>
  <si>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</si>
  <si>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</si>
  <si>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へき地診療施設特別会計</t>
    <phoneticPr fontId="5"/>
  </si>
  <si>
    <t>観光施設特別会計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</si>
  <si>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</si>
  <si>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</si>
  <si>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</si>
  <si>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</si>
  <si>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</si>
  <si>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</si>
  <si>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</si>
  <si>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</si>
  <si>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</si>
  <si>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</si>
  <si>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</si>
  <si>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</si>
  <si>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</si>
  <si>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</si>
  <si>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</si>
  <si>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</si>
  <si>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</si>
  <si>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介護サービス事業</t>
    <phoneticPr fontId="5"/>
  </si>
  <si>
    <t>-</t>
    <phoneticPr fontId="5"/>
  </si>
  <si>
    <t>水道事業会計</t>
    <phoneticPr fontId="5"/>
  </si>
  <si>
    <t>法適用企業</t>
    <phoneticPr fontId="5"/>
  </si>
  <si>
    <t>簡易水道特別会計</t>
    <phoneticPr fontId="5"/>
  </si>
  <si>
    <t>法非適用企業</t>
    <phoneticPr fontId="5"/>
  </si>
  <si>
    <t>諸浦港埠頭特別会計</t>
    <phoneticPr fontId="5"/>
  </si>
  <si>
    <t>法非適用企業</t>
    <phoneticPr fontId="5"/>
  </si>
  <si>
    <t>農業集落排水特別会計</t>
    <phoneticPr fontId="5"/>
  </si>
  <si>
    <t>漁業集落環境整備特別会計</t>
    <phoneticPr fontId="5"/>
  </si>
  <si>
    <t>特定地域生活排水処理特別会計</t>
    <phoneticPr fontId="5"/>
  </si>
  <si>
    <t>太陽光発電特別会計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</si>
  <si>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</si>
  <si>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</si>
  <si>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</si>
  <si>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</si>
  <si>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</si>
  <si>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</si>
  <si>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</si>
  <si>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</si>
  <si>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</si>
  <si>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</si>
  <si>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</si>
  <si>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</si>
  <si>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</si>
  <si>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</si>
  <si>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</si>
  <si>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</si>
  <si>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</si>
  <si>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</si>
  <si>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</si>
  <si>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</si>
  <si>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</si>
  <si>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</si>
  <si>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</si>
  <si>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</si>
  <si>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</si>
  <si>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</si>
  <si>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</si>
  <si>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</si>
  <si>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</si>
  <si>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</si>
  <si>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</si>
  <si>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</si>
  <si>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</si>
  <si>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</si>
  <si>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</si>
  <si>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</si>
  <si>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</si>
  <si>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</si>
  <si>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</si>
  <si>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</si>
  <si>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</si>
  <si>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</si>
  <si>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</si>
  <si>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</si>
  <si>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</si>
  <si>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</si>
  <si>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</si>
  <si>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</si>
  <si>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</si>
  <si>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</si>
  <si>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</si>
  <si>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</si>
  <si>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</si>
  <si>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</si>
  <si>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</si>
  <si>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漁業集落環境整備特別会計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</si>
  <si>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</si>
  <si>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農業集落排水特別会計</t>
    <phoneticPr fontId="5"/>
  </si>
  <si>
    <t>(Ｆ)</t>
    <phoneticPr fontId="5"/>
  </si>
  <si>
    <t>特定地域生活排水処理特別会計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</si>
  <si>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</si>
  <si>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</si>
  <si>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</si>
  <si>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</si>
  <si>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</si>
  <si>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</si>
  <si>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</si>
  <si>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</si>
  <si>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</si>
  <si>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</si>
  <si>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</si>
  <si>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</si>
  <si>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</si>
  <si>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</si>
  <si>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</si>
  <si>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</si>
  <si>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</si>
  <si>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</si>
  <si>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</si>
  <si>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</si>
  <si>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</si>
  <si>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</si>
  <si>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</si>
  <si>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</si>
  <si>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</si>
  <si>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</si>
  <si>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</si>
  <si>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</si>
  <si>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</si>
  <si>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</si>
  <si>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</si>
  <si>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</si>
  <si>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</si>
  <si>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</si>
  <si>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</si>
  <si>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</si>
  <si>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</si>
  <si>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</si>
  <si>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</si>
  <si>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</si>
  <si>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</si>
  <si>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</si>
  <si>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</si>
  <si>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</si>
  <si>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</si>
  <si>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</si>
  <si>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</si>
  <si>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</si>
  <si>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</si>
  <si>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</si>
  <si>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</si>
  <si>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</si>
  <si>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</si>
  <si>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</si>
  <si>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</si>
  <si>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</si>
  <si>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</si>
  <si>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</si>
  <si>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</si>
  <si>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</si>
  <si>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</si>
  <si>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</si>
  <si>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</si>
  <si>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</si>
  <si>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</si>
  <si>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</si>
  <si>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</si>
  <si>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</si>
  <si>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</si>
  <si>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</si>
  <si>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</si>
  <si>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</si>
  <si>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</si>
  <si>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</si>
  <si>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</si>
  <si>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</si>
  <si>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</si>
  <si>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</si>
  <si>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</si>
  <si>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</si>
  <si>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</si>
  <si>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</si>
  <si>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</si>
  <si>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1.76</t>
  </si>
  <si>
    <t>▲ 10.78</t>
  </si>
  <si>
    <t>一般会計</t>
  </si>
  <si>
    <t>国民健康保険特別会計</t>
  </si>
  <si>
    <t>水道事業会計</t>
  </si>
  <si>
    <t>太陽光発電特別会計</t>
  </si>
  <si>
    <t>介護保険特別会計</t>
  </si>
  <si>
    <t>国民健康保険診療施設特別会計</t>
  </si>
  <si>
    <t>後期高齢者医療特別会計</t>
  </si>
  <si>
    <t>へき地診療施設特別会計</t>
  </si>
  <si>
    <t>その他会計（赤字）</t>
  </si>
  <si>
    <t>▲ 0.10</t>
  </si>
  <si>
    <t>▲ 0.35</t>
  </si>
  <si>
    <t>その他会計（黒字）</t>
  </si>
  <si>
    <t>（百万円）</t>
    <phoneticPr fontId="5"/>
  </si>
  <si>
    <t>H30</t>
    <phoneticPr fontId="5"/>
  </si>
  <si>
    <t>R01</t>
    <phoneticPr fontId="5"/>
  </si>
  <si>
    <t>R02</t>
    <phoneticPr fontId="5"/>
  </si>
  <si>
    <t>R03</t>
    <phoneticPr fontId="5"/>
  </si>
  <si>
    <t>R04</t>
    <phoneticPr fontId="5"/>
  </si>
  <si>
    <t>夢追い獅子島架橋基金</t>
    <phoneticPr fontId="5"/>
  </si>
  <si>
    <t>まちづくり基金</t>
    <phoneticPr fontId="2"/>
  </si>
  <si>
    <t>夢追いふるさと長島景観基金</t>
    <phoneticPr fontId="2"/>
  </si>
  <si>
    <t>学校教育施設整備基金</t>
    <phoneticPr fontId="2"/>
  </si>
  <si>
    <t>ぶり奨学金基金</t>
    <phoneticPr fontId="2"/>
  </si>
  <si>
    <t>北薩広域行政事務組合</t>
    <rPh sb="0" eb="2">
      <t>ホクサツ</t>
    </rPh>
    <rPh sb="2" eb="4">
      <t>コウイキ</t>
    </rPh>
    <rPh sb="4" eb="10">
      <t>ギョウセイジムクミアイ</t>
    </rPh>
    <phoneticPr fontId="2"/>
  </si>
  <si>
    <t>阿久根地区消防組合</t>
    <rPh sb="0" eb="5">
      <t>アクネチク</t>
    </rPh>
    <rPh sb="5" eb="9">
      <t>ショウボウクミアイ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</si>
  <si>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</si>
  <si>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鹿児島県市町村総合事務組合</t>
    <rPh sb="0" eb="4">
      <t>カゴシマケン</t>
    </rPh>
    <rPh sb="4" eb="7">
      <t>シチョウソン</t>
    </rPh>
    <rPh sb="7" eb="11">
      <t>ソウゴウジム</t>
    </rPh>
    <rPh sb="11" eb="13">
      <t>クミアイ</t>
    </rPh>
    <phoneticPr fontId="2"/>
  </si>
  <si>
    <t>一般会計</t>
    <rPh sb="0" eb="4">
      <t>イッパンカイケイ</t>
    </rPh>
    <phoneticPr fontId="2"/>
  </si>
  <si>
    <t>特別会計</t>
    <rPh sb="0" eb="2">
      <t>トクベツ</t>
    </rPh>
    <rPh sb="2" eb="4">
      <t>カイケイ</t>
    </rPh>
    <phoneticPr fontId="2"/>
  </si>
  <si>
    <t>-</t>
    <phoneticPr fontId="2"/>
  </si>
  <si>
    <t>天長フェリー</t>
    <rPh sb="0" eb="2">
      <t>テンチョウ</t>
    </rPh>
    <phoneticPr fontId="2"/>
  </si>
  <si>
    <t>-</t>
    <phoneticPr fontId="2"/>
  </si>
  <si>
    <t>①</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</si>
  <si>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</si>
  <si>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</si>
  <si>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</si>
  <si>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</si>
  <si>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</si>
  <si>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</si>
  <si>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</si>
  <si>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</si>
  <si>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</si>
  <si>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</si>
  <si>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実質公債費比率は類似団体平均と比較すると低い状況であるが、増加傾向にある。今後も財政計画に基づき、将来負担比率の減少に努める。</t>
    <rPh sb="0" eb="2">
      <t>ジッシツ</t>
    </rPh>
    <rPh sb="2" eb="5">
      <t>コウサイヒ</t>
    </rPh>
    <rPh sb="5" eb="7">
      <t>ヒリツ</t>
    </rPh>
    <rPh sb="8" eb="10">
      <t>ルイジ</t>
    </rPh>
    <rPh sb="10" eb="12">
      <t>ダンタイ</t>
    </rPh>
    <rPh sb="12" eb="14">
      <t>ヘイキン</t>
    </rPh>
    <rPh sb="15" eb="17">
      <t>ヒカク</t>
    </rPh>
    <rPh sb="20" eb="21">
      <t>ヒク</t>
    </rPh>
    <rPh sb="22" eb="24">
      <t>ジョウキョウ</t>
    </rPh>
    <rPh sb="29" eb="31">
      <t>ゾウカ</t>
    </rPh>
    <rPh sb="31" eb="33">
      <t>ケイコウ</t>
    </rPh>
    <rPh sb="37" eb="39">
      <t>コンゴ</t>
    </rPh>
    <rPh sb="40" eb="42">
      <t>ザイセイ</t>
    </rPh>
    <rPh sb="42" eb="44">
      <t>ケイカク</t>
    </rPh>
    <rPh sb="45" eb="46">
      <t>モト</t>
    </rPh>
    <rPh sb="49" eb="51">
      <t>ショウライ</t>
    </rPh>
    <rPh sb="51" eb="53">
      <t>フタン</t>
    </rPh>
    <rPh sb="53" eb="55">
      <t>ヒリツ</t>
    </rPh>
    <rPh sb="56" eb="58">
      <t>ゲンショウ</t>
    </rPh>
    <rPh sb="59" eb="60">
      <t>ツト</t>
    </rPh>
    <phoneticPr fontId="5"/>
  </si>
  <si>
    <t>将来負担比率については、近年減少傾向にある。一方，有形固定資産減価償却率は、令和３年度と同様に類似団体平均を超えている。主な要因として、港湾・漁港、消防施設は類似団体、全国平均、県と比較し大きく下回っているが，道路や庁舎、公営住宅が類似団体、全国平均、県と比較して高くなっているためと考えられる。公共施設等総合管理計画及び公営住宅等長寿命化計画に基づき、適正な管理を図る。</t>
    <rPh sb="12" eb="14">
      <t>キンネン</t>
    </rPh>
    <rPh sb="14" eb="16">
      <t>ゲンショウ</t>
    </rPh>
    <rPh sb="16" eb="18">
      <t>ケイコウ</t>
    </rPh>
    <rPh sb="91" eb="93">
      <t>ヒカク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</si>
</sst>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6AAF827-4DE8-4345-BB02-862543B65EA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200194</c:v>
                </c:pt>
                <c:pt idx="3">
                  <c:v>196914</c:v>
                </c:pt>
                <c:pt idx="4">
                  <c:v>204757</c:v>
                </c:pt>
              </c:numCache>
            </c:numRef>
          </c:val>
          <c:smooth val="0"/>
          <c:extLst>
            <c:ext xmlns:c16="http://schemas.microsoft.com/office/drawing/2014/chart" uri="{C3380CC4-5D6E-409C-BE32-E72D297353CC}">
              <c16:uniqueId val="{00000000-541E-473C-9487-89F6740DCA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368776</c:v>
                </c:pt>
                <c:pt idx="1">
                  <c:v>342097</c:v>
                </c:pt>
                <c:pt idx="2">
                  <c:v>332135</c:v>
                </c:pt>
                <c:pt idx="3">
                  <c:v>227895</c:v>
                </c:pt>
                <c:pt idx="4">
                  <c:v>248831</c:v>
                </c:pt>
              </c:numCache>
            </c:numRef>
          </c:val>
          <c:smooth val="0"/>
          <c:extLst>
            <c:ext xmlns:c16="http://schemas.microsoft.com/office/drawing/2014/chart" uri="{C3380CC4-5D6E-409C-BE32-E72D297353CC}">
              <c16:uniqueId val="{00000001-541E-473C-9487-89F6740DCA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9.75</c:v>
                </c:pt>
                <c:pt idx="1">
                  <c:v>4.32</c:v>
                </c:pt>
                <c:pt idx="2">
                  <c:v>9.5</c:v>
                </c:pt>
                <c:pt idx="3">
                  <c:v>11.75</c:v>
                </c:pt>
                <c:pt idx="4">
                  <c:v>12.55</c:v>
                </c:pt>
              </c:numCache>
            </c:numRef>
          </c:val>
          <c:extLst>
            <c:ext xmlns:c16="http://schemas.microsoft.com/office/drawing/2014/chart" uri="{C3380CC4-5D6E-409C-BE32-E72D297353CC}">
              <c16:uniqueId val="{00000000-D004-4B8A-BF93-07EC8D3741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16.05</c:v>
                </c:pt>
                <c:pt idx="1">
                  <c:v>10.71</c:v>
                </c:pt>
                <c:pt idx="2">
                  <c:v>8.85</c:v>
                </c:pt>
                <c:pt idx="3">
                  <c:v>9.9600000000000009</c:v>
                </c:pt>
                <c:pt idx="4">
                  <c:v>10.45</c:v>
                </c:pt>
              </c:numCache>
            </c:numRef>
          </c:val>
          <c:extLst>
            <c:ext xmlns:c16="http://schemas.microsoft.com/office/drawing/2014/chart" uri="{C3380CC4-5D6E-409C-BE32-E72D297353CC}">
              <c16:uniqueId val="{00000001-D004-4B8A-BF93-07EC8D3741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-1.76</c:v>
                </c:pt>
                <c:pt idx="1">
                  <c:v>-10.78</c:v>
                </c:pt>
                <c:pt idx="2">
                  <c:v>3.45</c:v>
                </c:pt>
                <c:pt idx="3">
                  <c:v>4.5</c:v>
                </c:pt>
                <c:pt idx="4">
                  <c:v>0.22</c:v>
                </c:pt>
              </c:numCache>
            </c:numRef>
          </c:val>
          <c:smooth val="0"/>
          <c:extLst>
            <c:ext xmlns:c16="http://schemas.microsoft.com/office/drawing/2014/chart" uri="{C3380CC4-5D6E-409C-BE32-E72D297353CC}">
              <c16:uniqueId val="{00000002-D004-4B8A-BF93-07EC8D3741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1.17</c:v>
                </c:pt>
                <c:pt idx="2">
                  <c:v>#N/A</c:v>
                </c:pt>
                <c:pt idx="3">
                  <c:v>2.5099999999999998</c:v>
                </c:pt>
                <c:pt idx="4">
                  <c:v>#N/A</c:v>
                </c:pt>
                <c:pt idx="5">
                  <c:v>0.18</c:v>
                </c:pt>
                <c:pt idx="6">
                  <c:v>#N/A</c:v>
                </c:pt>
                <c:pt idx="7">
                  <c:v>0.15</c:v>
                </c:pt>
                <c:pt idx="8">
                  <c:v>#N/A</c:v>
                </c:pt>
                <c:pt idx="9">
                  <c:v>0.2</c:v>
                </c:pt>
              </c:numCache>
            </c:numRef>
          </c:val>
          <c:extLst>
            <c:ext xmlns:c16="http://schemas.microsoft.com/office/drawing/2014/chart" uri="{C3380CC4-5D6E-409C-BE32-E72D297353CC}">
              <c16:uniqueId val="{00000000-EA3A-468A-B5F3-253A6E2590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0.1</c:v>
                </c:pt>
                <c:pt idx="1">
                  <c:v>#N/A</c:v>
                </c:pt>
                <c:pt idx="2">
                  <c:v>0.1</c:v>
                </c:pt>
                <c:pt idx="3">
                  <c:v>#N/A</c:v>
                </c:pt>
                <c:pt idx="4">
                  <c:v>0.35</c:v>
                </c:pt>
                <c:pt idx="5">
                  <c:v>#N/A</c:v>
                </c:pt>
                <c:pt idx="6">
                  <c:v>0</c:v>
                </c:pt>
                <c:pt idx="7">
                  <c:v>0</c:v>
                </c:pt>
                <c:pt idx="8">
                  <c:v>0</c:v>
                </c:pt>
                <c:pt idx="9">
                  <c:v>0</c:v>
                </c:pt>
              </c:numCache>
            </c:numRef>
          </c:val>
          <c:extLst>
            <c:ext xmlns:c16="http://schemas.microsoft.com/office/drawing/2014/chart" uri="{C3380CC4-5D6E-409C-BE32-E72D297353CC}">
              <c16:uniqueId val="{00000001-EA3A-468A-B5F3-253A6E259035}"/>
            </c:ext>
          </c:extLst>
        </c:ser>
        <c:ser>
          <c:idx val="2"/>
          <c:order val="2"/>
          <c:tx>
            <c:strRef>
              <c:f>データシート!$A$29</c:f>
              <c:strCache>
                <c:ptCount val="1"/>
                <c:pt idx="0">
                  <c:v>へき地診療施設特別会計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0.27</c:v>
                </c:pt>
                <c:pt idx="2">
                  <c:v>#N/A</c:v>
                </c:pt>
                <c:pt idx="3">
                  <c:v>0.11</c:v>
                </c:pt>
                <c:pt idx="4">
                  <c:v>#N/A</c:v>
                </c:pt>
                <c:pt idx="5">
                  <c:v>0.05</c:v>
                </c:pt>
                <c:pt idx="6">
                  <c:v>#N/A</c:v>
                </c:pt>
                <c:pt idx="7">
                  <c:v>0.13</c:v>
                </c:pt>
                <c:pt idx="8">
                  <c:v>#N/A</c:v>
                </c:pt>
                <c:pt idx="9">
                  <c:v>0.16</c:v>
                </c:pt>
              </c:numCache>
            </c:numRef>
          </c:val>
          <c:extLst>
            <c:ext xmlns:c16="http://schemas.microsoft.com/office/drawing/2014/chart" uri="{C3380CC4-5D6E-409C-BE32-E72D297353CC}">
              <c16:uniqueId val="{00000002-EA3A-468A-B5F3-253A6E25903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0.05</c:v>
                </c:pt>
                <c:pt idx="8">
                  <c:v>#N/A</c:v>
                </c:pt>
                <c:pt idx="9">
                  <c:v>0.27</c:v>
                </c:pt>
              </c:numCache>
            </c:numRef>
          </c:val>
          <c:extLst>
            <c:ext xmlns:c16="http://schemas.microsoft.com/office/drawing/2014/chart" uri="{C3380CC4-5D6E-409C-BE32-E72D297353CC}">
              <c16:uniqueId val="{00000003-EA3A-468A-B5F3-253A6E259035}"/>
            </c:ext>
          </c:extLst>
        </c:ser>
        <c:ser>
          <c:idx val="4"/>
          <c:order val="4"/>
          <c:tx>
            <c:strRef>
              <c:f>データシート!$A$31</c:f>
              <c:strCache>
                <c:ptCount val="1"/>
                <c:pt idx="0">
                  <c:v>国民健康保険診療施設特別会計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0.06</c:v>
                </c:pt>
                <c:pt idx="4">
                  <c:v>#N/A</c:v>
                </c:pt>
                <c:pt idx="5">
                  <c:v>0.09</c:v>
                </c:pt>
                <c:pt idx="6">
                  <c:v>#N/A</c:v>
                </c:pt>
                <c:pt idx="7">
                  <c:v>0.13</c:v>
                </c:pt>
                <c:pt idx="8">
                  <c:v>#N/A</c:v>
                </c:pt>
                <c:pt idx="9">
                  <c:v>0.35</c:v>
                </c:pt>
              </c:numCache>
            </c:numRef>
          </c:val>
          <c:extLst>
            <c:ext xmlns:c16="http://schemas.microsoft.com/office/drawing/2014/chart" uri="{C3380CC4-5D6E-409C-BE32-E72D297353CC}">
              <c16:uniqueId val="{00000004-EA3A-468A-B5F3-253A6E25903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0.82</c:v>
                </c:pt>
                <c:pt idx="2">
                  <c:v>#N/A</c:v>
                </c:pt>
                <c:pt idx="3">
                  <c:v>1</c:v>
                </c:pt>
                <c:pt idx="4">
                  <c:v>#N/A</c:v>
                </c:pt>
                <c:pt idx="5">
                  <c:v>0.78</c:v>
                </c:pt>
                <c:pt idx="6">
                  <c:v>#N/A</c:v>
                </c:pt>
                <c:pt idx="7">
                  <c:v>1.17</c:v>
                </c:pt>
                <c:pt idx="8">
                  <c:v>#N/A</c:v>
                </c:pt>
                <c:pt idx="9">
                  <c:v>1.35</c:v>
                </c:pt>
              </c:numCache>
            </c:numRef>
          </c:val>
          <c:extLst>
            <c:ext xmlns:c16="http://schemas.microsoft.com/office/drawing/2014/chart" uri="{C3380CC4-5D6E-409C-BE32-E72D297353CC}">
              <c16:uniqueId val="{00000005-EA3A-468A-B5F3-253A6E259035}"/>
            </c:ext>
          </c:extLst>
        </c:ser>
        <c:ser>
          <c:idx val="6"/>
          <c:order val="6"/>
          <c:tx>
            <c:strRef>
              <c:f>データシート!$A$33</c:f>
              <c:strCache>
                <c:ptCount val="1"/>
                <c:pt idx="0">
                  <c:v>太陽光発電特別会計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1.53</c:v>
                </c:pt>
                <c:pt idx="2">
                  <c:v>#N/A</c:v>
                </c:pt>
                <c:pt idx="3">
                  <c:v>1.48</c:v>
                </c:pt>
                <c:pt idx="4">
                  <c:v>#N/A</c:v>
                </c:pt>
                <c:pt idx="5">
                  <c:v>1.29</c:v>
                </c:pt>
                <c:pt idx="6">
                  <c:v>#N/A</c:v>
                </c:pt>
                <c:pt idx="7">
                  <c:v>1.26</c:v>
                </c:pt>
                <c:pt idx="8">
                  <c:v>#N/A</c:v>
                </c:pt>
                <c:pt idx="9">
                  <c:v>1.42</c:v>
                </c:pt>
              </c:numCache>
            </c:numRef>
          </c:val>
          <c:extLst>
            <c:ext xmlns:c16="http://schemas.microsoft.com/office/drawing/2014/chart" uri="{C3380CC4-5D6E-409C-BE32-E72D297353CC}">
              <c16:uniqueId val="{00000006-EA3A-468A-B5F3-253A6E25903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2.44</c:v>
                </c:pt>
                <c:pt idx="6">
                  <c:v>#N/A</c:v>
                </c:pt>
                <c:pt idx="7">
                  <c:v>2.35</c:v>
                </c:pt>
                <c:pt idx="8">
                  <c:v>#N/A</c:v>
                </c:pt>
                <c:pt idx="9">
                  <c:v>2.69</c:v>
                </c:pt>
              </c:numCache>
            </c:numRef>
          </c:val>
          <c:extLst>
            <c:ext xmlns:c16="http://schemas.microsoft.com/office/drawing/2014/chart" uri="{C3380CC4-5D6E-409C-BE32-E72D297353CC}">
              <c16:uniqueId val="{00000007-EA3A-468A-B5F3-253A6E25903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5.92</c:v>
                </c:pt>
                <c:pt idx="2">
                  <c:v>#N/A</c:v>
                </c:pt>
                <c:pt idx="3">
                  <c:v>3.52</c:v>
                </c:pt>
                <c:pt idx="4">
                  <c:v>#N/A</c:v>
                </c:pt>
                <c:pt idx="5">
                  <c:v>3.33</c:v>
                </c:pt>
                <c:pt idx="6">
                  <c:v>#N/A</c:v>
                </c:pt>
                <c:pt idx="7">
                  <c:v>4.16</c:v>
                </c:pt>
                <c:pt idx="8">
                  <c:v>#N/A</c:v>
                </c:pt>
                <c:pt idx="9">
                  <c:v>6.18</c:v>
                </c:pt>
              </c:numCache>
            </c:numRef>
          </c:val>
          <c:extLst>
            <c:ext xmlns:c16="http://schemas.microsoft.com/office/drawing/2014/chart" uri="{C3380CC4-5D6E-409C-BE32-E72D297353CC}">
              <c16:uniqueId val="{00000008-EA3A-468A-B5F3-253A6E25903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9.49</c:v>
                </c:pt>
                <c:pt idx="2">
                  <c:v>#N/A</c:v>
                </c:pt>
                <c:pt idx="3">
                  <c:v>4.24</c:v>
                </c:pt>
                <c:pt idx="4">
                  <c:v>#N/A</c:v>
                </c:pt>
                <c:pt idx="5">
                  <c:v>9.7799999999999994</c:v>
                </c:pt>
                <c:pt idx="6">
                  <c:v>#N/A</c:v>
                </c:pt>
                <c:pt idx="7">
                  <c:v>11.61</c:v>
                </c:pt>
                <c:pt idx="8">
                  <c:v>#N/A</c:v>
                </c:pt>
                <c:pt idx="9">
                  <c:v>12.38</c:v>
                </c:pt>
              </c:numCache>
            </c:numRef>
          </c:val>
          <c:extLst>
            <c:ext xmlns:c16="http://schemas.microsoft.com/office/drawing/2014/chart" uri="{C3380CC4-5D6E-409C-BE32-E72D297353CC}">
              <c16:uniqueId val="{00000009-EA3A-468A-B5F3-253A6E2590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1326</c:v>
                </c:pt>
                <c:pt idx="5">
                  <c:v>1360</c:v>
                </c:pt>
                <c:pt idx="8">
                  <c:v>1298</c:v>
                </c:pt>
                <c:pt idx="11">
                  <c:v>1379</c:v>
                </c:pt>
                <c:pt idx="14">
                  <c:v>1296</c:v>
                </c:pt>
              </c:numCache>
            </c:numRef>
          </c:val>
          <c:extLst>
            <c:ext xmlns:c16="http://schemas.microsoft.com/office/drawing/2014/chart" uri="{C3380CC4-5D6E-409C-BE32-E72D297353CC}">
              <c16:uniqueId val="{00000000-3D38-4D9B-866B-827250B9A3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38-4D9B-866B-827250B9A3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3D38-4D9B-866B-827250B9A3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c:v>
                </c:pt>
                <c:pt idx="3">
                  <c:v>24</c:v>
                </c:pt>
                <c:pt idx="6">
                  <c:v>21</c:v>
                </c:pt>
                <c:pt idx="9">
                  <c:v>23</c:v>
                </c:pt>
                <c:pt idx="12">
                  <c:v>22</c:v>
                </c:pt>
              </c:numCache>
            </c:numRef>
          </c:val>
          <c:extLst>
            <c:ext xmlns:c16="http://schemas.microsoft.com/office/drawing/2014/chart" uri="{C3380CC4-5D6E-409C-BE32-E72D297353CC}">
              <c16:uniqueId val="{00000003-3D38-4D9B-866B-827250B9A3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94</c:v>
                </c:pt>
                <c:pt idx="3">
                  <c:v>103</c:v>
                </c:pt>
                <c:pt idx="6">
                  <c:v>117</c:v>
                </c:pt>
                <c:pt idx="9">
                  <c:v>128</c:v>
                </c:pt>
                <c:pt idx="12">
                  <c:v>113</c:v>
                </c:pt>
              </c:numCache>
            </c:numRef>
          </c:val>
          <c:extLst>
            <c:ext xmlns:c16="http://schemas.microsoft.com/office/drawing/2014/chart" uri="{C3380CC4-5D6E-409C-BE32-E72D297353CC}">
              <c16:uniqueId val="{00000004-3D38-4D9B-866B-827250B9A3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38-4D9B-866B-827250B9A3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38-4D9B-866B-827250B9A3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1537</c:v>
                </c:pt>
                <c:pt idx="3">
                  <c:v>1594</c:v>
                </c:pt>
                <c:pt idx="6">
                  <c:v>1514</c:v>
                </c:pt>
                <c:pt idx="9">
                  <c:v>1644</c:v>
                </c:pt>
                <c:pt idx="12">
                  <c:v>1560</c:v>
                </c:pt>
              </c:numCache>
            </c:numRef>
          </c:val>
          <c:extLst>
            <c:ext xmlns:c16="http://schemas.microsoft.com/office/drawing/2014/chart" uri="{C3380CC4-5D6E-409C-BE32-E72D297353CC}">
              <c16:uniqueId val="{00000007-3D38-4D9B-866B-827250B9A3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331</c:v>
                </c:pt>
                <c:pt idx="2">
                  <c:v>#N/A</c:v>
                </c:pt>
                <c:pt idx="3">
                  <c:v>#N/A</c:v>
                </c:pt>
                <c:pt idx="4">
                  <c:v>361</c:v>
                </c:pt>
                <c:pt idx="5">
                  <c:v>#N/A</c:v>
                </c:pt>
                <c:pt idx="6">
                  <c:v>#N/A</c:v>
                </c:pt>
                <c:pt idx="7">
                  <c:v>354</c:v>
                </c:pt>
                <c:pt idx="8">
                  <c:v>#N/A</c:v>
                </c:pt>
                <c:pt idx="9">
                  <c:v>#N/A</c:v>
                </c:pt>
                <c:pt idx="10">
                  <c:v>416</c:v>
                </c:pt>
                <c:pt idx="11">
                  <c:v>#N/A</c:v>
                </c:pt>
                <c:pt idx="12">
                  <c:v>#N/A</c:v>
                </c:pt>
                <c:pt idx="13">
                  <c:v>399</c:v>
                </c:pt>
                <c:pt idx="14">
                  <c:v>#N/A</c:v>
                </c:pt>
              </c:numCache>
            </c:numRef>
          </c:val>
          <c:smooth val="0"/>
          <c:extLst>
            <c:ext xmlns:c16="http://schemas.microsoft.com/office/drawing/2014/chart" uri="{C3380CC4-5D6E-409C-BE32-E72D297353CC}">
              <c16:uniqueId val="{00000008-3D38-4D9B-866B-827250B9A3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12604</c:v>
                </c:pt>
                <c:pt idx="5">
                  <c:v>13015</c:v>
                </c:pt>
                <c:pt idx="8">
                  <c:v>13708</c:v>
                </c:pt>
                <c:pt idx="11">
                  <c:v>13061</c:v>
                </c:pt>
                <c:pt idx="14">
                  <c:v>12786</c:v>
                </c:pt>
              </c:numCache>
            </c:numRef>
          </c:val>
          <c:extLst>
            <c:ext xmlns:c16="http://schemas.microsoft.com/office/drawing/2014/chart" uri="{C3380CC4-5D6E-409C-BE32-E72D297353CC}">
              <c16:uniqueId val="{00000000-E768-4BF2-B6AA-3EDD0DE0A4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c:v>
                </c:pt>
                <c:pt idx="5">
                  <c:v>7</c:v>
                </c:pt>
                <c:pt idx="8">
                  <c:v>5</c:v>
                </c:pt>
                <c:pt idx="11">
                  <c:v>8</c:v>
                </c:pt>
                <c:pt idx="14">
                  <c:v>6</c:v>
                </c:pt>
              </c:numCache>
            </c:numRef>
          </c:val>
          <c:extLst>
            <c:ext xmlns:c16="http://schemas.microsoft.com/office/drawing/2014/chart" uri="{C3380CC4-5D6E-409C-BE32-E72D297353CC}">
              <c16:uniqueId val="{00000001-E768-4BF2-B6AA-3EDD0DE0A4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4553</c:v>
                </c:pt>
                <c:pt idx="5">
                  <c:v>4524</c:v>
                </c:pt>
                <c:pt idx="8">
                  <c:v>4929</c:v>
                </c:pt>
                <c:pt idx="11">
                  <c:v>5450</c:v>
                </c:pt>
                <c:pt idx="14">
                  <c:v>6255</c:v>
                </c:pt>
              </c:numCache>
            </c:numRef>
          </c:val>
          <c:extLst>
            <c:ext xmlns:c16="http://schemas.microsoft.com/office/drawing/2014/chart" uri="{C3380CC4-5D6E-409C-BE32-E72D297353CC}">
              <c16:uniqueId val="{00000002-E768-4BF2-B6AA-3EDD0DE0A4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68-4BF2-B6AA-3EDD0DE0A4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68-4BF2-B6AA-3EDD0DE0A4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68-4BF2-B6AA-3EDD0DE0A4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908</c:v>
                </c:pt>
                <c:pt idx="3">
                  <c:v>896</c:v>
                </c:pt>
                <c:pt idx="6">
                  <c:v>879</c:v>
                </c:pt>
                <c:pt idx="9">
                  <c:v>791</c:v>
                </c:pt>
                <c:pt idx="12">
                  <c:v>656</c:v>
                </c:pt>
              </c:numCache>
            </c:numRef>
          </c:val>
          <c:extLst>
            <c:ext xmlns:c16="http://schemas.microsoft.com/office/drawing/2014/chart" uri="{C3380CC4-5D6E-409C-BE32-E72D297353CC}">
              <c16:uniqueId val="{00000006-E768-4BF2-B6AA-3EDD0DE0A4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132</c:v>
                </c:pt>
                <c:pt idx="3">
                  <c:v>114</c:v>
                </c:pt>
                <c:pt idx="6">
                  <c:v>99</c:v>
                </c:pt>
                <c:pt idx="9">
                  <c:v>75</c:v>
                </c:pt>
                <c:pt idx="12">
                  <c:v>54</c:v>
                </c:pt>
              </c:numCache>
            </c:numRef>
          </c:val>
          <c:extLst>
            <c:ext xmlns:c16="http://schemas.microsoft.com/office/drawing/2014/chart" uri="{C3380CC4-5D6E-409C-BE32-E72D297353CC}">
              <c16:uniqueId val="{00000007-E768-4BF2-B6AA-3EDD0DE0A4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1214</c:v>
                </c:pt>
                <c:pt idx="3">
                  <c:v>1262</c:v>
                </c:pt>
                <c:pt idx="6">
                  <c:v>1174</c:v>
                </c:pt>
                <c:pt idx="9">
                  <c:v>1100</c:v>
                </c:pt>
                <c:pt idx="12">
                  <c:v>1070</c:v>
                </c:pt>
              </c:numCache>
            </c:numRef>
          </c:val>
          <c:extLst>
            <c:ext xmlns:c16="http://schemas.microsoft.com/office/drawing/2014/chart" uri="{C3380CC4-5D6E-409C-BE32-E72D297353CC}">
              <c16:uniqueId val="{00000008-E768-4BF2-B6AA-3EDD0DE0A4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768-4BF2-B6AA-3EDD0DE0A4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15213</c:v>
                </c:pt>
                <c:pt idx="3">
                  <c:v>15954</c:v>
                </c:pt>
                <c:pt idx="6">
                  <c:v>16672</c:v>
                </c:pt>
                <c:pt idx="9">
                  <c:v>16641</c:v>
                </c:pt>
                <c:pt idx="12">
                  <c:v>16408</c:v>
                </c:pt>
              </c:numCache>
            </c:numRef>
          </c:val>
          <c:extLst>
            <c:ext xmlns:c16="http://schemas.microsoft.com/office/drawing/2014/chart" uri="{C3380CC4-5D6E-409C-BE32-E72D297353CC}">
              <c16:uniqueId val="{0000000A-E768-4BF2-B6AA-3EDD0DE0A4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299</c:v>
                </c:pt>
                <c:pt idx="2">
                  <c:v>#N/A</c:v>
                </c:pt>
                <c:pt idx="3">
                  <c:v>#N/A</c:v>
                </c:pt>
                <c:pt idx="4">
                  <c:v>681</c:v>
                </c:pt>
                <c:pt idx="5">
                  <c:v>#N/A</c:v>
                </c:pt>
                <c:pt idx="6">
                  <c:v>#N/A</c:v>
                </c:pt>
                <c:pt idx="7">
                  <c:v>181</c:v>
                </c:pt>
                <c:pt idx="8">
                  <c:v>#N/A</c:v>
                </c:pt>
                <c:pt idx="9">
                  <c:v>#N/A</c:v>
                </c:pt>
                <c:pt idx="10">
                  <c:v>88</c:v>
                </c:pt>
                <c:pt idx="11">
                  <c:v>#N/A</c:v>
                </c:pt>
                <c:pt idx="12">
                  <c:v>#N/A</c:v>
                </c:pt>
                <c:pt idx="13">
                  <c:v>0</c:v>
                </c:pt>
                <c:pt idx="14">
                  <c:v>#N/A</c:v>
                </c:pt>
              </c:numCache>
            </c:numRef>
          </c:val>
          <c:smooth val="0"/>
          <c:extLst>
            <c:ext xmlns:c16="http://schemas.microsoft.com/office/drawing/2014/chart" uri="{C3380CC4-5D6E-409C-BE32-E72D297353CC}">
              <c16:uniqueId val="{0000000B-E768-4BF2-B6AA-3EDD0DE0A4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500</c:v>
                </c:pt>
                <c:pt idx="1">
                  <c:v>600</c:v>
                </c:pt>
                <c:pt idx="2">
                  <c:v>600</c:v>
                </c:pt>
              </c:numCache>
            </c:numRef>
          </c:val>
          <c:extLst>
            <c:ext xmlns:c16="http://schemas.microsoft.com/office/drawing/2014/chart" uri="{C3380CC4-5D6E-409C-BE32-E72D297353CC}">
              <c16:uniqueId val="{00000000-9747-4920-A27B-3A60020904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951</c:v>
                </c:pt>
                <c:pt idx="1">
                  <c:v>992</c:v>
                </c:pt>
                <c:pt idx="2">
                  <c:v>1054</c:v>
                </c:pt>
              </c:numCache>
            </c:numRef>
          </c:val>
          <c:extLst>
            <c:ext xmlns:c16="http://schemas.microsoft.com/office/drawing/2014/chart" uri="{C3380CC4-5D6E-409C-BE32-E72D297353CC}">
              <c16:uniqueId val="{00000001-9747-4920-A27B-3A60020904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3745</c:v>
                </c:pt>
                <c:pt idx="1">
                  <c:v>4258</c:v>
                </c:pt>
                <c:pt idx="2">
                  <c:v>4656</c:v>
                </c:pt>
              </c:numCache>
            </c:numRef>
          </c:val>
          <c:extLst>
            <c:ext xmlns:c16="http://schemas.microsoft.com/office/drawing/2014/chart" uri="{C3380CC4-5D6E-409C-BE32-E72D297353CC}">
              <c16:uniqueId val="{00000002-9747-4920-A27B-3A60020904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{11415A5D-363E-4610-8484-5778651168F3}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25C-4E63-8687-987505FF90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{E9763B7E-8273-4DCE-BCFB-2868145DF655}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5C-4E63-8687-987505FF90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{96868381-E77E-4B88-8D19-035736E18723}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5C-4E63-8687-987505FF90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{D0FE310A-EDE8-4B2D-8EC9-E65B372FB42E}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5C-4E63-8687-987505FF90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{90D817E3-52D3-4A36-B43D-118C246CD1B4}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5C-4E63-8687-987505FF906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{19AF19E8-B23F-403A-BFE1-65ED0A602EB3}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25C-4E63-8687-987505FF906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{BEE9188D-D28F-4F93-81A8-71684B8A1B0A}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25C-4E63-8687-987505FF906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{624182EA-0023-41B6-9C7F-5B033C38732C}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25C-4E63-8687-987505FF906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{56D4F780-EE1F-4F31-88ED-68810AF09B30}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25C-4E63-8687-987505FF90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c:v>
                </c:pt>
                <c:pt idx="8">
                  <c:v>71</c:v>
                </c:pt>
                <c:pt idx="16">
                  <c:v>70.2</c:v>
                </c:pt>
                <c:pt idx="24">
                  <c:v>68.8</c:v>
                </c:pt>
                <c:pt idx="32">
                  <c:v>69.3</c:v>
                </c:pt>
              </c:numCache>
            </c:numRef>
          </c:xVal>
          <c:yVal>
            <c:numRef>
              <c:f>公会計指標分析・財政指標組合せ分析表!$BP$51:$DC$51</c:f>
              <c:numCache>
                <c:formatCode>#,##0.0;"▲ "#,##0.0</c:formatCode>
                <c:ptCount val="40"/>
                <c:pt idx="0">
                  <c:v>6.9</c:v>
                </c:pt>
                <c:pt idx="8">
                  <c:v>16</c:v>
                </c:pt>
                <c:pt idx="16">
                  <c:v>4.0999999999999996</c:v>
                </c:pt>
                <c:pt idx="24">
                  <c:v>1.8</c:v>
                </c:pt>
              </c:numCache>
            </c:numRef>
          </c:yVal>
          <c:smooth val="0"/>
          <c:extLst>
            <c:ext xmlns:c16="http://schemas.microsoft.com/office/drawing/2014/chart" uri="{C3380CC4-5D6E-409C-BE32-E72D297353CC}">
              <c16:uniqueId val="{00000009-825C-4E63-8687-987505FF90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{6B9DB2CC-48CB-40DF-8DAC-FC40964A79B2}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25C-4E63-8687-987505FF90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{EC7B2C99-438F-4509-93C7-7D33677F409D}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5C-4E63-8687-987505FF90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{024BF4B2-3B9E-4C1D-95C1-E08519B22529}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5C-4E63-8687-987505FF90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{90624DF7-F9FE-4F9E-A088-14BB301FED8E}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5C-4E63-8687-987505FF90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{24046C3F-6B9E-4261-ABDA-3E699F3086AA}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5C-4E63-8687-987505FF906F}"/>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{9A5B8969-3474-4DF3-A299-7CFB738F66B7}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25C-4E63-8687-987505FF906F}"/>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{BEDF482F-0E7A-48CF-B3A6-EA98EC5C7172}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25C-4E63-8687-987505FF906F}"/>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{8DF7A2F8-1E94-4A28-8A56-BB944CB475DF}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25C-4E63-8687-987505FF906F}"/>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{8EA052B7-8D07-41C4-8DFA-FB61D10CAC86}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25C-4E63-8687-987505FF90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62.8</c:v>
                </c:pt>
                <c:pt idx="16">
                  <c:v>64.3</c:v>
                </c:pt>
                <c:pt idx="24">
                  <c:v>65.3</c:v>
                </c:pt>
                <c:pt idx="32">
                  <c:v>66.599999999999994</c:v>
                </c:pt>
              </c:numCache>
            </c:numRef>
          </c:xVal>
          <c:yVal>
            <c:numRef>
              <c:f>公会計指標分析・財政指標組合せ分析表!$BP$55:$DC$55</c:f>
              <c:numCache>
                <c:formatCode>#,##0.0;"▲ "#,##0.0</c:formatCode>
                <c:ptCount val="40"/>
                <c:pt idx="0">
                  <c:v>48.4</c:v>
                </c:pt>
                <c:pt idx="8">
                  <c:v>43</c:v>
                </c:pt>
                <c:pt idx="16">
                  <c:v>0</c:v>
                </c:pt>
                <c:pt idx="24">
                  <c:v>0</c:v>
                </c:pt>
                <c:pt idx="32">
                  <c:v>0</c:v>
                </c:pt>
              </c:numCache>
            </c:numRef>
          </c:yVal>
          <c:smooth val="0"/>
          <c:extLst>
            <c:ext xmlns:c16="http://schemas.microsoft.com/office/drawing/2014/chart" uri="{C3380CC4-5D6E-409C-BE32-E72D297353CC}">
              <c16:uniqueId val="{00000013-825C-4E63-8687-987505FF906F}"/>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{EEF88759-38DA-4499-A054-2E84C4F80827}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EA5-4877-8F0D-ADDE22538E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{0FDDB4E1-251B-40C3-9388-A68086309510}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A5-4877-8F0D-ADDE22538E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{14999AAD-AD51-4A62-B860-5D908D25EEFD}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A5-4877-8F0D-ADDE22538E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{DA2B471A-EA96-4C33-B0E3-B7353162CAF6}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A5-4877-8F0D-ADDE22538E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{B9817D07-ECA8-441E-9279-F4A62E0E7CA3}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A5-4877-8F0D-ADDE22538EB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{D2574081-4B37-4D94-B90A-A4E2C0F62EC0}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EA5-4877-8F0D-ADDE22538EB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{7948B70E-18D5-4B68-B378-C4B9F56D8C6D}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EA5-4877-8F0D-ADDE22538EB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{39819C42-D8CD-4161-968A-040400082F2C}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EA5-4877-8F0D-ADDE22538EB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{EDC53CA5-9D41-426A-A763-336DE6C319E9}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EA5-4877-8F0D-ADDE22538E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7.8</c:v>
                </c:pt>
                <c:pt idx="16">
                  <c:v>8.1</c:v>
                </c:pt>
                <c:pt idx="24">
                  <c:v>8.5</c:v>
                </c:pt>
                <c:pt idx="32">
                  <c:v>8.6</c:v>
                </c:pt>
              </c:numCache>
            </c:numRef>
          </c:xVal>
          <c:yVal>
            <c:numRef>
              <c:f>公会計指標分析・財政指標組合せ分析表!$BP$73:$DC$73</c:f>
              <c:numCache>
                <c:formatCode>#,##0.0;"▲ "#,##0.0</c:formatCode>
                <c:ptCount val="40"/>
                <c:pt idx="0">
                  <c:v>6.9</c:v>
                </c:pt>
                <c:pt idx="8">
                  <c:v>16</c:v>
                </c:pt>
                <c:pt idx="16">
                  <c:v>4.0999999999999996</c:v>
                </c:pt>
                <c:pt idx="24">
                  <c:v>1.8</c:v>
                </c:pt>
              </c:numCache>
            </c:numRef>
          </c:yVal>
          <c:smooth val="0"/>
          <c:extLst>
            <c:ext xmlns:c16="http://schemas.microsoft.com/office/drawing/2014/chart" uri="{C3380CC4-5D6E-409C-BE32-E72D297353CC}">
              <c16:uniqueId val="{00000009-FEA5-4877-8F0D-ADDE22538E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{1E36EE6B-882A-4FBF-BB5A-E81C8A3E93A2}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EA5-4877-8F0D-ADDE22538E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{BCE1E5E1-0B81-4ACE-B285-B6B8247E9C71}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A5-4877-8F0D-ADDE22538E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{A81900C6-FEE0-4C79-B8B3-7D366D380F2C}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A5-4877-8F0D-ADDE22538E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{F9CBA3D9-EBA6-467C-A421-8CA141F6FEB5}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A5-4877-8F0D-ADDE22538E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{FE1B844F-449D-4B39-8E85-CC06D7771853}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A5-4877-8F0D-ADDE22538EB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{246237B2-F193-4508-8BF6-C93CE5AA6D27}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EA5-4877-8F0D-ADDE22538EBC}"/>
                </c:ext>
              </c:extLst>
            </c:dLbl>
            <c:dLbl>
              <c:idx val="16"/>
              <c:layout>
                <c:manualLayout>
                  <c:x val="0"/>
                  <c:y val="-1.892072577225809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{175F3E18-BA01-4DEC-A5AD-05096B760B8C}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EA5-4877-8F0D-ADDE22538EBC}"/>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{D0B936B8-5D85-41DA-B32B-6752310D7A18}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EA5-4877-8F0D-ADDE22538EB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{B4BB2B32-4006-4892-8B4B-10641381344E}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EA5-4877-8F0D-ADDE22538E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8.9</c:v>
                </c:pt>
                <c:pt idx="24">
                  <c:v>8.9</c:v>
                </c:pt>
                <c:pt idx="32">
                  <c:v>9.1</c:v>
                </c:pt>
              </c:numCache>
            </c:numRef>
          </c:xVal>
          <c:yVal>
            <c:numRef>
              <c:f>公会計指標分析・財政指標組合せ分析表!$BP$77:$DC$77</c:f>
              <c:numCache>
                <c:formatCode>#,##0.0;"▲ "#,##0.0</c:formatCode>
                <c:ptCount val="40"/>
                <c:pt idx="0">
                  <c:v>48.4</c:v>
                </c:pt>
                <c:pt idx="8">
                  <c:v>43</c:v>
                </c:pt>
                <c:pt idx="16">
                  <c:v>0</c:v>
                </c:pt>
                <c:pt idx="24">
                  <c:v>0</c:v>
                </c:pt>
                <c:pt idx="32">
                  <c:v>0</c:v>
                </c:pt>
              </c:numCache>
            </c:numRef>
          </c:yVal>
          <c:smooth val="0"/>
          <c:extLst>
            <c:ext xmlns:c16="http://schemas.microsoft.com/office/drawing/2014/chart" uri="{C3380CC4-5D6E-409C-BE32-E72D297353CC}">
              <c16:uniqueId val="{00000013-FEA5-4877-8F0D-ADDE22538EBC}"/>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元利償還金の額は、平成</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年度と平成</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年度の過疎対策事業債の償還が終了ことにより、</a:t>
          </a:r>
          <a:r>
            <a:rPr kumimoji="1" lang="en-US" altLang="ja-JP" sz="1100">
              <a:solidFill>
                <a:schemeClr val="dk1"/>
              </a:solidFill>
              <a:effectLst/>
              <a:latin typeface="+mn-lt"/>
              <a:ea typeface="+mn-ea"/>
              <a:cs typeface="+mn-cs"/>
            </a:rPr>
            <a:t>84</a:t>
          </a:r>
          <a:r>
            <a:rPr kumimoji="1" lang="ja-JP" altLang="en-US" sz="1100">
              <a:solidFill>
                <a:schemeClr val="dk1"/>
              </a:solidFill>
              <a:effectLst/>
              <a:latin typeface="+mn-lt"/>
              <a:ea typeface="+mn-ea"/>
              <a:cs typeface="+mn-cs"/>
            </a:rPr>
            <a:t>百万円の減少、実質公債費比率の分子も昨年度に比べ減額となった。</a:t>
          </a:r>
        </a:p>
        <a:p>
          <a:r>
            <a:rPr kumimoji="1" lang="ja-JP" altLang="en-US" sz="1100">
              <a:solidFill>
                <a:schemeClr val="dk1"/>
              </a:solidFill>
              <a:effectLst/>
              <a:latin typeface="+mn-lt"/>
              <a:ea typeface="+mn-ea"/>
              <a:cs typeface="+mn-cs"/>
            </a:rPr>
            <a:t>　総合振興計画等で事業の見直しによる計画的な借入により、比率の改善に努める。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一般会計等における地方債の現在高は、庁舎改修事業の主要工事が終了し、償還額が借入額を上回ったため、</a:t>
          </a:r>
          <a:r>
            <a:rPr kumimoji="1" lang="en-US" altLang="ja-JP" sz="1100">
              <a:solidFill>
                <a:schemeClr val="dk1"/>
              </a:solidFill>
              <a:effectLst/>
              <a:latin typeface="+mn-lt"/>
              <a:ea typeface="+mn-ea"/>
              <a:cs typeface="+mn-cs"/>
            </a:rPr>
            <a:t>233</a:t>
          </a:r>
          <a:r>
            <a:rPr kumimoji="1" lang="ja-JP" altLang="en-US" sz="1100">
              <a:solidFill>
                <a:schemeClr val="dk1"/>
              </a:solidFill>
              <a:effectLst/>
              <a:latin typeface="+mn-lt"/>
              <a:ea typeface="+mn-ea"/>
              <a:cs typeface="+mn-cs"/>
            </a:rPr>
            <a:t>百万円の減となった。また、学校教育施設整備基金や減債基金に積立てを行ったため、充当可能基金は</a:t>
          </a:r>
          <a:r>
            <a:rPr kumimoji="1" lang="en-US" altLang="ja-JP" sz="1100">
              <a:solidFill>
                <a:schemeClr val="dk1"/>
              </a:solidFill>
              <a:effectLst/>
              <a:latin typeface="+mn-lt"/>
              <a:ea typeface="+mn-ea"/>
              <a:cs typeface="+mn-cs"/>
            </a:rPr>
            <a:t>805</a:t>
          </a:r>
          <a:r>
            <a:rPr kumimoji="1" lang="ja-JP" altLang="en-US" sz="1100">
              <a:solidFill>
                <a:schemeClr val="dk1"/>
              </a:solidFill>
              <a:effectLst/>
              <a:latin typeface="+mn-lt"/>
              <a:ea typeface="+mn-ea"/>
              <a:cs typeface="+mn-cs"/>
            </a:rPr>
            <a:t>百万円増、基準財政需要額算入見込額は</a:t>
          </a:r>
          <a:r>
            <a:rPr kumimoji="1" lang="en-US" altLang="ja-JP" sz="1100">
              <a:solidFill>
                <a:schemeClr val="dk1"/>
              </a:solidFill>
              <a:effectLst/>
              <a:latin typeface="+mn-lt"/>
              <a:ea typeface="+mn-ea"/>
              <a:cs typeface="+mn-cs"/>
            </a:rPr>
            <a:t>275</a:t>
          </a:r>
          <a:r>
            <a:rPr kumimoji="1" lang="ja-JP" altLang="en-US" sz="1100">
              <a:solidFill>
                <a:schemeClr val="dk1"/>
              </a:solidFill>
              <a:effectLst/>
              <a:latin typeface="+mn-lt"/>
              <a:ea typeface="+mn-ea"/>
              <a:cs typeface="+mn-cs"/>
            </a:rPr>
            <a:t>百万円減少した。</a:t>
          </a:r>
        </a:p>
        <a:p>
          <a:r>
            <a:rPr kumimoji="1" lang="ja-JP" altLang="en-US" sz="1100">
              <a:solidFill>
                <a:schemeClr val="dk1"/>
              </a:solidFill>
              <a:effectLst/>
              <a:latin typeface="+mn-lt"/>
              <a:ea typeface="+mn-ea"/>
              <a:cs typeface="+mn-cs"/>
            </a:rPr>
            <a:t>　将来負担比率の分子の値については、令和３年度から減少傾向にあり今年度は</a:t>
          </a:r>
          <a:r>
            <a:rPr kumimoji="1" lang="en-US" altLang="ja-JP" sz="1100">
              <a:solidFill>
                <a:schemeClr val="dk1"/>
              </a:solidFill>
              <a:effectLst/>
              <a:latin typeface="+mn-lt"/>
              <a:ea typeface="+mn-ea"/>
              <a:cs typeface="+mn-cs"/>
            </a:rPr>
            <a:t>947</a:t>
          </a:r>
          <a:r>
            <a:rPr kumimoji="1" lang="ja-JP" altLang="en-US" sz="1100">
              <a:solidFill>
                <a:schemeClr val="dk1"/>
              </a:solidFill>
              <a:effectLst/>
              <a:latin typeface="+mn-lt"/>
              <a:ea typeface="+mn-ea"/>
              <a:cs typeface="+mn-cs"/>
            </a:rPr>
            <a:t>百万円の減となった。</a:t>
          </a:r>
        </a:p>
        <a:p>
          <a:r>
            <a:rPr kumimoji="1" lang="ja-JP" altLang="en-US" sz="1100">
              <a:solidFill>
                <a:schemeClr val="dk1"/>
              </a:solidFill>
              <a:effectLst/>
              <a:latin typeface="+mn-lt"/>
              <a:ea typeface="+mn-ea"/>
              <a:cs typeface="+mn-cs"/>
            </a:rPr>
            <a:t>　今後は総合振興計画等で事業の見直しを行い、計画的な借入れ、充当可能基金の積立等により、将来負担比率の改善に努める。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鹿児島県長島町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減債</a:t>
          </a:r>
          <a:r>
            <a:rPr kumimoji="1" lang="ja-JP" altLang="ja-JP" sz="1100">
              <a:solidFill>
                <a:sysClr val="windowText" lastClr="000000"/>
              </a:solidFill>
              <a:effectLst/>
              <a:latin typeface="+mn-lt"/>
              <a:ea typeface="+mn-ea"/>
              <a:cs typeface="+mn-cs"/>
            </a:rPr>
            <a:t>基金</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億円の積立を行った。　</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・水道事業会計の公営企業化により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償還財源として減</a:t>
          </a:r>
          <a:r>
            <a:rPr kumimoji="1" lang="ja-JP" altLang="en-US" sz="1100">
              <a:solidFill>
                <a:sysClr val="windowText" lastClr="000000"/>
              </a:solidFill>
              <a:effectLst/>
              <a:latin typeface="+mn-lt"/>
              <a:ea typeface="+mn-ea"/>
              <a:cs typeface="+mn-cs"/>
            </a:rPr>
            <a:t>債</a:t>
          </a:r>
          <a:r>
            <a:rPr kumimoji="1" lang="ja-JP" altLang="ja-JP" sz="1100">
              <a:solidFill>
                <a:sysClr val="windowText" lastClr="000000"/>
              </a:solidFill>
              <a:effectLst/>
              <a:latin typeface="+mn-lt"/>
              <a:ea typeface="+mn-ea"/>
              <a:cs typeface="+mn-cs"/>
            </a:rPr>
            <a:t>基金</a:t>
          </a:r>
          <a:r>
            <a:rPr kumimoji="1" lang="en-US" altLang="ja-JP" sz="1100">
              <a:solidFill>
                <a:sysClr val="windowText" lastClr="000000"/>
              </a:solidFill>
              <a:effectLst/>
              <a:latin typeface="+mn-lt"/>
              <a:ea typeface="+mn-ea"/>
              <a:cs typeface="+mn-cs"/>
            </a:rPr>
            <a:t>37,432</a:t>
          </a:r>
          <a:r>
            <a:rPr kumimoji="1" lang="ja-JP" altLang="ja-JP" sz="1100">
              <a:solidFill>
                <a:sysClr val="windowText" lastClr="000000"/>
              </a:solidFill>
              <a:effectLst/>
              <a:latin typeface="+mn-lt"/>
              <a:ea typeface="+mn-ea"/>
              <a:cs typeface="+mn-cs"/>
            </a:rPr>
            <a:t>万円を取崩した。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・「獅子島架橋」の実現に向けて</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「夢追い獅子島架橋基金」に町民一人当たり１万円</a:t>
          </a:r>
          <a:r>
            <a:rPr kumimoji="1" lang="ja-JP" altLang="en-US" sz="1100">
              <a:solidFill>
                <a:sysClr val="windowText" lastClr="000000"/>
              </a:solidFill>
              <a:effectLst/>
              <a:latin typeface="+mn-lt"/>
              <a:ea typeface="+mn-ea"/>
              <a:cs typeface="+mn-cs"/>
            </a:rPr>
            <a:t>を基準に、</a:t>
          </a:r>
          <a:r>
            <a:rPr kumimoji="1" lang="ja-JP" altLang="ja-JP" sz="1100">
              <a:solidFill>
                <a:sysClr val="windowText" lastClr="000000"/>
              </a:solidFill>
              <a:effectLst/>
              <a:latin typeface="+mn-lt"/>
              <a:ea typeface="+mn-ea"/>
              <a:cs typeface="+mn-cs"/>
            </a:rPr>
            <a:t>１億</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千万円の積立てを行った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町民の要望にきめ細やかに対応するための「スマイルプラン事業」に「まちづくり基金」を</a:t>
          </a:r>
          <a:r>
            <a:rPr kumimoji="1" lang="en-US" altLang="ja-JP" sz="1100">
              <a:solidFill>
                <a:sysClr val="windowText" lastClr="000000"/>
              </a:solidFill>
              <a:effectLst/>
              <a:latin typeface="+mn-lt"/>
              <a:ea typeface="+mn-ea"/>
              <a:cs typeface="+mn-cs"/>
            </a:rPr>
            <a:t>3,000</a:t>
          </a:r>
          <a:r>
            <a:rPr kumimoji="1" lang="ja-JP" altLang="ja-JP" sz="1100">
              <a:solidFill>
                <a:sysClr val="windowText" lastClr="000000"/>
              </a:solidFill>
              <a:effectLst/>
              <a:latin typeface="+mn-lt"/>
              <a:ea typeface="+mn-ea"/>
              <a:cs typeface="+mn-cs"/>
            </a:rPr>
            <a:t>万円</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景観整備事業に「夢追いふるさと長島景観基金」を</a:t>
          </a:r>
          <a:r>
            <a:rPr kumimoji="1" lang="en-US" altLang="ja-JP" sz="1100">
              <a:solidFill>
                <a:sysClr val="windowText" lastClr="000000"/>
              </a:solidFill>
              <a:effectLst/>
              <a:latin typeface="+mn-lt"/>
              <a:ea typeface="+mn-ea"/>
              <a:cs typeface="+mn-cs"/>
            </a:rPr>
            <a:t>5,500</a:t>
          </a:r>
          <a:r>
            <a:rPr kumimoji="1" lang="ja-JP" altLang="ja-JP" sz="1100">
              <a:solidFill>
                <a:sysClr val="windowText" lastClr="000000"/>
              </a:solidFill>
              <a:effectLst/>
              <a:latin typeface="+mn-lt"/>
              <a:ea typeface="+mn-ea"/>
              <a:cs typeface="+mn-cs"/>
            </a:rPr>
            <a:t>万円取崩した。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・中学校統合・再編に向けて学校教育施設整備基金に</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億円を積立てた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a:t>
          </a:r>
          <a:r>
            <a:rPr kumimoji="1" lang="ja-JP" altLang="ja-JP" sz="1100" baseline="0">
              <a:solidFill>
                <a:schemeClr val="dk1"/>
              </a:solidFill>
              <a:effectLst/>
              <a:latin typeface="+mn-lt"/>
              <a:ea typeface="+mn-ea"/>
              <a:cs typeface="+mn-cs"/>
            </a:rPr>
            <a:t>「電源立地地域対策補助金事業基金」</a:t>
          </a:r>
          <a:r>
            <a:rPr kumimoji="1" lang="ja-JP" altLang="en-US" sz="1100" baseline="0">
              <a:solidFill>
                <a:schemeClr val="dk1"/>
              </a:solidFill>
              <a:effectLst/>
              <a:latin typeface="+mn-lt"/>
              <a:ea typeface="+mn-ea"/>
              <a:cs typeface="+mn-cs"/>
            </a:rPr>
            <a:t>を</a:t>
          </a:r>
          <a:r>
            <a:rPr kumimoji="1" lang="en-US" altLang="ja-JP" sz="1100" baseline="0">
              <a:solidFill>
                <a:schemeClr val="dk1"/>
              </a:solidFill>
              <a:effectLst/>
              <a:latin typeface="+mn-lt"/>
              <a:ea typeface="+mn-ea"/>
              <a:cs typeface="+mn-cs"/>
            </a:rPr>
            <a:t>4,300</a:t>
          </a:r>
          <a:r>
            <a:rPr kumimoji="1" lang="ja-JP" altLang="ja-JP" sz="1100" baseline="0">
              <a:solidFill>
                <a:schemeClr val="dk1"/>
              </a:solidFill>
              <a:effectLst/>
              <a:latin typeface="+mn-lt"/>
              <a:ea typeface="+mn-ea"/>
              <a:cs typeface="+mn-cs"/>
            </a:rPr>
            <a:t>万円</a:t>
          </a:r>
          <a:r>
            <a:rPr kumimoji="1" lang="ja-JP" altLang="en-US" sz="1100" baseline="0">
              <a:solidFill>
                <a:schemeClr val="dk1"/>
              </a:solidFill>
              <a:effectLst/>
              <a:latin typeface="+mn-lt"/>
              <a:ea typeface="+mn-ea"/>
              <a:cs typeface="+mn-cs"/>
            </a:rPr>
            <a:t>積立てて、</a:t>
          </a:r>
          <a:r>
            <a:rPr kumimoji="1" lang="ja-JP" altLang="en-US" sz="1100" baseline="0">
              <a:solidFill>
                <a:sysClr val="windowText" lastClr="000000"/>
              </a:solidFill>
              <a:effectLst/>
              <a:latin typeface="+mn-lt"/>
              <a:ea typeface="+mn-ea"/>
              <a:cs typeface="+mn-cs"/>
            </a:rPr>
            <a:t>平尾地区避難施設整備事業に</a:t>
          </a:r>
          <a:r>
            <a:rPr kumimoji="1" lang="en-US" altLang="ja-JP" sz="1100" baseline="0">
              <a:solidFill>
                <a:sysClr val="windowText" lastClr="000000"/>
              </a:solidFill>
              <a:effectLst/>
              <a:latin typeface="+mn-lt"/>
              <a:ea typeface="+mn-ea"/>
              <a:cs typeface="+mn-cs"/>
            </a:rPr>
            <a:t>7,320</a:t>
          </a:r>
          <a:r>
            <a:rPr kumimoji="1" lang="ja-JP" altLang="en-US" sz="1100" baseline="0">
              <a:solidFill>
                <a:sysClr val="windowText" lastClr="000000"/>
              </a:solidFill>
              <a:effectLst/>
              <a:latin typeface="+mn-lt"/>
              <a:ea typeface="+mn-ea"/>
              <a:cs typeface="+mn-cs"/>
            </a:rPr>
            <a:t>万円を取崩した。</a:t>
          </a:r>
          <a:endParaRPr lang="ja-JP" altLang="ja-JP" sz="1400">
            <a:solidFill>
              <a:sysClr val="windowText" lastClr="000000"/>
            </a:solidFill>
            <a:effectLst/>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・基金全体としては増額となったが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財政調整基金は他市町村と比べて少ないため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今後も計画的な積立を行っていく。</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・「夢追いふるさと長島景観基金」にふるさと納税による寄附金の積立てを行い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景観整備事業等に財源として年次的に取崩していくことを予定している。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・夢追い獅子島架橋基金：町民の夢である「獅子島架橋」の実現を図る</a:t>
          </a:r>
          <a:endParaRPr lang="ja-JP" altLang="ja-JP" sz="1400">
            <a:effectLst/>
          </a:endParaRPr>
        </a:p>
        <a:p>
          <a:r>
            <a:rPr kumimoji="1" lang="ja-JP" altLang="ja-JP" sz="1100">
              <a:solidFill>
                <a:schemeClr val="dk1"/>
              </a:solidFill>
              <a:effectLst/>
              <a:latin typeface="+mn-lt"/>
              <a:ea typeface="+mn-ea"/>
              <a:cs typeface="+mn-cs"/>
            </a:rPr>
            <a:t>　・まちづくり基金：町民の連帯の強化と協働のまちづくりを推進し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地域振興を図る</a:t>
          </a:r>
          <a:endParaRPr lang="ja-JP" altLang="ja-JP" sz="1400">
            <a:effectLst/>
          </a:endParaRPr>
        </a:p>
        <a:p>
          <a:r>
            <a:rPr kumimoji="1" lang="ja-JP" altLang="ja-JP" sz="1100">
              <a:solidFill>
                <a:schemeClr val="dk1"/>
              </a:solidFill>
              <a:effectLst/>
              <a:latin typeface="+mn-lt"/>
              <a:ea typeface="+mn-ea"/>
              <a:cs typeface="+mn-cs"/>
            </a:rPr>
            <a:t>　・夢追いふるさと長島景観基金：ふるさと長島を愛し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応援しようとする個人または団体からの寄附金を財源として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寄附者参加型の</a:t>
          </a:r>
          <a:endParaRPr lang="ja-JP" altLang="ja-JP" sz="1400">
            <a:effectLst/>
          </a:endParaRPr>
        </a:p>
        <a:p>
          <a:r>
            <a:rPr kumimoji="1" lang="ja-JP" altLang="ja-JP" sz="1100">
              <a:solidFill>
                <a:schemeClr val="dk1"/>
              </a:solidFill>
              <a:effectLst/>
              <a:latin typeface="+mn-lt"/>
              <a:ea typeface="+mn-ea"/>
              <a:cs typeface="+mn-cs"/>
            </a:rPr>
            <a:t>　　魅力ある長島のふるさと景観づくり等に資する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・夢追い獅子島架橋基金：「獅子島架橋」の実現に向けて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毎年約１億円の積立てを行っているため増加</a:t>
          </a:r>
          <a:endParaRPr lang="ja-JP" altLang="ja-JP" sz="1400">
            <a:effectLst/>
          </a:endParaRPr>
        </a:p>
        <a:p>
          <a:r>
            <a:rPr kumimoji="1" lang="ja-JP" altLang="ja-JP" sz="1100">
              <a:solidFill>
                <a:schemeClr val="dk1"/>
              </a:solidFill>
              <a:effectLst/>
              <a:latin typeface="+mn-lt"/>
              <a:ea typeface="+mn-ea"/>
              <a:cs typeface="+mn-cs"/>
            </a:rPr>
            <a:t>　・まちづくり基金：平成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年度から町民の要望にきめ細やかに対応するための「スマイルプラン事業」に</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万円を取崩したことによる減少</a:t>
          </a:r>
          <a:endParaRPr lang="ja-JP" altLang="ja-JP" sz="1400">
            <a:effectLst/>
          </a:endParaRPr>
        </a:p>
        <a:p>
          <a:r>
            <a:rPr kumimoji="1" lang="ja-JP" altLang="ja-JP" sz="1100">
              <a:solidFill>
                <a:schemeClr val="dk1"/>
              </a:solidFill>
              <a:effectLst/>
              <a:latin typeface="+mn-lt"/>
              <a:ea typeface="+mn-ea"/>
              <a:cs typeface="+mn-cs"/>
            </a:rPr>
            <a:t>　・ふるさと納税により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夢追いふるさと長島景観基金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ぶり奨学金基金が増加</a:t>
          </a:r>
          <a:endParaRPr lang="ja-JP" altLang="ja-JP" sz="1400">
            <a:effectLst/>
          </a:endParaRPr>
        </a:p>
        <a:p>
          <a:r>
            <a:rPr kumimoji="1" lang="ja-JP" altLang="ja-JP" sz="1100">
              <a:solidFill>
                <a:schemeClr val="dk1"/>
              </a:solidFill>
              <a:effectLst/>
              <a:latin typeface="+mn-lt"/>
              <a:ea typeface="+mn-ea"/>
              <a:cs typeface="+mn-cs"/>
            </a:rPr>
            <a:t>　・中学校統合・再編に向けて学校教育施設整備基金に</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積立を行った。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・夢追い獅子島架橋基金：「獅子島架橋」の実現に向けて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毎年１億円を積立予定</a:t>
          </a:r>
          <a:endParaRPr lang="ja-JP" altLang="ja-JP" sz="1400">
            <a:effectLst/>
          </a:endParaRPr>
        </a:p>
        <a:p>
          <a:r>
            <a:rPr kumimoji="1" lang="ja-JP" altLang="ja-JP" sz="1100">
              <a:solidFill>
                <a:schemeClr val="dk1"/>
              </a:solidFill>
              <a:effectLst/>
              <a:latin typeface="+mn-lt"/>
              <a:ea typeface="+mn-ea"/>
              <a:cs typeface="+mn-cs"/>
            </a:rPr>
            <a:t>　・まちづくり基金：「スマイルプラン事業」に毎年取崩していく方針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増減なし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・財政調整基金は他市町村と比べて少ないため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今後も計画的な積立を行っていく。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億円の積立を行った。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・水道事業会計の公営企業化により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償還財源として減債基金</a:t>
          </a:r>
          <a:r>
            <a:rPr kumimoji="1" lang="en-US" altLang="ja-JP" sz="1100">
              <a:solidFill>
                <a:schemeClr val="dk1"/>
              </a:solidFill>
              <a:effectLst/>
              <a:latin typeface="+mn-lt"/>
              <a:ea typeface="+mn-ea"/>
              <a:cs typeface="+mn-cs"/>
            </a:rPr>
            <a:t>37,432</a:t>
          </a:r>
          <a:r>
            <a:rPr kumimoji="1" lang="ja-JP" altLang="ja-JP" sz="1100">
              <a:solidFill>
                <a:schemeClr val="dk1"/>
              </a:solidFill>
              <a:effectLst/>
              <a:latin typeface="+mn-lt"/>
              <a:ea typeface="+mn-ea"/>
              <a:cs typeface="+mn-cs"/>
            </a:rPr>
            <a:t>万円を取崩した。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償還財源として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年次的に取崩す予定である。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1E385BB-7D9D-4C68-BBE8-FC8357DD9F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615366A-60FD-4D7E-AA46-B115AF0081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EB618390-0AE9-4CFC-AD8B-8258BB0353B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E5E88B0F-9E2E-4E9E-864A-4CB986C87C3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AB3C5F25-29BB-4BAD-AE27-F074AB74553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7E7AB0C8-9E5C-4676-AFAC-DFB8212AD62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04E005B-2657-4007-A30C-37C6E7161A3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D7FA1610-CD3B-4344-B5ED-213A9CF8D30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73800914-511F-4B29-842B-BF8E29A4254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1BE2C3B4-5311-442E-AB8A-B1F668BDDF5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A8445753-2169-41E6-9BF5-68DF1272861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B0C91BB7-1035-465E-927B-61FF6EF0A56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C24D0292-E58A-4B11-A30F-B0C6874FD88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589EAC3B-0CF5-4DC8-A58B-903D72B4BF4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9,809
9,728
116.19
12,462,968
11,648,105
721,085
5,745,489
16,408,132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C5273E18-5C8E-4688-9C54-C65885BE970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96723E2-8EEA-4B04-90E6-52EDB9A1B15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E8133A52-9891-452E-9051-C8325BCE68B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8D3D3388-549C-4603-AC9C-149FA18F04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EA8867ED-CE26-4E74-B5AB-081B4444D21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9B7E6D40-7366-4278-B147-5A0A038C116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100271EA-6CDA-41A8-8CB2-E07FF0C5F3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EB046BED-C3D2-4AC5-B231-AD7F17A20F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E1A68A08-3103-4D22-A3DA-B31477EACC5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8FFA62F9-6CED-4CFD-9A3B-667F57B1834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26048633-3851-435D-AE2E-DB1063A522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96E5D776-0618-4D57-A96A-1900443AADA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23C5C5C5-7797-4D56-96B6-BC29A43F18E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88E596C7-22AE-466F-A4DD-108B93CF42B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BF4B373E-9A93-4D85-9717-937EC4449A9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CC471F94-CBB5-4AC1-A6BA-243E2A4324A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62AEE7BD-1F2E-4D0E-8FCB-180C9E0693C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172D5783-2313-4666-825B-99FFC99EFDD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BE319E0F-7F3D-4A7F-9D29-2948B749EA7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58B285C0-4B63-4080-AEC9-C15C399D973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F0BE656E-28C7-4699-B7F1-35BC5F0CEC7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87F4009-C617-4B57-8E19-ED89F351863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54836132-0590-4F9D-8617-AD3F5B9128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3CEEB2D4-8CEC-4913-90EC-535D1F8428C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5869E47E-6D7C-43B0-9F35-36440135C56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130984D-3B5A-408E-AB3C-322A680B7FB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90465059-B983-464B-9689-1D70C0F70DD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79F76FA4-C819-4F24-A2C6-13A495B085D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715B9EB6-4F26-49B9-8842-C1E59EA3AE2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353E1A6E-E0A6-4911-8B4A-A6D345D7EC7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92427C5C-5A6B-4E86-9CB4-239BD9ECD9B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16DF836-38BA-4F5A-B837-9665C818C7C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78EEFAAC-BC2F-41E4-ACCE-01340020FBE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430443A6-CB07-41A2-A07B-B4954066066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33394545-07E5-465A-8879-E21051FCC87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ysClr val="windowText" lastClr="000000"/>
              </a:solidFill>
              <a:effectLst/>
              <a:latin typeface="+mn-lt"/>
              <a:ea typeface="+mn-ea"/>
              <a:cs typeface="+mn-cs"/>
            </a:rPr>
            <a:t>有形固定資産減価償却率については、高度経済成長期に整備された資産が多く、徐々に更新時期を迎えつつあるため、類似団体を上回る結果となった。</a:t>
          </a:r>
          <a:r>
            <a:rPr kumimoji="1" lang="ja-JP" altLang="en-US" sz="1050">
              <a:solidFill>
                <a:sysClr val="windowText" lastClr="000000"/>
              </a:solidFill>
              <a:effectLst/>
              <a:latin typeface="+mn-lt"/>
              <a:ea typeface="+mn-ea"/>
              <a:cs typeface="+mn-cs"/>
            </a:rPr>
            <a:t>近年は、</a:t>
          </a:r>
          <a:r>
            <a:rPr kumimoji="1" lang="ja-JP" altLang="ja-JP" sz="1050">
              <a:solidFill>
                <a:sysClr val="windowText" lastClr="000000"/>
              </a:solidFill>
              <a:effectLst/>
              <a:latin typeface="+mn-lt"/>
              <a:ea typeface="+mn-ea"/>
              <a:cs typeface="+mn-cs"/>
            </a:rPr>
            <a:t>公共施設等の更新を</a:t>
          </a:r>
          <a:r>
            <a:rPr kumimoji="1" lang="ja-JP" altLang="en-US" sz="1050">
              <a:solidFill>
                <a:sysClr val="windowText" lastClr="000000"/>
              </a:solidFill>
              <a:effectLst/>
              <a:latin typeface="+mn-lt"/>
              <a:ea typeface="+mn-ea"/>
              <a:cs typeface="+mn-cs"/>
            </a:rPr>
            <a:t>進めて</a:t>
          </a:r>
          <a:r>
            <a:rPr kumimoji="1" lang="ja-JP" altLang="ja-JP" sz="1050">
              <a:solidFill>
                <a:sysClr val="windowText" lastClr="000000"/>
              </a:solidFill>
              <a:effectLst/>
              <a:latin typeface="+mn-lt"/>
              <a:ea typeface="+mn-ea"/>
              <a:cs typeface="+mn-cs"/>
            </a:rPr>
            <a:t>いるため減少</a:t>
          </a:r>
          <a:r>
            <a:rPr kumimoji="1" lang="ja-JP" altLang="en-US" sz="1050">
              <a:solidFill>
                <a:sysClr val="windowText" lastClr="000000"/>
              </a:solidFill>
              <a:effectLst/>
              <a:latin typeface="+mn-lt"/>
              <a:ea typeface="+mn-ea"/>
              <a:cs typeface="+mn-cs"/>
            </a:rPr>
            <a:t>傾向にあるが、令和４年度は</a:t>
          </a:r>
          <a:r>
            <a:rPr kumimoji="1" lang="en-US" altLang="ja-JP" sz="1050">
              <a:solidFill>
                <a:sysClr val="windowText" lastClr="000000"/>
              </a:solidFill>
              <a:effectLst/>
              <a:latin typeface="+mn-ea"/>
              <a:ea typeface="+mn-ea"/>
              <a:cs typeface="+mn-cs"/>
            </a:rPr>
            <a:t>0.5</a:t>
          </a:r>
          <a:r>
            <a:rPr kumimoji="1" lang="ja-JP" altLang="en-US" sz="1050">
              <a:solidFill>
                <a:sysClr val="windowText" lastClr="000000"/>
              </a:solidFill>
              <a:effectLst/>
              <a:latin typeface="+mn-lt"/>
              <a:ea typeface="+mn-ea"/>
              <a:cs typeface="+mn-cs"/>
            </a:rPr>
            <a:t>％の増加となった</a:t>
          </a:r>
          <a:r>
            <a:rPr kumimoji="1" lang="ja-JP" altLang="ja-JP" sz="1050">
              <a:solidFill>
                <a:sysClr val="windowText" lastClr="000000"/>
              </a:solidFill>
              <a:effectLst/>
              <a:latin typeface="+mn-lt"/>
              <a:ea typeface="+mn-ea"/>
              <a:cs typeface="+mn-cs"/>
            </a:rPr>
            <a:t>。公共施設等総合管理計画に基づき、老朽化した施設について、点検・診断や計画的な予防保全による長寿命化を進めていくなど、公共施設等の適正管理に努める。</a:t>
          </a:r>
          <a:endParaRPr lang="ja-JP" altLang="ja-JP" sz="105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5B1ED078-CB9C-4BBB-911D-D5457DA488E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588C6433-F5D2-4CD1-A854-D22BF4C6A58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5C95571-D426-45E0-B3F1-125B91FF58C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F164AABA-01D3-4636-B4B6-4C505B3DEB1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61B6D835-2D36-4218-AC7C-72578FF3D67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5AC759CC-7D74-4371-AB26-035AD2B2807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DB1210E2-9D95-4201-818C-483D9F0E3EB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DB9A82B-2142-4336-8862-EBFA8926815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9DD6DE64-C00E-43D9-9875-B421E274035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15B11425-0A60-4485-B01B-3440361B49A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EC321E81-B6AC-430C-BEBE-74821E6B410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6E65CD7B-861C-4F16-AE00-9576ED6CB51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F68136E8-DDBA-4AD0-9A5C-0CC17C688B3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A7A512CC-0480-4E70-86DA-F1F1F8B209F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AAFB6FB-CF23-445B-876E-EDDE2F19798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2867953-0F16-4A7C-955B-BB10B0B72D9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7" name="直線コネクタ 66">
          <a:extLst>
            <a:ext uri="{FF2B5EF4-FFF2-40B4-BE49-F238E27FC236}">
              <a16:creationId xmlns:a16="http://schemas.microsoft.com/office/drawing/2014/main" id="{3E5EBB16-7099-4039-A455-72CA416E0BA9}"/>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8" name="有形固定資産減価償却率最小値テキスト">
          <a:extLst>
            <a:ext uri="{FF2B5EF4-FFF2-40B4-BE49-F238E27FC236}">
              <a16:creationId xmlns:a16="http://schemas.microsoft.com/office/drawing/2014/main" id="{4F9D0AA2-CA01-4A5B-B93F-29283D77011F}"/>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9" name="直線コネクタ 68">
          <a:extLst>
            <a:ext uri="{FF2B5EF4-FFF2-40B4-BE49-F238E27FC236}">
              <a16:creationId xmlns:a16="http://schemas.microsoft.com/office/drawing/2014/main" id="{F4FAE5B1-441C-4947-9576-3CFBE3DEC19E}"/>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0" name="有形固定資産減価償却率最大値テキスト">
          <a:extLst>
            <a:ext uri="{FF2B5EF4-FFF2-40B4-BE49-F238E27FC236}">
              <a16:creationId xmlns:a16="http://schemas.microsoft.com/office/drawing/2014/main" id="{96EC9F58-90D6-4BAB-801B-F9D394260AEA}"/>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1" name="直線コネクタ 70">
          <a:extLst>
            <a:ext uri="{FF2B5EF4-FFF2-40B4-BE49-F238E27FC236}">
              <a16:creationId xmlns:a16="http://schemas.microsoft.com/office/drawing/2014/main" id="{7014C8B4-2409-482C-9606-39378E2F2A16}"/>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138659</xdr:rowOff>
    </xdr:from>
    <xdr:ext cx="405111" cy="259045"/>
    <xdr:sp macro="" textlink="">
      <xdr:nvSpPr>
        <xdr:cNvPr id="72" name="有形固定資産減価償却率平均値テキスト">
          <a:extLst>
            <a:ext uri="{FF2B5EF4-FFF2-40B4-BE49-F238E27FC236}">
              <a16:creationId xmlns:a16="http://schemas.microsoft.com/office/drawing/2014/main" id="{A8989A6F-A669-42F3-81CB-1FD068A579A2}"/>
            </a:ext>
          </a:extLst>
        </xdr:cNvPr>
        <xdr:cNvSpPr txBox="1"/>
      </xdr:nvSpPr>
      <xdr:spPr>
        <a:xfrm>
          <a:off x="4813300" y="5710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3" name="フローチャート: 判断 72">
          <a:extLst>
            <a:ext uri="{FF2B5EF4-FFF2-40B4-BE49-F238E27FC236}">
              <a16:creationId xmlns:a16="http://schemas.microsoft.com/office/drawing/2014/main" id="{F3B30337-4FD1-43D5-91E0-5555CC4B21A6}"/>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4" name="フローチャート: 判断 73">
          <a:extLst>
            <a:ext uri="{FF2B5EF4-FFF2-40B4-BE49-F238E27FC236}">
              <a16:creationId xmlns:a16="http://schemas.microsoft.com/office/drawing/2014/main" id="{989A84A9-3B4C-4127-B43F-419DEA5376C2}"/>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5" name="フローチャート: 判断 74">
          <a:extLst>
            <a:ext uri="{FF2B5EF4-FFF2-40B4-BE49-F238E27FC236}">
              <a16:creationId xmlns:a16="http://schemas.microsoft.com/office/drawing/2014/main" id="{C31309E5-BAAC-4D4E-AAE0-747587D09C94}"/>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150495</xdr:rowOff>
    </xdr:from>
    <xdr:to>
      <xdr:col>11</xdr:col>
      <xdr:colOff>187325</xdr:colOff>
      <xdr:row>29</xdr:row>
      <xdr:rowOff>80645</xdr:rowOff>
    </xdr:to>
    <xdr:sp macro="" textlink="">
      <xdr:nvSpPr>
        <xdr:cNvPr id="76" name="フローチャート: 判断 75">
          <a:extLst>
            <a:ext uri="{FF2B5EF4-FFF2-40B4-BE49-F238E27FC236}">
              <a16:creationId xmlns:a16="http://schemas.microsoft.com/office/drawing/2014/main" id="{7204B8B8-45DD-4846-ACB8-BF62E5734AC7}"/>
            </a:ext>
          </a:extLst>
        </xdr:cNvPr>
        <xdr:cNvSpPr/>
      </xdr:nvSpPr>
      <xdr:spPr>
        <a:xfrm>
          <a:off x="2476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114512</xdr:rowOff>
    </xdr:from>
    <xdr:to>
      <xdr:col>7</xdr:col>
      <xdr:colOff>187325</xdr:colOff>
      <xdr:row>29</xdr:row>
      <xdr:rowOff>44662</xdr:rowOff>
    </xdr:to>
    <xdr:sp macro="" textlink="">
      <xdr:nvSpPr>
        <xdr:cNvPr id="77" name="フローチャート: 判断 76">
          <a:extLst>
            <a:ext uri="{FF2B5EF4-FFF2-40B4-BE49-F238E27FC236}">
              <a16:creationId xmlns:a16="http://schemas.microsoft.com/office/drawing/2014/main" id="{88E4BCB8-0AE4-4247-9E1E-6E91D56724FC}"/>
            </a:ext>
          </a:extLst>
        </xdr:cNvPr>
        <xdr:cNvSpPr/>
      </xdr:nvSpPr>
      <xdr:spPr>
        <a:xfrm>
          <a:off x="1714500" y="56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F97FEAD-FB7F-464E-9A88-6190A746E2C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CCADEF3-343F-4BF3-BA8F-03178B84CBB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7F76809-11B3-410D-9F03-B6017D6CDD2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B8AF3DB-9C7D-43F5-A7D7-53C79BCA046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79FC37F-F8E7-48A6-8166-1EEC169E0CC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83" name="楕円 82">
          <a:extLst>
            <a:ext uri="{FF2B5EF4-FFF2-40B4-BE49-F238E27FC236}">
              <a16:creationId xmlns:a16="http://schemas.microsoft.com/office/drawing/2014/main" id="{A38D6E42-1506-42B4-841D-A2B89CE51116}"/>
            </a:ext>
          </a:extLst>
        </xdr:cNvPr>
        <xdr:cNvSpPr/>
      </xdr:nvSpPr>
      <xdr:spPr>
        <a:xfrm>
          <a:off x="47117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19914</xdr:rowOff>
    </xdr:from>
    <xdr:ext cx="405111" cy="259045"/>
    <xdr:sp macro="" textlink="">
      <xdr:nvSpPr>
        <xdr:cNvPr id="84" name="有形固定資産減価償却率該当値テキスト">
          <a:extLst>
            <a:ext uri="{FF2B5EF4-FFF2-40B4-BE49-F238E27FC236}">
              <a16:creationId xmlns:a16="http://schemas.microsoft.com/office/drawing/2014/main" id="{02E3CA6A-C5BF-4833-9D6D-C97A33BBB860}"/>
            </a:ext>
          </a:extLst>
        </xdr:cNvPr>
        <xdr:cNvSpPr txBox="1"/>
      </xdr:nvSpPr>
      <xdr:spPr>
        <a:xfrm>
          <a:off x="4813300" y="593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85" name="楕円 84">
          <a:extLst>
            <a:ext uri="{FF2B5EF4-FFF2-40B4-BE49-F238E27FC236}">
              <a16:creationId xmlns:a16="http://schemas.microsoft.com/office/drawing/2014/main" id="{DD54CAD7-04A6-43D7-B7A5-402960DD49B3}"/>
            </a:ext>
          </a:extLst>
        </xdr:cNvPr>
        <xdr:cNvSpPr/>
      </xdr:nvSpPr>
      <xdr:spPr>
        <a:xfrm>
          <a:off x="400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92287</xdr:rowOff>
    </xdr:to>
    <xdr:cxnSp macro="">
      <xdr:nvCxnSpPr>
        <xdr:cNvPr id="86" name="直線コネクタ 85">
          <a:extLst>
            <a:ext uri="{FF2B5EF4-FFF2-40B4-BE49-F238E27FC236}">
              <a16:creationId xmlns:a16="http://schemas.microsoft.com/office/drawing/2014/main" id="{C6F09E4D-07F7-429B-9B61-07646A961128}"/>
            </a:ext>
          </a:extLst>
        </xdr:cNvPr>
        <xdr:cNvCxnSpPr/>
      </xdr:nvCxnSpPr>
      <xdr:spPr>
        <a:xfrm>
          <a:off x="4051300" y="5989320"/>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87" name="楕円 86">
          <a:extLst>
            <a:ext uri="{FF2B5EF4-FFF2-40B4-BE49-F238E27FC236}">
              <a16:creationId xmlns:a16="http://schemas.microsoft.com/office/drawing/2014/main" id="{0422780D-4F7F-4FCA-9ECD-260990D7C0C8}"/>
            </a:ext>
          </a:extLst>
        </xdr:cNvPr>
        <xdr:cNvSpPr/>
      </xdr:nvSpPr>
      <xdr:spPr>
        <a:xfrm>
          <a:off x="3238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124672</xdr:rowOff>
    </xdr:to>
    <xdr:cxnSp macro="">
      <xdr:nvCxnSpPr>
        <xdr:cNvPr id="88" name="直線コネクタ 87">
          <a:extLst>
            <a:ext uri="{FF2B5EF4-FFF2-40B4-BE49-F238E27FC236}">
              <a16:creationId xmlns:a16="http://schemas.microsoft.com/office/drawing/2014/main" id="{F76FE28F-0B49-4EF5-8364-D7DD3A6831BF}"/>
            </a:ext>
          </a:extLst>
        </xdr:cNvPr>
        <xdr:cNvCxnSpPr/>
      </xdr:nvCxnSpPr>
      <xdr:spPr>
        <a:xfrm flipV="1">
          <a:off x="3289300" y="598932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9" name="楕円 88">
          <a:extLst>
            <a:ext uri="{FF2B5EF4-FFF2-40B4-BE49-F238E27FC236}">
              <a16:creationId xmlns:a16="http://schemas.microsoft.com/office/drawing/2014/main" id="{A61323C3-998A-4577-8E15-10299B56E7F9}"/>
            </a:ext>
          </a:extLst>
        </xdr:cNvPr>
        <xdr:cNvSpPr/>
      </xdr:nvSpPr>
      <xdr:spPr>
        <a:xfrm>
          <a:off x="2476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124672</xdr:rowOff>
    </xdr:from>
    <xdr:to>
      <xdr:col>15</xdr:col>
      <xdr:colOff>136525</xdr:colOff>
      <xdr:row>30</xdr:row>
      <xdr:rowOff>153458</xdr:rowOff>
    </xdr:to>
    <xdr:cxnSp macro="">
      <xdr:nvCxnSpPr>
        <xdr:cNvPr id="90" name="直線コネクタ 89">
          <a:extLst>
            <a:ext uri="{FF2B5EF4-FFF2-40B4-BE49-F238E27FC236}">
              <a16:creationId xmlns:a16="http://schemas.microsoft.com/office/drawing/2014/main" id="{DADBEA03-3376-4D57-9A4B-4129CAF58858}"/>
            </a:ext>
          </a:extLst>
        </xdr:cNvPr>
        <xdr:cNvCxnSpPr/>
      </xdr:nvCxnSpPr>
      <xdr:spPr>
        <a:xfrm flipV="1">
          <a:off x="2527300" y="603969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91" name="楕円 90">
          <a:extLst>
            <a:ext uri="{FF2B5EF4-FFF2-40B4-BE49-F238E27FC236}">
              <a16:creationId xmlns:a16="http://schemas.microsoft.com/office/drawing/2014/main" id="{4169657C-BF1A-49E5-84A9-F4E0EC8F0952}"/>
            </a:ext>
          </a:extLst>
        </xdr:cNvPr>
        <xdr:cNvSpPr/>
      </xdr:nvSpPr>
      <xdr:spPr>
        <a:xfrm>
          <a:off x="1714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153458</xdr:rowOff>
    </xdr:from>
    <xdr:to>
      <xdr:col>11</xdr:col>
      <xdr:colOff>136525</xdr:colOff>
      <xdr:row>31</xdr:row>
      <xdr:rowOff>17992</xdr:rowOff>
    </xdr:to>
    <xdr:cxnSp macro="">
      <xdr:nvCxnSpPr>
        <xdr:cNvPr id="92" name="直線コネクタ 91">
          <a:extLst>
            <a:ext uri="{FF2B5EF4-FFF2-40B4-BE49-F238E27FC236}">
              <a16:creationId xmlns:a16="http://schemas.microsoft.com/office/drawing/2014/main" id="{13E28736-AC3B-42D7-B5B5-B74673E0D0BB}"/>
            </a:ext>
          </a:extLst>
        </xdr:cNvPr>
        <xdr:cNvCxnSpPr/>
      </xdr:nvCxnSpPr>
      <xdr:spPr>
        <a:xfrm flipV="1">
          <a:off x="1765300" y="606848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93" name="n_1aveValue有形固定資産減価償却率">
          <a:extLst>
            <a:ext uri="{FF2B5EF4-FFF2-40B4-BE49-F238E27FC236}">
              <a16:creationId xmlns:a16="http://schemas.microsoft.com/office/drawing/2014/main" id="{447FDA27-C96A-4854-813C-5F58A1A31E82}"/>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94" name="n_2aveValue有形固定資産減価償却率">
          <a:extLst>
            <a:ext uri="{FF2B5EF4-FFF2-40B4-BE49-F238E27FC236}">
              <a16:creationId xmlns:a16="http://schemas.microsoft.com/office/drawing/2014/main" id="{BFCB8007-3930-47A4-AECA-82D1B03BE990}"/>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95" name="n_3aveValue有形固定資産減価償却率">
          <a:extLst>
            <a:ext uri="{FF2B5EF4-FFF2-40B4-BE49-F238E27FC236}">
              <a16:creationId xmlns:a16="http://schemas.microsoft.com/office/drawing/2014/main" id="{AD175DC6-667E-4B6A-B90E-50D8BEB9D277}"/>
            </a:ext>
          </a:extLst>
        </xdr:cNvPr>
        <xdr:cNvSpPr txBox="1"/>
      </xdr:nvSpPr>
      <xdr:spPr>
        <a:xfrm>
          <a:off x="2324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96" name="n_4aveValue有形固定資産減価償却率">
          <a:extLst>
            <a:ext uri="{FF2B5EF4-FFF2-40B4-BE49-F238E27FC236}">
              <a16:creationId xmlns:a16="http://schemas.microsoft.com/office/drawing/2014/main" id="{D3227D7D-99D4-42F2-9103-109027D92EEA}"/>
            </a:ext>
          </a:extLst>
        </xdr:cNvPr>
        <xdr:cNvSpPr txBox="1"/>
      </xdr:nvSpPr>
      <xdr:spPr>
        <a:xfrm>
          <a:off x="1562744" y="54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116222</xdr:rowOff>
    </xdr:from>
    <xdr:ext cx="405111" cy="259045"/>
    <xdr:sp macro="" textlink="">
      <xdr:nvSpPr>
        <xdr:cNvPr id="97" name="n_1mainValue有形固定資産減価償却率">
          <a:extLst>
            <a:ext uri="{FF2B5EF4-FFF2-40B4-BE49-F238E27FC236}">
              <a16:creationId xmlns:a16="http://schemas.microsoft.com/office/drawing/2014/main" id="{4BD5525A-4B9F-42C0-9DAD-BBCF93FED607}"/>
            </a:ext>
          </a:extLst>
        </xdr:cNvPr>
        <xdr:cNvSpPr txBox="1"/>
      </xdr:nvSpPr>
      <xdr:spPr>
        <a:xfrm>
          <a:off x="38360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166599</xdr:rowOff>
    </xdr:from>
    <xdr:ext cx="405111" cy="259045"/>
    <xdr:sp macro="" textlink="">
      <xdr:nvSpPr>
        <xdr:cNvPr id="98" name="n_2mainValue有形固定資産減価償却率">
          <a:extLst>
            <a:ext uri="{FF2B5EF4-FFF2-40B4-BE49-F238E27FC236}">
              <a16:creationId xmlns:a16="http://schemas.microsoft.com/office/drawing/2014/main" id="{F6634927-D95E-41CA-8F09-78273DD4DC20}"/>
            </a:ext>
          </a:extLst>
        </xdr:cNvPr>
        <xdr:cNvSpPr txBox="1"/>
      </xdr:nvSpPr>
      <xdr:spPr>
        <a:xfrm>
          <a:off x="3086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9" name="n_3mainValue有形固定資産減価償却率">
          <a:extLst>
            <a:ext uri="{FF2B5EF4-FFF2-40B4-BE49-F238E27FC236}">
              <a16:creationId xmlns:a16="http://schemas.microsoft.com/office/drawing/2014/main" id="{A3C34D9B-B477-46F6-995F-FE13165BB0D1}"/>
            </a:ext>
          </a:extLst>
        </xdr:cNvPr>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100" name="n_4mainValue有形固定資産減価償却率">
          <a:extLst>
            <a:ext uri="{FF2B5EF4-FFF2-40B4-BE49-F238E27FC236}">
              <a16:creationId xmlns:a16="http://schemas.microsoft.com/office/drawing/2014/main" id="{45BB6883-C139-4808-821D-C400E24EEFA3}"/>
            </a:ext>
          </a:extLst>
        </xdr:cNvPr>
        <xdr:cNvSpPr txBox="1"/>
      </xdr:nvSpPr>
      <xdr:spPr>
        <a:xfrm>
          <a:off x="1562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EBEB0D3C-EE93-45F8-A9BE-859D9D9A630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BE9B47E4-2D23-4068-AE81-FEFDA2855F4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4BCDAFE-7550-4930-88AD-540D09F8E47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5C49594E-AA7C-4852-82DA-00AD4C2B7FD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ED7E948E-EC6D-4B16-82FC-8D92E6575E3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470D62F3-FBF2-439B-AA2E-5B34A5B8A13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9B1C77FC-4CAD-44C4-9313-0F65770116B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7B7F086-4450-45CF-B162-30E05D3DDB5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B5C64CE4-0234-4D22-9CB8-7B5D3617269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2E22846-61CA-4910-AFF9-0F681753A6E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DE22ADD-5061-499E-81E3-F95B2FA766B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D8B46FF5-808A-4A21-9F9A-4A533296C21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2399C3DD-EB7E-4B43-B264-1BF42BB6F8A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令和２年度に庁舎の改修が完了したとことに</a:t>
          </a:r>
          <a:r>
            <a:rPr kumimoji="1" lang="ja-JP" altLang="en-US" sz="1100">
              <a:solidFill>
                <a:sysClr val="windowText" lastClr="000000"/>
              </a:solidFill>
              <a:effectLst/>
              <a:latin typeface="+mn-lt"/>
              <a:ea typeface="+mn-ea"/>
              <a:cs typeface="+mn-cs"/>
            </a:rPr>
            <a:t>より改善しているが</a:t>
          </a:r>
          <a:r>
            <a:rPr kumimoji="1" lang="ja-JP" altLang="ja-JP" sz="1100">
              <a:solidFill>
                <a:sysClr val="windowText" lastClr="000000"/>
              </a:solidFill>
              <a:effectLst/>
              <a:latin typeface="+mn-lt"/>
              <a:ea typeface="+mn-ea"/>
              <a:cs typeface="+mn-cs"/>
            </a:rPr>
            <a:t>、今後も更新期限を迎える公共施設等が増えることから、地方債残高とともに債務償還比率も増加すると考えられる。</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また、類似団体平均と比較しても高い水準にあるため、地方債の発生を抑制し、地方債残高及び財政運営の経常的経費等の圧縮に努める。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8CEA775-0F2F-43D6-9B70-44BD2D62DD0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5DD6F82-1516-45E2-84CF-61C84EB7ABB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FC4DF74C-E0DF-4B99-9760-A0B35024487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A33980CC-86E5-4943-ACBC-B6272F0D99D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45D1462-54CF-4AC1-A4C1-51F46B5106F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51AA09B5-2BDF-4AF2-A862-21751CA9082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2FEC4359-6B38-4EC2-B78E-8695CB3315D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2DC62649-16CB-4938-B914-2A5706BBB76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54FC47BC-219C-4E09-B722-EEDD75AC98C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EAAD25FE-43E1-4714-9FAA-9B058C23BC8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2E6A34CA-5661-4FB0-8466-C625B57ADB2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44E225B5-245E-4CC6-AB97-2F7C317AEC8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A4B0F1C5-5820-46F7-A389-85620198A42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46C1EF34-8EF1-404C-985D-5A277A4796F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2E0D5427-7158-4A3F-95B0-ECE1AEAA8B6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47B26F7-2167-47F0-8FB9-9645C99B290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F6E6E024-D06F-4327-9C78-617051E9456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1" name="直線コネクタ 130">
          <a:extLst>
            <a:ext uri="{FF2B5EF4-FFF2-40B4-BE49-F238E27FC236}">
              <a16:creationId xmlns:a16="http://schemas.microsoft.com/office/drawing/2014/main" id="{45CA55F8-C425-403B-86F7-A478A7FCF0B2}"/>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2" name="債務償還比率最小値テキスト">
          <a:extLst>
            <a:ext uri="{FF2B5EF4-FFF2-40B4-BE49-F238E27FC236}">
              <a16:creationId xmlns:a16="http://schemas.microsoft.com/office/drawing/2014/main" id="{EAF36347-C32F-4076-8443-BB2075C9D4C0}"/>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3" name="直線コネクタ 132">
          <a:extLst>
            <a:ext uri="{FF2B5EF4-FFF2-40B4-BE49-F238E27FC236}">
              <a16:creationId xmlns:a16="http://schemas.microsoft.com/office/drawing/2014/main" id="{F4D4F7AB-F679-43B2-A72A-60A292911226}"/>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3F06A57-597E-44B0-8429-A06157316B6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8AA99A6-3B2A-4D3F-B511-24BEB4794AF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6" name="債務償還比率平均値テキスト">
          <a:extLst>
            <a:ext uri="{FF2B5EF4-FFF2-40B4-BE49-F238E27FC236}">
              <a16:creationId xmlns:a16="http://schemas.microsoft.com/office/drawing/2014/main" id="{25F947FC-89F2-4736-B7AA-62C06E288E8E}"/>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7" name="フローチャート: 判断 136">
          <a:extLst>
            <a:ext uri="{FF2B5EF4-FFF2-40B4-BE49-F238E27FC236}">
              <a16:creationId xmlns:a16="http://schemas.microsoft.com/office/drawing/2014/main" id="{2D774742-B927-4475-AFD5-0FACBA91AC1F}"/>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8" name="フローチャート: 判断 137">
          <a:extLst>
            <a:ext uri="{FF2B5EF4-FFF2-40B4-BE49-F238E27FC236}">
              <a16:creationId xmlns:a16="http://schemas.microsoft.com/office/drawing/2014/main" id="{18048964-A445-4C45-A6CD-E824A75099F3}"/>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9" name="フローチャート: 判断 138">
          <a:extLst>
            <a:ext uri="{FF2B5EF4-FFF2-40B4-BE49-F238E27FC236}">
              <a16:creationId xmlns:a16="http://schemas.microsoft.com/office/drawing/2014/main" id="{F1454AB5-212E-4196-A473-0A74055E5B99}"/>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76118</xdr:rowOff>
    </xdr:from>
    <xdr:to>
      <xdr:col>64</xdr:col>
      <xdr:colOff>123825</xdr:colOff>
      <xdr:row>32</xdr:row>
      <xdr:rowOff>6268</xdr:rowOff>
    </xdr:to>
    <xdr:sp macro="" textlink="">
      <xdr:nvSpPr>
        <xdr:cNvPr id="140" name="フローチャート: 判断 139">
          <a:extLst>
            <a:ext uri="{FF2B5EF4-FFF2-40B4-BE49-F238E27FC236}">
              <a16:creationId xmlns:a16="http://schemas.microsoft.com/office/drawing/2014/main" id="{85945E85-23FB-4720-8725-9D204E6F7DDE}"/>
            </a:ext>
          </a:extLst>
        </xdr:cNvPr>
        <xdr:cNvSpPr/>
      </xdr:nvSpPr>
      <xdr:spPr>
        <a:xfrm>
          <a:off x="12509500" y="61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74422</xdr:rowOff>
    </xdr:from>
    <xdr:to>
      <xdr:col>60</xdr:col>
      <xdr:colOff>123825</xdr:colOff>
      <xdr:row>32</xdr:row>
      <xdr:rowOff>4572</xdr:rowOff>
    </xdr:to>
    <xdr:sp macro="" textlink="">
      <xdr:nvSpPr>
        <xdr:cNvPr id="141" name="フローチャート: 判断 140">
          <a:extLst>
            <a:ext uri="{FF2B5EF4-FFF2-40B4-BE49-F238E27FC236}">
              <a16:creationId xmlns:a16="http://schemas.microsoft.com/office/drawing/2014/main" id="{21EB7C57-EF4B-4B72-9702-DF3B01FE0112}"/>
            </a:ext>
          </a:extLst>
        </xdr:cNvPr>
        <xdr:cNvSpPr/>
      </xdr:nvSpPr>
      <xdr:spPr>
        <a:xfrm>
          <a:off x="11747500" y="616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50D8F80-E1DB-4D5E-9151-610AE34FA4A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6D3C8CF-EF7F-4465-B5FD-C7254788AA6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80F95C7-2074-46FE-AB45-81B749FB65A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969F80C-F42A-4F9F-88FB-B74DC8E0ED0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24F0FC7-92A6-4A33-B8C8-0FDDA386943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67138</xdr:rowOff>
    </xdr:from>
    <xdr:to>
      <xdr:col>76</xdr:col>
      <xdr:colOff>73025</xdr:colOff>
      <xdr:row>30</xdr:row>
      <xdr:rowOff>168738</xdr:rowOff>
    </xdr:to>
    <xdr:sp macro="" textlink="">
      <xdr:nvSpPr>
        <xdr:cNvPr id="147" name="楕円 146">
          <a:extLst>
            <a:ext uri="{FF2B5EF4-FFF2-40B4-BE49-F238E27FC236}">
              <a16:creationId xmlns:a16="http://schemas.microsoft.com/office/drawing/2014/main" id="{E9815D1A-BA14-4702-B63D-C3B8A3278F6E}"/>
            </a:ext>
          </a:extLst>
        </xdr:cNvPr>
        <xdr:cNvSpPr/>
      </xdr:nvSpPr>
      <xdr:spPr>
        <a:xfrm>
          <a:off x="14744700" y="59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45565</xdr:rowOff>
    </xdr:from>
    <xdr:ext cx="469744" cy="259045"/>
    <xdr:sp macro="" textlink="">
      <xdr:nvSpPr>
        <xdr:cNvPr id="148" name="債務償還比率該当値テキスト">
          <a:extLst>
            <a:ext uri="{FF2B5EF4-FFF2-40B4-BE49-F238E27FC236}">
              <a16:creationId xmlns:a16="http://schemas.microsoft.com/office/drawing/2014/main" id="{1DB8EC50-8E0C-487A-B74D-6B587D3E026D}"/>
            </a:ext>
          </a:extLst>
        </xdr:cNvPr>
        <xdr:cNvSpPr txBox="1"/>
      </xdr:nvSpPr>
      <xdr:spPr>
        <a:xfrm>
          <a:off x="14846300" y="596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60661</xdr:rowOff>
    </xdr:from>
    <xdr:to>
      <xdr:col>72</xdr:col>
      <xdr:colOff>123825</xdr:colOff>
      <xdr:row>30</xdr:row>
      <xdr:rowOff>162261</xdr:rowOff>
    </xdr:to>
    <xdr:sp macro="" textlink="">
      <xdr:nvSpPr>
        <xdr:cNvPr id="149" name="楕円 148">
          <a:extLst>
            <a:ext uri="{FF2B5EF4-FFF2-40B4-BE49-F238E27FC236}">
              <a16:creationId xmlns:a16="http://schemas.microsoft.com/office/drawing/2014/main" id="{F43B590B-4639-41BD-8AF6-D155A1D4D39D}"/>
            </a:ext>
          </a:extLst>
        </xdr:cNvPr>
        <xdr:cNvSpPr/>
      </xdr:nvSpPr>
      <xdr:spPr>
        <a:xfrm>
          <a:off x="14033500" y="59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111461</xdr:rowOff>
    </xdr:from>
    <xdr:to>
      <xdr:col>76</xdr:col>
      <xdr:colOff>22225</xdr:colOff>
      <xdr:row>30</xdr:row>
      <xdr:rowOff>117938</xdr:rowOff>
    </xdr:to>
    <xdr:cxnSp macro="">
      <xdr:nvCxnSpPr>
        <xdr:cNvPr id="150" name="直線コネクタ 149">
          <a:extLst>
            <a:ext uri="{FF2B5EF4-FFF2-40B4-BE49-F238E27FC236}">
              <a16:creationId xmlns:a16="http://schemas.microsoft.com/office/drawing/2014/main" id="{F0BBFB1B-3207-44AA-99C9-61379BB81C97}"/>
            </a:ext>
          </a:extLst>
        </xdr:cNvPr>
        <xdr:cNvCxnSpPr/>
      </xdr:nvCxnSpPr>
      <xdr:spPr>
        <a:xfrm>
          <a:off x="14084300" y="6026486"/>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92311</xdr:rowOff>
    </xdr:from>
    <xdr:to>
      <xdr:col>68</xdr:col>
      <xdr:colOff>123825</xdr:colOff>
      <xdr:row>32</xdr:row>
      <xdr:rowOff>22461</xdr:rowOff>
    </xdr:to>
    <xdr:sp macro="" textlink="">
      <xdr:nvSpPr>
        <xdr:cNvPr id="151" name="楕円 150">
          <a:extLst>
            <a:ext uri="{FF2B5EF4-FFF2-40B4-BE49-F238E27FC236}">
              <a16:creationId xmlns:a16="http://schemas.microsoft.com/office/drawing/2014/main" id="{51C43518-00C8-4A84-B63F-C98C1F03D3C1}"/>
            </a:ext>
          </a:extLst>
        </xdr:cNvPr>
        <xdr:cNvSpPr/>
      </xdr:nvSpPr>
      <xdr:spPr>
        <a:xfrm>
          <a:off x="13271500" y="61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111461</xdr:rowOff>
    </xdr:from>
    <xdr:to>
      <xdr:col>72</xdr:col>
      <xdr:colOff>73025</xdr:colOff>
      <xdr:row>31</xdr:row>
      <xdr:rowOff>143111</xdr:rowOff>
    </xdr:to>
    <xdr:cxnSp macro="">
      <xdr:nvCxnSpPr>
        <xdr:cNvPr id="152" name="直線コネクタ 151">
          <a:extLst>
            <a:ext uri="{FF2B5EF4-FFF2-40B4-BE49-F238E27FC236}">
              <a16:creationId xmlns:a16="http://schemas.microsoft.com/office/drawing/2014/main" id="{E748BC4F-E43A-4278-A380-71843FFF4023}"/>
            </a:ext>
          </a:extLst>
        </xdr:cNvPr>
        <xdr:cNvCxnSpPr/>
      </xdr:nvCxnSpPr>
      <xdr:spPr>
        <a:xfrm flipV="1">
          <a:off x="13322300" y="6026486"/>
          <a:ext cx="762000" cy="2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145206</xdr:rowOff>
    </xdr:from>
    <xdr:to>
      <xdr:col>64</xdr:col>
      <xdr:colOff>123825</xdr:colOff>
      <xdr:row>32</xdr:row>
      <xdr:rowOff>75356</xdr:rowOff>
    </xdr:to>
    <xdr:sp macro="" textlink="">
      <xdr:nvSpPr>
        <xdr:cNvPr id="153" name="楕円 152">
          <a:extLst>
            <a:ext uri="{FF2B5EF4-FFF2-40B4-BE49-F238E27FC236}">
              <a16:creationId xmlns:a16="http://schemas.microsoft.com/office/drawing/2014/main" id="{76997E2E-3FD3-40AD-A07C-8707DB1CE4E9}"/>
            </a:ext>
          </a:extLst>
        </xdr:cNvPr>
        <xdr:cNvSpPr/>
      </xdr:nvSpPr>
      <xdr:spPr>
        <a:xfrm>
          <a:off x="12509500" y="623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143111</xdr:rowOff>
    </xdr:from>
    <xdr:to>
      <xdr:col>68</xdr:col>
      <xdr:colOff>73025</xdr:colOff>
      <xdr:row>32</xdr:row>
      <xdr:rowOff>24556</xdr:rowOff>
    </xdr:to>
    <xdr:cxnSp macro="">
      <xdr:nvCxnSpPr>
        <xdr:cNvPr id="154" name="直線コネクタ 153">
          <a:extLst>
            <a:ext uri="{FF2B5EF4-FFF2-40B4-BE49-F238E27FC236}">
              <a16:creationId xmlns:a16="http://schemas.microsoft.com/office/drawing/2014/main" id="{1DD1B9F0-7CDD-4016-99AE-7DE5C69DFEE0}"/>
            </a:ext>
          </a:extLst>
        </xdr:cNvPr>
        <xdr:cNvCxnSpPr/>
      </xdr:nvCxnSpPr>
      <xdr:spPr>
        <a:xfrm flipV="1">
          <a:off x="12560300" y="6229586"/>
          <a:ext cx="762000" cy="5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56379</xdr:rowOff>
    </xdr:from>
    <xdr:to>
      <xdr:col>60</xdr:col>
      <xdr:colOff>123825</xdr:colOff>
      <xdr:row>31</xdr:row>
      <xdr:rowOff>157979</xdr:rowOff>
    </xdr:to>
    <xdr:sp macro="" textlink="">
      <xdr:nvSpPr>
        <xdr:cNvPr id="155" name="楕円 154">
          <a:extLst>
            <a:ext uri="{FF2B5EF4-FFF2-40B4-BE49-F238E27FC236}">
              <a16:creationId xmlns:a16="http://schemas.microsoft.com/office/drawing/2014/main" id="{7D904A91-B1C5-49E5-AC16-251248AADA1F}"/>
            </a:ext>
          </a:extLst>
        </xdr:cNvPr>
        <xdr:cNvSpPr/>
      </xdr:nvSpPr>
      <xdr:spPr>
        <a:xfrm>
          <a:off x="11747500" y="61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107179</xdr:rowOff>
    </xdr:from>
    <xdr:to>
      <xdr:col>64</xdr:col>
      <xdr:colOff>73025</xdr:colOff>
      <xdr:row>32</xdr:row>
      <xdr:rowOff>24556</xdr:rowOff>
    </xdr:to>
    <xdr:cxnSp macro="">
      <xdr:nvCxnSpPr>
        <xdr:cNvPr id="156" name="直線コネクタ 155">
          <a:extLst>
            <a:ext uri="{FF2B5EF4-FFF2-40B4-BE49-F238E27FC236}">
              <a16:creationId xmlns:a16="http://schemas.microsoft.com/office/drawing/2014/main" id="{F0731BEE-9D0A-4416-84F8-7D7E41BD0AB9}"/>
            </a:ext>
          </a:extLst>
        </xdr:cNvPr>
        <xdr:cNvCxnSpPr/>
      </xdr:nvCxnSpPr>
      <xdr:spPr>
        <a:xfrm>
          <a:off x="11798300" y="6193654"/>
          <a:ext cx="762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7" name="n_1aveValue債務償還比率">
          <a:extLst>
            <a:ext uri="{FF2B5EF4-FFF2-40B4-BE49-F238E27FC236}">
              <a16:creationId xmlns:a16="http://schemas.microsoft.com/office/drawing/2014/main" id="{8B4BDAC8-4B7B-4F02-A4FB-C5B14B670983}"/>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8" name="n_2aveValue債務償還比率">
          <a:extLst>
            <a:ext uri="{FF2B5EF4-FFF2-40B4-BE49-F238E27FC236}">
              <a16:creationId xmlns:a16="http://schemas.microsoft.com/office/drawing/2014/main" id="{1FCAF349-A992-4592-B21C-C85AAAE8D553}"/>
            </a:ext>
          </a:extLst>
        </xdr:cNvPr>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22795</xdr:rowOff>
    </xdr:from>
    <xdr:ext cx="469744" cy="259045"/>
    <xdr:sp macro="" textlink="">
      <xdr:nvSpPr>
        <xdr:cNvPr id="159" name="n_3aveValue債務償還比率">
          <a:extLst>
            <a:ext uri="{FF2B5EF4-FFF2-40B4-BE49-F238E27FC236}">
              <a16:creationId xmlns:a16="http://schemas.microsoft.com/office/drawing/2014/main" id="{4EE8143F-ECC3-4798-B024-7F6E741DD46A}"/>
            </a:ext>
          </a:extLst>
        </xdr:cNvPr>
        <xdr:cNvSpPr txBox="1"/>
      </xdr:nvSpPr>
      <xdr:spPr>
        <a:xfrm>
          <a:off x="12325427" y="593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167149</xdr:rowOff>
    </xdr:from>
    <xdr:ext cx="469744" cy="259045"/>
    <xdr:sp macro="" textlink="">
      <xdr:nvSpPr>
        <xdr:cNvPr id="160" name="n_4aveValue債務償還比率">
          <a:extLst>
            <a:ext uri="{FF2B5EF4-FFF2-40B4-BE49-F238E27FC236}">
              <a16:creationId xmlns:a16="http://schemas.microsoft.com/office/drawing/2014/main" id="{EF70EA6C-22D5-4ED1-AC2F-96B8E9C8A810}"/>
            </a:ext>
          </a:extLst>
        </xdr:cNvPr>
        <xdr:cNvSpPr txBox="1"/>
      </xdr:nvSpPr>
      <xdr:spPr>
        <a:xfrm>
          <a:off x="11563427" y="625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153388</xdr:rowOff>
    </xdr:from>
    <xdr:ext cx="469744" cy="259045"/>
    <xdr:sp macro="" textlink="">
      <xdr:nvSpPr>
        <xdr:cNvPr id="161" name="n_1mainValue債務償還比率">
          <a:extLst>
            <a:ext uri="{FF2B5EF4-FFF2-40B4-BE49-F238E27FC236}">
              <a16:creationId xmlns:a16="http://schemas.microsoft.com/office/drawing/2014/main" id="{08A22CC0-52D1-42CC-B53F-6336F45C8BD0}"/>
            </a:ext>
          </a:extLst>
        </xdr:cNvPr>
        <xdr:cNvSpPr txBox="1"/>
      </xdr:nvSpPr>
      <xdr:spPr>
        <a:xfrm>
          <a:off x="13836727" y="606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13588</xdr:rowOff>
    </xdr:from>
    <xdr:ext cx="469744" cy="259045"/>
    <xdr:sp macro="" textlink="">
      <xdr:nvSpPr>
        <xdr:cNvPr id="162" name="n_2mainValue債務償還比率">
          <a:extLst>
            <a:ext uri="{FF2B5EF4-FFF2-40B4-BE49-F238E27FC236}">
              <a16:creationId xmlns:a16="http://schemas.microsoft.com/office/drawing/2014/main" id="{E23B48B5-6AF7-4DC7-B6AA-DEFA2ECBB171}"/>
            </a:ext>
          </a:extLst>
        </xdr:cNvPr>
        <xdr:cNvSpPr txBox="1"/>
      </xdr:nvSpPr>
      <xdr:spPr>
        <a:xfrm>
          <a:off x="13087427" y="627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66483</xdr:rowOff>
    </xdr:from>
    <xdr:ext cx="469744" cy="259045"/>
    <xdr:sp macro="" textlink="">
      <xdr:nvSpPr>
        <xdr:cNvPr id="163" name="n_3mainValue債務償還比率">
          <a:extLst>
            <a:ext uri="{FF2B5EF4-FFF2-40B4-BE49-F238E27FC236}">
              <a16:creationId xmlns:a16="http://schemas.microsoft.com/office/drawing/2014/main" id="{1B247953-7459-4BDD-AAD2-C3DA8C64D31B}"/>
            </a:ext>
          </a:extLst>
        </xdr:cNvPr>
        <xdr:cNvSpPr txBox="1"/>
      </xdr:nvSpPr>
      <xdr:spPr>
        <a:xfrm>
          <a:off x="12325427" y="632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3056</xdr:rowOff>
    </xdr:from>
    <xdr:ext cx="469744" cy="259045"/>
    <xdr:sp macro="" textlink="">
      <xdr:nvSpPr>
        <xdr:cNvPr id="164" name="n_4mainValue債務償還比率">
          <a:extLst>
            <a:ext uri="{FF2B5EF4-FFF2-40B4-BE49-F238E27FC236}">
              <a16:creationId xmlns:a16="http://schemas.microsoft.com/office/drawing/2014/main" id="{EE3B01D6-58A6-40C5-B5E9-780FA0239F72}"/>
            </a:ext>
          </a:extLst>
        </xdr:cNvPr>
        <xdr:cNvSpPr txBox="1"/>
      </xdr:nvSpPr>
      <xdr:spPr>
        <a:xfrm>
          <a:off x="11563427" y="59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82009D1B-2185-4943-9415-BAA230EF83C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7AD7A56B-0E7C-4020-AD07-9CB8E068D7D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9D44E473-D712-4172-9ED7-90FC0DA4126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C929111F-0459-4865-933C-6ACF3426465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32679666-F9DC-4FDD-9ABC-26BBACFC956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BF3D42B5-6B42-456B-A0B5-B1DB2C6A8A7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246135-2265-48E3-B179-7C0A1D4FB8D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2F5426-EB81-4365-B9BA-6DAAA2E0EA7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E7F5DC-2DD2-4C91-8E9E-77EDB8517E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1DD3B2-7737-437D-9D7B-CC33AA2A36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47F6E1-78E9-4691-B8A3-2B411F3F884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AB813D-94C2-452A-849F-7A1E594A043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128E0A-AA54-4663-99F6-C8D76FB52B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942CDC-E5DF-45D3-B0F3-24BE0DC9CE1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70F7E8-1FC3-4FF7-8B63-753A3B575C0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E7AB95-5746-4CE3-8C87-1182C0AFF73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9,809
9,728
116.19
12,462,968
11,648,105
721,085
5,745,489
16,408,132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8C0A9E-D560-4D16-AC77-37A5B70205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DA1F71-657D-4C00-A17E-FC0E54CA161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B596F1-DDCA-456B-BC71-99FCC8EA9A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1B9659-463E-40B2-8382-E885338E468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35DB7B-576A-45BF-8A68-8C29C46FEF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CF62DE-0DED-4537-976E-7E6D0280BF8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1F209F-F9A4-4C82-AEC6-101DC9113DE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3CAB71-1144-4D66-9981-0EC1080DDA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136A42-F4FB-4D21-B955-9A96B6506D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BA456A-736D-4551-835E-0F3D6A8216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2DF6EE-E9D4-465B-8E4E-0162EBD888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4D196A-CD98-4814-BE69-A0FE50FF0DD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3D085E-83A0-410E-95A4-BD29A9F096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28FCC9-3C57-4B17-94E3-C6EFD7E4A90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A99BF9-F534-4265-A6BE-649C560F647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A28C1C-C325-4981-AFE0-8920A8BE276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9A7D07-6BB0-447B-A5DF-412C1C84E3A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DDFCC4-47F7-4D3B-9352-D26ABF8FB8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2A571F-C2EF-47D2-8823-8757DAEBE3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C12329-4F1A-46A2-977A-455E61B2A03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2F79F4-5AC7-45D3-8774-5E9930AC5AE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387D29-1906-4A3E-8B1E-6C0CFCDF2E2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13C3A1-BF7C-4A24-9650-1FC422D39B7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05D72AF-9CB7-42CE-9CBF-D227F9F15C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300EBC-7EE7-4286-A64F-A33B6C1CBC4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136949-115B-4ED9-9EC5-49DDB63673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D6B711-8E20-42DC-A13C-85878BC10E6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5059175-D342-4017-A560-6A609A2908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56D82D-6516-485E-9CC2-9B4708F395F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451655-0D91-4C38-8163-C0BD7815F19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C7B4EF-DE88-42C3-B779-4D16B825CC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3513B4B-3478-425B-BFF4-51004510C87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224AB95-4C4B-4E37-A35A-FDBCCBE496B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CBF52DA-8702-47CE-8D67-D4BC58BA683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BEE5B40-6FDA-4BED-8D53-80ECB432B17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6869FCF-B06B-4CFC-B073-542A5512135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BB4C1F8-FF1C-45F0-AD88-7A196831D97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125C5EF-E55C-46B4-B061-ACAEC1D5C66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F8F3A37-870D-495F-9D78-ECB2EFBD2FB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F6B6EA6-B204-4909-A805-C31359E31F7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C7E0F93-85A6-4DD9-8B3D-F45134B2CB6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E64954F-D2ED-4D33-A310-5D433A50211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EF828A4-4397-49D0-AB93-BEA97B4FE4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28DAC80-8E4F-4803-AFF3-CA2945D3811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1FA20E9-E573-4804-BC49-DB8107BF95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738CBC13-7561-4A5B-BEFE-6354AE7CC922}"/>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47B3A0B6-C249-4E38-9E32-00744771085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BB62F0C6-591E-4164-AEB2-321AC483576A}"/>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66DEE85-4D33-4E96-B5B1-A986ABAF2F52}"/>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F4E9B752-430B-498E-9941-4493352064B6}"/>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929F669A-9746-4198-811A-4EC20D6A5F3F}"/>
            </a:ext>
          </a:extLst>
        </xdr:cNvPr>
        <xdr:cNvSpPr txBox="1"/>
      </xdr:nvSpPr>
      <xdr:spPr>
        <a:xfrm>
          <a:off x="4673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A90E91F0-E287-4981-9522-3246291BED94}"/>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5368D501-AE91-4EB7-ACE2-D2F7E8269ED1}"/>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F490BFE2-1EC8-4E07-87FF-0F25F5CEFAAD}"/>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6" name="フローチャート: 判断 65">
          <a:extLst>
            <a:ext uri="{FF2B5EF4-FFF2-40B4-BE49-F238E27FC236}">
              <a16:creationId xmlns:a16="http://schemas.microsoft.com/office/drawing/2014/main" id="{F99C0CCD-D4AA-4C98-925A-836D77620570}"/>
            </a:ext>
          </a:extLst>
        </xdr:cNvPr>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EF83EDA6-FD57-448D-9EC8-1CCCEAD77F1A}"/>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E9488EB-D6BB-47FD-9A1B-667A01EA85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1123E7-E407-4966-93B6-050F658A447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91FECA-AE2C-4559-ACD8-1C2AC1B62D2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CA31AAE-B46C-41E2-9E4B-09923C29E7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8807ADE-0B50-4C74-9939-51AE82A188B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88265</xdr:rowOff>
    </xdr:from>
    <xdr:to>
      <xdr:col>24</xdr:col>
      <xdr:colOff>114300</xdr:colOff>
      <xdr:row>40</xdr:row>
      <xdr:rowOff>18415</xdr:rowOff>
    </xdr:to>
    <xdr:sp macro="" textlink="">
      <xdr:nvSpPr>
        <xdr:cNvPr id="73" name="楕円 72">
          <a:extLst>
            <a:ext uri="{FF2B5EF4-FFF2-40B4-BE49-F238E27FC236}">
              <a16:creationId xmlns:a16="http://schemas.microsoft.com/office/drawing/2014/main" id="{DA80BD3D-9885-4B18-BCAB-E81EBEAB4C7B}"/>
            </a:ext>
          </a:extLst>
        </xdr:cNvPr>
        <xdr:cNvSpPr/>
      </xdr:nvSpPr>
      <xdr:spPr>
        <a:xfrm>
          <a:off x="4584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66692</xdr:rowOff>
    </xdr:from>
    <xdr:ext cx="405111" cy="259045"/>
    <xdr:sp macro="" textlink="">
      <xdr:nvSpPr>
        <xdr:cNvPr id="74" name="【道路】&#10;有形固定資産減価償却率該当値テキスト">
          <a:extLst>
            <a:ext uri="{FF2B5EF4-FFF2-40B4-BE49-F238E27FC236}">
              <a16:creationId xmlns:a16="http://schemas.microsoft.com/office/drawing/2014/main" id="{0A51B0BE-0CBB-4369-A4B7-D5B8F6D2C389}"/>
            </a:ext>
          </a:extLst>
        </xdr:cNvPr>
        <xdr:cNvSpPr txBox="1"/>
      </xdr:nvSpPr>
      <xdr:spPr>
        <a:xfrm>
          <a:off x="4673600"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111125</xdr:rowOff>
    </xdr:from>
    <xdr:to>
      <xdr:col>20</xdr:col>
      <xdr:colOff>38100</xdr:colOff>
      <xdr:row>40</xdr:row>
      <xdr:rowOff>41275</xdr:rowOff>
    </xdr:to>
    <xdr:sp macro="" textlink="">
      <xdr:nvSpPr>
        <xdr:cNvPr id="75" name="楕円 74">
          <a:extLst>
            <a:ext uri="{FF2B5EF4-FFF2-40B4-BE49-F238E27FC236}">
              <a16:creationId xmlns:a16="http://schemas.microsoft.com/office/drawing/2014/main" id="{A5DC370E-8F2C-4C53-A54D-C154720F286F}"/>
            </a:ext>
          </a:extLst>
        </xdr:cNvPr>
        <xdr:cNvSpPr/>
      </xdr:nvSpPr>
      <xdr:spPr>
        <a:xfrm>
          <a:off x="3746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139065</xdr:rowOff>
    </xdr:from>
    <xdr:to>
      <xdr:col>24</xdr:col>
      <xdr:colOff>63500</xdr:colOff>
      <xdr:row>39</xdr:row>
      <xdr:rowOff>161925</xdr:rowOff>
    </xdr:to>
    <xdr:cxnSp macro="">
      <xdr:nvCxnSpPr>
        <xdr:cNvPr id="76" name="直線コネクタ 75">
          <a:extLst>
            <a:ext uri="{FF2B5EF4-FFF2-40B4-BE49-F238E27FC236}">
              <a16:creationId xmlns:a16="http://schemas.microsoft.com/office/drawing/2014/main" id="{A7E0B8ED-2FEA-4D90-87B9-106EFF411EF2}"/>
            </a:ext>
          </a:extLst>
        </xdr:cNvPr>
        <xdr:cNvCxnSpPr/>
      </xdr:nvCxnSpPr>
      <xdr:spPr>
        <a:xfrm flipV="1">
          <a:off x="3797300" y="68256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120650</xdr:rowOff>
    </xdr:from>
    <xdr:to>
      <xdr:col>15</xdr:col>
      <xdr:colOff>101600</xdr:colOff>
      <xdr:row>40</xdr:row>
      <xdr:rowOff>50800</xdr:rowOff>
    </xdr:to>
    <xdr:sp macro="" textlink="">
      <xdr:nvSpPr>
        <xdr:cNvPr id="77" name="楕円 76">
          <a:extLst>
            <a:ext uri="{FF2B5EF4-FFF2-40B4-BE49-F238E27FC236}">
              <a16:creationId xmlns:a16="http://schemas.microsoft.com/office/drawing/2014/main" id="{8010C046-FE32-47A4-9266-755AB7DB7244}"/>
            </a:ext>
          </a:extLst>
        </xdr:cNvPr>
        <xdr:cNvSpPr/>
      </xdr:nvSpPr>
      <xdr:spPr>
        <a:xfrm>
          <a:off x="2857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161925</xdr:rowOff>
    </xdr:from>
    <xdr:to>
      <xdr:col>19</xdr:col>
      <xdr:colOff>177800</xdr:colOff>
      <xdr:row>40</xdr:row>
      <xdr:rowOff>0</xdr:rowOff>
    </xdr:to>
    <xdr:cxnSp macro="">
      <xdr:nvCxnSpPr>
        <xdr:cNvPr id="78" name="直線コネクタ 77">
          <a:extLst>
            <a:ext uri="{FF2B5EF4-FFF2-40B4-BE49-F238E27FC236}">
              <a16:creationId xmlns:a16="http://schemas.microsoft.com/office/drawing/2014/main" id="{EBC24F96-0E77-43D9-B7BB-7FE6617445A7}"/>
            </a:ext>
          </a:extLst>
        </xdr:cNvPr>
        <xdr:cNvCxnSpPr/>
      </xdr:nvCxnSpPr>
      <xdr:spPr>
        <a:xfrm flipV="1">
          <a:off x="2908300" y="6848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132080</xdr:rowOff>
    </xdr:from>
    <xdr:to>
      <xdr:col>10</xdr:col>
      <xdr:colOff>165100</xdr:colOff>
      <xdr:row>40</xdr:row>
      <xdr:rowOff>62230</xdr:rowOff>
    </xdr:to>
    <xdr:sp macro="" textlink="">
      <xdr:nvSpPr>
        <xdr:cNvPr id="79" name="楕円 78">
          <a:extLst>
            <a:ext uri="{FF2B5EF4-FFF2-40B4-BE49-F238E27FC236}">
              <a16:creationId xmlns:a16="http://schemas.microsoft.com/office/drawing/2014/main" id="{05262969-827D-4D86-A697-EC7BDDC40727}"/>
            </a:ext>
          </a:extLst>
        </xdr:cNvPr>
        <xdr:cNvSpPr/>
      </xdr:nvSpPr>
      <xdr:spPr>
        <a:xfrm>
          <a:off x="1968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0</xdr:rowOff>
    </xdr:from>
    <xdr:to>
      <xdr:col>15</xdr:col>
      <xdr:colOff>50800</xdr:colOff>
      <xdr:row>40</xdr:row>
      <xdr:rowOff>11430</xdr:rowOff>
    </xdr:to>
    <xdr:cxnSp macro="">
      <xdr:nvCxnSpPr>
        <xdr:cNvPr id="80" name="直線コネクタ 79">
          <a:extLst>
            <a:ext uri="{FF2B5EF4-FFF2-40B4-BE49-F238E27FC236}">
              <a16:creationId xmlns:a16="http://schemas.microsoft.com/office/drawing/2014/main" id="{CE892266-9A2F-4484-97FB-D12267DCA964}"/>
            </a:ext>
          </a:extLst>
        </xdr:cNvPr>
        <xdr:cNvCxnSpPr/>
      </xdr:nvCxnSpPr>
      <xdr:spPr>
        <a:xfrm flipV="1">
          <a:off x="2019300" y="6858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162560</xdr:rowOff>
    </xdr:from>
    <xdr:to>
      <xdr:col>6</xdr:col>
      <xdr:colOff>38100</xdr:colOff>
      <xdr:row>40</xdr:row>
      <xdr:rowOff>92710</xdr:rowOff>
    </xdr:to>
    <xdr:sp macro="" textlink="">
      <xdr:nvSpPr>
        <xdr:cNvPr id="81" name="楕円 80">
          <a:extLst>
            <a:ext uri="{FF2B5EF4-FFF2-40B4-BE49-F238E27FC236}">
              <a16:creationId xmlns:a16="http://schemas.microsoft.com/office/drawing/2014/main" id="{4A6BBCFE-6630-4AAF-B07A-A12593CE0D3A}"/>
            </a:ext>
          </a:extLst>
        </xdr:cNvPr>
        <xdr:cNvSpPr/>
      </xdr:nvSpPr>
      <xdr:spPr>
        <a:xfrm>
          <a:off x="1079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11430</xdr:rowOff>
    </xdr:from>
    <xdr:to>
      <xdr:col>10</xdr:col>
      <xdr:colOff>114300</xdr:colOff>
      <xdr:row>40</xdr:row>
      <xdr:rowOff>41910</xdr:rowOff>
    </xdr:to>
    <xdr:cxnSp macro="">
      <xdr:nvCxnSpPr>
        <xdr:cNvPr id="82" name="直線コネクタ 81">
          <a:extLst>
            <a:ext uri="{FF2B5EF4-FFF2-40B4-BE49-F238E27FC236}">
              <a16:creationId xmlns:a16="http://schemas.microsoft.com/office/drawing/2014/main" id="{ED3A3643-606F-4444-A90F-944A3D1801E0}"/>
            </a:ext>
          </a:extLst>
        </xdr:cNvPr>
        <xdr:cNvCxnSpPr/>
      </xdr:nvCxnSpPr>
      <xdr:spPr>
        <a:xfrm flipV="1">
          <a:off x="1130300" y="68694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38CF6D26-EC79-44BE-89A1-CF0EDD74BAB0}"/>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156862</xdr:rowOff>
    </xdr:from>
    <xdr:ext cx="405111" cy="259045"/>
    <xdr:sp macro="" textlink="">
      <xdr:nvSpPr>
        <xdr:cNvPr id="84" name="n_2aveValue【道路】&#10;有形固定資産減価償却率">
          <a:extLst>
            <a:ext uri="{FF2B5EF4-FFF2-40B4-BE49-F238E27FC236}">
              <a16:creationId xmlns:a16="http://schemas.microsoft.com/office/drawing/2014/main" id="{48F5EE9E-1B06-4BB0-B62B-D9C0C159EEC5}"/>
            </a:ext>
          </a:extLst>
        </xdr:cNvPr>
        <xdr:cNvSpPr txBox="1"/>
      </xdr:nvSpPr>
      <xdr:spPr>
        <a:xfrm>
          <a:off x="2705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5" name="n_3aveValue【道路】&#10;有形固定資産減価償却率">
          <a:extLst>
            <a:ext uri="{FF2B5EF4-FFF2-40B4-BE49-F238E27FC236}">
              <a16:creationId xmlns:a16="http://schemas.microsoft.com/office/drawing/2014/main" id="{5F5AF07B-C8E1-4819-92F4-A1337F52E9DD}"/>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6" name="n_4aveValue【道路】&#10;有形固定資産減価償却率">
          <a:extLst>
            <a:ext uri="{FF2B5EF4-FFF2-40B4-BE49-F238E27FC236}">
              <a16:creationId xmlns:a16="http://schemas.microsoft.com/office/drawing/2014/main" id="{65E88927-323D-4759-9B2C-C9AF4C5CBE0F}"/>
            </a:ext>
          </a:extLst>
        </xdr:cNvPr>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32402</xdr:rowOff>
    </xdr:from>
    <xdr:ext cx="405111" cy="259045"/>
    <xdr:sp macro="" textlink="">
      <xdr:nvSpPr>
        <xdr:cNvPr id="87" name="n_1mainValue【道路】&#10;有形固定資産減価償却率">
          <a:extLst>
            <a:ext uri="{FF2B5EF4-FFF2-40B4-BE49-F238E27FC236}">
              <a16:creationId xmlns:a16="http://schemas.microsoft.com/office/drawing/2014/main" id="{D8591D93-C52B-46F7-928A-4E7EE77D193D}"/>
            </a:ext>
          </a:extLst>
        </xdr:cNvPr>
        <xdr:cNvSpPr txBox="1"/>
      </xdr:nvSpPr>
      <xdr:spPr>
        <a:xfrm>
          <a:off x="35820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41927</xdr:rowOff>
    </xdr:from>
    <xdr:ext cx="405111" cy="259045"/>
    <xdr:sp macro="" textlink="">
      <xdr:nvSpPr>
        <xdr:cNvPr id="88" name="n_2mainValue【道路】&#10;有形固定資産減価償却率">
          <a:extLst>
            <a:ext uri="{FF2B5EF4-FFF2-40B4-BE49-F238E27FC236}">
              <a16:creationId xmlns:a16="http://schemas.microsoft.com/office/drawing/2014/main" id="{0AB53E85-2171-4B36-8348-35DA5B858DC7}"/>
            </a:ext>
          </a:extLst>
        </xdr:cNvPr>
        <xdr:cNvSpPr txBox="1"/>
      </xdr:nvSpPr>
      <xdr:spPr>
        <a:xfrm>
          <a:off x="2705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53357</xdr:rowOff>
    </xdr:from>
    <xdr:ext cx="405111" cy="259045"/>
    <xdr:sp macro="" textlink="">
      <xdr:nvSpPr>
        <xdr:cNvPr id="89" name="n_3mainValue【道路】&#10;有形固定資産減価償却率">
          <a:extLst>
            <a:ext uri="{FF2B5EF4-FFF2-40B4-BE49-F238E27FC236}">
              <a16:creationId xmlns:a16="http://schemas.microsoft.com/office/drawing/2014/main" id="{4B9A282E-C614-4E99-A630-F0E143EF65E2}"/>
            </a:ext>
          </a:extLst>
        </xdr:cNvPr>
        <xdr:cNvSpPr txBox="1"/>
      </xdr:nvSpPr>
      <xdr:spPr>
        <a:xfrm>
          <a:off x="1816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83837</xdr:rowOff>
    </xdr:from>
    <xdr:ext cx="405111" cy="259045"/>
    <xdr:sp macro="" textlink="">
      <xdr:nvSpPr>
        <xdr:cNvPr id="90" name="n_4mainValue【道路】&#10;有形固定資産減価償却率">
          <a:extLst>
            <a:ext uri="{FF2B5EF4-FFF2-40B4-BE49-F238E27FC236}">
              <a16:creationId xmlns:a16="http://schemas.microsoft.com/office/drawing/2014/main" id="{AFB41534-3EA2-49A8-9D11-D349F4CFAA8E}"/>
            </a:ext>
          </a:extLst>
        </xdr:cNvPr>
        <xdr:cNvSpPr txBox="1"/>
      </xdr:nvSpPr>
      <xdr:spPr>
        <a:xfrm>
          <a:off x="927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A947BF8-0E5F-4AA2-A7D4-5B147EBFE21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F20ED05-01D6-4214-9E74-BF84923F7D8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F5A4EDD-120C-4C57-B74C-05D73D1ADE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0737408-2D67-4D63-BDC6-FAAA12E32B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C1F75DF-A8C5-4FA1-845E-BC1CEE734D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CE8397A-33E3-4F3C-92BB-F5ECC314C6E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33C0F28-46AD-4F25-A6AB-35CE31445D0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BE88E79-ED03-4D44-BB99-933748932A2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B3790AD-5D7D-4437-9D2F-A5BC345C251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ACB7107-51D3-431B-9815-A7AA01CFCE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31D5684-7AB0-4558-86EE-5704A5B4460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1C58B84-5A55-4DE1-914C-752D2D82493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D6389A4-57EF-403A-9B00-C2D0DAF90E3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C2B20DC0-934D-4F56-A7BF-B11FDFBF412B}"/>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E6B6E1E-8469-41ED-9223-03EE701F23A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71A9F005-7200-4D34-B089-7E6908D30F2D}"/>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9F06DBB-0ACC-4233-8472-09E8BDB1364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E8A4F4D1-74D6-4C48-988F-D61573F9450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C756551-2555-45F2-B8E6-2BD6762DFD2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CACCDFB6-8F14-4256-8373-3AEFD15C4167}"/>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261508C-B487-40E6-8970-83808533EC5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36C8610B-1B46-4A75-872C-73C0E36A9AF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3C81780-0597-472D-9227-B03FE2A18F3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97250E20-14BD-4B05-90E7-894705A3BC3E}"/>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F0BBD35C-9609-45A0-9DC4-1E8E376F4821}"/>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9DB13BD6-A633-480F-BD59-6F08B515CA9A}"/>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A6437E53-8E4B-45F4-8CB8-73A3C218A382}"/>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DF63C635-E879-4A67-B11D-2816B18E743A}"/>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FC7C51E0-14FA-4510-A985-3F6F0D8F3E22}"/>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AB9F0132-381D-4761-8519-A5AF7C66C5F5}"/>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BFE17390-D916-4ECA-A0E3-54EBB751466A}"/>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53697B5-642E-4EBD-A2C4-15F1643BE80C}"/>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112082</xdr:rowOff>
    </xdr:from>
    <xdr:to>
      <xdr:col>41</xdr:col>
      <xdr:colOff>101600</xdr:colOff>
      <xdr:row>42</xdr:row>
      <xdr:rowOff>42232</xdr:rowOff>
    </xdr:to>
    <xdr:sp macro="" textlink="">
      <xdr:nvSpPr>
        <xdr:cNvPr id="123" name="フローチャート: 判断 122">
          <a:extLst>
            <a:ext uri="{FF2B5EF4-FFF2-40B4-BE49-F238E27FC236}">
              <a16:creationId xmlns:a16="http://schemas.microsoft.com/office/drawing/2014/main" id="{43D17DC7-5FED-4067-B710-E2AD99109409}"/>
            </a:ext>
          </a:extLst>
        </xdr:cNvPr>
        <xdr:cNvSpPr/>
      </xdr:nvSpPr>
      <xdr:spPr>
        <a:xfrm>
          <a:off x="7810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112679</xdr:rowOff>
    </xdr:from>
    <xdr:to>
      <xdr:col>36</xdr:col>
      <xdr:colOff>165100</xdr:colOff>
      <xdr:row>42</xdr:row>
      <xdr:rowOff>42829</xdr:rowOff>
    </xdr:to>
    <xdr:sp macro="" textlink="">
      <xdr:nvSpPr>
        <xdr:cNvPr id="124" name="フローチャート: 判断 123">
          <a:extLst>
            <a:ext uri="{FF2B5EF4-FFF2-40B4-BE49-F238E27FC236}">
              <a16:creationId xmlns:a16="http://schemas.microsoft.com/office/drawing/2014/main" id="{97956DA3-E7DF-42DB-9C84-42FF601D8C9D}"/>
            </a:ext>
          </a:extLst>
        </xdr:cNvPr>
        <xdr:cNvSpPr/>
      </xdr:nvSpPr>
      <xdr:spPr>
        <a:xfrm>
          <a:off x="6921500" y="714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53F0EBB-79EF-4D9C-BF7C-77A609A59E1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415D607-FF64-414E-B8BE-1BA4FA427C4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79835B2-D920-45CC-8D0F-4BE22E4EACE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44FD6DB-03B2-40C0-8282-F04018D92F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A455E26-6A6F-449A-881F-4C311FB647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92425</xdr:rowOff>
    </xdr:from>
    <xdr:to>
      <xdr:col>55</xdr:col>
      <xdr:colOff>50800</xdr:colOff>
      <xdr:row>42</xdr:row>
      <xdr:rowOff>22575</xdr:rowOff>
    </xdr:to>
    <xdr:sp macro="" textlink="">
      <xdr:nvSpPr>
        <xdr:cNvPr id="130" name="楕円 129">
          <a:extLst>
            <a:ext uri="{FF2B5EF4-FFF2-40B4-BE49-F238E27FC236}">
              <a16:creationId xmlns:a16="http://schemas.microsoft.com/office/drawing/2014/main" id="{C7CAF1E2-C286-438C-A008-6C0D3D30AE37}"/>
            </a:ext>
          </a:extLst>
        </xdr:cNvPr>
        <xdr:cNvSpPr/>
      </xdr:nvSpPr>
      <xdr:spPr>
        <a:xfrm>
          <a:off x="10426700" y="71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36774</xdr:rowOff>
    </xdr:from>
    <xdr:ext cx="534377" cy="259045"/>
    <xdr:sp macro="" textlink="">
      <xdr:nvSpPr>
        <xdr:cNvPr id="131" name="【道路】&#10;一人当たり延長該当値テキスト">
          <a:extLst>
            <a:ext uri="{FF2B5EF4-FFF2-40B4-BE49-F238E27FC236}">
              <a16:creationId xmlns:a16="http://schemas.microsoft.com/office/drawing/2014/main" id="{B890CEB8-536F-4922-8EA0-9FBA24A1FBAF}"/>
            </a:ext>
          </a:extLst>
        </xdr:cNvPr>
        <xdr:cNvSpPr txBox="1"/>
      </xdr:nvSpPr>
      <xdr:spPr>
        <a:xfrm>
          <a:off x="10515600" y="70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93801</xdr:rowOff>
    </xdr:from>
    <xdr:to>
      <xdr:col>50</xdr:col>
      <xdr:colOff>165100</xdr:colOff>
      <xdr:row>42</xdr:row>
      <xdr:rowOff>23951</xdr:rowOff>
    </xdr:to>
    <xdr:sp macro="" textlink="">
      <xdr:nvSpPr>
        <xdr:cNvPr id="132" name="楕円 131">
          <a:extLst>
            <a:ext uri="{FF2B5EF4-FFF2-40B4-BE49-F238E27FC236}">
              <a16:creationId xmlns:a16="http://schemas.microsoft.com/office/drawing/2014/main" id="{137E8B1C-B47C-4872-97B3-F0EEBD183A40}"/>
            </a:ext>
          </a:extLst>
        </xdr:cNvPr>
        <xdr:cNvSpPr/>
      </xdr:nvSpPr>
      <xdr:spPr>
        <a:xfrm>
          <a:off x="9588500" y="712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143225</xdr:rowOff>
    </xdr:from>
    <xdr:to>
      <xdr:col>55</xdr:col>
      <xdr:colOff>0</xdr:colOff>
      <xdr:row>41</xdr:row>
      <xdr:rowOff>144601</xdr:rowOff>
    </xdr:to>
    <xdr:cxnSp macro="">
      <xdr:nvCxnSpPr>
        <xdr:cNvPr id="133" name="直線コネクタ 132">
          <a:extLst>
            <a:ext uri="{FF2B5EF4-FFF2-40B4-BE49-F238E27FC236}">
              <a16:creationId xmlns:a16="http://schemas.microsoft.com/office/drawing/2014/main" id="{4AD04425-FC12-49B1-A91A-023811BD6DD8}"/>
            </a:ext>
          </a:extLst>
        </xdr:cNvPr>
        <xdr:cNvCxnSpPr/>
      </xdr:nvCxnSpPr>
      <xdr:spPr>
        <a:xfrm flipV="1">
          <a:off x="9639300" y="7172675"/>
          <a:ext cx="8382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95085</xdr:rowOff>
    </xdr:from>
    <xdr:to>
      <xdr:col>46</xdr:col>
      <xdr:colOff>38100</xdr:colOff>
      <xdr:row>42</xdr:row>
      <xdr:rowOff>25235</xdr:rowOff>
    </xdr:to>
    <xdr:sp macro="" textlink="">
      <xdr:nvSpPr>
        <xdr:cNvPr id="134" name="楕円 133">
          <a:extLst>
            <a:ext uri="{FF2B5EF4-FFF2-40B4-BE49-F238E27FC236}">
              <a16:creationId xmlns:a16="http://schemas.microsoft.com/office/drawing/2014/main" id="{DE35FF03-C0DB-418A-BC3D-BC7B4E760F5D}"/>
            </a:ext>
          </a:extLst>
        </xdr:cNvPr>
        <xdr:cNvSpPr/>
      </xdr:nvSpPr>
      <xdr:spPr>
        <a:xfrm>
          <a:off x="8699500" y="712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144601</xdr:rowOff>
    </xdr:from>
    <xdr:to>
      <xdr:col>50</xdr:col>
      <xdr:colOff>114300</xdr:colOff>
      <xdr:row>41</xdr:row>
      <xdr:rowOff>145885</xdr:rowOff>
    </xdr:to>
    <xdr:cxnSp macro="">
      <xdr:nvCxnSpPr>
        <xdr:cNvPr id="135" name="直線コネクタ 134">
          <a:extLst>
            <a:ext uri="{FF2B5EF4-FFF2-40B4-BE49-F238E27FC236}">
              <a16:creationId xmlns:a16="http://schemas.microsoft.com/office/drawing/2014/main" id="{79D38336-61E3-491A-A67B-69ADE1D71925}"/>
            </a:ext>
          </a:extLst>
        </xdr:cNvPr>
        <xdr:cNvCxnSpPr/>
      </xdr:nvCxnSpPr>
      <xdr:spPr>
        <a:xfrm flipV="1">
          <a:off x="8750300" y="7174051"/>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99847</xdr:rowOff>
    </xdr:from>
    <xdr:to>
      <xdr:col>41</xdr:col>
      <xdr:colOff>101600</xdr:colOff>
      <xdr:row>42</xdr:row>
      <xdr:rowOff>29997</xdr:rowOff>
    </xdr:to>
    <xdr:sp macro="" textlink="">
      <xdr:nvSpPr>
        <xdr:cNvPr id="136" name="楕円 135">
          <a:extLst>
            <a:ext uri="{FF2B5EF4-FFF2-40B4-BE49-F238E27FC236}">
              <a16:creationId xmlns:a16="http://schemas.microsoft.com/office/drawing/2014/main" id="{D03AA097-8EE3-4333-9530-640A5CDA0CA1}"/>
            </a:ext>
          </a:extLst>
        </xdr:cNvPr>
        <xdr:cNvSpPr/>
      </xdr:nvSpPr>
      <xdr:spPr>
        <a:xfrm>
          <a:off x="7810500" y="712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145885</xdr:rowOff>
    </xdr:from>
    <xdr:to>
      <xdr:col>45</xdr:col>
      <xdr:colOff>177800</xdr:colOff>
      <xdr:row>41</xdr:row>
      <xdr:rowOff>150647</xdr:rowOff>
    </xdr:to>
    <xdr:cxnSp macro="">
      <xdr:nvCxnSpPr>
        <xdr:cNvPr id="137" name="直線コネクタ 136">
          <a:extLst>
            <a:ext uri="{FF2B5EF4-FFF2-40B4-BE49-F238E27FC236}">
              <a16:creationId xmlns:a16="http://schemas.microsoft.com/office/drawing/2014/main" id="{59506099-26EA-43BC-82EB-D23F4089F7C3}"/>
            </a:ext>
          </a:extLst>
        </xdr:cNvPr>
        <xdr:cNvCxnSpPr/>
      </xdr:nvCxnSpPr>
      <xdr:spPr>
        <a:xfrm flipV="1">
          <a:off x="7861300" y="717533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100693</xdr:rowOff>
    </xdr:from>
    <xdr:to>
      <xdr:col>36</xdr:col>
      <xdr:colOff>165100</xdr:colOff>
      <xdr:row>42</xdr:row>
      <xdr:rowOff>30843</xdr:rowOff>
    </xdr:to>
    <xdr:sp macro="" textlink="">
      <xdr:nvSpPr>
        <xdr:cNvPr id="138" name="楕円 137">
          <a:extLst>
            <a:ext uri="{FF2B5EF4-FFF2-40B4-BE49-F238E27FC236}">
              <a16:creationId xmlns:a16="http://schemas.microsoft.com/office/drawing/2014/main" id="{0C129434-3DDA-4248-8202-E3D2AB895310}"/>
            </a:ext>
          </a:extLst>
        </xdr:cNvPr>
        <xdr:cNvSpPr/>
      </xdr:nvSpPr>
      <xdr:spPr>
        <a:xfrm>
          <a:off x="6921500" y="71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150647</xdr:rowOff>
    </xdr:from>
    <xdr:to>
      <xdr:col>41</xdr:col>
      <xdr:colOff>50800</xdr:colOff>
      <xdr:row>41</xdr:row>
      <xdr:rowOff>151493</xdr:rowOff>
    </xdr:to>
    <xdr:cxnSp macro="">
      <xdr:nvCxnSpPr>
        <xdr:cNvPr id="139" name="直線コネクタ 138">
          <a:extLst>
            <a:ext uri="{FF2B5EF4-FFF2-40B4-BE49-F238E27FC236}">
              <a16:creationId xmlns:a16="http://schemas.microsoft.com/office/drawing/2014/main" id="{774A560B-6573-4C4C-8701-5A63585FBEA8}"/>
            </a:ext>
          </a:extLst>
        </xdr:cNvPr>
        <xdr:cNvCxnSpPr/>
      </xdr:nvCxnSpPr>
      <xdr:spPr>
        <a:xfrm flipV="1">
          <a:off x="6972300" y="7180097"/>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F08CEB97-67FF-4C33-9A13-8F7EE6CF9724}"/>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00220A32-7085-4415-AC17-6C2C595E0BA7}"/>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33359</xdr:rowOff>
    </xdr:from>
    <xdr:ext cx="534377" cy="259045"/>
    <xdr:sp macro="" textlink="">
      <xdr:nvSpPr>
        <xdr:cNvPr id="142" name="n_3aveValue【道路】&#10;一人当たり延長">
          <a:extLst>
            <a:ext uri="{FF2B5EF4-FFF2-40B4-BE49-F238E27FC236}">
              <a16:creationId xmlns:a16="http://schemas.microsoft.com/office/drawing/2014/main" id="{C01FB728-8EAA-4D93-94C5-5700DF2BCD9C}"/>
            </a:ext>
          </a:extLst>
        </xdr:cNvPr>
        <xdr:cNvSpPr txBox="1"/>
      </xdr:nvSpPr>
      <xdr:spPr>
        <a:xfrm>
          <a:off x="7594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33956</xdr:rowOff>
    </xdr:from>
    <xdr:ext cx="534377" cy="259045"/>
    <xdr:sp macro="" textlink="">
      <xdr:nvSpPr>
        <xdr:cNvPr id="143" name="n_4aveValue【道路】&#10;一人当たり延長">
          <a:extLst>
            <a:ext uri="{FF2B5EF4-FFF2-40B4-BE49-F238E27FC236}">
              <a16:creationId xmlns:a16="http://schemas.microsoft.com/office/drawing/2014/main" id="{7B677904-3F73-4420-BC7A-006F8A807657}"/>
            </a:ext>
          </a:extLst>
        </xdr:cNvPr>
        <xdr:cNvSpPr txBox="1"/>
      </xdr:nvSpPr>
      <xdr:spPr>
        <a:xfrm>
          <a:off x="6705111" y="72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15078</xdr:rowOff>
    </xdr:from>
    <xdr:ext cx="534377" cy="259045"/>
    <xdr:sp macro="" textlink="">
      <xdr:nvSpPr>
        <xdr:cNvPr id="144" name="n_1mainValue【道路】&#10;一人当たり延長">
          <a:extLst>
            <a:ext uri="{FF2B5EF4-FFF2-40B4-BE49-F238E27FC236}">
              <a16:creationId xmlns:a16="http://schemas.microsoft.com/office/drawing/2014/main" id="{36AB6356-5D19-4A4F-B5D9-0160F96F2145}"/>
            </a:ext>
          </a:extLst>
        </xdr:cNvPr>
        <xdr:cNvSpPr txBox="1"/>
      </xdr:nvSpPr>
      <xdr:spPr>
        <a:xfrm>
          <a:off x="9359411" y="721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16362</xdr:rowOff>
    </xdr:from>
    <xdr:ext cx="534377" cy="259045"/>
    <xdr:sp macro="" textlink="">
      <xdr:nvSpPr>
        <xdr:cNvPr id="145" name="n_2mainValue【道路】&#10;一人当たり延長">
          <a:extLst>
            <a:ext uri="{FF2B5EF4-FFF2-40B4-BE49-F238E27FC236}">
              <a16:creationId xmlns:a16="http://schemas.microsoft.com/office/drawing/2014/main" id="{A766D094-DA66-4E10-B31A-0CD1545B8AF2}"/>
            </a:ext>
          </a:extLst>
        </xdr:cNvPr>
        <xdr:cNvSpPr txBox="1"/>
      </xdr:nvSpPr>
      <xdr:spPr>
        <a:xfrm>
          <a:off x="8483111" y="721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46524</xdr:rowOff>
    </xdr:from>
    <xdr:ext cx="534377" cy="259045"/>
    <xdr:sp macro="" textlink="">
      <xdr:nvSpPr>
        <xdr:cNvPr id="146" name="n_3mainValue【道路】&#10;一人当たり延長">
          <a:extLst>
            <a:ext uri="{FF2B5EF4-FFF2-40B4-BE49-F238E27FC236}">
              <a16:creationId xmlns:a16="http://schemas.microsoft.com/office/drawing/2014/main" id="{FFF1DEFD-97A0-4E4F-ACEA-2806246107F6}"/>
            </a:ext>
          </a:extLst>
        </xdr:cNvPr>
        <xdr:cNvSpPr txBox="1"/>
      </xdr:nvSpPr>
      <xdr:spPr>
        <a:xfrm>
          <a:off x="7594111" y="690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47370</xdr:rowOff>
    </xdr:from>
    <xdr:ext cx="534377" cy="259045"/>
    <xdr:sp macro="" textlink="">
      <xdr:nvSpPr>
        <xdr:cNvPr id="147" name="n_4mainValue【道路】&#10;一人当たり延長">
          <a:extLst>
            <a:ext uri="{FF2B5EF4-FFF2-40B4-BE49-F238E27FC236}">
              <a16:creationId xmlns:a16="http://schemas.microsoft.com/office/drawing/2014/main" id="{910D6EAF-CDF9-4DFF-81DA-40E461F96D20}"/>
            </a:ext>
          </a:extLst>
        </xdr:cNvPr>
        <xdr:cNvSpPr txBox="1"/>
      </xdr:nvSpPr>
      <xdr:spPr>
        <a:xfrm>
          <a:off x="6705111" y="69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3876C20-2BA7-4178-96BD-DC2DF303EF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B191578-DE6E-4573-8D50-4A13A0A10FA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118D68F-AF08-475A-8356-32B83A5E39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4F7ADD5-1EDD-4E59-9D6B-4CB760BAEB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168FB9A-83D7-41CB-B9F6-E6227C66BBA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03E77CD-ED25-4847-BC1A-36EEB277E53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659C86F-9FB1-4D68-AA38-99FBF44E9F1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DF6CC31-9755-4F0D-87BF-4F9F719BFE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79FB88B-4C6D-44A1-A7DE-7A59B58D145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B13BFEC-0415-4978-9D8F-F024669B50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A9A49E0-BA1E-4F7B-B3C4-388DA5813D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BB1CF8F-E7F3-4A95-90C6-327B12040AD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BE4237B-D77B-46F5-A655-023C81DD451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2B96F13-ADC4-4FC1-9C45-C485E3A52B5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1981059-3C69-4DA6-B0FC-740527B74F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D53B855-C86F-4E72-AD5F-DC9F5330AEA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4761D4E-FE1B-4F5E-9054-A71BC3913C7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CF27511-C236-472B-807A-91B00CAF6CC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C9047A1-F42C-44A2-9401-E2839014E2C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A28E9B5-6C5D-4BA2-86E8-7D2EF8F1279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04E88F3-3C77-4B3A-A915-147CEE50F28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864B839-C33B-49CB-A07B-70CBD09C644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D8A5FE9-EDB8-4AC4-B503-66A418629B8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E75C5CE-13B5-4EA6-94A1-AD2B603018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8BBFB60-00F4-40B0-BC39-396D92E9158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17B24B57-8F99-4230-AD71-8E263068E150}"/>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1D6AC75-629F-4147-8768-2174EBF171FE}"/>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C732CEE5-E17D-4FA4-B271-4CA4A2827CF3}"/>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DDE4D37-F628-46A9-B0D9-B7DE65A20C5F}"/>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E42FAE89-0DEE-42CD-AC23-BCA38D11361D}"/>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125565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313DDA8-93AC-4B80-8457-658F31A56203}"/>
            </a:ext>
          </a:extLst>
        </xdr:cNvPr>
        <xdr:cNvSpPr txBox="1"/>
      </xdr:nvSpPr>
      <xdr:spPr>
        <a:xfrm>
          <a:off x="4673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348B3612-4E20-4CA0-ADDE-C696733E185B}"/>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7DF0963F-0FE4-44DF-877E-3E0FA3C3790C}"/>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285B93DC-6880-4AF0-958E-E3C1DE3394E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82" name="フローチャート: 判断 181">
          <a:extLst>
            <a:ext uri="{FF2B5EF4-FFF2-40B4-BE49-F238E27FC236}">
              <a16:creationId xmlns:a16="http://schemas.microsoft.com/office/drawing/2014/main" id="{DC60A8A2-17A8-4E80-A4B6-82F025133C0B}"/>
            </a:ext>
          </a:extLst>
        </xdr:cNvPr>
        <xdr:cNvSpPr/>
      </xdr:nvSpPr>
      <xdr:spPr>
        <a:xfrm>
          <a:off x="1968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30843</xdr:rowOff>
    </xdr:from>
    <xdr:to>
      <xdr:col>6</xdr:col>
      <xdr:colOff>38100</xdr:colOff>
      <xdr:row>60</xdr:row>
      <xdr:rowOff>132443</xdr:rowOff>
    </xdr:to>
    <xdr:sp macro="" textlink="">
      <xdr:nvSpPr>
        <xdr:cNvPr id="183" name="フローチャート: 判断 182">
          <a:extLst>
            <a:ext uri="{FF2B5EF4-FFF2-40B4-BE49-F238E27FC236}">
              <a16:creationId xmlns:a16="http://schemas.microsoft.com/office/drawing/2014/main" id="{5E4172E7-5B2B-4477-98A0-AFCE699E7256}"/>
            </a:ext>
          </a:extLst>
        </xdr:cNvPr>
        <xdr:cNvSpPr/>
      </xdr:nvSpPr>
      <xdr:spPr>
        <a:xfrm>
          <a:off x="1079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FA58A31-C130-44E3-BA86-84B02EBBF53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5BFABC9-FED7-417A-8838-8481483B2D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F470679-279A-418F-80F7-F91AD53492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15507E2-20BF-4AC6-819E-D1E93BA9781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314914D-265E-4523-B26F-17404EF49C1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89" name="楕円 188">
          <a:extLst>
            <a:ext uri="{FF2B5EF4-FFF2-40B4-BE49-F238E27FC236}">
              <a16:creationId xmlns:a16="http://schemas.microsoft.com/office/drawing/2014/main" id="{89D04059-4192-4964-9CE4-4CECCCBBA160}"/>
            </a:ext>
          </a:extLst>
        </xdr:cNvPr>
        <xdr:cNvSpPr/>
      </xdr:nvSpPr>
      <xdr:spPr>
        <a:xfrm>
          <a:off x="4584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133367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6ADCEBC-4E2C-4A2C-82D6-76CCA702B605}"/>
            </a:ext>
          </a:extLst>
        </xdr:cNvPr>
        <xdr:cNvSpPr txBox="1"/>
      </xdr:nvSpPr>
      <xdr:spPr>
        <a:xfrm>
          <a:off x="4673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133713</xdr:rowOff>
    </xdr:from>
    <xdr:to>
      <xdr:col>20</xdr:col>
      <xdr:colOff>38100</xdr:colOff>
      <xdr:row>62</xdr:row>
      <xdr:rowOff>63863</xdr:rowOff>
    </xdr:to>
    <xdr:sp macro="" textlink="">
      <xdr:nvSpPr>
        <xdr:cNvPr id="191" name="楕円 190">
          <a:extLst>
            <a:ext uri="{FF2B5EF4-FFF2-40B4-BE49-F238E27FC236}">
              <a16:creationId xmlns:a16="http://schemas.microsoft.com/office/drawing/2014/main" id="{152DC7B4-799B-4F42-B115-83ABD117A728}"/>
            </a:ext>
          </a:extLst>
        </xdr:cNvPr>
        <xdr:cNvSpPr/>
      </xdr:nvSpPr>
      <xdr:spPr>
        <a:xfrm>
          <a:off x="3746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13063</xdr:rowOff>
    </xdr:from>
    <xdr:to>
      <xdr:col>24</xdr:col>
      <xdr:colOff>63500</xdr:colOff>
      <xdr:row>62</xdr:row>
      <xdr:rowOff>34290</xdr:rowOff>
    </xdr:to>
    <xdr:cxnSp macro="">
      <xdr:nvCxnSpPr>
        <xdr:cNvPr id="192" name="直線コネクタ 191">
          <a:extLst>
            <a:ext uri="{FF2B5EF4-FFF2-40B4-BE49-F238E27FC236}">
              <a16:creationId xmlns:a16="http://schemas.microsoft.com/office/drawing/2014/main" id="{9DE30F8C-59D1-4CAC-96AD-1F7F6713B997}"/>
            </a:ext>
          </a:extLst>
        </xdr:cNvPr>
        <xdr:cNvCxnSpPr/>
      </xdr:nvCxnSpPr>
      <xdr:spPr>
        <a:xfrm>
          <a:off x="3797300" y="1064296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3" name="楕円 192">
          <a:extLst>
            <a:ext uri="{FF2B5EF4-FFF2-40B4-BE49-F238E27FC236}">
              <a16:creationId xmlns:a16="http://schemas.microsoft.com/office/drawing/2014/main" id="{41D6FED4-772B-405A-9392-A21634167440}"/>
            </a:ext>
          </a:extLst>
        </xdr:cNvPr>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122465</xdr:rowOff>
    </xdr:from>
    <xdr:to>
      <xdr:col>19</xdr:col>
      <xdr:colOff>177800</xdr:colOff>
      <xdr:row>62</xdr:row>
      <xdr:rowOff>13063</xdr:rowOff>
    </xdr:to>
    <xdr:cxnSp macro="">
      <xdr:nvCxnSpPr>
        <xdr:cNvPr id="194" name="直線コネクタ 193">
          <a:extLst>
            <a:ext uri="{FF2B5EF4-FFF2-40B4-BE49-F238E27FC236}">
              <a16:creationId xmlns:a16="http://schemas.microsoft.com/office/drawing/2014/main" id="{AFAC3EAB-98D5-4A92-9ED7-F5507ABEB338}"/>
            </a:ext>
          </a:extLst>
        </xdr:cNvPr>
        <xdr:cNvCxnSpPr/>
      </xdr:nvCxnSpPr>
      <xdr:spPr>
        <a:xfrm>
          <a:off x="2908300" y="10580915"/>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50437</xdr:rowOff>
    </xdr:from>
    <xdr:to>
      <xdr:col>10</xdr:col>
      <xdr:colOff>165100</xdr:colOff>
      <xdr:row>61</xdr:row>
      <xdr:rowOff>152037</xdr:rowOff>
    </xdr:to>
    <xdr:sp macro="" textlink="">
      <xdr:nvSpPr>
        <xdr:cNvPr id="195" name="楕円 194">
          <a:extLst>
            <a:ext uri="{FF2B5EF4-FFF2-40B4-BE49-F238E27FC236}">
              <a16:creationId xmlns:a16="http://schemas.microsoft.com/office/drawing/2014/main" id="{F24C01C6-D89E-4F23-A170-A3A3C5558F8C}"/>
            </a:ext>
          </a:extLst>
        </xdr:cNvPr>
        <xdr:cNvSpPr/>
      </xdr:nvSpPr>
      <xdr:spPr>
        <a:xfrm>
          <a:off x="1968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101237</xdr:rowOff>
    </xdr:from>
    <xdr:to>
      <xdr:col>15</xdr:col>
      <xdr:colOff>50800</xdr:colOff>
      <xdr:row>61</xdr:row>
      <xdr:rowOff>122465</xdr:rowOff>
    </xdr:to>
    <xdr:cxnSp macro="">
      <xdr:nvCxnSpPr>
        <xdr:cNvPr id="196" name="直線コネクタ 195">
          <a:extLst>
            <a:ext uri="{FF2B5EF4-FFF2-40B4-BE49-F238E27FC236}">
              <a16:creationId xmlns:a16="http://schemas.microsoft.com/office/drawing/2014/main" id="{8E9A8F25-7E0D-4A27-9A65-8681ABFB44F7}"/>
            </a:ext>
          </a:extLst>
        </xdr:cNvPr>
        <xdr:cNvCxnSpPr/>
      </xdr:nvCxnSpPr>
      <xdr:spPr>
        <a:xfrm>
          <a:off x="2019300" y="105596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29210</xdr:rowOff>
    </xdr:from>
    <xdr:to>
      <xdr:col>6</xdr:col>
      <xdr:colOff>38100</xdr:colOff>
      <xdr:row>61</xdr:row>
      <xdr:rowOff>130810</xdr:rowOff>
    </xdr:to>
    <xdr:sp macro="" textlink="">
      <xdr:nvSpPr>
        <xdr:cNvPr id="197" name="楕円 196">
          <a:extLst>
            <a:ext uri="{FF2B5EF4-FFF2-40B4-BE49-F238E27FC236}">
              <a16:creationId xmlns:a16="http://schemas.microsoft.com/office/drawing/2014/main" id="{AB827EA5-DB27-4B45-8422-1BC23E42E8E7}"/>
            </a:ext>
          </a:extLst>
        </xdr:cNvPr>
        <xdr:cNvSpPr/>
      </xdr:nvSpPr>
      <xdr:spPr>
        <a:xfrm>
          <a:off x="1079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101237</xdr:rowOff>
    </xdr:to>
    <xdr:cxnSp macro="">
      <xdr:nvCxnSpPr>
        <xdr:cNvPr id="198" name="直線コネクタ 197">
          <a:extLst>
            <a:ext uri="{FF2B5EF4-FFF2-40B4-BE49-F238E27FC236}">
              <a16:creationId xmlns:a16="http://schemas.microsoft.com/office/drawing/2014/main" id="{B7CB74C1-4A98-4263-961A-7EB541DF7E34}"/>
            </a:ext>
          </a:extLst>
        </xdr:cNvPr>
        <xdr:cNvCxnSpPr/>
      </xdr:nvCxnSpPr>
      <xdr:spPr>
        <a:xfrm>
          <a:off x="1130300" y="1053846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46100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3ACD3DB-8524-4983-8605-805EC2176685}"/>
            </a:ext>
          </a:extLst>
        </xdr:cNvPr>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EE44AA5-D8FA-41AB-9C6F-57922F9CD60B}"/>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4EC999F-8021-47C5-AB67-DF92A5197891}"/>
            </a:ext>
          </a:extLst>
        </xdr:cNvPr>
        <xdr:cNvSpPr txBox="1"/>
      </xdr:nvSpPr>
      <xdr:spPr>
        <a:xfrm>
          <a:off x="1816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148970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41BEEDC-B51B-4E5D-B531-AF493DEF3732}"/>
            </a:ext>
          </a:extLst>
        </xdr:cNvPr>
        <xdr:cNvSpPr txBox="1"/>
      </xdr:nvSpPr>
      <xdr:spPr>
        <a:xfrm>
          <a:off x="927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54990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FE02EA3-6997-43C3-A2A7-F3CB52D8217C}"/>
            </a:ext>
          </a:extLst>
        </xdr:cNvPr>
        <xdr:cNvSpPr txBox="1"/>
      </xdr:nvSpPr>
      <xdr:spPr>
        <a:xfrm>
          <a:off x="3582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6C38331-0F91-4CB9-8F58-DC6B60852B7E}"/>
            </a:ext>
          </a:extLst>
        </xdr:cNvPr>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143164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A30A6F6-A3FA-4A67-B9C9-FACB376C5AF1}"/>
            </a:ext>
          </a:extLst>
        </xdr:cNvPr>
        <xdr:cNvSpPr txBox="1"/>
      </xdr:nvSpPr>
      <xdr:spPr>
        <a:xfrm>
          <a:off x="1816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121937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900F993-15DE-4078-BA75-3DC0640D3209}"/>
            </a:ext>
          </a:extLst>
        </xdr:cNvPr>
        <xdr:cNvSpPr txBox="1"/>
      </xdr:nvSpPr>
      <xdr:spPr>
        <a:xfrm>
          <a:off x="927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2961651-2F47-48DD-92BB-EB225ED3E00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EC44D5A-8FF3-40C6-9B6D-42EECB6269C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61D0E33-5045-4CB1-A12D-7358118666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007F0AB-2CD9-4752-B5E4-02FCA21FEEB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ACC0649-B5A1-423F-BC49-12CB63CC7AA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C5C975A-559E-4CAC-83D6-846FAB8E22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1FE408B-AEAA-4D9E-9B0E-A655C95422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5A664E9-5102-40DF-AFB0-BFA14826201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C8ED975-4E0F-42E7-B12A-F308DC5F13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1FEC5EA-F541-472B-BC44-E776B21297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FA97257-24B4-4CBF-8BB4-B0803AC24E6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912774C-6598-4112-BB7B-4996F67C452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A57D2FC-707D-472F-8D91-29D4925A66B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BFAEBE5-808D-4C58-AF27-6CA75A93887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2A3CD4D-40BC-4912-BCF6-4A70C8A2C82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42CD063-15DD-47EA-985A-B44C1C71F35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4A580EF-2DEE-43AB-ABF8-425769888C4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4B7027F-A90A-4AF9-94EC-1F054F1E69C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D915F23-FAE6-4CB2-B8B8-71D58A21466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A5E1E76-31CD-4027-8271-4A5840C9363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36687D3-E303-46CD-85DC-B849627888E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67FFC60-3439-4FBF-A547-7C784BFFB9F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9216790-93DE-4E0A-A476-31174FD88BB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8C630145-887F-4FAE-AEAA-FFE8FD65E372}"/>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CEA5708-81D0-46D3-9150-DF819DBFAFCB}"/>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B56B113E-B524-48E8-9BEF-2464B44F7E41}"/>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B37CB24-F7BC-4D5F-A65B-E3899A6576DC}"/>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FEE0DBEC-F125-4AA9-BFA1-7FB7810708A6}"/>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ECB1CC6-9C40-4626-9A84-743DF53996D0}"/>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49174988-AAE3-4A31-A21F-7A03A013D338}"/>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4F27510D-4AE9-4852-A3F9-B9D20BFE5F59}"/>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DC83039A-0FE4-4BC9-BBC8-076EFA4096FE}"/>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23532</xdr:rowOff>
    </xdr:from>
    <xdr:to>
      <xdr:col>41</xdr:col>
      <xdr:colOff>101600</xdr:colOff>
      <xdr:row>63</xdr:row>
      <xdr:rowOff>125132</xdr:rowOff>
    </xdr:to>
    <xdr:sp macro="" textlink="">
      <xdr:nvSpPr>
        <xdr:cNvPr id="239" name="フローチャート: 判断 238">
          <a:extLst>
            <a:ext uri="{FF2B5EF4-FFF2-40B4-BE49-F238E27FC236}">
              <a16:creationId xmlns:a16="http://schemas.microsoft.com/office/drawing/2014/main" id="{0D666589-3432-4ADB-8504-8FECA6A4829E}"/>
            </a:ext>
          </a:extLst>
        </xdr:cNvPr>
        <xdr:cNvSpPr/>
      </xdr:nvSpPr>
      <xdr:spPr>
        <a:xfrm>
          <a:off x="7810500" y="1082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32268</xdr:rowOff>
    </xdr:from>
    <xdr:to>
      <xdr:col>36</xdr:col>
      <xdr:colOff>165100</xdr:colOff>
      <xdr:row>63</xdr:row>
      <xdr:rowOff>133868</xdr:rowOff>
    </xdr:to>
    <xdr:sp macro="" textlink="">
      <xdr:nvSpPr>
        <xdr:cNvPr id="240" name="フローチャート: 判断 239">
          <a:extLst>
            <a:ext uri="{FF2B5EF4-FFF2-40B4-BE49-F238E27FC236}">
              <a16:creationId xmlns:a16="http://schemas.microsoft.com/office/drawing/2014/main" id="{FB32C5C3-0F6B-4E54-A8D8-0DAC547D755D}"/>
            </a:ext>
          </a:extLst>
        </xdr:cNvPr>
        <xdr:cNvSpPr/>
      </xdr:nvSpPr>
      <xdr:spPr>
        <a:xfrm>
          <a:off x="6921500" y="1083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7049397-BB0B-4A2C-91EE-15B44F1BA1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46763EA-8FB6-4E00-B07C-868AA595877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D62D017-A00F-4AC7-94F7-DA79E51F709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3A3AB02-A6E0-4A7B-ABC7-44C5F7DECF3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CDA12C0-58EF-4D54-B11F-2949BE53E5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16262</xdr:rowOff>
    </xdr:from>
    <xdr:to>
      <xdr:col>55</xdr:col>
      <xdr:colOff>50800</xdr:colOff>
      <xdr:row>64</xdr:row>
      <xdr:rowOff>117862</xdr:rowOff>
    </xdr:to>
    <xdr:sp macro="" textlink="">
      <xdr:nvSpPr>
        <xdr:cNvPr id="246" name="楕円 245">
          <a:extLst>
            <a:ext uri="{FF2B5EF4-FFF2-40B4-BE49-F238E27FC236}">
              <a16:creationId xmlns:a16="http://schemas.microsoft.com/office/drawing/2014/main" id="{14D60BFE-94CC-4122-B221-55D53B60C727}"/>
            </a:ext>
          </a:extLst>
        </xdr:cNvPr>
        <xdr:cNvSpPr/>
      </xdr:nvSpPr>
      <xdr:spPr>
        <a:xfrm>
          <a:off x="10426700" y="109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102639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D06D4DB9-51B4-450B-AB04-72C13DCA7669}"/>
            </a:ext>
          </a:extLst>
        </xdr:cNvPr>
        <xdr:cNvSpPr txBox="1"/>
      </xdr:nvSpPr>
      <xdr:spPr>
        <a:xfrm>
          <a:off x="10515600" y="1090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16452</xdr:rowOff>
    </xdr:from>
    <xdr:to>
      <xdr:col>50</xdr:col>
      <xdr:colOff>165100</xdr:colOff>
      <xdr:row>64</xdr:row>
      <xdr:rowOff>118052</xdr:rowOff>
    </xdr:to>
    <xdr:sp macro="" textlink="">
      <xdr:nvSpPr>
        <xdr:cNvPr id="248" name="楕円 247">
          <a:extLst>
            <a:ext uri="{FF2B5EF4-FFF2-40B4-BE49-F238E27FC236}">
              <a16:creationId xmlns:a16="http://schemas.microsoft.com/office/drawing/2014/main" id="{397755E0-287F-488A-8DE9-27208B0B1E8E}"/>
            </a:ext>
          </a:extLst>
        </xdr:cNvPr>
        <xdr:cNvSpPr/>
      </xdr:nvSpPr>
      <xdr:spPr>
        <a:xfrm>
          <a:off x="9588500" y="109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67062</xdr:rowOff>
    </xdr:from>
    <xdr:to>
      <xdr:col>55</xdr:col>
      <xdr:colOff>0</xdr:colOff>
      <xdr:row>64</xdr:row>
      <xdr:rowOff>67252</xdr:rowOff>
    </xdr:to>
    <xdr:cxnSp macro="">
      <xdr:nvCxnSpPr>
        <xdr:cNvPr id="249" name="直線コネクタ 248">
          <a:extLst>
            <a:ext uri="{FF2B5EF4-FFF2-40B4-BE49-F238E27FC236}">
              <a16:creationId xmlns:a16="http://schemas.microsoft.com/office/drawing/2014/main" id="{4A66A728-4049-443B-B8D5-3C238A2DBC56}"/>
            </a:ext>
          </a:extLst>
        </xdr:cNvPr>
        <xdr:cNvCxnSpPr/>
      </xdr:nvCxnSpPr>
      <xdr:spPr>
        <a:xfrm flipV="1">
          <a:off x="9639300" y="11039862"/>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138211</xdr:rowOff>
    </xdr:from>
    <xdr:to>
      <xdr:col>46</xdr:col>
      <xdr:colOff>38100</xdr:colOff>
      <xdr:row>64</xdr:row>
      <xdr:rowOff>68361</xdr:rowOff>
    </xdr:to>
    <xdr:sp macro="" textlink="">
      <xdr:nvSpPr>
        <xdr:cNvPr id="250" name="楕円 249">
          <a:extLst>
            <a:ext uri="{FF2B5EF4-FFF2-40B4-BE49-F238E27FC236}">
              <a16:creationId xmlns:a16="http://schemas.microsoft.com/office/drawing/2014/main" id="{F5643DAA-C338-40C1-9FF1-3313CC96F467}"/>
            </a:ext>
          </a:extLst>
        </xdr:cNvPr>
        <xdr:cNvSpPr/>
      </xdr:nvSpPr>
      <xdr:spPr>
        <a:xfrm>
          <a:off x="8699500" y="1093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17561</xdr:rowOff>
    </xdr:from>
    <xdr:to>
      <xdr:col>50</xdr:col>
      <xdr:colOff>114300</xdr:colOff>
      <xdr:row>64</xdr:row>
      <xdr:rowOff>67252</xdr:rowOff>
    </xdr:to>
    <xdr:cxnSp macro="">
      <xdr:nvCxnSpPr>
        <xdr:cNvPr id="251" name="直線コネクタ 250">
          <a:extLst>
            <a:ext uri="{FF2B5EF4-FFF2-40B4-BE49-F238E27FC236}">
              <a16:creationId xmlns:a16="http://schemas.microsoft.com/office/drawing/2014/main" id="{795A3AF7-E9FB-4AEA-A435-0BD0490F3B6D}"/>
            </a:ext>
          </a:extLst>
        </xdr:cNvPr>
        <xdr:cNvCxnSpPr/>
      </xdr:nvCxnSpPr>
      <xdr:spPr>
        <a:xfrm>
          <a:off x="8750300" y="10990361"/>
          <a:ext cx="889000" cy="4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139154</xdr:rowOff>
    </xdr:from>
    <xdr:to>
      <xdr:col>41</xdr:col>
      <xdr:colOff>101600</xdr:colOff>
      <xdr:row>64</xdr:row>
      <xdr:rowOff>69304</xdr:rowOff>
    </xdr:to>
    <xdr:sp macro="" textlink="">
      <xdr:nvSpPr>
        <xdr:cNvPr id="252" name="楕円 251">
          <a:extLst>
            <a:ext uri="{FF2B5EF4-FFF2-40B4-BE49-F238E27FC236}">
              <a16:creationId xmlns:a16="http://schemas.microsoft.com/office/drawing/2014/main" id="{E3D8B474-A870-4002-8F92-4CF5C4A0A463}"/>
            </a:ext>
          </a:extLst>
        </xdr:cNvPr>
        <xdr:cNvSpPr/>
      </xdr:nvSpPr>
      <xdr:spPr>
        <a:xfrm>
          <a:off x="7810500" y="1094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17561</xdr:rowOff>
    </xdr:from>
    <xdr:to>
      <xdr:col>45</xdr:col>
      <xdr:colOff>177800</xdr:colOff>
      <xdr:row>64</xdr:row>
      <xdr:rowOff>18504</xdr:rowOff>
    </xdr:to>
    <xdr:cxnSp macro="">
      <xdr:nvCxnSpPr>
        <xdr:cNvPr id="253" name="直線コネクタ 252">
          <a:extLst>
            <a:ext uri="{FF2B5EF4-FFF2-40B4-BE49-F238E27FC236}">
              <a16:creationId xmlns:a16="http://schemas.microsoft.com/office/drawing/2014/main" id="{06674EDF-6568-4EF5-A664-8B47ECEA562E}"/>
            </a:ext>
          </a:extLst>
        </xdr:cNvPr>
        <xdr:cNvCxnSpPr/>
      </xdr:nvCxnSpPr>
      <xdr:spPr>
        <a:xfrm flipV="1">
          <a:off x="7861300" y="10990361"/>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139937</xdr:rowOff>
    </xdr:from>
    <xdr:to>
      <xdr:col>36</xdr:col>
      <xdr:colOff>165100</xdr:colOff>
      <xdr:row>64</xdr:row>
      <xdr:rowOff>70087</xdr:rowOff>
    </xdr:to>
    <xdr:sp macro="" textlink="">
      <xdr:nvSpPr>
        <xdr:cNvPr id="254" name="楕円 253">
          <a:extLst>
            <a:ext uri="{FF2B5EF4-FFF2-40B4-BE49-F238E27FC236}">
              <a16:creationId xmlns:a16="http://schemas.microsoft.com/office/drawing/2014/main" id="{8E352135-92BD-4CC6-8B17-2ADD833C0239}"/>
            </a:ext>
          </a:extLst>
        </xdr:cNvPr>
        <xdr:cNvSpPr/>
      </xdr:nvSpPr>
      <xdr:spPr>
        <a:xfrm>
          <a:off x="6921500" y="109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18504</xdr:rowOff>
    </xdr:from>
    <xdr:to>
      <xdr:col>41</xdr:col>
      <xdr:colOff>50800</xdr:colOff>
      <xdr:row>64</xdr:row>
      <xdr:rowOff>19287</xdr:rowOff>
    </xdr:to>
    <xdr:cxnSp macro="">
      <xdr:nvCxnSpPr>
        <xdr:cNvPr id="255" name="直線コネクタ 254">
          <a:extLst>
            <a:ext uri="{FF2B5EF4-FFF2-40B4-BE49-F238E27FC236}">
              <a16:creationId xmlns:a16="http://schemas.microsoft.com/office/drawing/2014/main" id="{564E5E4E-18A7-482E-9F63-082089C5BF5E}"/>
            </a:ext>
          </a:extLst>
        </xdr:cNvPr>
        <xdr:cNvCxnSpPr/>
      </xdr:nvCxnSpPr>
      <xdr:spPr>
        <a:xfrm flipV="1">
          <a:off x="6972300" y="10991304"/>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AE60BD7-21E8-4DD7-B0ED-2A2DCD8822E3}"/>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708423B-0436-42E0-A291-D6BB61594C57}"/>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141659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6D59844-4483-4383-99F0-82E54E09AA8F}"/>
            </a:ext>
          </a:extLst>
        </xdr:cNvPr>
        <xdr:cNvSpPr txBox="1"/>
      </xdr:nvSpPr>
      <xdr:spPr>
        <a:xfrm>
          <a:off x="7561795" y="1060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150395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8E9C338-250E-4BF4-BF3B-27C091D392EC}"/>
            </a:ext>
          </a:extLst>
        </xdr:cNvPr>
        <xdr:cNvSpPr txBox="1"/>
      </xdr:nvSpPr>
      <xdr:spPr>
        <a:xfrm>
          <a:off x="6672795" y="1060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109179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189D1BDA-BA5D-4038-A958-EBB2D3D9EA60}"/>
            </a:ext>
          </a:extLst>
        </xdr:cNvPr>
        <xdr:cNvSpPr txBox="1"/>
      </xdr:nvSpPr>
      <xdr:spPr>
        <a:xfrm>
          <a:off x="9359411" y="110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59488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B0C6486-99EB-45A9-A928-2066A6083D25}"/>
            </a:ext>
          </a:extLst>
        </xdr:cNvPr>
        <xdr:cNvSpPr txBox="1"/>
      </xdr:nvSpPr>
      <xdr:spPr>
        <a:xfrm>
          <a:off x="8450795" y="1103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60431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79F6D65-9EF9-4FEA-9614-49DDB5D33685}"/>
            </a:ext>
          </a:extLst>
        </xdr:cNvPr>
        <xdr:cNvSpPr txBox="1"/>
      </xdr:nvSpPr>
      <xdr:spPr>
        <a:xfrm>
          <a:off x="7561795" y="1103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61214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795297A-8334-4F7A-AC2A-80FF034FE21D}"/>
            </a:ext>
          </a:extLst>
        </xdr:cNvPr>
        <xdr:cNvSpPr txBox="1"/>
      </xdr:nvSpPr>
      <xdr:spPr>
        <a:xfrm>
          <a:off x="6672795" y="1103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5D1C05F-9430-4342-8081-D1BF18879B1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0591775-2F6A-4C7A-A721-616E6BCB6D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254D30A-5B38-4016-8D22-73B8D78A64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0B70B8A-659E-42E2-87AC-F0F7B187F2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039550C-E622-4513-9949-8E044B0329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D53950B-AD5F-4F82-BACB-F8F7112417C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0A0CB2F-2F13-447B-9EC1-35A99B554F0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B2B7AA6-1748-4CF6-880E-EF1E024D2D4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0C5AB63-B77F-416E-8901-77E36DC9F65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7D0CA6C-66C9-4774-A05E-163D918E710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D0DD746-A115-4310-A46C-6323EC985CB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3A80DEE-F351-4DD7-B699-7B5BE765424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17D5223-AD35-4B3B-8913-D3D21B99598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8E64405-27FC-47C9-85B5-B26D5D2D57E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F5D2B2D-81FA-4D4B-AF81-5203A4D4F94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9BC7B89-6C31-427F-B682-23237449CCA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6C037BA-5131-4D20-A9A0-22A9516C34E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AF3ADEC-E588-44F4-8280-DA1AB821F54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1D1789B-3B36-4866-BF82-DBB8BF03B43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859CB34-7F76-4E9E-BB42-CE054C671A5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1DECB4B-A71F-461F-993B-D6885EAAC45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4D94CE4-2A89-4C56-918B-1700420D12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227ECCB-273E-4A90-8589-FAA51E79278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A978694-5164-4604-8B25-331C97079A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EB6E6A2-17D4-46ED-AF1F-398D1A25D223}"/>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81E1F79-7E02-4E9F-AC41-EF1816F6068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6FFD0AF-253D-4AAC-8C01-99D6912F8AA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CAE1372-BB99-4A34-9ECE-3AF7A1A92F0F}"/>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193D7D95-E590-4A84-BE22-9E6D984412E0}"/>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55621A4-A858-4B20-ACAB-9D85CBC6DF7E}"/>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1AFD3BA9-97BB-469F-8706-22BE3A2CF1A9}"/>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3F9EE5C7-3DA3-4F99-BD0B-4132A3B83D7B}"/>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26936BE0-BB21-4340-A817-54A20B139A41}"/>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97" name="フローチャート: 判断 296">
          <a:extLst>
            <a:ext uri="{FF2B5EF4-FFF2-40B4-BE49-F238E27FC236}">
              <a16:creationId xmlns:a16="http://schemas.microsoft.com/office/drawing/2014/main" id="{273B4BCB-71AC-46ED-B450-9F47A0ECB479}"/>
            </a:ext>
          </a:extLst>
        </xdr:cNvPr>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9EF50910-138D-4FFC-83A1-F445C265CA71}"/>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30881B2-0A76-40D7-8FA4-67C18FEC61E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6603A4-24E0-4842-AF7B-CDD5B90E8D9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E1BC7BB-1BE9-4CF0-8B76-FECBCE631D7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37342DD-5B32-475D-957A-0B73A12F8F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0D169BF-8639-41E0-AA01-94DA38F040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40639</xdr:rowOff>
    </xdr:from>
    <xdr:to>
      <xdr:col>24</xdr:col>
      <xdr:colOff>114300</xdr:colOff>
      <xdr:row>85</xdr:row>
      <xdr:rowOff>142239</xdr:rowOff>
    </xdr:to>
    <xdr:sp macro="" textlink="">
      <xdr:nvSpPr>
        <xdr:cNvPr id="304" name="楕円 303">
          <a:extLst>
            <a:ext uri="{FF2B5EF4-FFF2-40B4-BE49-F238E27FC236}">
              <a16:creationId xmlns:a16="http://schemas.microsoft.com/office/drawing/2014/main" id="{07E5F349-6F42-4589-96E1-1EAFE0E9E4A0}"/>
            </a:ext>
          </a:extLst>
        </xdr:cNvPr>
        <xdr:cNvSpPr/>
      </xdr:nvSpPr>
      <xdr:spPr>
        <a:xfrm>
          <a:off x="4584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19066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F819DBF-0D8D-46FD-8F20-F0E73A70226A}"/>
            </a:ext>
          </a:extLst>
        </xdr:cNvPr>
        <xdr:cNvSpPr txBox="1"/>
      </xdr:nvSpPr>
      <xdr:spPr>
        <a:xfrm>
          <a:off x="4673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21589</xdr:rowOff>
    </xdr:from>
    <xdr:to>
      <xdr:col>20</xdr:col>
      <xdr:colOff>38100</xdr:colOff>
      <xdr:row>85</xdr:row>
      <xdr:rowOff>123189</xdr:rowOff>
    </xdr:to>
    <xdr:sp macro="" textlink="">
      <xdr:nvSpPr>
        <xdr:cNvPr id="306" name="楕円 305">
          <a:extLst>
            <a:ext uri="{FF2B5EF4-FFF2-40B4-BE49-F238E27FC236}">
              <a16:creationId xmlns:a16="http://schemas.microsoft.com/office/drawing/2014/main" id="{F02B9F90-4008-4E9B-A927-A39135043D74}"/>
            </a:ext>
          </a:extLst>
        </xdr:cNvPr>
        <xdr:cNvSpPr/>
      </xdr:nvSpPr>
      <xdr:spPr>
        <a:xfrm>
          <a:off x="3746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72389</xdr:rowOff>
    </xdr:from>
    <xdr:to>
      <xdr:col>24</xdr:col>
      <xdr:colOff>63500</xdr:colOff>
      <xdr:row>85</xdr:row>
      <xdr:rowOff>91439</xdr:rowOff>
    </xdr:to>
    <xdr:cxnSp macro="">
      <xdr:nvCxnSpPr>
        <xdr:cNvPr id="307" name="直線コネクタ 306">
          <a:extLst>
            <a:ext uri="{FF2B5EF4-FFF2-40B4-BE49-F238E27FC236}">
              <a16:creationId xmlns:a16="http://schemas.microsoft.com/office/drawing/2014/main" id="{0FC99D3E-FF0F-4042-A692-C66BAC56F233}"/>
            </a:ext>
          </a:extLst>
        </xdr:cNvPr>
        <xdr:cNvCxnSpPr/>
      </xdr:nvCxnSpPr>
      <xdr:spPr>
        <a:xfrm>
          <a:off x="3797300" y="146456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166370</xdr:rowOff>
    </xdr:from>
    <xdr:to>
      <xdr:col>15</xdr:col>
      <xdr:colOff>101600</xdr:colOff>
      <xdr:row>85</xdr:row>
      <xdr:rowOff>96520</xdr:rowOff>
    </xdr:to>
    <xdr:sp macro="" textlink="">
      <xdr:nvSpPr>
        <xdr:cNvPr id="308" name="楕円 307">
          <a:extLst>
            <a:ext uri="{FF2B5EF4-FFF2-40B4-BE49-F238E27FC236}">
              <a16:creationId xmlns:a16="http://schemas.microsoft.com/office/drawing/2014/main" id="{6EA236FD-F621-49FD-A5BF-ABD8ABD3A96E}"/>
            </a:ext>
          </a:extLst>
        </xdr:cNvPr>
        <xdr:cNvSpPr/>
      </xdr:nvSpPr>
      <xdr:spPr>
        <a:xfrm>
          <a:off x="2857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45720</xdr:rowOff>
    </xdr:from>
    <xdr:to>
      <xdr:col>19</xdr:col>
      <xdr:colOff>177800</xdr:colOff>
      <xdr:row>85</xdr:row>
      <xdr:rowOff>72389</xdr:rowOff>
    </xdr:to>
    <xdr:cxnSp macro="">
      <xdr:nvCxnSpPr>
        <xdr:cNvPr id="309" name="直線コネクタ 308">
          <a:extLst>
            <a:ext uri="{FF2B5EF4-FFF2-40B4-BE49-F238E27FC236}">
              <a16:creationId xmlns:a16="http://schemas.microsoft.com/office/drawing/2014/main" id="{5756C6B1-0322-4357-AD97-C19DB3AD472B}"/>
            </a:ext>
          </a:extLst>
        </xdr:cNvPr>
        <xdr:cNvCxnSpPr/>
      </xdr:nvCxnSpPr>
      <xdr:spPr>
        <a:xfrm>
          <a:off x="2908300" y="146189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135889</xdr:rowOff>
    </xdr:from>
    <xdr:to>
      <xdr:col>10</xdr:col>
      <xdr:colOff>165100</xdr:colOff>
      <xdr:row>85</xdr:row>
      <xdr:rowOff>66039</xdr:rowOff>
    </xdr:to>
    <xdr:sp macro="" textlink="">
      <xdr:nvSpPr>
        <xdr:cNvPr id="310" name="楕円 309">
          <a:extLst>
            <a:ext uri="{FF2B5EF4-FFF2-40B4-BE49-F238E27FC236}">
              <a16:creationId xmlns:a16="http://schemas.microsoft.com/office/drawing/2014/main" id="{55D9B87A-8EFC-4434-8CE6-BEAF5AEF0793}"/>
            </a:ext>
          </a:extLst>
        </xdr:cNvPr>
        <xdr:cNvSpPr/>
      </xdr:nvSpPr>
      <xdr:spPr>
        <a:xfrm>
          <a:off x="1968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15239</xdr:rowOff>
    </xdr:from>
    <xdr:to>
      <xdr:col>15</xdr:col>
      <xdr:colOff>50800</xdr:colOff>
      <xdr:row>85</xdr:row>
      <xdr:rowOff>45720</xdr:rowOff>
    </xdr:to>
    <xdr:cxnSp macro="">
      <xdr:nvCxnSpPr>
        <xdr:cNvPr id="311" name="直線コネクタ 310">
          <a:extLst>
            <a:ext uri="{FF2B5EF4-FFF2-40B4-BE49-F238E27FC236}">
              <a16:creationId xmlns:a16="http://schemas.microsoft.com/office/drawing/2014/main" id="{21504B38-063D-4005-8F90-F908AF3DBEE2}"/>
            </a:ext>
          </a:extLst>
        </xdr:cNvPr>
        <xdr:cNvCxnSpPr/>
      </xdr:nvCxnSpPr>
      <xdr:spPr>
        <a:xfrm>
          <a:off x="2019300" y="145884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99695</xdr:rowOff>
    </xdr:from>
    <xdr:to>
      <xdr:col>6</xdr:col>
      <xdr:colOff>38100</xdr:colOff>
      <xdr:row>85</xdr:row>
      <xdr:rowOff>29845</xdr:rowOff>
    </xdr:to>
    <xdr:sp macro="" textlink="">
      <xdr:nvSpPr>
        <xdr:cNvPr id="312" name="楕円 311">
          <a:extLst>
            <a:ext uri="{FF2B5EF4-FFF2-40B4-BE49-F238E27FC236}">
              <a16:creationId xmlns:a16="http://schemas.microsoft.com/office/drawing/2014/main" id="{B79AD2C0-46DD-4C30-A564-D54488F96DD3}"/>
            </a:ext>
          </a:extLst>
        </xdr:cNvPr>
        <xdr:cNvSpPr/>
      </xdr:nvSpPr>
      <xdr:spPr>
        <a:xfrm>
          <a:off x="1079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150495</xdr:rowOff>
    </xdr:from>
    <xdr:to>
      <xdr:col>10</xdr:col>
      <xdr:colOff>114300</xdr:colOff>
      <xdr:row>85</xdr:row>
      <xdr:rowOff>15239</xdr:rowOff>
    </xdr:to>
    <xdr:cxnSp macro="">
      <xdr:nvCxnSpPr>
        <xdr:cNvPr id="313" name="直線コネクタ 312">
          <a:extLst>
            <a:ext uri="{FF2B5EF4-FFF2-40B4-BE49-F238E27FC236}">
              <a16:creationId xmlns:a16="http://schemas.microsoft.com/office/drawing/2014/main" id="{2C778711-64DD-441F-B42D-824EE9B633D6}"/>
            </a:ext>
          </a:extLst>
        </xdr:cNvPr>
        <xdr:cNvCxnSpPr/>
      </xdr:nvCxnSpPr>
      <xdr:spPr>
        <a:xfrm>
          <a:off x="1130300" y="145522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4" name="n_1aveValue【公営住宅】&#10;有形固定資産減価償却率">
          <a:extLst>
            <a:ext uri="{FF2B5EF4-FFF2-40B4-BE49-F238E27FC236}">
              <a16:creationId xmlns:a16="http://schemas.microsoft.com/office/drawing/2014/main" id="{4D420CDB-6BAA-4BA7-936E-5E66C4E8A2B2}"/>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5" name="n_2aveValue【公営住宅】&#10;有形固定資産減価償却率">
          <a:extLst>
            <a:ext uri="{FF2B5EF4-FFF2-40B4-BE49-F238E27FC236}">
              <a16:creationId xmlns:a16="http://schemas.microsoft.com/office/drawing/2014/main" id="{6FC83CDE-90E8-4CC4-B201-343C7BBC6598}"/>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316" name="n_3aveValue【公営住宅】&#10;有形固定資産減価償却率">
          <a:extLst>
            <a:ext uri="{FF2B5EF4-FFF2-40B4-BE49-F238E27FC236}">
              <a16:creationId xmlns:a16="http://schemas.microsoft.com/office/drawing/2014/main" id="{F3692AB0-7B4C-4F67-9CC1-0DF6D7C35C03}"/>
            </a:ext>
          </a:extLst>
        </xdr:cNvPr>
        <xdr:cNvSpPr txBox="1"/>
      </xdr:nvSpPr>
      <xdr:spPr>
        <a:xfrm>
          <a:off x="1816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78120458-68F0-41D9-B880-B31BA65A5E4C}"/>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114316</xdr:rowOff>
    </xdr:from>
    <xdr:ext cx="405111" cy="259045"/>
    <xdr:sp macro="" textlink="">
      <xdr:nvSpPr>
        <xdr:cNvPr id="318" name="n_1mainValue【公営住宅】&#10;有形固定資産減価償却率">
          <a:extLst>
            <a:ext uri="{FF2B5EF4-FFF2-40B4-BE49-F238E27FC236}">
              <a16:creationId xmlns:a16="http://schemas.microsoft.com/office/drawing/2014/main" id="{19C13C7F-C03A-4AB6-9E71-4F11F41F7A11}"/>
            </a:ext>
          </a:extLst>
        </xdr:cNvPr>
        <xdr:cNvSpPr txBox="1"/>
      </xdr:nvSpPr>
      <xdr:spPr>
        <a:xfrm>
          <a:off x="3582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87647</xdr:rowOff>
    </xdr:from>
    <xdr:ext cx="405111" cy="259045"/>
    <xdr:sp macro="" textlink="">
      <xdr:nvSpPr>
        <xdr:cNvPr id="319" name="n_2mainValue【公営住宅】&#10;有形固定資産減価償却率">
          <a:extLst>
            <a:ext uri="{FF2B5EF4-FFF2-40B4-BE49-F238E27FC236}">
              <a16:creationId xmlns:a16="http://schemas.microsoft.com/office/drawing/2014/main" id="{E3F93757-2BB0-4E55-9454-281C9305D4E0}"/>
            </a:ext>
          </a:extLst>
        </xdr:cNvPr>
        <xdr:cNvSpPr txBox="1"/>
      </xdr:nvSpPr>
      <xdr:spPr>
        <a:xfrm>
          <a:off x="27057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57166</xdr:rowOff>
    </xdr:from>
    <xdr:ext cx="405111" cy="259045"/>
    <xdr:sp macro="" textlink="">
      <xdr:nvSpPr>
        <xdr:cNvPr id="320" name="n_3mainValue【公営住宅】&#10;有形固定資産減価償却率">
          <a:extLst>
            <a:ext uri="{FF2B5EF4-FFF2-40B4-BE49-F238E27FC236}">
              <a16:creationId xmlns:a16="http://schemas.microsoft.com/office/drawing/2014/main" id="{4576F7C0-F8F1-4C9F-980E-761357C3AFC1}"/>
            </a:ext>
          </a:extLst>
        </xdr:cNvPr>
        <xdr:cNvSpPr txBox="1"/>
      </xdr:nvSpPr>
      <xdr:spPr>
        <a:xfrm>
          <a:off x="1816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20972</xdr:rowOff>
    </xdr:from>
    <xdr:ext cx="405111" cy="259045"/>
    <xdr:sp macro="" textlink="">
      <xdr:nvSpPr>
        <xdr:cNvPr id="321" name="n_4mainValue【公営住宅】&#10;有形固定資産減価償却率">
          <a:extLst>
            <a:ext uri="{FF2B5EF4-FFF2-40B4-BE49-F238E27FC236}">
              <a16:creationId xmlns:a16="http://schemas.microsoft.com/office/drawing/2014/main" id="{B5E110FD-7982-456A-8E8D-242A11AA711B}"/>
            </a:ext>
          </a:extLst>
        </xdr:cNvPr>
        <xdr:cNvSpPr txBox="1"/>
      </xdr:nvSpPr>
      <xdr:spPr>
        <a:xfrm>
          <a:off x="927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3176DE8-02CD-4F01-B849-F6BEEBEAAE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2F82B40-9A0B-40F3-8569-BAAA7ADC6F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2EAA95C-F4A3-4EF1-9640-F54A7154423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937ED35-D024-4791-A34C-B25F59CF64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947CECC-6A0C-4B00-8E18-9F6AC0169FD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0C98C48-2F70-4266-9CF0-2590EA9E7E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F810DCD-2DFA-4D5C-BBE6-A73869EB4E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61BAB36-8FEC-4A73-BC70-C30CA7FD75D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BC1C2D1-BF9D-427C-B0CD-15E5BFC0082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ED68748-28FD-49F0-8788-F378C2E58E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47E3330-69A0-4067-B259-01C56C5DD67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3288308-1035-4767-988C-BDD46430F11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FF2DD6B-C66C-4100-8769-3289898D9C5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1AC1182-7C8A-4E53-AA20-91A4BA50D20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9764A5B-A81B-4C9F-92A5-73E8F37AB6D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AD200312-9535-41FA-83D3-A2F4FAA9C2AE}"/>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8BD115-72A9-4F90-BC77-826C36A544E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6A0525EC-3596-48D9-98C4-71941BF80F0C}"/>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1724790-DDEC-4796-89C4-44BF4B742A3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387642E5-2416-4909-9715-1E44B08BD8AD}"/>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D7DE7CD-633A-4BA4-AFA3-6EDFC115D86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1F17CD5A-4975-4147-A435-422888E2E50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11B562D-BBFD-4D7E-84B3-9035A010F5B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D7BCBF8D-130E-4CAD-9D75-DF26844D3325}"/>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7798C6F2-F586-4889-8F5C-0D92B2AA8AB0}"/>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3FF8C53B-78CD-4A80-B80D-A62670FD2FB9}"/>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74EA232B-5B2B-419E-AE37-D3E65668300D}"/>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2CCB118D-618A-4A8B-B838-150603256DEB}"/>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91FCF20E-C6CE-41B4-AF11-E401AC8924A4}"/>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225649C2-FA46-48BC-99C8-891C122F9EC9}"/>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700E2266-B1D3-4A7D-96B5-3E57E90C86D8}"/>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3AA0768C-380D-433A-9592-2A3D12863755}"/>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85141</xdr:rowOff>
    </xdr:from>
    <xdr:to>
      <xdr:col>41</xdr:col>
      <xdr:colOff>101600</xdr:colOff>
      <xdr:row>86</xdr:row>
      <xdr:rowOff>15291</xdr:rowOff>
    </xdr:to>
    <xdr:sp macro="" textlink="">
      <xdr:nvSpPr>
        <xdr:cNvPr id="354" name="フローチャート: 判断 353">
          <a:extLst>
            <a:ext uri="{FF2B5EF4-FFF2-40B4-BE49-F238E27FC236}">
              <a16:creationId xmlns:a16="http://schemas.microsoft.com/office/drawing/2014/main" id="{D34970A3-0D4C-4BD9-8F86-08B3F20C7B4D}"/>
            </a:ext>
          </a:extLst>
        </xdr:cNvPr>
        <xdr:cNvSpPr/>
      </xdr:nvSpPr>
      <xdr:spPr>
        <a:xfrm>
          <a:off x="7810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98171</xdr:rowOff>
    </xdr:from>
    <xdr:to>
      <xdr:col>36</xdr:col>
      <xdr:colOff>165100</xdr:colOff>
      <xdr:row>86</xdr:row>
      <xdr:rowOff>28321</xdr:rowOff>
    </xdr:to>
    <xdr:sp macro="" textlink="">
      <xdr:nvSpPr>
        <xdr:cNvPr id="355" name="フローチャート: 判断 354">
          <a:extLst>
            <a:ext uri="{FF2B5EF4-FFF2-40B4-BE49-F238E27FC236}">
              <a16:creationId xmlns:a16="http://schemas.microsoft.com/office/drawing/2014/main" id="{F358FC86-6F73-4553-9761-533EE8652B50}"/>
            </a:ext>
          </a:extLst>
        </xdr:cNvPr>
        <xdr:cNvSpPr/>
      </xdr:nvSpPr>
      <xdr:spPr>
        <a:xfrm>
          <a:off x="6921500" y="146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ED217A-FEDF-4D7B-800E-B9DD5D7ED2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E2B4C69-DE7E-4A98-A742-FEE150E9DD3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4F7CD7C-101E-4F7C-82C0-A1FB1937600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CC339C9-C4F7-44B8-A84B-5DC473B3E4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F32F8CE-DB34-44EA-B72F-E0B0C8FF82A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120422</xdr:rowOff>
    </xdr:from>
    <xdr:to>
      <xdr:col>55</xdr:col>
      <xdr:colOff>50800</xdr:colOff>
      <xdr:row>86</xdr:row>
      <xdr:rowOff>50572</xdr:rowOff>
    </xdr:to>
    <xdr:sp macro="" textlink="">
      <xdr:nvSpPr>
        <xdr:cNvPr id="361" name="楕円 360">
          <a:extLst>
            <a:ext uri="{FF2B5EF4-FFF2-40B4-BE49-F238E27FC236}">
              <a16:creationId xmlns:a16="http://schemas.microsoft.com/office/drawing/2014/main" id="{C7187963-DCA5-4DD3-A037-F8CE700CD3A8}"/>
            </a:ext>
          </a:extLst>
        </xdr:cNvPr>
        <xdr:cNvSpPr/>
      </xdr:nvSpPr>
      <xdr:spPr>
        <a:xfrm>
          <a:off x="10426700" y="146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35349</xdr:rowOff>
    </xdr:from>
    <xdr:ext cx="469744" cy="259045"/>
    <xdr:sp macro="" textlink="">
      <xdr:nvSpPr>
        <xdr:cNvPr id="362" name="【公営住宅】&#10;一人当たり面積該当値テキスト">
          <a:extLst>
            <a:ext uri="{FF2B5EF4-FFF2-40B4-BE49-F238E27FC236}">
              <a16:creationId xmlns:a16="http://schemas.microsoft.com/office/drawing/2014/main" id="{E930714C-9423-4DDC-A836-596A24ADB816}"/>
            </a:ext>
          </a:extLst>
        </xdr:cNvPr>
        <xdr:cNvSpPr txBox="1"/>
      </xdr:nvSpPr>
      <xdr:spPr>
        <a:xfrm>
          <a:off x="10515600" y="1460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122859</xdr:rowOff>
    </xdr:from>
    <xdr:to>
      <xdr:col>50</xdr:col>
      <xdr:colOff>165100</xdr:colOff>
      <xdr:row>86</xdr:row>
      <xdr:rowOff>53009</xdr:rowOff>
    </xdr:to>
    <xdr:sp macro="" textlink="">
      <xdr:nvSpPr>
        <xdr:cNvPr id="363" name="楕円 362">
          <a:extLst>
            <a:ext uri="{FF2B5EF4-FFF2-40B4-BE49-F238E27FC236}">
              <a16:creationId xmlns:a16="http://schemas.microsoft.com/office/drawing/2014/main" id="{8C717D47-DF78-4537-899E-A87F988CAFF3}"/>
            </a:ext>
          </a:extLst>
        </xdr:cNvPr>
        <xdr:cNvSpPr/>
      </xdr:nvSpPr>
      <xdr:spPr>
        <a:xfrm>
          <a:off x="9588500" y="146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171222</xdr:rowOff>
    </xdr:from>
    <xdr:to>
      <xdr:col>55</xdr:col>
      <xdr:colOff>0</xdr:colOff>
      <xdr:row>86</xdr:row>
      <xdr:rowOff>2209</xdr:rowOff>
    </xdr:to>
    <xdr:cxnSp macro="">
      <xdr:nvCxnSpPr>
        <xdr:cNvPr id="364" name="直線コネクタ 363">
          <a:extLst>
            <a:ext uri="{FF2B5EF4-FFF2-40B4-BE49-F238E27FC236}">
              <a16:creationId xmlns:a16="http://schemas.microsoft.com/office/drawing/2014/main" id="{B637F722-72FD-4624-8AC2-AB118D0F65A5}"/>
            </a:ext>
          </a:extLst>
        </xdr:cNvPr>
        <xdr:cNvCxnSpPr/>
      </xdr:nvCxnSpPr>
      <xdr:spPr>
        <a:xfrm flipV="1">
          <a:off x="9639300" y="14744472"/>
          <a:ext cx="8382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126822</xdr:rowOff>
    </xdr:from>
    <xdr:to>
      <xdr:col>46</xdr:col>
      <xdr:colOff>38100</xdr:colOff>
      <xdr:row>86</xdr:row>
      <xdr:rowOff>56972</xdr:rowOff>
    </xdr:to>
    <xdr:sp macro="" textlink="">
      <xdr:nvSpPr>
        <xdr:cNvPr id="365" name="楕円 364">
          <a:extLst>
            <a:ext uri="{FF2B5EF4-FFF2-40B4-BE49-F238E27FC236}">
              <a16:creationId xmlns:a16="http://schemas.microsoft.com/office/drawing/2014/main" id="{E8C3336C-A838-4E1D-B34C-D44D7CDC976F}"/>
            </a:ext>
          </a:extLst>
        </xdr:cNvPr>
        <xdr:cNvSpPr/>
      </xdr:nvSpPr>
      <xdr:spPr>
        <a:xfrm>
          <a:off x="8699500" y="1470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2209</xdr:rowOff>
    </xdr:from>
    <xdr:to>
      <xdr:col>50</xdr:col>
      <xdr:colOff>114300</xdr:colOff>
      <xdr:row>86</xdr:row>
      <xdr:rowOff>6172</xdr:rowOff>
    </xdr:to>
    <xdr:cxnSp macro="">
      <xdr:nvCxnSpPr>
        <xdr:cNvPr id="366" name="直線コネクタ 365">
          <a:extLst>
            <a:ext uri="{FF2B5EF4-FFF2-40B4-BE49-F238E27FC236}">
              <a16:creationId xmlns:a16="http://schemas.microsoft.com/office/drawing/2014/main" id="{EDC55862-0B03-4320-933A-7B0AA4701053}"/>
            </a:ext>
          </a:extLst>
        </xdr:cNvPr>
        <xdr:cNvCxnSpPr/>
      </xdr:nvCxnSpPr>
      <xdr:spPr>
        <a:xfrm flipV="1">
          <a:off x="8750300" y="14746909"/>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128575</xdr:rowOff>
    </xdr:from>
    <xdr:to>
      <xdr:col>41</xdr:col>
      <xdr:colOff>101600</xdr:colOff>
      <xdr:row>86</xdr:row>
      <xdr:rowOff>58725</xdr:rowOff>
    </xdr:to>
    <xdr:sp macro="" textlink="">
      <xdr:nvSpPr>
        <xdr:cNvPr id="367" name="楕円 366">
          <a:extLst>
            <a:ext uri="{FF2B5EF4-FFF2-40B4-BE49-F238E27FC236}">
              <a16:creationId xmlns:a16="http://schemas.microsoft.com/office/drawing/2014/main" id="{773C64E3-7733-432C-9916-8E7D1FAB7AD9}"/>
            </a:ext>
          </a:extLst>
        </xdr:cNvPr>
        <xdr:cNvSpPr/>
      </xdr:nvSpPr>
      <xdr:spPr>
        <a:xfrm>
          <a:off x="7810500" y="147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6172</xdr:rowOff>
    </xdr:from>
    <xdr:to>
      <xdr:col>45</xdr:col>
      <xdr:colOff>177800</xdr:colOff>
      <xdr:row>86</xdr:row>
      <xdr:rowOff>7925</xdr:rowOff>
    </xdr:to>
    <xdr:cxnSp macro="">
      <xdr:nvCxnSpPr>
        <xdr:cNvPr id="368" name="直線コネクタ 367">
          <a:extLst>
            <a:ext uri="{FF2B5EF4-FFF2-40B4-BE49-F238E27FC236}">
              <a16:creationId xmlns:a16="http://schemas.microsoft.com/office/drawing/2014/main" id="{788A908E-2491-4892-9883-1C38452340DD}"/>
            </a:ext>
          </a:extLst>
        </xdr:cNvPr>
        <xdr:cNvCxnSpPr/>
      </xdr:nvCxnSpPr>
      <xdr:spPr>
        <a:xfrm flipV="1">
          <a:off x="7861300" y="14750872"/>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130023</xdr:rowOff>
    </xdr:from>
    <xdr:to>
      <xdr:col>36</xdr:col>
      <xdr:colOff>165100</xdr:colOff>
      <xdr:row>86</xdr:row>
      <xdr:rowOff>60173</xdr:rowOff>
    </xdr:to>
    <xdr:sp macro="" textlink="">
      <xdr:nvSpPr>
        <xdr:cNvPr id="369" name="楕円 368">
          <a:extLst>
            <a:ext uri="{FF2B5EF4-FFF2-40B4-BE49-F238E27FC236}">
              <a16:creationId xmlns:a16="http://schemas.microsoft.com/office/drawing/2014/main" id="{70892105-85D6-4355-ACC0-4708368C4A0C}"/>
            </a:ext>
          </a:extLst>
        </xdr:cNvPr>
        <xdr:cNvSpPr/>
      </xdr:nvSpPr>
      <xdr:spPr>
        <a:xfrm>
          <a:off x="6921500" y="1470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7925</xdr:rowOff>
    </xdr:from>
    <xdr:to>
      <xdr:col>41</xdr:col>
      <xdr:colOff>50800</xdr:colOff>
      <xdr:row>86</xdr:row>
      <xdr:rowOff>9373</xdr:rowOff>
    </xdr:to>
    <xdr:cxnSp macro="">
      <xdr:nvCxnSpPr>
        <xdr:cNvPr id="370" name="直線コネクタ 369">
          <a:extLst>
            <a:ext uri="{FF2B5EF4-FFF2-40B4-BE49-F238E27FC236}">
              <a16:creationId xmlns:a16="http://schemas.microsoft.com/office/drawing/2014/main" id="{E0713222-49C8-4A3D-917E-F2DC693DB73A}"/>
            </a:ext>
          </a:extLst>
        </xdr:cNvPr>
        <xdr:cNvCxnSpPr/>
      </xdr:nvCxnSpPr>
      <xdr:spPr>
        <a:xfrm flipV="1">
          <a:off x="6972300" y="1475262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4A16AD57-4434-44DD-B56A-0D11F3AA26D0}"/>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5AAC8499-DD13-4B66-A919-6FA8FD86965D}"/>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31818</xdr:rowOff>
    </xdr:from>
    <xdr:ext cx="469744" cy="259045"/>
    <xdr:sp macro="" textlink="">
      <xdr:nvSpPr>
        <xdr:cNvPr id="373" name="n_3aveValue【公営住宅】&#10;一人当たり面積">
          <a:extLst>
            <a:ext uri="{FF2B5EF4-FFF2-40B4-BE49-F238E27FC236}">
              <a16:creationId xmlns:a16="http://schemas.microsoft.com/office/drawing/2014/main" id="{6B1CDAC2-1E73-40AE-9887-E43285731D47}"/>
            </a:ext>
          </a:extLst>
        </xdr:cNvPr>
        <xdr:cNvSpPr txBox="1"/>
      </xdr:nvSpPr>
      <xdr:spPr>
        <a:xfrm>
          <a:off x="7626427" y="1443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44848</xdr:rowOff>
    </xdr:from>
    <xdr:ext cx="469744" cy="259045"/>
    <xdr:sp macro="" textlink="">
      <xdr:nvSpPr>
        <xdr:cNvPr id="374" name="n_4aveValue【公営住宅】&#10;一人当たり面積">
          <a:extLst>
            <a:ext uri="{FF2B5EF4-FFF2-40B4-BE49-F238E27FC236}">
              <a16:creationId xmlns:a16="http://schemas.microsoft.com/office/drawing/2014/main" id="{74464B45-D6D8-43B6-9B94-7FD4D8CDB504}"/>
            </a:ext>
          </a:extLst>
        </xdr:cNvPr>
        <xdr:cNvSpPr txBox="1"/>
      </xdr:nvSpPr>
      <xdr:spPr>
        <a:xfrm>
          <a:off x="6737427" y="1444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44136</xdr:rowOff>
    </xdr:from>
    <xdr:ext cx="469744" cy="259045"/>
    <xdr:sp macro="" textlink="">
      <xdr:nvSpPr>
        <xdr:cNvPr id="375" name="n_1mainValue【公営住宅】&#10;一人当たり面積">
          <a:extLst>
            <a:ext uri="{FF2B5EF4-FFF2-40B4-BE49-F238E27FC236}">
              <a16:creationId xmlns:a16="http://schemas.microsoft.com/office/drawing/2014/main" id="{85D8577D-416A-4C4E-B845-AE4FA3ED815F}"/>
            </a:ext>
          </a:extLst>
        </xdr:cNvPr>
        <xdr:cNvSpPr txBox="1"/>
      </xdr:nvSpPr>
      <xdr:spPr>
        <a:xfrm>
          <a:off x="9391727" y="1478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48099</xdr:rowOff>
    </xdr:from>
    <xdr:ext cx="469744" cy="259045"/>
    <xdr:sp macro="" textlink="">
      <xdr:nvSpPr>
        <xdr:cNvPr id="376" name="n_2mainValue【公営住宅】&#10;一人当たり面積">
          <a:extLst>
            <a:ext uri="{FF2B5EF4-FFF2-40B4-BE49-F238E27FC236}">
              <a16:creationId xmlns:a16="http://schemas.microsoft.com/office/drawing/2014/main" id="{E94764F8-1817-4153-91AF-EF8068188529}"/>
            </a:ext>
          </a:extLst>
        </xdr:cNvPr>
        <xdr:cNvSpPr txBox="1"/>
      </xdr:nvSpPr>
      <xdr:spPr>
        <a:xfrm>
          <a:off x="8515427" y="1479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49852</xdr:rowOff>
    </xdr:from>
    <xdr:ext cx="469744" cy="259045"/>
    <xdr:sp macro="" textlink="">
      <xdr:nvSpPr>
        <xdr:cNvPr id="377" name="n_3mainValue【公営住宅】&#10;一人当たり面積">
          <a:extLst>
            <a:ext uri="{FF2B5EF4-FFF2-40B4-BE49-F238E27FC236}">
              <a16:creationId xmlns:a16="http://schemas.microsoft.com/office/drawing/2014/main" id="{CF959FCD-FBFC-453C-9665-16C3D7000A06}"/>
            </a:ext>
          </a:extLst>
        </xdr:cNvPr>
        <xdr:cNvSpPr txBox="1"/>
      </xdr:nvSpPr>
      <xdr:spPr>
        <a:xfrm>
          <a:off x="7626427" y="1479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51300</xdr:rowOff>
    </xdr:from>
    <xdr:ext cx="469744" cy="259045"/>
    <xdr:sp macro="" textlink="">
      <xdr:nvSpPr>
        <xdr:cNvPr id="378" name="n_4mainValue【公営住宅】&#10;一人当たり面積">
          <a:extLst>
            <a:ext uri="{FF2B5EF4-FFF2-40B4-BE49-F238E27FC236}">
              <a16:creationId xmlns:a16="http://schemas.microsoft.com/office/drawing/2014/main" id="{125023B6-483B-46B9-BDF6-C808DF0CA52D}"/>
            </a:ext>
          </a:extLst>
        </xdr:cNvPr>
        <xdr:cNvSpPr txBox="1"/>
      </xdr:nvSpPr>
      <xdr:spPr>
        <a:xfrm>
          <a:off x="6737427" y="1479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0FC962A-E303-4B16-A49B-407342F8FC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8560098-EB56-4686-AA44-56686F7F990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ED3A7CB-3541-411B-ACB6-76BA9A9A03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39DFBAD-D5CD-4C77-9376-78625C8D2C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D7763E2-87B9-4D57-B3B3-20207592942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8A20934-2833-4AF5-AEEA-9F1C81B1C8D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85BA4E9-4ADE-4B3F-9223-C7140094A4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D0AC0DB-CDC0-4B73-8868-72AC389D326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CBBC1498-422A-4775-AE85-673E57CEBAA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1DBB244-EF16-462F-A9BE-DA2E780C376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75C86BEE-BF1D-407B-BC9D-54DDECDC071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BF59A627-C40B-4895-A0DD-3E29DEA60E8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CDA8DF8F-27C6-4F94-9E19-7BB8770EA2F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D16FBD69-7D9A-4B71-83B2-3B40C10360D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3D455588-57DC-4B4B-9D2A-210A4E8C954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8AA1BB6B-181F-4E22-BE7B-A56198590A8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9821F518-8A78-4190-8683-8973783146C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67F8F298-5C6C-4C87-A6BA-B9635192081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4DF6E1F7-4425-460F-A46D-A9D9444E5EB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35E6EAAF-2930-4565-8CC3-55A8A8B4523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271E1793-CEE0-402B-B951-CFAE69AA09B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F13C461-4042-49D9-9DFA-2AEB698AAD2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152732CE-1146-4D5C-BD53-DC76300F8F5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E06BA168-865C-4A71-B8B5-14391D62E6D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30788954-4D85-4F52-A90D-5162A3BDE0B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26510483-4888-4965-A46D-9A7C87F3D219}"/>
            </a:ext>
          </a:extLst>
        </xdr:cNvPr>
        <xdr:cNvCxnSpPr/>
      </xdr:nvCxnSpPr>
      <xdr:spPr>
        <a:xfrm flipV="1">
          <a:off x="4634865" y="1716894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ABA322D7-0125-49D9-A1A1-74B5363A6BC8}"/>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81164C67-80DB-4DDA-A9AA-8E0BD5D2B288}"/>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FEACBB0A-61F8-4A9F-83E4-E892CC877C12}"/>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8" name="直線コネクタ 407">
          <a:extLst>
            <a:ext uri="{FF2B5EF4-FFF2-40B4-BE49-F238E27FC236}">
              <a16:creationId xmlns:a16="http://schemas.microsoft.com/office/drawing/2014/main" id="{7C76A231-2544-40D6-8E01-A8172A2899D8}"/>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113228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4203B22D-2D98-45D1-A78E-34ED48FABBF4}"/>
            </a:ext>
          </a:extLst>
        </xdr:cNvPr>
        <xdr:cNvSpPr txBox="1"/>
      </xdr:nvSpPr>
      <xdr:spPr>
        <a:xfrm>
          <a:off x="4673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410" name="フローチャート: 判断 409">
          <a:extLst>
            <a:ext uri="{FF2B5EF4-FFF2-40B4-BE49-F238E27FC236}">
              <a16:creationId xmlns:a16="http://schemas.microsoft.com/office/drawing/2014/main" id="{6BC313A5-CF6A-4F11-B06F-3EA34537318C}"/>
            </a:ext>
          </a:extLst>
        </xdr:cNvPr>
        <xdr:cNvSpPr/>
      </xdr:nvSpPr>
      <xdr:spPr>
        <a:xfrm>
          <a:off x="4584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11" name="フローチャート: 判断 410">
          <a:extLst>
            <a:ext uri="{FF2B5EF4-FFF2-40B4-BE49-F238E27FC236}">
              <a16:creationId xmlns:a16="http://schemas.microsoft.com/office/drawing/2014/main" id="{E51EC1E2-1700-499A-B29C-272812D5F4E2}"/>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123371</xdr:rowOff>
    </xdr:from>
    <xdr:to>
      <xdr:col>15</xdr:col>
      <xdr:colOff>101600</xdr:colOff>
      <xdr:row>106</xdr:row>
      <xdr:rowOff>53521</xdr:rowOff>
    </xdr:to>
    <xdr:sp macro="" textlink="">
      <xdr:nvSpPr>
        <xdr:cNvPr id="412" name="フローチャート: 判断 411">
          <a:extLst>
            <a:ext uri="{FF2B5EF4-FFF2-40B4-BE49-F238E27FC236}">
              <a16:creationId xmlns:a16="http://schemas.microsoft.com/office/drawing/2014/main" id="{CDD656D3-316D-435D-872F-6E3D417C8080}"/>
            </a:ext>
          </a:extLst>
        </xdr:cNvPr>
        <xdr:cNvSpPr/>
      </xdr:nvSpPr>
      <xdr:spPr>
        <a:xfrm>
          <a:off x="2857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49893</xdr:rowOff>
    </xdr:from>
    <xdr:to>
      <xdr:col>10</xdr:col>
      <xdr:colOff>165100</xdr:colOff>
      <xdr:row>105</xdr:row>
      <xdr:rowOff>151493</xdr:rowOff>
    </xdr:to>
    <xdr:sp macro="" textlink="">
      <xdr:nvSpPr>
        <xdr:cNvPr id="413" name="フローチャート: 判断 412">
          <a:extLst>
            <a:ext uri="{FF2B5EF4-FFF2-40B4-BE49-F238E27FC236}">
              <a16:creationId xmlns:a16="http://schemas.microsoft.com/office/drawing/2014/main" id="{E5D7FC10-2ACF-4352-806A-CC14698A2083}"/>
            </a:ext>
          </a:extLst>
        </xdr:cNvPr>
        <xdr:cNvSpPr/>
      </xdr:nvSpPr>
      <xdr:spPr>
        <a:xfrm>
          <a:off x="1968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170724</xdr:rowOff>
    </xdr:from>
    <xdr:to>
      <xdr:col>6</xdr:col>
      <xdr:colOff>38100</xdr:colOff>
      <xdr:row>105</xdr:row>
      <xdr:rowOff>100874</xdr:rowOff>
    </xdr:to>
    <xdr:sp macro="" textlink="">
      <xdr:nvSpPr>
        <xdr:cNvPr id="414" name="フローチャート: 判断 413">
          <a:extLst>
            <a:ext uri="{FF2B5EF4-FFF2-40B4-BE49-F238E27FC236}">
              <a16:creationId xmlns:a16="http://schemas.microsoft.com/office/drawing/2014/main" id="{EE92C131-7CD9-4BA5-99F5-F005301534A2}"/>
            </a:ext>
          </a:extLst>
        </xdr:cNvPr>
        <xdr:cNvSpPr/>
      </xdr:nvSpPr>
      <xdr:spPr>
        <a:xfrm>
          <a:off x="1079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68ADE1B-48E3-4FCF-A093-3510B22C38E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36743F7-ECCE-4528-8911-68A25B4ABBF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6069886-CD66-4D19-95D4-01375F4D2EF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63E848B-EA35-4D19-AE32-4F2147FB5A6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972CEAF-EF8D-49C8-A272-9E2672091DF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108676</xdr:rowOff>
    </xdr:from>
    <xdr:to>
      <xdr:col>24</xdr:col>
      <xdr:colOff>114300</xdr:colOff>
      <xdr:row>101</xdr:row>
      <xdr:rowOff>38826</xdr:rowOff>
    </xdr:to>
    <xdr:sp macro="" textlink="">
      <xdr:nvSpPr>
        <xdr:cNvPr id="420" name="楕円 419">
          <a:extLst>
            <a:ext uri="{FF2B5EF4-FFF2-40B4-BE49-F238E27FC236}">
              <a16:creationId xmlns:a16="http://schemas.microsoft.com/office/drawing/2014/main" id="{18C6D804-74A7-4DD1-A40B-806A3FCD531F}"/>
            </a:ext>
          </a:extLst>
        </xdr:cNvPr>
        <xdr:cNvSpPr/>
      </xdr:nvSpPr>
      <xdr:spPr>
        <a:xfrm>
          <a:off x="45847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131553</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7F7B2615-2202-4EB8-8861-137DCE535D37}"/>
            </a:ext>
          </a:extLst>
        </xdr:cNvPr>
        <xdr:cNvSpPr txBox="1"/>
      </xdr:nvSpPr>
      <xdr:spPr>
        <a:xfrm>
          <a:off x="4673600" y="171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90714</xdr:rowOff>
    </xdr:from>
    <xdr:to>
      <xdr:col>20</xdr:col>
      <xdr:colOff>38100</xdr:colOff>
      <xdr:row>101</xdr:row>
      <xdr:rowOff>20864</xdr:rowOff>
    </xdr:to>
    <xdr:sp macro="" textlink="">
      <xdr:nvSpPr>
        <xdr:cNvPr id="422" name="楕円 421">
          <a:extLst>
            <a:ext uri="{FF2B5EF4-FFF2-40B4-BE49-F238E27FC236}">
              <a16:creationId xmlns:a16="http://schemas.microsoft.com/office/drawing/2014/main" id="{808D4C42-A650-4C67-BFFA-A557DAEAFEA6}"/>
            </a:ext>
          </a:extLst>
        </xdr:cNvPr>
        <xdr:cNvSpPr/>
      </xdr:nvSpPr>
      <xdr:spPr>
        <a:xfrm>
          <a:off x="3746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141514</xdr:rowOff>
    </xdr:from>
    <xdr:to>
      <xdr:col>24</xdr:col>
      <xdr:colOff>63500</xdr:colOff>
      <xdr:row>100</xdr:row>
      <xdr:rowOff>159476</xdr:rowOff>
    </xdr:to>
    <xdr:cxnSp macro="">
      <xdr:nvCxnSpPr>
        <xdr:cNvPr id="423" name="直線コネクタ 422">
          <a:extLst>
            <a:ext uri="{FF2B5EF4-FFF2-40B4-BE49-F238E27FC236}">
              <a16:creationId xmlns:a16="http://schemas.microsoft.com/office/drawing/2014/main" id="{C0D14349-1476-4B12-8AF2-D2FBB4B8D535}"/>
            </a:ext>
          </a:extLst>
        </xdr:cNvPr>
        <xdr:cNvCxnSpPr/>
      </xdr:nvCxnSpPr>
      <xdr:spPr>
        <a:xfrm>
          <a:off x="3797300" y="1728651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49893</xdr:rowOff>
    </xdr:from>
    <xdr:to>
      <xdr:col>15</xdr:col>
      <xdr:colOff>101600</xdr:colOff>
      <xdr:row>100</xdr:row>
      <xdr:rowOff>151493</xdr:rowOff>
    </xdr:to>
    <xdr:sp macro="" textlink="">
      <xdr:nvSpPr>
        <xdr:cNvPr id="424" name="楕円 423">
          <a:extLst>
            <a:ext uri="{FF2B5EF4-FFF2-40B4-BE49-F238E27FC236}">
              <a16:creationId xmlns:a16="http://schemas.microsoft.com/office/drawing/2014/main" id="{135C903D-5721-405B-B197-DF9F25345507}"/>
            </a:ext>
          </a:extLst>
        </xdr:cNvPr>
        <xdr:cNvSpPr/>
      </xdr:nvSpPr>
      <xdr:spPr>
        <a:xfrm>
          <a:off x="2857500" y="171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100693</xdr:rowOff>
    </xdr:from>
    <xdr:to>
      <xdr:col>19</xdr:col>
      <xdr:colOff>177800</xdr:colOff>
      <xdr:row>100</xdr:row>
      <xdr:rowOff>141514</xdr:rowOff>
    </xdr:to>
    <xdr:cxnSp macro="">
      <xdr:nvCxnSpPr>
        <xdr:cNvPr id="425" name="直線コネクタ 424">
          <a:extLst>
            <a:ext uri="{FF2B5EF4-FFF2-40B4-BE49-F238E27FC236}">
              <a16:creationId xmlns:a16="http://schemas.microsoft.com/office/drawing/2014/main" id="{B2194C00-64C6-4863-83AF-8158F624E951}"/>
            </a:ext>
          </a:extLst>
        </xdr:cNvPr>
        <xdr:cNvCxnSpPr/>
      </xdr:nvCxnSpPr>
      <xdr:spPr>
        <a:xfrm>
          <a:off x="2908300" y="172456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2539</xdr:rowOff>
    </xdr:from>
    <xdr:to>
      <xdr:col>10</xdr:col>
      <xdr:colOff>165100</xdr:colOff>
      <xdr:row>100</xdr:row>
      <xdr:rowOff>104139</xdr:rowOff>
    </xdr:to>
    <xdr:sp macro="" textlink="">
      <xdr:nvSpPr>
        <xdr:cNvPr id="426" name="楕円 425">
          <a:extLst>
            <a:ext uri="{FF2B5EF4-FFF2-40B4-BE49-F238E27FC236}">
              <a16:creationId xmlns:a16="http://schemas.microsoft.com/office/drawing/2014/main" id="{D225EF07-0415-41DE-B87C-FD9A11B10564}"/>
            </a:ext>
          </a:extLst>
        </xdr:cNvPr>
        <xdr:cNvSpPr/>
      </xdr:nvSpPr>
      <xdr:spPr>
        <a:xfrm>
          <a:off x="1968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53339</xdr:rowOff>
    </xdr:from>
    <xdr:to>
      <xdr:col>15</xdr:col>
      <xdr:colOff>50800</xdr:colOff>
      <xdr:row>100</xdr:row>
      <xdr:rowOff>100693</xdr:rowOff>
    </xdr:to>
    <xdr:cxnSp macro="">
      <xdr:nvCxnSpPr>
        <xdr:cNvPr id="427" name="直線コネクタ 426">
          <a:extLst>
            <a:ext uri="{FF2B5EF4-FFF2-40B4-BE49-F238E27FC236}">
              <a16:creationId xmlns:a16="http://schemas.microsoft.com/office/drawing/2014/main" id="{4F05AD89-A1BC-4072-8D67-48AC1C26A427}"/>
            </a:ext>
          </a:extLst>
        </xdr:cNvPr>
        <xdr:cNvCxnSpPr/>
      </xdr:nvCxnSpPr>
      <xdr:spPr>
        <a:xfrm>
          <a:off x="2019300" y="17198339"/>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126637</xdr:rowOff>
    </xdr:from>
    <xdr:to>
      <xdr:col>6</xdr:col>
      <xdr:colOff>38100</xdr:colOff>
      <xdr:row>100</xdr:row>
      <xdr:rowOff>56787</xdr:rowOff>
    </xdr:to>
    <xdr:sp macro="" textlink="">
      <xdr:nvSpPr>
        <xdr:cNvPr id="428" name="楕円 427">
          <a:extLst>
            <a:ext uri="{FF2B5EF4-FFF2-40B4-BE49-F238E27FC236}">
              <a16:creationId xmlns:a16="http://schemas.microsoft.com/office/drawing/2014/main" id="{E7D0B0E1-3390-4789-BC79-315693F6280C}"/>
            </a:ext>
          </a:extLst>
        </xdr:cNvPr>
        <xdr:cNvSpPr/>
      </xdr:nvSpPr>
      <xdr:spPr>
        <a:xfrm>
          <a:off x="1079500" y="171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5987</xdr:rowOff>
    </xdr:from>
    <xdr:to>
      <xdr:col>10</xdr:col>
      <xdr:colOff>114300</xdr:colOff>
      <xdr:row>100</xdr:row>
      <xdr:rowOff>53339</xdr:rowOff>
    </xdr:to>
    <xdr:cxnSp macro="">
      <xdr:nvCxnSpPr>
        <xdr:cNvPr id="429" name="直線コネクタ 428">
          <a:extLst>
            <a:ext uri="{FF2B5EF4-FFF2-40B4-BE49-F238E27FC236}">
              <a16:creationId xmlns:a16="http://schemas.microsoft.com/office/drawing/2014/main" id="{09ADB71F-9774-49CE-A1DC-E416427697CD}"/>
            </a:ext>
          </a:extLst>
        </xdr:cNvPr>
        <xdr:cNvCxnSpPr/>
      </xdr:nvCxnSpPr>
      <xdr:spPr>
        <a:xfrm>
          <a:off x="1130300" y="1715098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30" name="n_1aveValue【港湾・漁港】&#10;有形固定資産減価償却率">
          <a:extLst>
            <a:ext uri="{FF2B5EF4-FFF2-40B4-BE49-F238E27FC236}">
              <a16:creationId xmlns:a16="http://schemas.microsoft.com/office/drawing/2014/main" id="{96EF09A0-7FEF-49BC-BFA2-A10D818D5C79}"/>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44648</xdr:rowOff>
    </xdr:from>
    <xdr:ext cx="405111" cy="259045"/>
    <xdr:sp macro="" textlink="">
      <xdr:nvSpPr>
        <xdr:cNvPr id="431" name="n_2aveValue【港湾・漁港】&#10;有形固定資産減価償却率">
          <a:extLst>
            <a:ext uri="{FF2B5EF4-FFF2-40B4-BE49-F238E27FC236}">
              <a16:creationId xmlns:a16="http://schemas.microsoft.com/office/drawing/2014/main" id="{92372497-28C2-4819-A3C7-EA482B0027A1}"/>
            </a:ext>
          </a:extLst>
        </xdr:cNvPr>
        <xdr:cNvSpPr txBox="1"/>
      </xdr:nvSpPr>
      <xdr:spPr>
        <a:xfrm>
          <a:off x="2705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142620</xdr:rowOff>
    </xdr:from>
    <xdr:ext cx="405111" cy="259045"/>
    <xdr:sp macro="" textlink="">
      <xdr:nvSpPr>
        <xdr:cNvPr id="432" name="n_3aveValue【港湾・漁港】&#10;有形固定資産減価償却率">
          <a:extLst>
            <a:ext uri="{FF2B5EF4-FFF2-40B4-BE49-F238E27FC236}">
              <a16:creationId xmlns:a16="http://schemas.microsoft.com/office/drawing/2014/main" id="{915B67DF-FA5E-4719-B493-67C5704CE9B6}"/>
            </a:ext>
          </a:extLst>
        </xdr:cNvPr>
        <xdr:cNvSpPr txBox="1"/>
      </xdr:nvSpPr>
      <xdr:spPr>
        <a:xfrm>
          <a:off x="1816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92001</xdr:rowOff>
    </xdr:from>
    <xdr:ext cx="405111" cy="259045"/>
    <xdr:sp macro="" textlink="">
      <xdr:nvSpPr>
        <xdr:cNvPr id="433" name="n_4aveValue【港湾・漁港】&#10;有形固定資産減価償却率">
          <a:extLst>
            <a:ext uri="{FF2B5EF4-FFF2-40B4-BE49-F238E27FC236}">
              <a16:creationId xmlns:a16="http://schemas.microsoft.com/office/drawing/2014/main" id="{0DF2A241-5829-4295-9341-84C5946FCCDC}"/>
            </a:ext>
          </a:extLst>
        </xdr:cNvPr>
        <xdr:cNvSpPr txBox="1"/>
      </xdr:nvSpPr>
      <xdr:spPr>
        <a:xfrm>
          <a:off x="927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37391</xdr:rowOff>
    </xdr:from>
    <xdr:ext cx="405111" cy="259045"/>
    <xdr:sp macro="" textlink="">
      <xdr:nvSpPr>
        <xdr:cNvPr id="434" name="n_1mainValue【港湾・漁港】&#10;有形固定資産減価償却率">
          <a:extLst>
            <a:ext uri="{FF2B5EF4-FFF2-40B4-BE49-F238E27FC236}">
              <a16:creationId xmlns:a16="http://schemas.microsoft.com/office/drawing/2014/main" id="{5B891C16-A161-414F-960A-6E8DAA8ACF1C}"/>
            </a:ext>
          </a:extLst>
        </xdr:cNvPr>
        <xdr:cNvSpPr txBox="1"/>
      </xdr:nvSpPr>
      <xdr:spPr>
        <a:xfrm>
          <a:off x="3582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168020</xdr:rowOff>
    </xdr:from>
    <xdr:ext cx="340478" cy="259045"/>
    <xdr:sp macro="" textlink="">
      <xdr:nvSpPr>
        <xdr:cNvPr id="435" name="n_2mainValue【港湾・漁港】&#10;有形固定資産減価償却率">
          <a:extLst>
            <a:ext uri="{FF2B5EF4-FFF2-40B4-BE49-F238E27FC236}">
              <a16:creationId xmlns:a16="http://schemas.microsoft.com/office/drawing/2014/main" id="{D6E14CE3-DC07-4271-9803-5A2BABDF7377}"/>
            </a:ext>
          </a:extLst>
        </xdr:cNvPr>
        <xdr:cNvSpPr txBox="1"/>
      </xdr:nvSpPr>
      <xdr:spPr>
        <a:xfrm>
          <a:off x="2738061" y="16970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120666</xdr:rowOff>
    </xdr:from>
    <xdr:ext cx="340478" cy="259045"/>
    <xdr:sp macro="" textlink="">
      <xdr:nvSpPr>
        <xdr:cNvPr id="436" name="n_3mainValue【港湾・漁港】&#10;有形固定資産減価償却率">
          <a:extLst>
            <a:ext uri="{FF2B5EF4-FFF2-40B4-BE49-F238E27FC236}">
              <a16:creationId xmlns:a16="http://schemas.microsoft.com/office/drawing/2014/main" id="{57E34B38-D6B1-4AB0-BC94-79A26753D750}"/>
            </a:ext>
          </a:extLst>
        </xdr:cNvPr>
        <xdr:cNvSpPr txBox="1"/>
      </xdr:nvSpPr>
      <xdr:spPr>
        <a:xfrm>
          <a:off x="1849061" y="16922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73314</xdr:rowOff>
    </xdr:from>
    <xdr:ext cx="340478" cy="259045"/>
    <xdr:sp macro="" textlink="">
      <xdr:nvSpPr>
        <xdr:cNvPr id="437" name="n_4mainValue【港湾・漁港】&#10;有形固定資産減価償却率">
          <a:extLst>
            <a:ext uri="{FF2B5EF4-FFF2-40B4-BE49-F238E27FC236}">
              <a16:creationId xmlns:a16="http://schemas.microsoft.com/office/drawing/2014/main" id="{62222C2F-01C0-4095-8C37-E60F65360B4D}"/>
            </a:ext>
          </a:extLst>
        </xdr:cNvPr>
        <xdr:cNvSpPr txBox="1"/>
      </xdr:nvSpPr>
      <xdr:spPr>
        <a:xfrm>
          <a:off x="960061" y="168754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AAB4BC8E-B7D3-4F0C-81A4-960481D5DFD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BEAA39E3-A701-48AD-923A-E37981E434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243D94AD-306D-41D0-80B5-47F64356F7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B9B21CC-74B3-4ADB-9D4F-85DF9289E9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75FFDF96-6231-4342-B81C-155535839D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E0E9AEA-78F9-4732-B9AB-C83AB6D6334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97D08E9F-1FC2-4936-A818-ABF6D997C4E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34AE9D97-A98A-463F-B357-15E88B54C43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32FE7053-D9A5-484A-8676-9AD7BB7119C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4FDB052C-E51D-4A98-8F9C-CEF7F483928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23BEA672-1995-4F75-93B3-FAB5D7966A9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A1921938-4EA6-4470-9F6F-3AC616BDD06D}"/>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5879D74-D571-4B08-8FCD-3187C05BB26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65A66AD2-31B1-4502-9A79-55F323E36C47}"/>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7A3FD143-B727-4C70-8254-4231F4DE121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F71335F5-5E66-4A08-A0EE-47C025138D4B}"/>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DFB62582-DE65-44B2-9D89-C9B5C0C5F3B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1633D77C-6DFA-49D0-8320-DA4CFF5FFFEC}"/>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F55FB80-CD34-4BC0-ABEE-0133488493E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F7E86A4-7126-4FE6-9C7F-EA4CC906E226}"/>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7AE899B-D0D4-4C73-9C66-C9F43955CCE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1FFC289C-269F-4B8A-B63E-E4B4E0820CE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E3DA8F8F-0454-437F-8875-A72FF835A51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8925</xdr:rowOff>
    </xdr:from>
    <xdr:to>
      <xdr:col>54</xdr:col>
      <xdr:colOff>189865</xdr:colOff>
      <xdr:row>108</xdr:row>
      <xdr:rowOff>150952</xdr:rowOff>
    </xdr:to>
    <xdr:cxnSp macro="">
      <xdr:nvCxnSpPr>
        <xdr:cNvPr id="461" name="直線コネクタ 460">
          <a:extLst>
            <a:ext uri="{FF2B5EF4-FFF2-40B4-BE49-F238E27FC236}">
              <a16:creationId xmlns:a16="http://schemas.microsoft.com/office/drawing/2014/main" id="{E78C0F75-84ED-44DB-83F8-F0616DB3164C}"/>
            </a:ext>
          </a:extLst>
        </xdr:cNvPr>
        <xdr:cNvCxnSpPr/>
      </xdr:nvCxnSpPr>
      <xdr:spPr>
        <a:xfrm flipV="1">
          <a:off x="10476865" y="17325375"/>
          <a:ext cx="0" cy="134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154779</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44137E43-E2A0-42CB-B273-20F5AE35C3FB}"/>
            </a:ext>
          </a:extLst>
        </xdr:cNvPr>
        <xdr:cNvSpPr txBox="1"/>
      </xdr:nvSpPr>
      <xdr:spPr>
        <a:xfrm>
          <a:off x="10515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150952</xdr:rowOff>
    </xdr:from>
    <xdr:to>
      <xdr:col>55</xdr:col>
      <xdr:colOff>88900</xdr:colOff>
      <xdr:row>108</xdr:row>
      <xdr:rowOff>150952</xdr:rowOff>
    </xdr:to>
    <xdr:cxnSp macro="">
      <xdr:nvCxnSpPr>
        <xdr:cNvPr id="463" name="直線コネクタ 462">
          <a:extLst>
            <a:ext uri="{FF2B5EF4-FFF2-40B4-BE49-F238E27FC236}">
              <a16:creationId xmlns:a16="http://schemas.microsoft.com/office/drawing/2014/main" id="{949873D8-FF0E-409D-AA66-0E737C2846F2}"/>
            </a:ext>
          </a:extLst>
        </xdr:cNvPr>
        <xdr:cNvCxnSpPr/>
      </xdr:nvCxnSpPr>
      <xdr:spPr>
        <a:xfrm>
          <a:off x="10388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127052</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8AD5B544-AE38-4FFB-9B3E-829D44720D12}"/>
            </a:ext>
          </a:extLst>
        </xdr:cNvPr>
        <xdr:cNvSpPr txBox="1"/>
      </xdr:nvSpPr>
      <xdr:spPr>
        <a:xfrm>
          <a:off x="10515600" y="17100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8925</xdr:rowOff>
    </xdr:from>
    <xdr:to>
      <xdr:col>55</xdr:col>
      <xdr:colOff>88900</xdr:colOff>
      <xdr:row>101</xdr:row>
      <xdr:rowOff>8925</xdr:rowOff>
    </xdr:to>
    <xdr:cxnSp macro="">
      <xdr:nvCxnSpPr>
        <xdr:cNvPr id="465" name="直線コネクタ 464">
          <a:extLst>
            <a:ext uri="{FF2B5EF4-FFF2-40B4-BE49-F238E27FC236}">
              <a16:creationId xmlns:a16="http://schemas.microsoft.com/office/drawing/2014/main" id="{8A7D53E7-5F26-4EBE-B59B-A1DC3881BE9A}"/>
            </a:ext>
          </a:extLst>
        </xdr:cNvPr>
        <xdr:cNvCxnSpPr/>
      </xdr:nvCxnSpPr>
      <xdr:spPr>
        <a:xfrm>
          <a:off x="10388600" y="1732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4618</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CC102BB4-9120-4BA3-BACD-F64FF58885B3}"/>
            </a:ext>
          </a:extLst>
        </xdr:cNvPr>
        <xdr:cNvSpPr txBox="1"/>
      </xdr:nvSpPr>
      <xdr:spPr>
        <a:xfrm>
          <a:off x="10515600" y="18178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153191</xdr:rowOff>
    </xdr:from>
    <xdr:to>
      <xdr:col>55</xdr:col>
      <xdr:colOff>50800</xdr:colOff>
      <xdr:row>107</xdr:row>
      <xdr:rowOff>83341</xdr:rowOff>
    </xdr:to>
    <xdr:sp macro="" textlink="">
      <xdr:nvSpPr>
        <xdr:cNvPr id="467" name="フローチャート: 判断 466">
          <a:extLst>
            <a:ext uri="{FF2B5EF4-FFF2-40B4-BE49-F238E27FC236}">
              <a16:creationId xmlns:a16="http://schemas.microsoft.com/office/drawing/2014/main" id="{8F993637-2056-4203-9AE6-E3D23F6BFC04}"/>
            </a:ext>
          </a:extLst>
        </xdr:cNvPr>
        <xdr:cNvSpPr/>
      </xdr:nvSpPr>
      <xdr:spPr>
        <a:xfrm>
          <a:off x="104267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9003</xdr:rowOff>
    </xdr:from>
    <xdr:to>
      <xdr:col>50</xdr:col>
      <xdr:colOff>165100</xdr:colOff>
      <xdr:row>107</xdr:row>
      <xdr:rowOff>110603</xdr:rowOff>
    </xdr:to>
    <xdr:sp macro="" textlink="">
      <xdr:nvSpPr>
        <xdr:cNvPr id="468" name="フローチャート: 判断 467">
          <a:extLst>
            <a:ext uri="{FF2B5EF4-FFF2-40B4-BE49-F238E27FC236}">
              <a16:creationId xmlns:a16="http://schemas.microsoft.com/office/drawing/2014/main" id="{995FEE71-9FAC-4A6E-B653-79AFA42291D2}"/>
            </a:ext>
          </a:extLst>
        </xdr:cNvPr>
        <xdr:cNvSpPr/>
      </xdr:nvSpPr>
      <xdr:spPr>
        <a:xfrm>
          <a:off x="9588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55332</xdr:rowOff>
    </xdr:from>
    <xdr:to>
      <xdr:col>46</xdr:col>
      <xdr:colOff>38100</xdr:colOff>
      <xdr:row>106</xdr:row>
      <xdr:rowOff>156932</xdr:rowOff>
    </xdr:to>
    <xdr:sp macro="" textlink="">
      <xdr:nvSpPr>
        <xdr:cNvPr id="469" name="フローチャート: 判断 468">
          <a:extLst>
            <a:ext uri="{FF2B5EF4-FFF2-40B4-BE49-F238E27FC236}">
              <a16:creationId xmlns:a16="http://schemas.microsoft.com/office/drawing/2014/main" id="{7219E816-BCFF-4C3F-B924-E55B6B098946}"/>
            </a:ext>
          </a:extLst>
        </xdr:cNvPr>
        <xdr:cNvSpPr/>
      </xdr:nvSpPr>
      <xdr:spPr>
        <a:xfrm>
          <a:off x="8699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74506</xdr:rowOff>
    </xdr:from>
    <xdr:to>
      <xdr:col>41</xdr:col>
      <xdr:colOff>101600</xdr:colOff>
      <xdr:row>107</xdr:row>
      <xdr:rowOff>4656</xdr:rowOff>
    </xdr:to>
    <xdr:sp macro="" textlink="">
      <xdr:nvSpPr>
        <xdr:cNvPr id="470" name="フローチャート: 判断 469">
          <a:extLst>
            <a:ext uri="{FF2B5EF4-FFF2-40B4-BE49-F238E27FC236}">
              <a16:creationId xmlns:a16="http://schemas.microsoft.com/office/drawing/2014/main" id="{63B6C94D-C865-480E-8664-413C9DD801EE}"/>
            </a:ext>
          </a:extLst>
        </xdr:cNvPr>
        <xdr:cNvSpPr/>
      </xdr:nvSpPr>
      <xdr:spPr>
        <a:xfrm>
          <a:off x="7810500" y="1824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141181</xdr:rowOff>
    </xdr:from>
    <xdr:to>
      <xdr:col>36</xdr:col>
      <xdr:colOff>165100</xdr:colOff>
      <xdr:row>107</xdr:row>
      <xdr:rowOff>71331</xdr:rowOff>
    </xdr:to>
    <xdr:sp macro="" textlink="">
      <xdr:nvSpPr>
        <xdr:cNvPr id="471" name="フローチャート: 判断 470">
          <a:extLst>
            <a:ext uri="{FF2B5EF4-FFF2-40B4-BE49-F238E27FC236}">
              <a16:creationId xmlns:a16="http://schemas.microsoft.com/office/drawing/2014/main" id="{7426FFC5-8FEF-4C4E-9716-F14EC24E5B40}"/>
            </a:ext>
          </a:extLst>
        </xdr:cNvPr>
        <xdr:cNvSpPr/>
      </xdr:nvSpPr>
      <xdr:spPr>
        <a:xfrm>
          <a:off x="6921500" y="183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1ADC122-A722-413C-ABD8-79DF118F123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D8D0966-9E55-489F-824E-26C11B13FD2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09E1DEB-9007-44AB-929C-BE8F670214A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58FC9CF-1C52-42E6-8B02-A990C335440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8EA1C02-3D6D-4984-A7D3-BBCB37C8D39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156704</xdr:rowOff>
    </xdr:from>
    <xdr:to>
      <xdr:col>55</xdr:col>
      <xdr:colOff>50800</xdr:colOff>
      <xdr:row>108</xdr:row>
      <xdr:rowOff>86854</xdr:rowOff>
    </xdr:to>
    <xdr:sp macro="" textlink="">
      <xdr:nvSpPr>
        <xdr:cNvPr id="477" name="楕円 476">
          <a:extLst>
            <a:ext uri="{FF2B5EF4-FFF2-40B4-BE49-F238E27FC236}">
              <a16:creationId xmlns:a16="http://schemas.microsoft.com/office/drawing/2014/main" id="{431C9C39-9216-4628-AD88-E43710259E22}"/>
            </a:ext>
          </a:extLst>
        </xdr:cNvPr>
        <xdr:cNvSpPr/>
      </xdr:nvSpPr>
      <xdr:spPr>
        <a:xfrm>
          <a:off x="10426700" y="185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71631</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DAAE5037-D6B3-4E6D-A773-FEACE864D885}"/>
            </a:ext>
          </a:extLst>
        </xdr:cNvPr>
        <xdr:cNvSpPr txBox="1"/>
      </xdr:nvSpPr>
      <xdr:spPr>
        <a:xfrm>
          <a:off x="10515600" y="1841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10460</xdr:rowOff>
    </xdr:from>
    <xdr:to>
      <xdr:col>50</xdr:col>
      <xdr:colOff>165100</xdr:colOff>
      <xdr:row>108</xdr:row>
      <xdr:rowOff>112060</xdr:rowOff>
    </xdr:to>
    <xdr:sp macro="" textlink="">
      <xdr:nvSpPr>
        <xdr:cNvPr id="479" name="楕円 478">
          <a:extLst>
            <a:ext uri="{FF2B5EF4-FFF2-40B4-BE49-F238E27FC236}">
              <a16:creationId xmlns:a16="http://schemas.microsoft.com/office/drawing/2014/main" id="{0D34F9E6-A5CD-40FE-B5D3-9F6DBA5C8CAA}"/>
            </a:ext>
          </a:extLst>
        </xdr:cNvPr>
        <xdr:cNvSpPr/>
      </xdr:nvSpPr>
      <xdr:spPr>
        <a:xfrm>
          <a:off x="9588500" y="1852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36054</xdr:rowOff>
    </xdr:from>
    <xdr:to>
      <xdr:col>55</xdr:col>
      <xdr:colOff>0</xdr:colOff>
      <xdr:row>108</xdr:row>
      <xdr:rowOff>61260</xdr:rowOff>
    </xdr:to>
    <xdr:cxnSp macro="">
      <xdr:nvCxnSpPr>
        <xdr:cNvPr id="480" name="直線コネクタ 479">
          <a:extLst>
            <a:ext uri="{FF2B5EF4-FFF2-40B4-BE49-F238E27FC236}">
              <a16:creationId xmlns:a16="http://schemas.microsoft.com/office/drawing/2014/main" id="{6DFD9F34-CB9B-4A6D-836F-3A9DB68C66F1}"/>
            </a:ext>
          </a:extLst>
        </xdr:cNvPr>
        <xdr:cNvCxnSpPr/>
      </xdr:nvCxnSpPr>
      <xdr:spPr>
        <a:xfrm flipV="1">
          <a:off x="9639300" y="18552654"/>
          <a:ext cx="838200" cy="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25553</xdr:rowOff>
    </xdr:from>
    <xdr:to>
      <xdr:col>46</xdr:col>
      <xdr:colOff>38100</xdr:colOff>
      <xdr:row>108</xdr:row>
      <xdr:rowOff>127153</xdr:rowOff>
    </xdr:to>
    <xdr:sp macro="" textlink="">
      <xdr:nvSpPr>
        <xdr:cNvPr id="481" name="楕円 480">
          <a:extLst>
            <a:ext uri="{FF2B5EF4-FFF2-40B4-BE49-F238E27FC236}">
              <a16:creationId xmlns:a16="http://schemas.microsoft.com/office/drawing/2014/main" id="{7A7DF689-2EF9-4A50-94F0-DE6A7DF081AD}"/>
            </a:ext>
          </a:extLst>
        </xdr:cNvPr>
        <xdr:cNvSpPr/>
      </xdr:nvSpPr>
      <xdr:spPr>
        <a:xfrm>
          <a:off x="8699500" y="185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61260</xdr:rowOff>
    </xdr:from>
    <xdr:to>
      <xdr:col>50</xdr:col>
      <xdr:colOff>114300</xdr:colOff>
      <xdr:row>108</xdr:row>
      <xdr:rowOff>76353</xdr:rowOff>
    </xdr:to>
    <xdr:cxnSp macro="">
      <xdr:nvCxnSpPr>
        <xdr:cNvPr id="482" name="直線コネクタ 481">
          <a:extLst>
            <a:ext uri="{FF2B5EF4-FFF2-40B4-BE49-F238E27FC236}">
              <a16:creationId xmlns:a16="http://schemas.microsoft.com/office/drawing/2014/main" id="{12F80B98-6906-4F97-8DA6-8A3D887B098C}"/>
            </a:ext>
          </a:extLst>
        </xdr:cNvPr>
        <xdr:cNvCxnSpPr/>
      </xdr:nvCxnSpPr>
      <xdr:spPr>
        <a:xfrm flipV="1">
          <a:off x="8750300" y="18577860"/>
          <a:ext cx="889000" cy="1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40402</xdr:rowOff>
    </xdr:from>
    <xdr:to>
      <xdr:col>41</xdr:col>
      <xdr:colOff>101600</xdr:colOff>
      <xdr:row>108</xdr:row>
      <xdr:rowOff>142002</xdr:rowOff>
    </xdr:to>
    <xdr:sp macro="" textlink="">
      <xdr:nvSpPr>
        <xdr:cNvPr id="483" name="楕円 482">
          <a:extLst>
            <a:ext uri="{FF2B5EF4-FFF2-40B4-BE49-F238E27FC236}">
              <a16:creationId xmlns:a16="http://schemas.microsoft.com/office/drawing/2014/main" id="{CF92DE9B-C342-4D38-8198-E04388F835E0}"/>
            </a:ext>
          </a:extLst>
        </xdr:cNvPr>
        <xdr:cNvSpPr/>
      </xdr:nvSpPr>
      <xdr:spPr>
        <a:xfrm>
          <a:off x="7810500" y="185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76353</xdr:rowOff>
    </xdr:from>
    <xdr:to>
      <xdr:col>45</xdr:col>
      <xdr:colOff>177800</xdr:colOff>
      <xdr:row>108</xdr:row>
      <xdr:rowOff>91202</xdr:rowOff>
    </xdr:to>
    <xdr:cxnSp macro="">
      <xdr:nvCxnSpPr>
        <xdr:cNvPr id="484" name="直線コネクタ 483">
          <a:extLst>
            <a:ext uri="{FF2B5EF4-FFF2-40B4-BE49-F238E27FC236}">
              <a16:creationId xmlns:a16="http://schemas.microsoft.com/office/drawing/2014/main" id="{15F248E1-BD9C-4E60-871C-C0FB55F271B3}"/>
            </a:ext>
          </a:extLst>
        </xdr:cNvPr>
        <xdr:cNvCxnSpPr/>
      </xdr:nvCxnSpPr>
      <xdr:spPr>
        <a:xfrm flipV="1">
          <a:off x="7861300" y="18592953"/>
          <a:ext cx="88900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58982</xdr:rowOff>
    </xdr:from>
    <xdr:to>
      <xdr:col>36</xdr:col>
      <xdr:colOff>165100</xdr:colOff>
      <xdr:row>108</xdr:row>
      <xdr:rowOff>160582</xdr:rowOff>
    </xdr:to>
    <xdr:sp macro="" textlink="">
      <xdr:nvSpPr>
        <xdr:cNvPr id="485" name="楕円 484">
          <a:extLst>
            <a:ext uri="{FF2B5EF4-FFF2-40B4-BE49-F238E27FC236}">
              <a16:creationId xmlns:a16="http://schemas.microsoft.com/office/drawing/2014/main" id="{38B74B20-11F3-4858-9B50-7248AC912A08}"/>
            </a:ext>
          </a:extLst>
        </xdr:cNvPr>
        <xdr:cNvSpPr/>
      </xdr:nvSpPr>
      <xdr:spPr>
        <a:xfrm>
          <a:off x="6921500" y="185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91202</xdr:rowOff>
    </xdr:from>
    <xdr:to>
      <xdr:col>41</xdr:col>
      <xdr:colOff>50800</xdr:colOff>
      <xdr:row>108</xdr:row>
      <xdr:rowOff>109782</xdr:rowOff>
    </xdr:to>
    <xdr:cxnSp macro="">
      <xdr:nvCxnSpPr>
        <xdr:cNvPr id="486" name="直線コネクタ 485">
          <a:extLst>
            <a:ext uri="{FF2B5EF4-FFF2-40B4-BE49-F238E27FC236}">
              <a16:creationId xmlns:a16="http://schemas.microsoft.com/office/drawing/2014/main" id="{730AB0AD-B1D2-43EB-85A5-6794084405AA}"/>
            </a:ext>
          </a:extLst>
        </xdr:cNvPr>
        <xdr:cNvCxnSpPr/>
      </xdr:nvCxnSpPr>
      <xdr:spPr>
        <a:xfrm flipV="1">
          <a:off x="6972300" y="18607802"/>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127130</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38DC9CCE-727C-4905-A55C-4106128F47FB}"/>
            </a:ext>
          </a:extLst>
        </xdr:cNvPr>
        <xdr:cNvSpPr txBox="1"/>
      </xdr:nvSpPr>
      <xdr:spPr>
        <a:xfrm>
          <a:off x="9327095" y="1812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2009</xdr:rowOff>
    </xdr:from>
    <xdr:ext cx="690189" cy="259045"/>
    <xdr:sp macro="" textlink="">
      <xdr:nvSpPr>
        <xdr:cNvPr id="488" name="n_2aveValue【港湾・漁港】&#10;一人当たり有形固定資産（償却資産）額">
          <a:extLst>
            <a:ext uri="{FF2B5EF4-FFF2-40B4-BE49-F238E27FC236}">
              <a16:creationId xmlns:a16="http://schemas.microsoft.com/office/drawing/2014/main" id="{C4A6A3E7-EFA8-43B0-A07C-D61E7BEF4D29}"/>
            </a:ext>
          </a:extLst>
        </xdr:cNvPr>
        <xdr:cNvSpPr txBox="1"/>
      </xdr:nvSpPr>
      <xdr:spPr>
        <a:xfrm>
          <a:off x="8405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21183</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5E8B0CFA-F507-4460-B57D-FC09CC73386B}"/>
            </a:ext>
          </a:extLst>
        </xdr:cNvPr>
        <xdr:cNvSpPr txBox="1"/>
      </xdr:nvSpPr>
      <xdr:spPr>
        <a:xfrm>
          <a:off x="7561795" y="180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87858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466EDEC5-58F2-4FCD-805B-4939D3FE98AE}"/>
            </a:ext>
          </a:extLst>
        </xdr:cNvPr>
        <xdr:cNvSpPr txBox="1"/>
      </xdr:nvSpPr>
      <xdr:spPr>
        <a:xfrm>
          <a:off x="6672795" y="1809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103187</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34B1FCFD-13A3-4DB3-9D5A-FFB8E709D802}"/>
            </a:ext>
          </a:extLst>
        </xdr:cNvPr>
        <xdr:cNvSpPr txBox="1"/>
      </xdr:nvSpPr>
      <xdr:spPr>
        <a:xfrm>
          <a:off x="9327095" y="1861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118280</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DC2A47AF-74B1-4B0D-B5E2-71A6D25852EA}"/>
            </a:ext>
          </a:extLst>
        </xdr:cNvPr>
        <xdr:cNvSpPr txBox="1"/>
      </xdr:nvSpPr>
      <xdr:spPr>
        <a:xfrm>
          <a:off x="8450795" y="1863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133129</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1B2B3768-E3EB-4BB9-B9D9-8CD3724F10CF}"/>
            </a:ext>
          </a:extLst>
        </xdr:cNvPr>
        <xdr:cNvSpPr txBox="1"/>
      </xdr:nvSpPr>
      <xdr:spPr>
        <a:xfrm>
          <a:off x="7561795" y="1864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151709</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6317854E-CD3B-48C7-A1CD-E7EA33EB4B40}"/>
            </a:ext>
          </a:extLst>
        </xdr:cNvPr>
        <xdr:cNvSpPr txBox="1"/>
      </xdr:nvSpPr>
      <xdr:spPr>
        <a:xfrm>
          <a:off x="6672795" y="1866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37CD1FE0-8198-46DE-80B9-CB6195445C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568CD2B-3B78-4759-BDEF-AF7F4248908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5B7E126A-15BE-46CE-88EC-FDD253E0206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FA4F76E-CAF2-4680-B8C0-BE21A105BAA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B988ED32-023B-4A9F-954B-1B98FCB026E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A73D776F-20D6-4D43-A55F-82EB6C78C3E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5E67E533-C528-4D9A-8E26-ADD5701EB6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5E4855C9-0167-4C68-A550-8934BD3ADD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39EDA44B-A281-43A9-B4B2-470752B921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53FA49FE-C8C8-4A98-AACF-2B9B4D33DA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652288C1-D20E-4FFF-BA80-A9DCD89AC7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9418BC8F-E9B9-4FBD-B4B8-1929B430A9B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18B2675A-BC85-43B1-82C3-8922E15DB5F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A4AA4CD6-371B-40E4-A83C-388575A6C7C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BD8DBE27-F8D4-436B-90A4-1F27F3C5A46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BA339643-476C-455B-BD2A-04D0AC15AD3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1F3A9F7F-0451-4B7D-9277-2B4B9CAE52E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8F763460-0047-4E78-8618-CDF58C39964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CABC31D6-1ED5-41E2-B8BD-9E6AA73E3DD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7EFCC8C5-327B-41E4-8571-38566F9EDDF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D472D07A-9FF3-4627-9BFD-A7C9AE5A83E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38DD4797-5066-4A2C-8305-FC6CC72AB9A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FCA8C16F-D3F2-4082-BE57-4F7302929F1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CCAAD420-8EBE-465A-BFF8-038CCC72E8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EE49BC5F-432C-4F24-99B9-A9D7EED07F4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93B175B5-86A6-439B-8858-F76E7B229DB1}"/>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6DCD5D94-CAE0-4C99-B03E-C069E2E2BC0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F6AAB2E4-56CB-44F2-955C-1C83DA9E67D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098DAEE7-C37A-45D0-A281-26F7929739DC}"/>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524" name="直線コネクタ 523">
          <a:extLst>
            <a:ext uri="{FF2B5EF4-FFF2-40B4-BE49-F238E27FC236}">
              <a16:creationId xmlns:a16="http://schemas.microsoft.com/office/drawing/2014/main" id="{D5F741C2-9B25-4630-B85C-6E053B8C379C}"/>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24CEEE9C-8A63-47E2-BCDF-164ACD63A30E}"/>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526" name="フローチャート: 判断 525">
          <a:extLst>
            <a:ext uri="{FF2B5EF4-FFF2-40B4-BE49-F238E27FC236}">
              <a16:creationId xmlns:a16="http://schemas.microsoft.com/office/drawing/2014/main" id="{1FAF98F5-AC40-49B2-AC55-5ECDEA85FCB3}"/>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527" name="フローチャート: 判断 526">
          <a:extLst>
            <a:ext uri="{FF2B5EF4-FFF2-40B4-BE49-F238E27FC236}">
              <a16:creationId xmlns:a16="http://schemas.microsoft.com/office/drawing/2014/main" id="{0303A0A9-DE1B-45DD-AF80-F7D432546FC9}"/>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528" name="フローチャート: 判断 527">
          <a:extLst>
            <a:ext uri="{FF2B5EF4-FFF2-40B4-BE49-F238E27FC236}">
              <a16:creationId xmlns:a16="http://schemas.microsoft.com/office/drawing/2014/main" id="{0AB9EB68-6040-4F32-A4A1-CFCB9C491EE7}"/>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529" name="フローチャート: 判断 528">
          <a:extLst>
            <a:ext uri="{FF2B5EF4-FFF2-40B4-BE49-F238E27FC236}">
              <a16:creationId xmlns:a16="http://schemas.microsoft.com/office/drawing/2014/main" id="{222AF36E-B0A3-40C5-92EE-FA20E9E9152A}"/>
            </a:ext>
          </a:extLst>
        </xdr:cNvPr>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530" name="フローチャート: 判断 529">
          <a:extLst>
            <a:ext uri="{FF2B5EF4-FFF2-40B4-BE49-F238E27FC236}">
              <a16:creationId xmlns:a16="http://schemas.microsoft.com/office/drawing/2014/main" id="{15034BF3-ACE7-41AA-AD91-007DDA9DB555}"/>
            </a:ext>
          </a:extLst>
        </xdr:cNvPr>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728D2F6-C3B4-4BF3-8DA7-496EEDB9C23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0E9D7E6-9FBD-449A-A540-00BFE6FF0F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32AA1E0-341E-4D0B-85AA-25B8F7E895C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85271F4-D114-4BA9-8877-994BEEC6035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C938137-41D1-4E8A-9B8F-197E6D51EB2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152763</xdr:rowOff>
    </xdr:from>
    <xdr:to>
      <xdr:col>85</xdr:col>
      <xdr:colOff>177800</xdr:colOff>
      <xdr:row>39</xdr:row>
      <xdr:rowOff>82913</xdr:rowOff>
    </xdr:to>
    <xdr:sp macro="" textlink="">
      <xdr:nvSpPr>
        <xdr:cNvPr id="536" name="楕円 535">
          <a:extLst>
            <a:ext uri="{FF2B5EF4-FFF2-40B4-BE49-F238E27FC236}">
              <a16:creationId xmlns:a16="http://schemas.microsoft.com/office/drawing/2014/main" id="{AC0EBCC2-AD97-4C7C-9EA8-C11A50642BC5}"/>
            </a:ext>
          </a:extLst>
        </xdr:cNvPr>
        <xdr:cNvSpPr/>
      </xdr:nvSpPr>
      <xdr:spPr>
        <a:xfrm>
          <a:off x="16268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131190</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EEC46B9-01A0-4744-A517-CAE1476062F0}"/>
            </a:ext>
          </a:extLst>
        </xdr:cNvPr>
        <xdr:cNvSpPr txBox="1"/>
      </xdr:nvSpPr>
      <xdr:spPr>
        <a:xfrm>
          <a:off x="16357600"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121738</xdr:rowOff>
    </xdr:from>
    <xdr:to>
      <xdr:col>81</xdr:col>
      <xdr:colOff>101600</xdr:colOff>
      <xdr:row>39</xdr:row>
      <xdr:rowOff>51888</xdr:rowOff>
    </xdr:to>
    <xdr:sp macro="" textlink="">
      <xdr:nvSpPr>
        <xdr:cNvPr id="538" name="楕円 537">
          <a:extLst>
            <a:ext uri="{FF2B5EF4-FFF2-40B4-BE49-F238E27FC236}">
              <a16:creationId xmlns:a16="http://schemas.microsoft.com/office/drawing/2014/main" id="{45AFABB0-CB71-4BC6-B740-6C240D5B581D}"/>
            </a:ext>
          </a:extLst>
        </xdr:cNvPr>
        <xdr:cNvSpPr/>
      </xdr:nvSpPr>
      <xdr:spPr>
        <a:xfrm>
          <a:off x="15430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xdr:rowOff>
    </xdr:from>
    <xdr:to>
      <xdr:col>85</xdr:col>
      <xdr:colOff>127000</xdr:colOff>
      <xdr:row>39</xdr:row>
      <xdr:rowOff>32113</xdr:rowOff>
    </xdr:to>
    <xdr:cxnSp macro="">
      <xdr:nvCxnSpPr>
        <xdr:cNvPr id="539" name="直線コネクタ 538">
          <a:extLst>
            <a:ext uri="{FF2B5EF4-FFF2-40B4-BE49-F238E27FC236}">
              <a16:creationId xmlns:a16="http://schemas.microsoft.com/office/drawing/2014/main" id="{E96EEC44-F883-4B5B-A2D5-6C825616B4A2}"/>
            </a:ext>
          </a:extLst>
        </xdr:cNvPr>
        <xdr:cNvCxnSpPr/>
      </xdr:nvCxnSpPr>
      <xdr:spPr>
        <a:xfrm>
          <a:off x="15481300" y="668763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90715</xdr:rowOff>
    </xdr:from>
    <xdr:to>
      <xdr:col>76</xdr:col>
      <xdr:colOff>165100</xdr:colOff>
      <xdr:row>39</xdr:row>
      <xdr:rowOff>20865</xdr:rowOff>
    </xdr:to>
    <xdr:sp macro="" textlink="">
      <xdr:nvSpPr>
        <xdr:cNvPr id="540" name="楕円 539">
          <a:extLst>
            <a:ext uri="{FF2B5EF4-FFF2-40B4-BE49-F238E27FC236}">
              <a16:creationId xmlns:a16="http://schemas.microsoft.com/office/drawing/2014/main" id="{AE9B1988-CF05-42CF-BEE5-178E29226891}"/>
            </a:ext>
          </a:extLst>
        </xdr:cNvPr>
        <xdr:cNvSpPr/>
      </xdr:nvSpPr>
      <xdr:spPr>
        <a:xfrm>
          <a:off x="14541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141515</xdr:rowOff>
    </xdr:from>
    <xdr:to>
      <xdr:col>81</xdr:col>
      <xdr:colOff>50800</xdr:colOff>
      <xdr:row>39</xdr:row>
      <xdr:rowOff>1088</xdr:rowOff>
    </xdr:to>
    <xdr:cxnSp macro="">
      <xdr:nvCxnSpPr>
        <xdr:cNvPr id="541" name="直線コネクタ 540">
          <a:extLst>
            <a:ext uri="{FF2B5EF4-FFF2-40B4-BE49-F238E27FC236}">
              <a16:creationId xmlns:a16="http://schemas.microsoft.com/office/drawing/2014/main" id="{0ECA7AED-6671-4F40-B21D-76EB69E3D398}"/>
            </a:ext>
          </a:extLst>
        </xdr:cNvPr>
        <xdr:cNvCxnSpPr/>
      </xdr:nvCxnSpPr>
      <xdr:spPr>
        <a:xfrm>
          <a:off x="14592300" y="66566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542" name="楕円 541">
          <a:extLst>
            <a:ext uri="{FF2B5EF4-FFF2-40B4-BE49-F238E27FC236}">
              <a16:creationId xmlns:a16="http://schemas.microsoft.com/office/drawing/2014/main" id="{F90880C1-4D7C-4428-ABFC-F44ED2E49DC8}"/>
            </a:ext>
          </a:extLst>
        </xdr:cNvPr>
        <xdr:cNvSpPr/>
      </xdr:nvSpPr>
      <xdr:spPr>
        <a:xfrm>
          <a:off x="1365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110490</xdr:rowOff>
    </xdr:from>
    <xdr:to>
      <xdr:col>76</xdr:col>
      <xdr:colOff>114300</xdr:colOff>
      <xdr:row>38</xdr:row>
      <xdr:rowOff>141515</xdr:rowOff>
    </xdr:to>
    <xdr:cxnSp macro="">
      <xdr:nvCxnSpPr>
        <xdr:cNvPr id="543" name="直線コネクタ 542">
          <a:extLst>
            <a:ext uri="{FF2B5EF4-FFF2-40B4-BE49-F238E27FC236}">
              <a16:creationId xmlns:a16="http://schemas.microsoft.com/office/drawing/2014/main" id="{4FFC7E1B-E77F-4CB4-B1A5-2D1A5B353B02}"/>
            </a:ext>
          </a:extLst>
        </xdr:cNvPr>
        <xdr:cNvCxnSpPr/>
      </xdr:nvCxnSpPr>
      <xdr:spPr>
        <a:xfrm>
          <a:off x="13703300" y="66255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544" name="楕円 543">
          <a:extLst>
            <a:ext uri="{FF2B5EF4-FFF2-40B4-BE49-F238E27FC236}">
              <a16:creationId xmlns:a16="http://schemas.microsoft.com/office/drawing/2014/main" id="{CBAA7BE9-A029-44BA-AE0E-AB2979399F60}"/>
            </a:ext>
          </a:extLst>
        </xdr:cNvPr>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110490</xdr:rowOff>
    </xdr:to>
    <xdr:cxnSp macro="">
      <xdr:nvCxnSpPr>
        <xdr:cNvPr id="545" name="直線コネクタ 544">
          <a:extLst>
            <a:ext uri="{FF2B5EF4-FFF2-40B4-BE49-F238E27FC236}">
              <a16:creationId xmlns:a16="http://schemas.microsoft.com/office/drawing/2014/main" id="{C29DE21B-6A6B-4DE5-8EA4-03A4E83F1B39}"/>
            </a:ext>
          </a:extLst>
        </xdr:cNvPr>
        <xdr:cNvCxnSpPr/>
      </xdr:nvCxnSpPr>
      <xdr:spPr>
        <a:xfrm>
          <a:off x="12814300" y="659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5D06981B-874E-45EF-BEA3-9184719F04D5}"/>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ADC35DA2-D07B-4AE4-9655-D1A5FEB18ABF}"/>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2AFE82A4-54EF-4F81-8BBB-F3341D97CFE1}"/>
            </a:ext>
          </a:extLst>
        </xdr:cNvPr>
        <xdr:cNvSpPr txBox="1"/>
      </xdr:nvSpPr>
      <xdr:spPr>
        <a:xfrm>
          <a:off x="13500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7EC799FF-F5F8-47FA-B8DC-32E7F3F0C959}"/>
            </a:ext>
          </a:extLst>
        </xdr:cNvPr>
        <xdr:cNvSpPr txBox="1"/>
      </xdr:nvSpPr>
      <xdr:spPr>
        <a:xfrm>
          <a:off x="12611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43015</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AB028265-BB9B-4ADA-BC45-E1E3397A6E1D}"/>
            </a:ext>
          </a:extLst>
        </xdr:cNvPr>
        <xdr:cNvSpPr txBox="1"/>
      </xdr:nvSpPr>
      <xdr:spPr>
        <a:xfrm>
          <a:off x="152660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11992</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91FE6B02-A11E-4AE9-AE35-C787FA338A54}"/>
            </a:ext>
          </a:extLst>
        </xdr:cNvPr>
        <xdr:cNvSpPr txBox="1"/>
      </xdr:nvSpPr>
      <xdr:spPr>
        <a:xfrm>
          <a:off x="14389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67DF7CC7-F839-449E-9F54-DB55531266DB}"/>
            </a:ext>
          </a:extLst>
        </xdr:cNvPr>
        <xdr:cNvSpPr txBox="1"/>
      </xdr:nvSpPr>
      <xdr:spPr>
        <a:xfrm>
          <a:off x="13500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99138702-B67A-4A2C-9297-B35145B5248C}"/>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F7B00327-54D0-4FC9-A966-99CF31AF62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54C7B61-74CF-4CEE-A32D-38F19E4D9A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605BB323-2E66-45EB-BCF9-6710E8174B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DD97B0FB-FF16-412E-BCE5-B12ED31927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59C4AFEB-D58C-42F8-9365-8A018D386A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A5BB46DA-B102-4D2A-A2A4-750FE7EEC2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250038EA-9F14-48FF-A81D-EA68895F8B5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89754EE2-D317-4F01-A445-F59726476A5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80C9BCC6-16CF-4429-A6CB-64153103FC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B25431D6-7E32-4A6D-92B3-B16C974257D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6B2BF1F3-AD7D-42F0-929D-4441518E6BA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AC5E533C-54E2-4058-9B61-527CF3D4B5C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5B65DF1B-583D-4C8C-B820-09E6248F44C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5531910C-9916-4698-916B-007D32F1266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683D6DC2-AA3F-47FF-AA1A-0989A2B7D2F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458F1C82-2EA0-4608-BC9F-F2325AC3358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642DE7E6-2DCD-4605-8BB1-5B8289C63FC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870DEFA7-4F4E-4CDC-A23C-0F39780A21F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F2E62F13-74B4-46EF-88FC-70D290C8CBB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32B8E493-B4B3-497C-94C8-AC462398213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F23A8AF-F7DB-4029-A3A6-B50BDA2911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DEF38E5C-0218-412A-B948-64852022F4E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244AADEB-74CA-4B90-AF6F-6B1CEA609BC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577" name="直線コネクタ 576">
          <a:extLst>
            <a:ext uri="{FF2B5EF4-FFF2-40B4-BE49-F238E27FC236}">
              <a16:creationId xmlns:a16="http://schemas.microsoft.com/office/drawing/2014/main" id="{DDD41C16-CBDC-4CEB-A7FA-FF899C28D6AA}"/>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A20D65-11BA-469D-A9DC-3BB1104884E7}"/>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9" name="直線コネクタ 578">
          <a:extLst>
            <a:ext uri="{FF2B5EF4-FFF2-40B4-BE49-F238E27FC236}">
              <a16:creationId xmlns:a16="http://schemas.microsoft.com/office/drawing/2014/main" id="{961EE03F-0139-42F0-9995-470D7CB78D7A}"/>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715DF34-FFAB-44E0-9A1C-F770B49A24B5}"/>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581" name="直線コネクタ 580">
          <a:extLst>
            <a:ext uri="{FF2B5EF4-FFF2-40B4-BE49-F238E27FC236}">
              <a16:creationId xmlns:a16="http://schemas.microsoft.com/office/drawing/2014/main" id="{F3259FE1-0E34-4CF1-8B3E-45BAE376A372}"/>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2FBD3766-74F8-496B-AD7E-C05D249CE85E}"/>
            </a:ext>
          </a:extLst>
        </xdr:cNvPr>
        <xdr:cNvSpPr txBox="1"/>
      </xdr:nvSpPr>
      <xdr:spPr>
        <a:xfrm>
          <a:off x="22199600" y="6769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583" name="フローチャート: 判断 582">
          <a:extLst>
            <a:ext uri="{FF2B5EF4-FFF2-40B4-BE49-F238E27FC236}">
              <a16:creationId xmlns:a16="http://schemas.microsoft.com/office/drawing/2014/main" id="{39777EC8-57EA-4361-92A7-963FF0717B87}"/>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584" name="フローチャート: 判断 583">
          <a:extLst>
            <a:ext uri="{FF2B5EF4-FFF2-40B4-BE49-F238E27FC236}">
              <a16:creationId xmlns:a16="http://schemas.microsoft.com/office/drawing/2014/main" id="{A93FB282-52C7-4A54-81C8-FEF145B16DBD}"/>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585" name="フローチャート: 判断 584">
          <a:extLst>
            <a:ext uri="{FF2B5EF4-FFF2-40B4-BE49-F238E27FC236}">
              <a16:creationId xmlns:a16="http://schemas.microsoft.com/office/drawing/2014/main" id="{7F6EE377-CD19-4474-A4F1-BA4FC735261F}"/>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126746</xdr:rowOff>
    </xdr:from>
    <xdr:to>
      <xdr:col>102</xdr:col>
      <xdr:colOff>165100</xdr:colOff>
      <xdr:row>41</xdr:row>
      <xdr:rowOff>56896</xdr:rowOff>
    </xdr:to>
    <xdr:sp macro="" textlink="">
      <xdr:nvSpPr>
        <xdr:cNvPr id="586" name="フローチャート: 判断 585">
          <a:extLst>
            <a:ext uri="{FF2B5EF4-FFF2-40B4-BE49-F238E27FC236}">
              <a16:creationId xmlns:a16="http://schemas.microsoft.com/office/drawing/2014/main" id="{F31ECA90-92C0-4C74-89E5-465DA6A1173A}"/>
            </a:ext>
          </a:extLst>
        </xdr:cNvPr>
        <xdr:cNvSpPr/>
      </xdr:nvSpPr>
      <xdr:spPr>
        <a:xfrm>
          <a:off x="19494500" y="69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129032</xdr:rowOff>
    </xdr:from>
    <xdr:to>
      <xdr:col>98</xdr:col>
      <xdr:colOff>38100</xdr:colOff>
      <xdr:row>41</xdr:row>
      <xdr:rowOff>59182</xdr:rowOff>
    </xdr:to>
    <xdr:sp macro="" textlink="">
      <xdr:nvSpPr>
        <xdr:cNvPr id="587" name="フローチャート: 判断 586">
          <a:extLst>
            <a:ext uri="{FF2B5EF4-FFF2-40B4-BE49-F238E27FC236}">
              <a16:creationId xmlns:a16="http://schemas.microsoft.com/office/drawing/2014/main" id="{BEB5A017-B351-4AA8-BDAB-A5A2984CBEA1}"/>
            </a:ext>
          </a:extLst>
        </xdr:cNvPr>
        <xdr:cNvSpPr/>
      </xdr:nvSpPr>
      <xdr:spPr>
        <a:xfrm>
          <a:off x="18605500" y="698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0F4AC5C-27D9-4C51-8258-233E4FB837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D80040D-BE49-44DB-95B0-869E3AEF932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719384C-1447-43D1-B7D3-55AEAEBB92A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60AD5D3-7BFC-424F-84E9-7EE5047B1A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E9FD8B7-4F5C-43BA-A8AB-D9DA6B53A19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49022</xdr:rowOff>
    </xdr:from>
    <xdr:to>
      <xdr:col>116</xdr:col>
      <xdr:colOff>114300</xdr:colOff>
      <xdr:row>41</xdr:row>
      <xdr:rowOff>150622</xdr:rowOff>
    </xdr:to>
    <xdr:sp macro="" textlink="">
      <xdr:nvSpPr>
        <xdr:cNvPr id="593" name="楕円 592">
          <a:extLst>
            <a:ext uri="{FF2B5EF4-FFF2-40B4-BE49-F238E27FC236}">
              <a16:creationId xmlns:a16="http://schemas.microsoft.com/office/drawing/2014/main" id="{9091C0BB-AAAE-46B8-AA8A-F19FC0538E6E}"/>
            </a:ext>
          </a:extLst>
        </xdr:cNvPr>
        <xdr:cNvSpPr/>
      </xdr:nvSpPr>
      <xdr:spPr>
        <a:xfrm>
          <a:off x="22110700" y="70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135399</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750DC7CF-E741-405E-A665-FD0CE5C3B86D}"/>
            </a:ext>
          </a:extLst>
        </xdr:cNvPr>
        <xdr:cNvSpPr txBox="1"/>
      </xdr:nvSpPr>
      <xdr:spPr>
        <a:xfrm>
          <a:off x="22199600" y="699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51308</xdr:rowOff>
    </xdr:from>
    <xdr:to>
      <xdr:col>112</xdr:col>
      <xdr:colOff>38100</xdr:colOff>
      <xdr:row>41</xdr:row>
      <xdr:rowOff>152908</xdr:rowOff>
    </xdr:to>
    <xdr:sp macro="" textlink="">
      <xdr:nvSpPr>
        <xdr:cNvPr id="595" name="楕円 594">
          <a:extLst>
            <a:ext uri="{FF2B5EF4-FFF2-40B4-BE49-F238E27FC236}">
              <a16:creationId xmlns:a16="http://schemas.microsoft.com/office/drawing/2014/main" id="{7D35B490-C3CE-421D-ADCB-E2F68BCF5523}"/>
            </a:ext>
          </a:extLst>
        </xdr:cNvPr>
        <xdr:cNvSpPr/>
      </xdr:nvSpPr>
      <xdr:spPr>
        <a:xfrm>
          <a:off x="21272500" y="708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99822</xdr:rowOff>
    </xdr:from>
    <xdr:to>
      <xdr:col>116</xdr:col>
      <xdr:colOff>63500</xdr:colOff>
      <xdr:row>41</xdr:row>
      <xdr:rowOff>102108</xdr:rowOff>
    </xdr:to>
    <xdr:cxnSp macro="">
      <xdr:nvCxnSpPr>
        <xdr:cNvPr id="596" name="直線コネクタ 595">
          <a:extLst>
            <a:ext uri="{FF2B5EF4-FFF2-40B4-BE49-F238E27FC236}">
              <a16:creationId xmlns:a16="http://schemas.microsoft.com/office/drawing/2014/main" id="{C68AAF9F-83F0-4D19-B7F0-1A1D6815AC9A}"/>
            </a:ext>
          </a:extLst>
        </xdr:cNvPr>
        <xdr:cNvCxnSpPr/>
      </xdr:nvCxnSpPr>
      <xdr:spPr>
        <a:xfrm flipV="1">
          <a:off x="21323300" y="71292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52832</xdr:rowOff>
    </xdr:from>
    <xdr:to>
      <xdr:col>107</xdr:col>
      <xdr:colOff>101600</xdr:colOff>
      <xdr:row>41</xdr:row>
      <xdr:rowOff>154432</xdr:rowOff>
    </xdr:to>
    <xdr:sp macro="" textlink="">
      <xdr:nvSpPr>
        <xdr:cNvPr id="597" name="楕円 596">
          <a:extLst>
            <a:ext uri="{FF2B5EF4-FFF2-40B4-BE49-F238E27FC236}">
              <a16:creationId xmlns:a16="http://schemas.microsoft.com/office/drawing/2014/main" id="{28914196-CDBF-439F-9A9B-BADF2C05D1C0}"/>
            </a:ext>
          </a:extLst>
        </xdr:cNvPr>
        <xdr:cNvSpPr/>
      </xdr:nvSpPr>
      <xdr:spPr>
        <a:xfrm>
          <a:off x="20383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102108</xdr:rowOff>
    </xdr:from>
    <xdr:to>
      <xdr:col>111</xdr:col>
      <xdr:colOff>177800</xdr:colOff>
      <xdr:row>41</xdr:row>
      <xdr:rowOff>103632</xdr:rowOff>
    </xdr:to>
    <xdr:cxnSp macro="">
      <xdr:nvCxnSpPr>
        <xdr:cNvPr id="598" name="直線コネクタ 597">
          <a:extLst>
            <a:ext uri="{FF2B5EF4-FFF2-40B4-BE49-F238E27FC236}">
              <a16:creationId xmlns:a16="http://schemas.microsoft.com/office/drawing/2014/main" id="{FE71DD63-0876-4034-847B-D0E82672BA5A}"/>
            </a:ext>
          </a:extLst>
        </xdr:cNvPr>
        <xdr:cNvCxnSpPr/>
      </xdr:nvCxnSpPr>
      <xdr:spPr>
        <a:xfrm flipV="1">
          <a:off x="20434300" y="713155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55118</xdr:rowOff>
    </xdr:from>
    <xdr:to>
      <xdr:col>102</xdr:col>
      <xdr:colOff>165100</xdr:colOff>
      <xdr:row>41</xdr:row>
      <xdr:rowOff>156718</xdr:rowOff>
    </xdr:to>
    <xdr:sp macro="" textlink="">
      <xdr:nvSpPr>
        <xdr:cNvPr id="599" name="楕円 598">
          <a:extLst>
            <a:ext uri="{FF2B5EF4-FFF2-40B4-BE49-F238E27FC236}">
              <a16:creationId xmlns:a16="http://schemas.microsoft.com/office/drawing/2014/main" id="{8F674CAB-6F73-4933-899E-3D7E626DE56B}"/>
            </a:ext>
          </a:extLst>
        </xdr:cNvPr>
        <xdr:cNvSpPr/>
      </xdr:nvSpPr>
      <xdr:spPr>
        <a:xfrm>
          <a:off x="19494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103632</xdr:rowOff>
    </xdr:from>
    <xdr:to>
      <xdr:col>107</xdr:col>
      <xdr:colOff>50800</xdr:colOff>
      <xdr:row>41</xdr:row>
      <xdr:rowOff>105918</xdr:rowOff>
    </xdr:to>
    <xdr:cxnSp macro="">
      <xdr:nvCxnSpPr>
        <xdr:cNvPr id="600" name="直線コネクタ 599">
          <a:extLst>
            <a:ext uri="{FF2B5EF4-FFF2-40B4-BE49-F238E27FC236}">
              <a16:creationId xmlns:a16="http://schemas.microsoft.com/office/drawing/2014/main" id="{CEF4939E-6EB5-48A8-9A8D-85A1085DA5C5}"/>
            </a:ext>
          </a:extLst>
        </xdr:cNvPr>
        <xdr:cNvCxnSpPr/>
      </xdr:nvCxnSpPr>
      <xdr:spPr>
        <a:xfrm flipV="1">
          <a:off x="19545300" y="71330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56642</xdr:rowOff>
    </xdr:from>
    <xdr:to>
      <xdr:col>98</xdr:col>
      <xdr:colOff>38100</xdr:colOff>
      <xdr:row>41</xdr:row>
      <xdr:rowOff>158242</xdr:rowOff>
    </xdr:to>
    <xdr:sp macro="" textlink="">
      <xdr:nvSpPr>
        <xdr:cNvPr id="601" name="楕円 600">
          <a:extLst>
            <a:ext uri="{FF2B5EF4-FFF2-40B4-BE49-F238E27FC236}">
              <a16:creationId xmlns:a16="http://schemas.microsoft.com/office/drawing/2014/main" id="{FB9E98B9-104A-4D9A-A214-9904AB2D88D7}"/>
            </a:ext>
          </a:extLst>
        </xdr:cNvPr>
        <xdr:cNvSpPr/>
      </xdr:nvSpPr>
      <xdr:spPr>
        <a:xfrm>
          <a:off x="18605500" y="70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105918</xdr:rowOff>
    </xdr:from>
    <xdr:to>
      <xdr:col>102</xdr:col>
      <xdr:colOff>114300</xdr:colOff>
      <xdr:row>41</xdr:row>
      <xdr:rowOff>107442</xdr:rowOff>
    </xdr:to>
    <xdr:cxnSp macro="">
      <xdr:nvCxnSpPr>
        <xdr:cNvPr id="602" name="直線コネクタ 601">
          <a:extLst>
            <a:ext uri="{FF2B5EF4-FFF2-40B4-BE49-F238E27FC236}">
              <a16:creationId xmlns:a16="http://schemas.microsoft.com/office/drawing/2014/main" id="{2A3F18BD-9020-4929-A530-7AEC19FC396B}"/>
            </a:ext>
          </a:extLst>
        </xdr:cNvPr>
        <xdr:cNvCxnSpPr/>
      </xdr:nvCxnSpPr>
      <xdr:spPr>
        <a:xfrm flipV="1">
          <a:off x="18656300" y="71353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575F9ACD-D77F-448F-8AEA-FCF8A8F4CB58}"/>
            </a:ext>
          </a:extLst>
        </xdr:cNvPr>
        <xdr:cNvSpPr txBox="1"/>
      </xdr:nvSpPr>
      <xdr:spPr>
        <a:xfrm>
          <a:off x="210757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33CB2E04-D2AA-4667-AAA6-7AD6DC92790B}"/>
            </a:ext>
          </a:extLst>
        </xdr:cNvPr>
        <xdr:cNvSpPr txBox="1"/>
      </xdr:nvSpPr>
      <xdr:spPr>
        <a:xfrm>
          <a:off x="20199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73423</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216C24A5-0289-4F56-B827-D1CDA3FBB3A3}"/>
            </a:ext>
          </a:extLst>
        </xdr:cNvPr>
        <xdr:cNvSpPr txBox="1"/>
      </xdr:nvSpPr>
      <xdr:spPr>
        <a:xfrm>
          <a:off x="19310427" y="67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75709</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299125D6-688C-4D64-9ACB-39F1AD144559}"/>
            </a:ext>
          </a:extLst>
        </xdr:cNvPr>
        <xdr:cNvSpPr txBox="1"/>
      </xdr:nvSpPr>
      <xdr:spPr>
        <a:xfrm>
          <a:off x="18421427"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144035</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427874E2-B252-4381-A561-3AA98562BCE5}"/>
            </a:ext>
          </a:extLst>
        </xdr:cNvPr>
        <xdr:cNvSpPr txBox="1"/>
      </xdr:nvSpPr>
      <xdr:spPr>
        <a:xfrm>
          <a:off x="21075727" y="717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145559</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9452F27A-37DE-4516-9225-C6C56AA739A3}"/>
            </a:ext>
          </a:extLst>
        </xdr:cNvPr>
        <xdr:cNvSpPr txBox="1"/>
      </xdr:nvSpPr>
      <xdr:spPr>
        <a:xfrm>
          <a:off x="20199427" y="717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147845</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E99D381E-37BB-4B44-96D3-EB3BDA9FB9A1}"/>
            </a:ext>
          </a:extLst>
        </xdr:cNvPr>
        <xdr:cNvSpPr txBox="1"/>
      </xdr:nvSpPr>
      <xdr:spPr>
        <a:xfrm>
          <a:off x="193104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149369</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BBB76D5B-14DA-42D8-B7A6-55A3BC4EAD4D}"/>
            </a:ext>
          </a:extLst>
        </xdr:cNvPr>
        <xdr:cNvSpPr txBox="1"/>
      </xdr:nvSpPr>
      <xdr:spPr>
        <a:xfrm>
          <a:off x="18421427" y="717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B47B40BD-8D60-4F40-A0A2-11130BA50C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A32E4B3B-D9B1-4644-8523-883E01183B5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6B85A008-4D79-448F-8A44-5C8A75386D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80DBCF08-1FB7-49EE-B593-465EC134BDC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9F2446FC-7077-4108-95C5-191C74446C0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F9641463-DC9D-4CD6-987D-9344E03A922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8A96167-F226-4A99-8849-0501CBB4E1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20730576-14EC-40C6-BC4D-30BC498308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7D92F785-6C17-474E-BC37-204CCB6ECB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F8A90408-2BA5-4EF9-A2F0-0D9B2D1A223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24C3C6F9-4C10-4FC4-A44E-A866AB4728B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4E797E29-2C87-43E2-B404-99311D8687B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F7C13E1C-ED59-4A5F-B933-3CB3EC6524F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72A14F59-7C7A-4F0E-A510-2C1602414E0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4350C13C-E4FB-443C-BD67-5461F41A223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1268DF7E-839B-4D26-9041-BC39238438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C674B12-F4BF-49B6-AA29-B98CE2F724F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991D1E41-FBB2-4FB7-955A-288ED1CE6F8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59CFFBEA-B3C3-4D5E-A3D3-26E79EB5C1C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33FC8755-6620-4A3D-8CE0-8C1AB1CD504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F0998420-DF36-4564-A030-50C32F32301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D99550D7-8CBC-4CBE-9630-5F4B41EA82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EDC6761-9ACB-42FC-B276-A9D1D5DF17D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2D64156B-2610-4FB3-95B2-657218757E9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635" name="直線コネクタ 634">
          <a:extLst>
            <a:ext uri="{FF2B5EF4-FFF2-40B4-BE49-F238E27FC236}">
              <a16:creationId xmlns:a16="http://schemas.microsoft.com/office/drawing/2014/main" id="{F3B34D9D-A167-4161-8D58-DF492E6F81CB}"/>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414D6011-B42D-47AE-AF7F-C28B11B3562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37" name="直線コネクタ 636">
          <a:extLst>
            <a:ext uri="{FF2B5EF4-FFF2-40B4-BE49-F238E27FC236}">
              <a16:creationId xmlns:a16="http://schemas.microsoft.com/office/drawing/2014/main" id="{F49596B2-6D94-47EC-9456-387C2A2A0511}"/>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B817BE1F-2A46-43EC-B67F-113C342D5E7D}"/>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639" name="直線コネクタ 638">
          <a:extLst>
            <a:ext uri="{FF2B5EF4-FFF2-40B4-BE49-F238E27FC236}">
              <a16:creationId xmlns:a16="http://schemas.microsoft.com/office/drawing/2014/main" id="{7BF9589D-EBD8-4263-8D02-B39DCB354709}"/>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BC07EF4-F8CD-4BBA-9D8C-E8F734181BE3}"/>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41" name="フローチャート: 判断 640">
          <a:extLst>
            <a:ext uri="{FF2B5EF4-FFF2-40B4-BE49-F238E27FC236}">
              <a16:creationId xmlns:a16="http://schemas.microsoft.com/office/drawing/2014/main" id="{966912A9-9647-426F-9524-1642C901A3DD}"/>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642" name="フローチャート: 判断 641">
          <a:extLst>
            <a:ext uri="{FF2B5EF4-FFF2-40B4-BE49-F238E27FC236}">
              <a16:creationId xmlns:a16="http://schemas.microsoft.com/office/drawing/2014/main" id="{B88AD746-74DF-488D-88A8-F0FC069E0737}"/>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43" name="フローチャート: 判断 642">
          <a:extLst>
            <a:ext uri="{FF2B5EF4-FFF2-40B4-BE49-F238E27FC236}">
              <a16:creationId xmlns:a16="http://schemas.microsoft.com/office/drawing/2014/main" id="{E208633A-5544-4D7B-8026-87F28978F46F}"/>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33020</xdr:rowOff>
    </xdr:from>
    <xdr:to>
      <xdr:col>72</xdr:col>
      <xdr:colOff>38100</xdr:colOff>
      <xdr:row>60</xdr:row>
      <xdr:rowOff>134620</xdr:rowOff>
    </xdr:to>
    <xdr:sp macro="" textlink="">
      <xdr:nvSpPr>
        <xdr:cNvPr id="644" name="フローチャート: 判断 643">
          <a:extLst>
            <a:ext uri="{FF2B5EF4-FFF2-40B4-BE49-F238E27FC236}">
              <a16:creationId xmlns:a16="http://schemas.microsoft.com/office/drawing/2014/main" id="{7F25C481-8E5F-435F-AB04-AA2D6486E8A9}"/>
            </a:ext>
          </a:extLst>
        </xdr:cNvPr>
        <xdr:cNvSpPr/>
      </xdr:nvSpPr>
      <xdr:spPr>
        <a:xfrm>
          <a:off x="13652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645" name="フローチャート: 判断 644">
          <a:extLst>
            <a:ext uri="{FF2B5EF4-FFF2-40B4-BE49-F238E27FC236}">
              <a16:creationId xmlns:a16="http://schemas.microsoft.com/office/drawing/2014/main" id="{FF45AC07-9DEC-489E-9BDA-2DF4D40E43E9}"/>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1069829-AF62-42DE-BAA7-E361A7B1F5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BFB5C2B-9BC1-491D-AD5B-68CC26C235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EB6BDCC-3B2B-4A25-8E4E-F347E82B4A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F76AF2A-094A-41A7-B09F-7FD239C738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996B8D7-C085-4CD6-9910-3DFC002B9B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71120</xdr:rowOff>
    </xdr:from>
    <xdr:to>
      <xdr:col>85</xdr:col>
      <xdr:colOff>177800</xdr:colOff>
      <xdr:row>62</xdr:row>
      <xdr:rowOff>1270</xdr:rowOff>
    </xdr:to>
    <xdr:sp macro="" textlink="">
      <xdr:nvSpPr>
        <xdr:cNvPr id="651" name="楕円 650">
          <a:extLst>
            <a:ext uri="{FF2B5EF4-FFF2-40B4-BE49-F238E27FC236}">
              <a16:creationId xmlns:a16="http://schemas.microsoft.com/office/drawing/2014/main" id="{0B343985-C5BD-48D2-B32A-390E1E43D9F0}"/>
            </a:ext>
          </a:extLst>
        </xdr:cNvPr>
        <xdr:cNvSpPr/>
      </xdr:nvSpPr>
      <xdr:spPr>
        <a:xfrm>
          <a:off x="16268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49547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4FA58D3A-FE4F-4983-836A-F9624D8FC34A}"/>
            </a:ext>
          </a:extLst>
        </xdr:cNvPr>
        <xdr:cNvSpPr txBox="1"/>
      </xdr:nvSpPr>
      <xdr:spPr>
        <a:xfrm>
          <a:off x="16357600"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31115</xdr:rowOff>
    </xdr:from>
    <xdr:to>
      <xdr:col>81</xdr:col>
      <xdr:colOff>101600</xdr:colOff>
      <xdr:row>61</xdr:row>
      <xdr:rowOff>132715</xdr:rowOff>
    </xdr:to>
    <xdr:sp macro="" textlink="">
      <xdr:nvSpPr>
        <xdr:cNvPr id="653" name="楕円 652">
          <a:extLst>
            <a:ext uri="{FF2B5EF4-FFF2-40B4-BE49-F238E27FC236}">
              <a16:creationId xmlns:a16="http://schemas.microsoft.com/office/drawing/2014/main" id="{D1F7C8E2-107C-4429-BC40-71362019AF44}"/>
            </a:ext>
          </a:extLst>
        </xdr:cNvPr>
        <xdr:cNvSpPr/>
      </xdr:nvSpPr>
      <xdr:spPr>
        <a:xfrm>
          <a:off x="15430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81915</xdr:rowOff>
    </xdr:from>
    <xdr:to>
      <xdr:col>85</xdr:col>
      <xdr:colOff>127000</xdr:colOff>
      <xdr:row>61</xdr:row>
      <xdr:rowOff>121920</xdr:rowOff>
    </xdr:to>
    <xdr:cxnSp macro="">
      <xdr:nvCxnSpPr>
        <xdr:cNvPr id="654" name="直線コネクタ 653">
          <a:extLst>
            <a:ext uri="{FF2B5EF4-FFF2-40B4-BE49-F238E27FC236}">
              <a16:creationId xmlns:a16="http://schemas.microsoft.com/office/drawing/2014/main" id="{57C055F1-A955-42B8-B566-EE0D5F437579}"/>
            </a:ext>
          </a:extLst>
        </xdr:cNvPr>
        <xdr:cNvCxnSpPr/>
      </xdr:nvCxnSpPr>
      <xdr:spPr>
        <a:xfrm>
          <a:off x="15481300" y="105403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164465</xdr:rowOff>
    </xdr:from>
    <xdr:to>
      <xdr:col>76</xdr:col>
      <xdr:colOff>165100</xdr:colOff>
      <xdr:row>61</xdr:row>
      <xdr:rowOff>94615</xdr:rowOff>
    </xdr:to>
    <xdr:sp macro="" textlink="">
      <xdr:nvSpPr>
        <xdr:cNvPr id="655" name="楕円 654">
          <a:extLst>
            <a:ext uri="{FF2B5EF4-FFF2-40B4-BE49-F238E27FC236}">
              <a16:creationId xmlns:a16="http://schemas.microsoft.com/office/drawing/2014/main" id="{B32C9862-7849-4F2E-AAC8-87191669BD0D}"/>
            </a:ext>
          </a:extLst>
        </xdr:cNvPr>
        <xdr:cNvSpPr/>
      </xdr:nvSpPr>
      <xdr:spPr>
        <a:xfrm>
          <a:off x="14541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43815</xdr:rowOff>
    </xdr:from>
    <xdr:to>
      <xdr:col>81</xdr:col>
      <xdr:colOff>50800</xdr:colOff>
      <xdr:row>61</xdr:row>
      <xdr:rowOff>81915</xdr:rowOff>
    </xdr:to>
    <xdr:cxnSp macro="">
      <xdr:nvCxnSpPr>
        <xdr:cNvPr id="656" name="直線コネクタ 655">
          <a:extLst>
            <a:ext uri="{FF2B5EF4-FFF2-40B4-BE49-F238E27FC236}">
              <a16:creationId xmlns:a16="http://schemas.microsoft.com/office/drawing/2014/main" id="{05F13554-E037-4F01-8798-7E8685DA470A}"/>
            </a:ext>
          </a:extLst>
        </xdr:cNvPr>
        <xdr:cNvCxnSpPr/>
      </xdr:nvCxnSpPr>
      <xdr:spPr>
        <a:xfrm>
          <a:off x="14592300" y="105022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145415</xdr:rowOff>
    </xdr:from>
    <xdr:to>
      <xdr:col>72</xdr:col>
      <xdr:colOff>38100</xdr:colOff>
      <xdr:row>61</xdr:row>
      <xdr:rowOff>75565</xdr:rowOff>
    </xdr:to>
    <xdr:sp macro="" textlink="">
      <xdr:nvSpPr>
        <xdr:cNvPr id="657" name="楕円 656">
          <a:extLst>
            <a:ext uri="{FF2B5EF4-FFF2-40B4-BE49-F238E27FC236}">
              <a16:creationId xmlns:a16="http://schemas.microsoft.com/office/drawing/2014/main" id="{5962A794-866E-440E-A341-268ACDBBC705}"/>
            </a:ext>
          </a:extLst>
        </xdr:cNvPr>
        <xdr:cNvSpPr/>
      </xdr:nvSpPr>
      <xdr:spPr>
        <a:xfrm>
          <a:off x="13652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24765</xdr:rowOff>
    </xdr:from>
    <xdr:to>
      <xdr:col>76</xdr:col>
      <xdr:colOff>114300</xdr:colOff>
      <xdr:row>61</xdr:row>
      <xdr:rowOff>43815</xdr:rowOff>
    </xdr:to>
    <xdr:cxnSp macro="">
      <xdr:nvCxnSpPr>
        <xdr:cNvPr id="658" name="直線コネクタ 657">
          <a:extLst>
            <a:ext uri="{FF2B5EF4-FFF2-40B4-BE49-F238E27FC236}">
              <a16:creationId xmlns:a16="http://schemas.microsoft.com/office/drawing/2014/main" id="{D12108C7-531A-4B4A-9B7F-8B1608572DBF}"/>
            </a:ext>
          </a:extLst>
        </xdr:cNvPr>
        <xdr:cNvCxnSpPr/>
      </xdr:nvCxnSpPr>
      <xdr:spPr>
        <a:xfrm>
          <a:off x="13703300" y="104832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76835</xdr:rowOff>
    </xdr:from>
    <xdr:to>
      <xdr:col>67</xdr:col>
      <xdr:colOff>101600</xdr:colOff>
      <xdr:row>62</xdr:row>
      <xdr:rowOff>6985</xdr:rowOff>
    </xdr:to>
    <xdr:sp macro="" textlink="">
      <xdr:nvSpPr>
        <xdr:cNvPr id="659" name="楕円 658">
          <a:extLst>
            <a:ext uri="{FF2B5EF4-FFF2-40B4-BE49-F238E27FC236}">
              <a16:creationId xmlns:a16="http://schemas.microsoft.com/office/drawing/2014/main" id="{E5A74FBA-C2DF-461C-BDA4-732F009AA371}"/>
            </a:ext>
          </a:extLst>
        </xdr:cNvPr>
        <xdr:cNvSpPr/>
      </xdr:nvSpPr>
      <xdr:spPr>
        <a:xfrm>
          <a:off x="12763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24765</xdr:rowOff>
    </xdr:from>
    <xdr:to>
      <xdr:col>71</xdr:col>
      <xdr:colOff>177800</xdr:colOff>
      <xdr:row>61</xdr:row>
      <xdr:rowOff>127635</xdr:rowOff>
    </xdr:to>
    <xdr:cxnSp macro="">
      <xdr:nvCxnSpPr>
        <xdr:cNvPr id="660" name="直線コネクタ 659">
          <a:extLst>
            <a:ext uri="{FF2B5EF4-FFF2-40B4-BE49-F238E27FC236}">
              <a16:creationId xmlns:a16="http://schemas.microsoft.com/office/drawing/2014/main" id="{FADEB48B-9BB4-4C63-A3E2-4EC45EF1EF26}"/>
            </a:ext>
          </a:extLst>
        </xdr:cNvPr>
        <xdr:cNvCxnSpPr/>
      </xdr:nvCxnSpPr>
      <xdr:spPr>
        <a:xfrm flipV="1">
          <a:off x="12814300" y="1048321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661" name="n_1aveValue【学校施設】&#10;有形固定資産減価償却率">
          <a:extLst>
            <a:ext uri="{FF2B5EF4-FFF2-40B4-BE49-F238E27FC236}">
              <a16:creationId xmlns:a16="http://schemas.microsoft.com/office/drawing/2014/main" id="{95D9F2A1-9860-412D-B8C5-04537B71EDB3}"/>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62" name="n_2aveValue【学校施設】&#10;有形固定資産減価償却率">
          <a:extLst>
            <a:ext uri="{FF2B5EF4-FFF2-40B4-BE49-F238E27FC236}">
              <a16:creationId xmlns:a16="http://schemas.microsoft.com/office/drawing/2014/main" id="{80A7705E-A7C1-498B-A94E-FA9DEF114AE3}"/>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151147</xdr:rowOff>
    </xdr:from>
    <xdr:ext cx="405111" cy="259045"/>
    <xdr:sp macro="" textlink="">
      <xdr:nvSpPr>
        <xdr:cNvPr id="663" name="n_3aveValue【学校施設】&#10;有形固定資産減価償却率">
          <a:extLst>
            <a:ext uri="{FF2B5EF4-FFF2-40B4-BE49-F238E27FC236}">
              <a16:creationId xmlns:a16="http://schemas.microsoft.com/office/drawing/2014/main" id="{ABDC029C-11E0-4BA5-B90A-DEA4281B1C7D}"/>
            </a:ext>
          </a:extLst>
        </xdr:cNvPr>
        <xdr:cNvSpPr txBox="1"/>
      </xdr:nvSpPr>
      <xdr:spPr>
        <a:xfrm>
          <a:off x="13500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664" name="n_4aveValue【学校施設】&#10;有形固定資産減価償却率">
          <a:extLst>
            <a:ext uri="{FF2B5EF4-FFF2-40B4-BE49-F238E27FC236}">
              <a16:creationId xmlns:a16="http://schemas.microsoft.com/office/drawing/2014/main" id="{5B7FA458-ABF5-4449-956F-8C899C62B4ED}"/>
            </a:ext>
          </a:extLst>
        </xdr:cNvPr>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123842</xdr:rowOff>
    </xdr:from>
    <xdr:ext cx="405111" cy="259045"/>
    <xdr:sp macro="" textlink="">
      <xdr:nvSpPr>
        <xdr:cNvPr id="665" name="n_1mainValue【学校施設】&#10;有形固定資産減価償却率">
          <a:extLst>
            <a:ext uri="{FF2B5EF4-FFF2-40B4-BE49-F238E27FC236}">
              <a16:creationId xmlns:a16="http://schemas.microsoft.com/office/drawing/2014/main" id="{E21E8556-6FB1-4F91-BD26-2771D27FA59E}"/>
            </a:ext>
          </a:extLst>
        </xdr:cNvPr>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85742</xdr:rowOff>
    </xdr:from>
    <xdr:ext cx="405111" cy="259045"/>
    <xdr:sp macro="" textlink="">
      <xdr:nvSpPr>
        <xdr:cNvPr id="666" name="n_2mainValue【学校施設】&#10;有形固定資産減価償却率">
          <a:extLst>
            <a:ext uri="{FF2B5EF4-FFF2-40B4-BE49-F238E27FC236}">
              <a16:creationId xmlns:a16="http://schemas.microsoft.com/office/drawing/2014/main" id="{BF39E616-F2AE-434B-8088-5AD4D1769645}"/>
            </a:ext>
          </a:extLst>
        </xdr:cNvPr>
        <xdr:cNvSpPr txBox="1"/>
      </xdr:nvSpPr>
      <xdr:spPr>
        <a:xfrm>
          <a:off x="14389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66692</xdr:rowOff>
    </xdr:from>
    <xdr:ext cx="405111" cy="259045"/>
    <xdr:sp macro="" textlink="">
      <xdr:nvSpPr>
        <xdr:cNvPr id="667" name="n_3mainValue【学校施設】&#10;有形固定資産減価償却率">
          <a:extLst>
            <a:ext uri="{FF2B5EF4-FFF2-40B4-BE49-F238E27FC236}">
              <a16:creationId xmlns:a16="http://schemas.microsoft.com/office/drawing/2014/main" id="{F2CEBCEA-2D93-4A03-8D97-53DA87493BCE}"/>
            </a:ext>
          </a:extLst>
        </xdr:cNvPr>
        <xdr:cNvSpPr txBox="1"/>
      </xdr:nvSpPr>
      <xdr:spPr>
        <a:xfrm>
          <a:off x="13500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169562</xdr:rowOff>
    </xdr:from>
    <xdr:ext cx="405111" cy="259045"/>
    <xdr:sp macro="" textlink="">
      <xdr:nvSpPr>
        <xdr:cNvPr id="668" name="n_4mainValue【学校施設】&#10;有形固定資産減価償却率">
          <a:extLst>
            <a:ext uri="{FF2B5EF4-FFF2-40B4-BE49-F238E27FC236}">
              <a16:creationId xmlns:a16="http://schemas.microsoft.com/office/drawing/2014/main" id="{46410143-D351-46AB-9825-F55D5B921F91}"/>
            </a:ext>
          </a:extLst>
        </xdr:cNvPr>
        <xdr:cNvSpPr txBox="1"/>
      </xdr:nvSpPr>
      <xdr:spPr>
        <a:xfrm>
          <a:off x="12611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78C2016A-24A0-49FD-B843-2E74D260AA5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3E55DF99-097D-47CB-B818-32AD7C0597C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772A71D2-1D06-4A0E-89C1-F0AA7D99B6B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BDAE56FD-3C9C-42C3-8B64-543D402DFA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356DF9EB-F54E-4048-87AA-3798FF5E54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A7650C5E-A8BA-4A0B-9C61-4C10846571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745DE84E-AA80-46F9-8A23-5D79D758EC6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54CA9039-2CDC-4C4E-AEE6-6B511CD57A6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ABD892D1-2722-4B7F-8F4D-1F4C263E1F1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F549B888-29E7-4CCD-B165-F8B52611C76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F618ECDC-34C1-41AC-B5F6-8456B713779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BCEBE5AF-AAA6-4F18-9FBE-174956D231E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655A0979-82F9-47CE-AACB-BC54D627602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5FB496A8-0BF3-491D-AE58-52CD2AF63B9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3A970E2E-5052-4597-8E8A-701E8C1D3D6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4" name="テキスト ボックス 683">
          <a:extLst>
            <a:ext uri="{FF2B5EF4-FFF2-40B4-BE49-F238E27FC236}">
              <a16:creationId xmlns:a16="http://schemas.microsoft.com/office/drawing/2014/main" id="{5825DB4D-FB56-425E-BE40-E21CAF404CFF}"/>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26FF2678-2FB6-4BF4-ABE6-8AD2004404C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6" name="テキスト ボックス 685">
          <a:extLst>
            <a:ext uri="{FF2B5EF4-FFF2-40B4-BE49-F238E27FC236}">
              <a16:creationId xmlns:a16="http://schemas.microsoft.com/office/drawing/2014/main" id="{9D0E802E-7FF3-4F70-8A97-6A3344CBDC7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634120D7-C50D-4E25-9838-AF01F5CDFA3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8" name="テキスト ボックス 687">
          <a:extLst>
            <a:ext uri="{FF2B5EF4-FFF2-40B4-BE49-F238E27FC236}">
              <a16:creationId xmlns:a16="http://schemas.microsoft.com/office/drawing/2014/main" id="{88A6442E-3850-4020-A904-8659D683D37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AE816312-4982-4451-A20B-D7F858F37AB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a:extLst>
            <a:ext uri="{FF2B5EF4-FFF2-40B4-BE49-F238E27FC236}">
              <a16:creationId xmlns:a16="http://schemas.microsoft.com/office/drawing/2014/main" id="{21451A2D-71AB-4C7E-9C07-9C7EBAF3207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C3C55913-9499-4FDD-9806-04B4DCBDF9B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692" name="直線コネクタ 691">
          <a:extLst>
            <a:ext uri="{FF2B5EF4-FFF2-40B4-BE49-F238E27FC236}">
              <a16:creationId xmlns:a16="http://schemas.microsoft.com/office/drawing/2014/main" id="{563B8049-4919-46CC-B3F7-B4B407C9112E}"/>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693" name="【学校施設】&#10;一人当たり面積最小値テキスト">
          <a:extLst>
            <a:ext uri="{FF2B5EF4-FFF2-40B4-BE49-F238E27FC236}">
              <a16:creationId xmlns:a16="http://schemas.microsoft.com/office/drawing/2014/main" id="{80EAE716-BF55-45B0-AF1C-3F97B16F6DF1}"/>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694" name="直線コネクタ 693">
          <a:extLst>
            <a:ext uri="{FF2B5EF4-FFF2-40B4-BE49-F238E27FC236}">
              <a16:creationId xmlns:a16="http://schemas.microsoft.com/office/drawing/2014/main" id="{00B84A2B-D9B8-4856-982C-72BDE86A69D0}"/>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695" name="【学校施設】&#10;一人当たり面積最大値テキスト">
          <a:extLst>
            <a:ext uri="{FF2B5EF4-FFF2-40B4-BE49-F238E27FC236}">
              <a16:creationId xmlns:a16="http://schemas.microsoft.com/office/drawing/2014/main" id="{4C3BC563-759D-4283-BF81-FE405AC102D3}"/>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696" name="直線コネクタ 695">
          <a:extLst>
            <a:ext uri="{FF2B5EF4-FFF2-40B4-BE49-F238E27FC236}">
              <a16:creationId xmlns:a16="http://schemas.microsoft.com/office/drawing/2014/main" id="{2A44A90F-CAF4-4821-B368-E4A9DD6F6695}"/>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697" name="【学校施設】&#10;一人当たり面積平均値テキスト">
          <a:extLst>
            <a:ext uri="{FF2B5EF4-FFF2-40B4-BE49-F238E27FC236}">
              <a16:creationId xmlns:a16="http://schemas.microsoft.com/office/drawing/2014/main" id="{AFFA2493-E6E7-4B31-9693-7AB7D8B889D8}"/>
            </a:ext>
          </a:extLst>
        </xdr:cNvPr>
        <xdr:cNvSpPr txBox="1"/>
      </xdr:nvSpPr>
      <xdr:spPr>
        <a:xfrm>
          <a:off x="22199600" y="107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698" name="フローチャート: 判断 697">
          <a:extLst>
            <a:ext uri="{FF2B5EF4-FFF2-40B4-BE49-F238E27FC236}">
              <a16:creationId xmlns:a16="http://schemas.microsoft.com/office/drawing/2014/main" id="{F0AFCA03-A6B0-48D4-ABE0-4E1FFD525CEF}"/>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699" name="フローチャート: 判断 698">
          <a:extLst>
            <a:ext uri="{FF2B5EF4-FFF2-40B4-BE49-F238E27FC236}">
              <a16:creationId xmlns:a16="http://schemas.microsoft.com/office/drawing/2014/main" id="{55B4CF92-5BDF-47F1-A262-2114E39EF235}"/>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700" name="フローチャート: 判断 699">
          <a:extLst>
            <a:ext uri="{FF2B5EF4-FFF2-40B4-BE49-F238E27FC236}">
              <a16:creationId xmlns:a16="http://schemas.microsoft.com/office/drawing/2014/main" id="{5F2706B9-E128-4E17-8CA9-B6E9669C9EF1}"/>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148768</xdr:rowOff>
    </xdr:from>
    <xdr:to>
      <xdr:col>102</xdr:col>
      <xdr:colOff>165100</xdr:colOff>
      <xdr:row>63</xdr:row>
      <xdr:rowOff>78918</xdr:rowOff>
    </xdr:to>
    <xdr:sp macro="" textlink="">
      <xdr:nvSpPr>
        <xdr:cNvPr id="701" name="フローチャート: 判断 700">
          <a:extLst>
            <a:ext uri="{FF2B5EF4-FFF2-40B4-BE49-F238E27FC236}">
              <a16:creationId xmlns:a16="http://schemas.microsoft.com/office/drawing/2014/main" id="{B6D7D48E-FADE-453A-9866-21CD4318572F}"/>
            </a:ext>
          </a:extLst>
        </xdr:cNvPr>
        <xdr:cNvSpPr/>
      </xdr:nvSpPr>
      <xdr:spPr>
        <a:xfrm>
          <a:off x="19494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153797</xdr:rowOff>
    </xdr:from>
    <xdr:to>
      <xdr:col>98</xdr:col>
      <xdr:colOff>38100</xdr:colOff>
      <xdr:row>63</xdr:row>
      <xdr:rowOff>83947</xdr:rowOff>
    </xdr:to>
    <xdr:sp macro="" textlink="">
      <xdr:nvSpPr>
        <xdr:cNvPr id="702" name="フローチャート: 判断 701">
          <a:extLst>
            <a:ext uri="{FF2B5EF4-FFF2-40B4-BE49-F238E27FC236}">
              <a16:creationId xmlns:a16="http://schemas.microsoft.com/office/drawing/2014/main" id="{147A7FBC-9AEA-4E64-862A-41CB52B0F083}"/>
            </a:ext>
          </a:extLst>
        </xdr:cNvPr>
        <xdr:cNvSpPr/>
      </xdr:nvSpPr>
      <xdr:spPr>
        <a:xfrm>
          <a:off x="18605500" y="1078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046945D-65CE-4D06-8BB1-FF25D50533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1DF6533-E705-40E3-B687-98A5679E2D4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8DB6CBA-AA5A-48E8-9E8D-360B2471E8D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545020E-E5E9-4759-A7CB-68D63C536AE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D15C3D4-51B4-4067-AC7B-54E28DE332B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74625</xdr:rowOff>
    </xdr:from>
    <xdr:to>
      <xdr:col>116</xdr:col>
      <xdr:colOff>114300</xdr:colOff>
      <xdr:row>63</xdr:row>
      <xdr:rowOff>4775</xdr:rowOff>
    </xdr:to>
    <xdr:sp macro="" textlink="">
      <xdr:nvSpPr>
        <xdr:cNvPr id="708" name="楕円 707">
          <a:extLst>
            <a:ext uri="{FF2B5EF4-FFF2-40B4-BE49-F238E27FC236}">
              <a16:creationId xmlns:a16="http://schemas.microsoft.com/office/drawing/2014/main" id="{7D523F20-C712-4720-9334-8118C5990E43}"/>
            </a:ext>
          </a:extLst>
        </xdr:cNvPr>
        <xdr:cNvSpPr/>
      </xdr:nvSpPr>
      <xdr:spPr>
        <a:xfrm>
          <a:off x="22110700" y="107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97502</xdr:rowOff>
    </xdr:from>
    <xdr:ext cx="469744" cy="259045"/>
    <xdr:sp macro="" textlink="">
      <xdr:nvSpPr>
        <xdr:cNvPr id="709" name="【学校施設】&#10;一人当たり面積該当値テキスト">
          <a:extLst>
            <a:ext uri="{FF2B5EF4-FFF2-40B4-BE49-F238E27FC236}">
              <a16:creationId xmlns:a16="http://schemas.microsoft.com/office/drawing/2014/main" id="{E0DE5067-DA1C-4C22-B2F7-5F43BB1C7676}"/>
            </a:ext>
          </a:extLst>
        </xdr:cNvPr>
        <xdr:cNvSpPr txBox="1"/>
      </xdr:nvSpPr>
      <xdr:spPr>
        <a:xfrm>
          <a:off x="22199600" y="1055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80721</xdr:rowOff>
    </xdr:from>
    <xdr:to>
      <xdr:col>112</xdr:col>
      <xdr:colOff>38100</xdr:colOff>
      <xdr:row>63</xdr:row>
      <xdr:rowOff>10871</xdr:rowOff>
    </xdr:to>
    <xdr:sp macro="" textlink="">
      <xdr:nvSpPr>
        <xdr:cNvPr id="710" name="楕円 709">
          <a:extLst>
            <a:ext uri="{FF2B5EF4-FFF2-40B4-BE49-F238E27FC236}">
              <a16:creationId xmlns:a16="http://schemas.microsoft.com/office/drawing/2014/main" id="{6F96A75A-0213-4D5B-A2F8-859F1ABE5466}"/>
            </a:ext>
          </a:extLst>
        </xdr:cNvPr>
        <xdr:cNvSpPr/>
      </xdr:nvSpPr>
      <xdr:spPr>
        <a:xfrm>
          <a:off x="21272500" y="107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125425</xdr:rowOff>
    </xdr:from>
    <xdr:to>
      <xdr:col>116</xdr:col>
      <xdr:colOff>63500</xdr:colOff>
      <xdr:row>62</xdr:row>
      <xdr:rowOff>131521</xdr:rowOff>
    </xdr:to>
    <xdr:cxnSp macro="">
      <xdr:nvCxnSpPr>
        <xdr:cNvPr id="711" name="直線コネクタ 710">
          <a:extLst>
            <a:ext uri="{FF2B5EF4-FFF2-40B4-BE49-F238E27FC236}">
              <a16:creationId xmlns:a16="http://schemas.microsoft.com/office/drawing/2014/main" id="{4637D085-7201-4631-BC0F-9715FDF184C4}"/>
            </a:ext>
          </a:extLst>
        </xdr:cNvPr>
        <xdr:cNvCxnSpPr/>
      </xdr:nvCxnSpPr>
      <xdr:spPr>
        <a:xfrm flipV="1">
          <a:off x="21323300" y="10755325"/>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87199</xdr:rowOff>
    </xdr:from>
    <xdr:to>
      <xdr:col>107</xdr:col>
      <xdr:colOff>101600</xdr:colOff>
      <xdr:row>63</xdr:row>
      <xdr:rowOff>17349</xdr:rowOff>
    </xdr:to>
    <xdr:sp macro="" textlink="">
      <xdr:nvSpPr>
        <xdr:cNvPr id="712" name="楕円 711">
          <a:extLst>
            <a:ext uri="{FF2B5EF4-FFF2-40B4-BE49-F238E27FC236}">
              <a16:creationId xmlns:a16="http://schemas.microsoft.com/office/drawing/2014/main" id="{AD5A8BE2-A194-4561-8DB4-DEA1344B99BF}"/>
            </a:ext>
          </a:extLst>
        </xdr:cNvPr>
        <xdr:cNvSpPr/>
      </xdr:nvSpPr>
      <xdr:spPr>
        <a:xfrm>
          <a:off x="20383500" y="107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131521</xdr:rowOff>
    </xdr:from>
    <xdr:to>
      <xdr:col>111</xdr:col>
      <xdr:colOff>177800</xdr:colOff>
      <xdr:row>62</xdr:row>
      <xdr:rowOff>137999</xdr:rowOff>
    </xdr:to>
    <xdr:cxnSp macro="">
      <xdr:nvCxnSpPr>
        <xdr:cNvPr id="713" name="直線コネクタ 712">
          <a:extLst>
            <a:ext uri="{FF2B5EF4-FFF2-40B4-BE49-F238E27FC236}">
              <a16:creationId xmlns:a16="http://schemas.microsoft.com/office/drawing/2014/main" id="{52F1F254-853B-4B51-BB94-9A4F9D686EA8}"/>
            </a:ext>
          </a:extLst>
        </xdr:cNvPr>
        <xdr:cNvCxnSpPr/>
      </xdr:nvCxnSpPr>
      <xdr:spPr>
        <a:xfrm flipV="1">
          <a:off x="20434300" y="10761421"/>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91694</xdr:rowOff>
    </xdr:from>
    <xdr:to>
      <xdr:col>102</xdr:col>
      <xdr:colOff>165100</xdr:colOff>
      <xdr:row>63</xdr:row>
      <xdr:rowOff>21844</xdr:rowOff>
    </xdr:to>
    <xdr:sp macro="" textlink="">
      <xdr:nvSpPr>
        <xdr:cNvPr id="714" name="楕円 713">
          <a:extLst>
            <a:ext uri="{FF2B5EF4-FFF2-40B4-BE49-F238E27FC236}">
              <a16:creationId xmlns:a16="http://schemas.microsoft.com/office/drawing/2014/main" id="{45CD06D1-7DDF-45C2-B6DD-0806A9DC715C}"/>
            </a:ext>
          </a:extLst>
        </xdr:cNvPr>
        <xdr:cNvSpPr/>
      </xdr:nvSpPr>
      <xdr:spPr>
        <a:xfrm>
          <a:off x="194945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137999</xdr:rowOff>
    </xdr:from>
    <xdr:to>
      <xdr:col>107</xdr:col>
      <xdr:colOff>50800</xdr:colOff>
      <xdr:row>62</xdr:row>
      <xdr:rowOff>142494</xdr:rowOff>
    </xdr:to>
    <xdr:cxnSp macro="">
      <xdr:nvCxnSpPr>
        <xdr:cNvPr id="715" name="直線コネクタ 714">
          <a:extLst>
            <a:ext uri="{FF2B5EF4-FFF2-40B4-BE49-F238E27FC236}">
              <a16:creationId xmlns:a16="http://schemas.microsoft.com/office/drawing/2014/main" id="{EC6C6100-7931-402C-B49A-991912CBAE0A}"/>
            </a:ext>
          </a:extLst>
        </xdr:cNvPr>
        <xdr:cNvCxnSpPr/>
      </xdr:nvCxnSpPr>
      <xdr:spPr>
        <a:xfrm flipV="1">
          <a:off x="19545300" y="10767899"/>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95504</xdr:rowOff>
    </xdr:from>
    <xdr:to>
      <xdr:col>98</xdr:col>
      <xdr:colOff>38100</xdr:colOff>
      <xdr:row>63</xdr:row>
      <xdr:rowOff>25654</xdr:rowOff>
    </xdr:to>
    <xdr:sp macro="" textlink="">
      <xdr:nvSpPr>
        <xdr:cNvPr id="716" name="楕円 715">
          <a:extLst>
            <a:ext uri="{FF2B5EF4-FFF2-40B4-BE49-F238E27FC236}">
              <a16:creationId xmlns:a16="http://schemas.microsoft.com/office/drawing/2014/main" id="{B4CA2C23-BAA9-4F12-B38F-37D7BC1EBBC7}"/>
            </a:ext>
          </a:extLst>
        </xdr:cNvPr>
        <xdr:cNvSpPr/>
      </xdr:nvSpPr>
      <xdr:spPr>
        <a:xfrm>
          <a:off x="18605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142494</xdr:rowOff>
    </xdr:from>
    <xdr:to>
      <xdr:col>102</xdr:col>
      <xdr:colOff>114300</xdr:colOff>
      <xdr:row>62</xdr:row>
      <xdr:rowOff>146304</xdr:rowOff>
    </xdr:to>
    <xdr:cxnSp macro="">
      <xdr:nvCxnSpPr>
        <xdr:cNvPr id="717" name="直線コネクタ 716">
          <a:extLst>
            <a:ext uri="{FF2B5EF4-FFF2-40B4-BE49-F238E27FC236}">
              <a16:creationId xmlns:a16="http://schemas.microsoft.com/office/drawing/2014/main" id="{9747AFBE-56A2-42E1-B850-4A8C2B3B3CEB}"/>
            </a:ext>
          </a:extLst>
        </xdr:cNvPr>
        <xdr:cNvCxnSpPr/>
      </xdr:nvCxnSpPr>
      <xdr:spPr>
        <a:xfrm flipV="1">
          <a:off x="18656300" y="1077239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718" name="n_1aveValue【学校施設】&#10;一人当たり面積">
          <a:extLst>
            <a:ext uri="{FF2B5EF4-FFF2-40B4-BE49-F238E27FC236}">
              <a16:creationId xmlns:a16="http://schemas.microsoft.com/office/drawing/2014/main" id="{17D3A17A-7207-4B1B-A9D0-F0587657036A}"/>
            </a:ext>
          </a:extLst>
        </xdr:cNvPr>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719" name="n_2aveValue【学校施設】&#10;一人当たり面積">
          <a:extLst>
            <a:ext uri="{FF2B5EF4-FFF2-40B4-BE49-F238E27FC236}">
              <a16:creationId xmlns:a16="http://schemas.microsoft.com/office/drawing/2014/main" id="{58CEE156-EBD3-41F1-88EA-9F55848DB66A}"/>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70045</xdr:rowOff>
    </xdr:from>
    <xdr:ext cx="469744" cy="259045"/>
    <xdr:sp macro="" textlink="">
      <xdr:nvSpPr>
        <xdr:cNvPr id="720" name="n_3aveValue【学校施設】&#10;一人当たり面積">
          <a:extLst>
            <a:ext uri="{FF2B5EF4-FFF2-40B4-BE49-F238E27FC236}">
              <a16:creationId xmlns:a16="http://schemas.microsoft.com/office/drawing/2014/main" id="{B0863C80-57F6-440D-8ACF-C50DAF893107}"/>
            </a:ext>
          </a:extLst>
        </xdr:cNvPr>
        <xdr:cNvSpPr txBox="1"/>
      </xdr:nvSpPr>
      <xdr:spPr>
        <a:xfrm>
          <a:off x="193104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75074</xdr:rowOff>
    </xdr:from>
    <xdr:ext cx="469744" cy="259045"/>
    <xdr:sp macro="" textlink="">
      <xdr:nvSpPr>
        <xdr:cNvPr id="721" name="n_4aveValue【学校施設】&#10;一人当たり面積">
          <a:extLst>
            <a:ext uri="{FF2B5EF4-FFF2-40B4-BE49-F238E27FC236}">
              <a16:creationId xmlns:a16="http://schemas.microsoft.com/office/drawing/2014/main" id="{0180B8D0-228E-4D89-BE1B-53645D069EEF}"/>
            </a:ext>
          </a:extLst>
        </xdr:cNvPr>
        <xdr:cNvSpPr txBox="1"/>
      </xdr:nvSpPr>
      <xdr:spPr>
        <a:xfrm>
          <a:off x="184214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27398</xdr:rowOff>
    </xdr:from>
    <xdr:ext cx="469744" cy="259045"/>
    <xdr:sp macro="" textlink="">
      <xdr:nvSpPr>
        <xdr:cNvPr id="722" name="n_1mainValue【学校施設】&#10;一人当たり面積">
          <a:extLst>
            <a:ext uri="{FF2B5EF4-FFF2-40B4-BE49-F238E27FC236}">
              <a16:creationId xmlns:a16="http://schemas.microsoft.com/office/drawing/2014/main" id="{203E6BC0-A457-48DE-AB2E-08869F6FA6C4}"/>
            </a:ext>
          </a:extLst>
        </xdr:cNvPr>
        <xdr:cNvSpPr txBox="1"/>
      </xdr:nvSpPr>
      <xdr:spPr>
        <a:xfrm>
          <a:off x="21075727" y="1048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33876</xdr:rowOff>
    </xdr:from>
    <xdr:ext cx="469744" cy="259045"/>
    <xdr:sp macro="" textlink="">
      <xdr:nvSpPr>
        <xdr:cNvPr id="723" name="n_2mainValue【学校施設】&#10;一人当たり面積">
          <a:extLst>
            <a:ext uri="{FF2B5EF4-FFF2-40B4-BE49-F238E27FC236}">
              <a16:creationId xmlns:a16="http://schemas.microsoft.com/office/drawing/2014/main" id="{DAA4B3B8-6304-450B-889F-04ACBD8546C3}"/>
            </a:ext>
          </a:extLst>
        </xdr:cNvPr>
        <xdr:cNvSpPr txBox="1"/>
      </xdr:nvSpPr>
      <xdr:spPr>
        <a:xfrm>
          <a:off x="20199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38371</xdr:rowOff>
    </xdr:from>
    <xdr:ext cx="469744" cy="259045"/>
    <xdr:sp macro="" textlink="">
      <xdr:nvSpPr>
        <xdr:cNvPr id="724" name="n_3mainValue【学校施設】&#10;一人当たり面積">
          <a:extLst>
            <a:ext uri="{FF2B5EF4-FFF2-40B4-BE49-F238E27FC236}">
              <a16:creationId xmlns:a16="http://schemas.microsoft.com/office/drawing/2014/main" id="{206E224B-4D2A-4541-9720-763D2E43A473}"/>
            </a:ext>
          </a:extLst>
        </xdr:cNvPr>
        <xdr:cNvSpPr txBox="1"/>
      </xdr:nvSpPr>
      <xdr:spPr>
        <a:xfrm>
          <a:off x="19310427" y="1049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42181</xdr:rowOff>
    </xdr:from>
    <xdr:ext cx="469744" cy="259045"/>
    <xdr:sp macro="" textlink="">
      <xdr:nvSpPr>
        <xdr:cNvPr id="725" name="n_4mainValue【学校施設】&#10;一人当たり面積">
          <a:extLst>
            <a:ext uri="{FF2B5EF4-FFF2-40B4-BE49-F238E27FC236}">
              <a16:creationId xmlns:a16="http://schemas.microsoft.com/office/drawing/2014/main" id="{91F6FB8E-C7E2-4979-889C-FEF8FFA65FEF}"/>
            </a:ext>
          </a:extLst>
        </xdr:cNvPr>
        <xdr:cNvSpPr txBox="1"/>
      </xdr:nvSpPr>
      <xdr:spPr>
        <a:xfrm>
          <a:off x="18421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7F52C314-32C0-4F12-A67E-64E5702352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7E550132-06AA-4921-B20D-34251DC75D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94AC706B-80C6-4F1D-8F54-B304327E6F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BA9435A0-D314-431A-A6CF-1236BE36757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DDDDE686-19BB-464B-93EA-CFDE8A9A77B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2F9DC1D4-E38F-4558-BC53-3D06E89124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6F119A31-10E7-4D7E-AA57-048EA9DA87F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399708DF-61AD-41B9-B510-96334D86BFE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CCE43CCE-316F-4A5E-8947-CD4CAA28488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F363F94F-BB81-4AD8-8075-F2E82E4AD54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BF111A7E-A376-4507-B175-EE19DC4A1C7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26982918-BA3F-42E0-B3EB-8B93AB278A7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727A574C-4B6D-492F-94AC-5D4392E541E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E2FFDE34-F9F6-4048-B2C7-CA10C730137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E2A7B8CF-7F2F-4B50-9D4F-418AD6F0AB9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15CDF6E3-B79D-4AF4-B087-436A9C0277D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7412E73E-F75C-4FF2-87D8-A6B88F0B2AE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48C102CB-6C4B-4D9A-8CF9-904F8E1D0E9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7C587B37-7CE4-4A84-93A4-BF348984E00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745B6910-AB37-4540-A68E-B2949CA0924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a:extLst>
            <a:ext uri="{FF2B5EF4-FFF2-40B4-BE49-F238E27FC236}">
              <a16:creationId xmlns:a16="http://schemas.microsoft.com/office/drawing/2014/main" id="{7A7C23F2-D596-437F-853F-3ADDE39A763A}"/>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CEF35ACA-F1B2-4D86-9169-00E5CCB3FAD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D521E151-6BEF-48A2-85DE-E601A967257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154939</xdr:rowOff>
    </xdr:from>
    <xdr:to>
      <xdr:col>85</xdr:col>
      <xdr:colOff>126364</xdr:colOff>
      <xdr:row>85</xdr:row>
      <xdr:rowOff>31750</xdr:rowOff>
    </xdr:to>
    <xdr:cxnSp macro="">
      <xdr:nvCxnSpPr>
        <xdr:cNvPr id="749" name="直線コネクタ 748">
          <a:extLst>
            <a:ext uri="{FF2B5EF4-FFF2-40B4-BE49-F238E27FC236}">
              <a16:creationId xmlns:a16="http://schemas.microsoft.com/office/drawing/2014/main" id="{DAD568E0-173B-4C50-84E6-8652695550CC}"/>
            </a:ext>
          </a:extLst>
        </xdr:cNvPr>
        <xdr:cNvCxnSpPr/>
      </xdr:nvCxnSpPr>
      <xdr:spPr>
        <a:xfrm flipV="1">
          <a:off x="16318864" y="13528039"/>
          <a:ext cx="0" cy="107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児童館】&#10;有形固定資産減価償却率最小値テキスト">
          <a:extLst>
            <a:ext uri="{FF2B5EF4-FFF2-40B4-BE49-F238E27FC236}">
              <a16:creationId xmlns:a16="http://schemas.microsoft.com/office/drawing/2014/main" id="{39B41595-81FE-49E0-B958-E5802F47CE85}"/>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a:extLst>
            <a:ext uri="{FF2B5EF4-FFF2-40B4-BE49-F238E27FC236}">
              <a16:creationId xmlns:a16="http://schemas.microsoft.com/office/drawing/2014/main" id="{662F560E-7CA7-4C3B-9F09-ED8148875A9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101616</xdr:rowOff>
    </xdr:from>
    <xdr:ext cx="405111" cy="259045"/>
    <xdr:sp macro="" textlink="">
      <xdr:nvSpPr>
        <xdr:cNvPr id="752" name="【児童館】&#10;有形固定資産減価償却率最大値テキスト">
          <a:extLst>
            <a:ext uri="{FF2B5EF4-FFF2-40B4-BE49-F238E27FC236}">
              <a16:creationId xmlns:a16="http://schemas.microsoft.com/office/drawing/2014/main" id="{34313C76-D75C-46AC-AA39-227D939AB46F}"/>
            </a:ext>
          </a:extLst>
        </xdr:cNvPr>
        <xdr:cNvSpPr txBox="1"/>
      </xdr:nvSpPr>
      <xdr:spPr>
        <a:xfrm>
          <a:off x="16357600"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154939</xdr:rowOff>
    </xdr:from>
    <xdr:to>
      <xdr:col>86</xdr:col>
      <xdr:colOff>25400</xdr:colOff>
      <xdr:row>78</xdr:row>
      <xdr:rowOff>154939</xdr:rowOff>
    </xdr:to>
    <xdr:cxnSp macro="">
      <xdr:nvCxnSpPr>
        <xdr:cNvPr id="753" name="直線コネクタ 752">
          <a:extLst>
            <a:ext uri="{FF2B5EF4-FFF2-40B4-BE49-F238E27FC236}">
              <a16:creationId xmlns:a16="http://schemas.microsoft.com/office/drawing/2014/main" id="{8BFB288B-43B8-495C-8CA0-8A4F71688FE4}"/>
            </a:ext>
          </a:extLst>
        </xdr:cNvPr>
        <xdr:cNvCxnSpPr/>
      </xdr:nvCxnSpPr>
      <xdr:spPr>
        <a:xfrm>
          <a:off x="16230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167657</xdr:rowOff>
    </xdr:from>
    <xdr:ext cx="405111" cy="259045"/>
    <xdr:sp macro="" textlink="">
      <xdr:nvSpPr>
        <xdr:cNvPr id="754" name="【児童館】&#10;有形固定資産減価償却率平均値テキスト">
          <a:extLst>
            <a:ext uri="{FF2B5EF4-FFF2-40B4-BE49-F238E27FC236}">
              <a16:creationId xmlns:a16="http://schemas.microsoft.com/office/drawing/2014/main" id="{F1289CA0-7818-4F10-A814-88B5A86258D2}"/>
            </a:ext>
          </a:extLst>
        </xdr:cNvPr>
        <xdr:cNvSpPr txBox="1"/>
      </xdr:nvSpPr>
      <xdr:spPr>
        <a:xfrm>
          <a:off x="16357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755" name="フローチャート: 判断 754">
          <a:extLst>
            <a:ext uri="{FF2B5EF4-FFF2-40B4-BE49-F238E27FC236}">
              <a16:creationId xmlns:a16="http://schemas.microsoft.com/office/drawing/2014/main" id="{16B6FB97-184B-4B17-81FA-33160B941578}"/>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127000</xdr:rowOff>
    </xdr:from>
    <xdr:to>
      <xdr:col>81</xdr:col>
      <xdr:colOff>101600</xdr:colOff>
      <xdr:row>83</xdr:row>
      <xdr:rowOff>57150</xdr:rowOff>
    </xdr:to>
    <xdr:sp macro="" textlink="">
      <xdr:nvSpPr>
        <xdr:cNvPr id="756" name="フローチャート: 判断 755">
          <a:extLst>
            <a:ext uri="{FF2B5EF4-FFF2-40B4-BE49-F238E27FC236}">
              <a16:creationId xmlns:a16="http://schemas.microsoft.com/office/drawing/2014/main" id="{104B14D5-6E70-4400-9B78-D81429CA1F82}"/>
            </a:ext>
          </a:extLst>
        </xdr:cNvPr>
        <xdr:cNvSpPr/>
      </xdr:nvSpPr>
      <xdr:spPr>
        <a:xfrm>
          <a:off x="15430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119380</xdr:rowOff>
    </xdr:from>
    <xdr:to>
      <xdr:col>76</xdr:col>
      <xdr:colOff>165100</xdr:colOff>
      <xdr:row>83</xdr:row>
      <xdr:rowOff>49530</xdr:rowOff>
    </xdr:to>
    <xdr:sp macro="" textlink="">
      <xdr:nvSpPr>
        <xdr:cNvPr id="757" name="フローチャート: 判断 756">
          <a:extLst>
            <a:ext uri="{FF2B5EF4-FFF2-40B4-BE49-F238E27FC236}">
              <a16:creationId xmlns:a16="http://schemas.microsoft.com/office/drawing/2014/main" id="{8A146C88-1A82-4996-A9DA-CC342528A6F9}"/>
            </a:ext>
          </a:extLst>
        </xdr:cNvPr>
        <xdr:cNvSpPr/>
      </xdr:nvSpPr>
      <xdr:spPr>
        <a:xfrm>
          <a:off x="145415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73661</xdr:rowOff>
    </xdr:from>
    <xdr:to>
      <xdr:col>72</xdr:col>
      <xdr:colOff>38100</xdr:colOff>
      <xdr:row>82</xdr:row>
      <xdr:rowOff>3811</xdr:rowOff>
    </xdr:to>
    <xdr:sp macro="" textlink="">
      <xdr:nvSpPr>
        <xdr:cNvPr id="758" name="フローチャート: 判断 757">
          <a:extLst>
            <a:ext uri="{FF2B5EF4-FFF2-40B4-BE49-F238E27FC236}">
              <a16:creationId xmlns:a16="http://schemas.microsoft.com/office/drawing/2014/main" id="{3B239EE8-F2AF-4DD8-B939-F65CECB650D5}"/>
            </a:ext>
          </a:extLst>
        </xdr:cNvPr>
        <xdr:cNvSpPr/>
      </xdr:nvSpPr>
      <xdr:spPr>
        <a:xfrm>
          <a:off x="13652500" y="1396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64770</xdr:rowOff>
    </xdr:from>
    <xdr:to>
      <xdr:col>67</xdr:col>
      <xdr:colOff>101600</xdr:colOff>
      <xdr:row>81</xdr:row>
      <xdr:rowOff>166370</xdr:rowOff>
    </xdr:to>
    <xdr:sp macro="" textlink="">
      <xdr:nvSpPr>
        <xdr:cNvPr id="759" name="フローチャート: 判断 758">
          <a:extLst>
            <a:ext uri="{FF2B5EF4-FFF2-40B4-BE49-F238E27FC236}">
              <a16:creationId xmlns:a16="http://schemas.microsoft.com/office/drawing/2014/main" id="{6062CDE0-EFAA-43A2-B36D-E5AC2F91DC8F}"/>
            </a:ext>
          </a:extLst>
        </xdr:cNvPr>
        <xdr:cNvSpPr/>
      </xdr:nvSpPr>
      <xdr:spPr>
        <a:xfrm>
          <a:off x="12763500" y="139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874E6AE-E7D5-46DE-B44E-C3784F29C12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B19C6A0-3C70-4F07-8CAB-31E9D9D0414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30B9E03-4622-4ABE-9BD5-4CF3E880625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C9F62DE-E033-4063-A97A-A9E6B8FFB41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670133E-241F-49F2-914C-95C55030CDE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104139</xdr:rowOff>
    </xdr:from>
    <xdr:to>
      <xdr:col>85</xdr:col>
      <xdr:colOff>177800</xdr:colOff>
      <xdr:row>79</xdr:row>
      <xdr:rowOff>34289</xdr:rowOff>
    </xdr:to>
    <xdr:sp macro="" textlink="">
      <xdr:nvSpPr>
        <xdr:cNvPr id="765" name="楕円 764">
          <a:extLst>
            <a:ext uri="{FF2B5EF4-FFF2-40B4-BE49-F238E27FC236}">
              <a16:creationId xmlns:a16="http://schemas.microsoft.com/office/drawing/2014/main" id="{E98535F3-C6FD-4D0B-B25B-5E644DB8F4F9}"/>
            </a:ext>
          </a:extLst>
        </xdr:cNvPr>
        <xdr:cNvSpPr/>
      </xdr:nvSpPr>
      <xdr:spPr>
        <a:xfrm>
          <a:off x="16268700" y="1347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57166</xdr:rowOff>
    </xdr:from>
    <xdr:ext cx="405111" cy="259045"/>
    <xdr:sp macro="" textlink="">
      <xdr:nvSpPr>
        <xdr:cNvPr id="766" name="【児童館】&#10;有形固定資産減価償却率該当値テキスト">
          <a:extLst>
            <a:ext uri="{FF2B5EF4-FFF2-40B4-BE49-F238E27FC236}">
              <a16:creationId xmlns:a16="http://schemas.microsoft.com/office/drawing/2014/main" id="{4FF0A18B-3FF3-488C-A306-AFEC58767C85}"/>
            </a:ext>
          </a:extLst>
        </xdr:cNvPr>
        <xdr:cNvSpPr txBox="1"/>
      </xdr:nvSpPr>
      <xdr:spPr>
        <a:xfrm>
          <a:off x="16357600" y="1343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55880</xdr:rowOff>
    </xdr:from>
    <xdr:to>
      <xdr:col>81</xdr:col>
      <xdr:colOff>101600</xdr:colOff>
      <xdr:row>78</xdr:row>
      <xdr:rowOff>157480</xdr:rowOff>
    </xdr:to>
    <xdr:sp macro="" textlink="">
      <xdr:nvSpPr>
        <xdr:cNvPr id="767" name="楕円 766">
          <a:extLst>
            <a:ext uri="{FF2B5EF4-FFF2-40B4-BE49-F238E27FC236}">
              <a16:creationId xmlns:a16="http://schemas.microsoft.com/office/drawing/2014/main" id="{487BE476-9E2C-4765-8153-1E8E3904F231}"/>
            </a:ext>
          </a:extLst>
        </xdr:cNvPr>
        <xdr:cNvSpPr/>
      </xdr:nvSpPr>
      <xdr:spPr>
        <a:xfrm>
          <a:off x="15430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106680</xdr:rowOff>
    </xdr:from>
    <xdr:to>
      <xdr:col>85</xdr:col>
      <xdr:colOff>127000</xdr:colOff>
      <xdr:row>78</xdr:row>
      <xdr:rowOff>154939</xdr:rowOff>
    </xdr:to>
    <xdr:cxnSp macro="">
      <xdr:nvCxnSpPr>
        <xdr:cNvPr id="768" name="直線コネクタ 767">
          <a:extLst>
            <a:ext uri="{FF2B5EF4-FFF2-40B4-BE49-F238E27FC236}">
              <a16:creationId xmlns:a16="http://schemas.microsoft.com/office/drawing/2014/main" id="{71F9C925-9A23-436B-A6A1-B825833EAAAA}"/>
            </a:ext>
          </a:extLst>
        </xdr:cNvPr>
        <xdr:cNvCxnSpPr/>
      </xdr:nvCxnSpPr>
      <xdr:spPr>
        <a:xfrm>
          <a:off x="15481300" y="1347978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7620</xdr:rowOff>
    </xdr:from>
    <xdr:to>
      <xdr:col>76</xdr:col>
      <xdr:colOff>165100</xdr:colOff>
      <xdr:row>78</xdr:row>
      <xdr:rowOff>109220</xdr:rowOff>
    </xdr:to>
    <xdr:sp macro="" textlink="">
      <xdr:nvSpPr>
        <xdr:cNvPr id="769" name="楕円 768">
          <a:extLst>
            <a:ext uri="{FF2B5EF4-FFF2-40B4-BE49-F238E27FC236}">
              <a16:creationId xmlns:a16="http://schemas.microsoft.com/office/drawing/2014/main" id="{1E98D264-7D6A-4AB5-8072-5850DC15FA23}"/>
            </a:ext>
          </a:extLst>
        </xdr:cNvPr>
        <xdr:cNvSpPr/>
      </xdr:nvSpPr>
      <xdr:spPr>
        <a:xfrm>
          <a:off x="14541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58420</xdr:rowOff>
    </xdr:from>
    <xdr:to>
      <xdr:col>81</xdr:col>
      <xdr:colOff>50800</xdr:colOff>
      <xdr:row>78</xdr:row>
      <xdr:rowOff>106680</xdr:rowOff>
    </xdr:to>
    <xdr:cxnSp macro="">
      <xdr:nvCxnSpPr>
        <xdr:cNvPr id="770" name="直線コネクタ 769">
          <a:extLst>
            <a:ext uri="{FF2B5EF4-FFF2-40B4-BE49-F238E27FC236}">
              <a16:creationId xmlns:a16="http://schemas.microsoft.com/office/drawing/2014/main" id="{A2941398-6DA7-4F3E-AD3A-4AA96C6535DF}"/>
            </a:ext>
          </a:extLst>
        </xdr:cNvPr>
        <xdr:cNvCxnSpPr/>
      </xdr:nvCxnSpPr>
      <xdr:spPr>
        <a:xfrm>
          <a:off x="14592300" y="1343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130811</xdr:rowOff>
    </xdr:from>
    <xdr:to>
      <xdr:col>72</xdr:col>
      <xdr:colOff>38100</xdr:colOff>
      <xdr:row>78</xdr:row>
      <xdr:rowOff>60961</xdr:rowOff>
    </xdr:to>
    <xdr:sp macro="" textlink="">
      <xdr:nvSpPr>
        <xdr:cNvPr id="771" name="楕円 770">
          <a:extLst>
            <a:ext uri="{FF2B5EF4-FFF2-40B4-BE49-F238E27FC236}">
              <a16:creationId xmlns:a16="http://schemas.microsoft.com/office/drawing/2014/main" id="{0142E079-97C4-4A56-8510-BD386AAAE435}"/>
            </a:ext>
          </a:extLst>
        </xdr:cNvPr>
        <xdr:cNvSpPr/>
      </xdr:nvSpPr>
      <xdr:spPr>
        <a:xfrm>
          <a:off x="13652500" y="133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10161</xdr:rowOff>
    </xdr:from>
    <xdr:to>
      <xdr:col>76</xdr:col>
      <xdr:colOff>114300</xdr:colOff>
      <xdr:row>78</xdr:row>
      <xdr:rowOff>58420</xdr:rowOff>
    </xdr:to>
    <xdr:cxnSp macro="">
      <xdr:nvCxnSpPr>
        <xdr:cNvPr id="772" name="直線コネクタ 771">
          <a:extLst>
            <a:ext uri="{FF2B5EF4-FFF2-40B4-BE49-F238E27FC236}">
              <a16:creationId xmlns:a16="http://schemas.microsoft.com/office/drawing/2014/main" id="{29266D16-307B-44AF-84FE-2D3CB365CC70}"/>
            </a:ext>
          </a:extLst>
        </xdr:cNvPr>
        <xdr:cNvCxnSpPr/>
      </xdr:nvCxnSpPr>
      <xdr:spPr>
        <a:xfrm>
          <a:off x="13703300" y="133832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82550</xdr:rowOff>
    </xdr:from>
    <xdr:to>
      <xdr:col>67</xdr:col>
      <xdr:colOff>101600</xdr:colOff>
      <xdr:row>78</xdr:row>
      <xdr:rowOff>12700</xdr:rowOff>
    </xdr:to>
    <xdr:sp macro="" textlink="">
      <xdr:nvSpPr>
        <xdr:cNvPr id="773" name="楕円 772">
          <a:extLst>
            <a:ext uri="{FF2B5EF4-FFF2-40B4-BE49-F238E27FC236}">
              <a16:creationId xmlns:a16="http://schemas.microsoft.com/office/drawing/2014/main" id="{3B248DFD-D64F-4C4F-8466-808BF574DE84}"/>
            </a:ext>
          </a:extLst>
        </xdr:cNvPr>
        <xdr:cNvSpPr/>
      </xdr:nvSpPr>
      <xdr:spPr>
        <a:xfrm>
          <a:off x="12763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133350</xdr:rowOff>
    </xdr:from>
    <xdr:to>
      <xdr:col>71</xdr:col>
      <xdr:colOff>177800</xdr:colOff>
      <xdr:row>78</xdr:row>
      <xdr:rowOff>10161</xdr:rowOff>
    </xdr:to>
    <xdr:cxnSp macro="">
      <xdr:nvCxnSpPr>
        <xdr:cNvPr id="774" name="直線コネクタ 773">
          <a:extLst>
            <a:ext uri="{FF2B5EF4-FFF2-40B4-BE49-F238E27FC236}">
              <a16:creationId xmlns:a16="http://schemas.microsoft.com/office/drawing/2014/main" id="{894795CA-A4A4-41E8-A823-C41309169FA1}"/>
            </a:ext>
          </a:extLst>
        </xdr:cNvPr>
        <xdr:cNvCxnSpPr/>
      </xdr:nvCxnSpPr>
      <xdr:spPr>
        <a:xfrm>
          <a:off x="12814300" y="1333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48277</xdr:rowOff>
    </xdr:from>
    <xdr:ext cx="405111" cy="259045"/>
    <xdr:sp macro="" textlink="">
      <xdr:nvSpPr>
        <xdr:cNvPr id="775" name="n_1aveValue【児童館】&#10;有形固定資産減価償却率">
          <a:extLst>
            <a:ext uri="{FF2B5EF4-FFF2-40B4-BE49-F238E27FC236}">
              <a16:creationId xmlns:a16="http://schemas.microsoft.com/office/drawing/2014/main" id="{12826FF0-AD78-4F42-B10D-5F34068A9499}"/>
            </a:ext>
          </a:extLst>
        </xdr:cNvPr>
        <xdr:cNvSpPr txBox="1"/>
      </xdr:nvSpPr>
      <xdr:spPr>
        <a:xfrm>
          <a:off x="152660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40657</xdr:rowOff>
    </xdr:from>
    <xdr:ext cx="405111" cy="259045"/>
    <xdr:sp macro="" textlink="">
      <xdr:nvSpPr>
        <xdr:cNvPr id="776" name="n_2aveValue【児童館】&#10;有形固定資産減価償却率">
          <a:extLst>
            <a:ext uri="{FF2B5EF4-FFF2-40B4-BE49-F238E27FC236}">
              <a16:creationId xmlns:a16="http://schemas.microsoft.com/office/drawing/2014/main" id="{0CF72E7D-2678-4486-93F1-48344C2E0D70}"/>
            </a:ext>
          </a:extLst>
        </xdr:cNvPr>
        <xdr:cNvSpPr txBox="1"/>
      </xdr:nvSpPr>
      <xdr:spPr>
        <a:xfrm>
          <a:off x="14389744" y="1427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166388</xdr:rowOff>
    </xdr:from>
    <xdr:ext cx="405111" cy="259045"/>
    <xdr:sp macro="" textlink="">
      <xdr:nvSpPr>
        <xdr:cNvPr id="777" name="n_3aveValue【児童館】&#10;有形固定資産減価償却率">
          <a:extLst>
            <a:ext uri="{FF2B5EF4-FFF2-40B4-BE49-F238E27FC236}">
              <a16:creationId xmlns:a16="http://schemas.microsoft.com/office/drawing/2014/main" id="{61C24A67-CFFE-4D65-8233-CD7C029EA969}"/>
            </a:ext>
          </a:extLst>
        </xdr:cNvPr>
        <xdr:cNvSpPr txBox="1"/>
      </xdr:nvSpPr>
      <xdr:spPr>
        <a:xfrm>
          <a:off x="13500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157497</xdr:rowOff>
    </xdr:from>
    <xdr:ext cx="405111" cy="259045"/>
    <xdr:sp macro="" textlink="">
      <xdr:nvSpPr>
        <xdr:cNvPr id="778" name="n_4aveValue【児童館】&#10;有形固定資産減価償却率">
          <a:extLst>
            <a:ext uri="{FF2B5EF4-FFF2-40B4-BE49-F238E27FC236}">
              <a16:creationId xmlns:a16="http://schemas.microsoft.com/office/drawing/2014/main" id="{4EEC93F4-A63D-4C09-95BF-C7FC5DE71DC6}"/>
            </a:ext>
          </a:extLst>
        </xdr:cNvPr>
        <xdr:cNvSpPr txBox="1"/>
      </xdr:nvSpPr>
      <xdr:spPr>
        <a:xfrm>
          <a:off x="12611744" y="1404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2557</xdr:rowOff>
    </xdr:from>
    <xdr:ext cx="405111" cy="259045"/>
    <xdr:sp macro="" textlink="">
      <xdr:nvSpPr>
        <xdr:cNvPr id="779" name="n_1mainValue【児童館】&#10;有形固定資産減価償却率">
          <a:extLst>
            <a:ext uri="{FF2B5EF4-FFF2-40B4-BE49-F238E27FC236}">
              <a16:creationId xmlns:a16="http://schemas.microsoft.com/office/drawing/2014/main" id="{F8B172F6-F50B-4617-B5A5-42B136B8756F}"/>
            </a:ext>
          </a:extLst>
        </xdr:cNvPr>
        <xdr:cNvSpPr txBox="1"/>
      </xdr:nvSpPr>
      <xdr:spPr>
        <a:xfrm>
          <a:off x="152660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125747</xdr:rowOff>
    </xdr:from>
    <xdr:ext cx="340478" cy="259045"/>
    <xdr:sp macro="" textlink="">
      <xdr:nvSpPr>
        <xdr:cNvPr id="780" name="n_2mainValue【児童館】&#10;有形固定資産減価償却率">
          <a:extLst>
            <a:ext uri="{FF2B5EF4-FFF2-40B4-BE49-F238E27FC236}">
              <a16:creationId xmlns:a16="http://schemas.microsoft.com/office/drawing/2014/main" id="{283FFE7A-2A5A-435B-959A-2BC224152B25}"/>
            </a:ext>
          </a:extLst>
        </xdr:cNvPr>
        <xdr:cNvSpPr txBox="1"/>
      </xdr:nvSpPr>
      <xdr:spPr>
        <a:xfrm>
          <a:off x="14422061" y="13155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77488</xdr:rowOff>
    </xdr:from>
    <xdr:ext cx="340478" cy="259045"/>
    <xdr:sp macro="" textlink="">
      <xdr:nvSpPr>
        <xdr:cNvPr id="781" name="n_3mainValue【児童館】&#10;有形固定資産減価償却率">
          <a:extLst>
            <a:ext uri="{FF2B5EF4-FFF2-40B4-BE49-F238E27FC236}">
              <a16:creationId xmlns:a16="http://schemas.microsoft.com/office/drawing/2014/main" id="{9375E996-B5E4-42A5-B0FE-A829DCD21E7A}"/>
            </a:ext>
          </a:extLst>
        </xdr:cNvPr>
        <xdr:cNvSpPr txBox="1"/>
      </xdr:nvSpPr>
      <xdr:spPr>
        <a:xfrm>
          <a:off x="13533061" y="131076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29227</xdr:rowOff>
    </xdr:from>
    <xdr:ext cx="340478" cy="259045"/>
    <xdr:sp macro="" textlink="">
      <xdr:nvSpPr>
        <xdr:cNvPr id="782" name="n_4mainValue【児童館】&#10;有形固定資産減価償却率">
          <a:extLst>
            <a:ext uri="{FF2B5EF4-FFF2-40B4-BE49-F238E27FC236}">
              <a16:creationId xmlns:a16="http://schemas.microsoft.com/office/drawing/2014/main" id="{461FA4F8-884B-4BBE-A51E-F06260364B05}"/>
            </a:ext>
          </a:extLst>
        </xdr:cNvPr>
        <xdr:cNvSpPr txBox="1"/>
      </xdr:nvSpPr>
      <xdr:spPr>
        <a:xfrm>
          <a:off x="126440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6C614F8C-4A4C-4CA9-B555-44F7695A803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8AA2AD5-DE07-4A96-8310-D5680680FE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DEEC8234-479C-4D3E-9DB8-FB99326CB12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5AFE9AD6-F10B-4EC5-8E89-1E699AD96F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91D3525-9561-45F0-A8AB-E085978808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D53CF28D-5325-4A7A-8E9F-F0DEDF72909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9B396354-B9A6-4A56-A68D-EB53718FDA6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2F08B481-559F-450B-A57A-21E01F5FA9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6B4889CC-CC2E-4B40-9F34-3F0C56E695B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3AAF8036-8ED8-452B-BFAD-B4ACAB4C697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A1D7D2CA-B1E4-4615-82D3-2A3DA7DB00E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F2CAB1FB-D3C4-4FDE-8101-EAE98D9F517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585E46D8-7535-4099-BF53-0246693740B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199A22E6-BA5A-408D-B280-DB8B6A12179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43356547-9AB7-43DA-8776-136A0724635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85D39CF4-FD49-4DCD-8263-4A8D8FD34FC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297A3EBB-699B-4423-BDD7-5091C29E5D7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892517F9-26CC-4B0A-A3C6-A57813F6556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9FA2C452-853E-4528-A225-88DFA27FB54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5602EDE0-056D-419A-BA14-18F0E2B85CC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E855D013-2907-4986-B997-AFB25BBA24D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22098</xdr:rowOff>
    </xdr:from>
    <xdr:to>
      <xdr:col>116</xdr:col>
      <xdr:colOff>62864</xdr:colOff>
      <xdr:row>86</xdr:row>
      <xdr:rowOff>10668</xdr:rowOff>
    </xdr:to>
    <xdr:cxnSp macro="">
      <xdr:nvCxnSpPr>
        <xdr:cNvPr id="804" name="直線コネクタ 803">
          <a:extLst>
            <a:ext uri="{FF2B5EF4-FFF2-40B4-BE49-F238E27FC236}">
              <a16:creationId xmlns:a16="http://schemas.microsoft.com/office/drawing/2014/main" id="{CE5FB5CA-13C3-4B71-B106-BC0D21B2A178}"/>
            </a:ext>
          </a:extLst>
        </xdr:cNvPr>
        <xdr:cNvCxnSpPr/>
      </xdr:nvCxnSpPr>
      <xdr:spPr>
        <a:xfrm flipV="1">
          <a:off x="22160864" y="1356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5" name="【児童館】&#10;一人当たり面積最小値テキスト">
          <a:extLst>
            <a:ext uri="{FF2B5EF4-FFF2-40B4-BE49-F238E27FC236}">
              <a16:creationId xmlns:a16="http://schemas.microsoft.com/office/drawing/2014/main" id="{BD0E9261-1069-4D65-833D-33BEB893F09E}"/>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6" name="直線コネクタ 805">
          <a:extLst>
            <a:ext uri="{FF2B5EF4-FFF2-40B4-BE49-F238E27FC236}">
              <a16:creationId xmlns:a16="http://schemas.microsoft.com/office/drawing/2014/main" id="{AFF7B182-2E55-4732-B043-724BF511E2D4}"/>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140225</xdr:rowOff>
    </xdr:from>
    <xdr:ext cx="469744" cy="259045"/>
    <xdr:sp macro="" textlink="">
      <xdr:nvSpPr>
        <xdr:cNvPr id="807" name="【児童館】&#10;一人当たり面積最大値テキスト">
          <a:extLst>
            <a:ext uri="{FF2B5EF4-FFF2-40B4-BE49-F238E27FC236}">
              <a16:creationId xmlns:a16="http://schemas.microsoft.com/office/drawing/2014/main" id="{178B4F2D-A24D-425C-A87E-A4C585D22E50}"/>
            </a:ext>
          </a:extLst>
        </xdr:cNvPr>
        <xdr:cNvSpPr txBox="1"/>
      </xdr:nvSpPr>
      <xdr:spPr>
        <a:xfrm>
          <a:off x="22199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22098</xdr:rowOff>
    </xdr:from>
    <xdr:to>
      <xdr:col>116</xdr:col>
      <xdr:colOff>152400</xdr:colOff>
      <xdr:row>79</xdr:row>
      <xdr:rowOff>22098</xdr:rowOff>
    </xdr:to>
    <xdr:cxnSp macro="">
      <xdr:nvCxnSpPr>
        <xdr:cNvPr id="808" name="直線コネクタ 807">
          <a:extLst>
            <a:ext uri="{FF2B5EF4-FFF2-40B4-BE49-F238E27FC236}">
              <a16:creationId xmlns:a16="http://schemas.microsoft.com/office/drawing/2014/main" id="{FA73345A-2A1F-41DF-9124-40EF2BA55093}"/>
            </a:ext>
          </a:extLst>
        </xdr:cNvPr>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149623</xdr:rowOff>
    </xdr:from>
    <xdr:ext cx="469744" cy="259045"/>
    <xdr:sp macro="" textlink="">
      <xdr:nvSpPr>
        <xdr:cNvPr id="809" name="【児童館】&#10;一人当たり面積平均値テキスト">
          <a:extLst>
            <a:ext uri="{FF2B5EF4-FFF2-40B4-BE49-F238E27FC236}">
              <a16:creationId xmlns:a16="http://schemas.microsoft.com/office/drawing/2014/main" id="{9F1864F4-992B-49B5-84BE-CF3C33B5EC2D}"/>
            </a:ext>
          </a:extLst>
        </xdr:cNvPr>
        <xdr:cNvSpPr txBox="1"/>
      </xdr:nvSpPr>
      <xdr:spPr>
        <a:xfrm>
          <a:off x="22199600" y="1420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810" name="フローチャート: 判断 809">
          <a:extLst>
            <a:ext uri="{FF2B5EF4-FFF2-40B4-BE49-F238E27FC236}">
              <a16:creationId xmlns:a16="http://schemas.microsoft.com/office/drawing/2014/main" id="{8095360E-8878-4E2F-AF84-A459CBFAAE07}"/>
            </a:ext>
          </a:extLst>
        </xdr:cNvPr>
        <xdr:cNvSpPr/>
      </xdr:nvSpPr>
      <xdr:spPr>
        <a:xfrm>
          <a:off x="221107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1" name="フローチャート: 判断 810">
          <a:extLst>
            <a:ext uri="{FF2B5EF4-FFF2-40B4-BE49-F238E27FC236}">
              <a16:creationId xmlns:a16="http://schemas.microsoft.com/office/drawing/2014/main" id="{25244E45-158B-43D1-AC7E-651DB8E71912}"/>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812" name="フローチャート: 判断 811">
          <a:extLst>
            <a:ext uri="{FF2B5EF4-FFF2-40B4-BE49-F238E27FC236}">
              <a16:creationId xmlns:a16="http://schemas.microsoft.com/office/drawing/2014/main" id="{E8687234-32AF-436B-80B8-53941369A699}"/>
            </a:ext>
          </a:extLst>
        </xdr:cNvPr>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813" name="フローチャート: 判断 812">
          <a:extLst>
            <a:ext uri="{FF2B5EF4-FFF2-40B4-BE49-F238E27FC236}">
              <a16:creationId xmlns:a16="http://schemas.microsoft.com/office/drawing/2014/main" id="{E13F2AE1-528A-4638-99F2-FF4CD90D76C6}"/>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14" name="フローチャート: 判断 813">
          <a:extLst>
            <a:ext uri="{FF2B5EF4-FFF2-40B4-BE49-F238E27FC236}">
              <a16:creationId xmlns:a16="http://schemas.microsoft.com/office/drawing/2014/main" id="{12ECF492-0C47-421F-8A8B-CF4D3576CBB7}"/>
            </a:ext>
          </a:extLst>
        </xdr:cNvPr>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D3C4B90-FA6D-42E6-BDC2-086D914BD46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E8BE184-A0BE-4808-A739-2803D8A4C70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A1889B8-AB10-4DE1-8AB6-3AC9FCF5BC8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7B426C6-AD0C-4467-B3CF-34BB49DA26E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906A30F-A2D4-4540-912E-FC7D8E1E487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820" name="楕円 819">
          <a:extLst>
            <a:ext uri="{FF2B5EF4-FFF2-40B4-BE49-F238E27FC236}">
              <a16:creationId xmlns:a16="http://schemas.microsoft.com/office/drawing/2014/main" id="{6B4A6E72-92E9-48B2-93F7-F11847ED6E6D}"/>
            </a:ext>
          </a:extLst>
        </xdr:cNvPr>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821" name="【児童館】&#10;一人当たり面積該当値テキスト">
          <a:extLst>
            <a:ext uri="{FF2B5EF4-FFF2-40B4-BE49-F238E27FC236}">
              <a16:creationId xmlns:a16="http://schemas.microsoft.com/office/drawing/2014/main" id="{966FEF3F-F3EB-483F-9EF4-38C869BD860C}"/>
            </a:ext>
          </a:extLst>
        </xdr:cNvPr>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822" name="楕円 821">
          <a:extLst>
            <a:ext uri="{FF2B5EF4-FFF2-40B4-BE49-F238E27FC236}">
              <a16:creationId xmlns:a16="http://schemas.microsoft.com/office/drawing/2014/main" id="{F3A66CA6-0164-4E3A-96BA-E093D7707FD0}"/>
            </a:ext>
          </a:extLst>
        </xdr:cNvPr>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823" name="直線コネクタ 822">
          <a:extLst>
            <a:ext uri="{FF2B5EF4-FFF2-40B4-BE49-F238E27FC236}">
              <a16:creationId xmlns:a16="http://schemas.microsoft.com/office/drawing/2014/main" id="{9AF33661-2363-4E02-BABD-A8E5905CD403}"/>
            </a:ext>
          </a:extLst>
        </xdr:cNvPr>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824" name="楕円 823">
          <a:extLst>
            <a:ext uri="{FF2B5EF4-FFF2-40B4-BE49-F238E27FC236}">
              <a16:creationId xmlns:a16="http://schemas.microsoft.com/office/drawing/2014/main" id="{98543701-7D78-4744-82EC-14E306742271}"/>
            </a:ext>
          </a:extLst>
        </xdr:cNvPr>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825" name="直線コネクタ 824">
          <a:extLst>
            <a:ext uri="{FF2B5EF4-FFF2-40B4-BE49-F238E27FC236}">
              <a16:creationId xmlns:a16="http://schemas.microsoft.com/office/drawing/2014/main" id="{AADCAF31-42CD-4DCE-87CB-D49BC035BF07}"/>
            </a:ext>
          </a:extLst>
        </xdr:cNvPr>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26" name="楕円 825">
          <a:extLst>
            <a:ext uri="{FF2B5EF4-FFF2-40B4-BE49-F238E27FC236}">
              <a16:creationId xmlns:a16="http://schemas.microsoft.com/office/drawing/2014/main" id="{D1C3D007-F358-49C0-9951-6E1F4CCEE9D1}"/>
            </a:ext>
          </a:extLst>
        </xdr:cNvPr>
        <xdr:cNvSpPr/>
      </xdr:nvSpPr>
      <xdr:spPr>
        <a:xfrm>
          <a:off x="19494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827" name="直線コネクタ 826">
          <a:extLst>
            <a:ext uri="{FF2B5EF4-FFF2-40B4-BE49-F238E27FC236}">
              <a16:creationId xmlns:a16="http://schemas.microsoft.com/office/drawing/2014/main" id="{04CB3121-64D9-4DEF-8DEC-A9282304A7E3}"/>
            </a:ext>
          </a:extLst>
        </xdr:cNvPr>
        <xdr:cNvCxnSpPr/>
      </xdr:nvCxnSpPr>
      <xdr:spPr>
        <a:xfrm>
          <a:off x="19545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828" name="楕円 827">
          <a:extLst>
            <a:ext uri="{FF2B5EF4-FFF2-40B4-BE49-F238E27FC236}">
              <a16:creationId xmlns:a16="http://schemas.microsoft.com/office/drawing/2014/main" id="{C6FF6A16-EEE0-4A4C-ABD0-FA31400E6630}"/>
            </a:ext>
          </a:extLst>
        </xdr:cNvPr>
        <xdr:cNvSpPr/>
      </xdr:nvSpPr>
      <xdr:spPr>
        <a:xfrm>
          <a:off x="18605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829" name="直線コネクタ 828">
          <a:extLst>
            <a:ext uri="{FF2B5EF4-FFF2-40B4-BE49-F238E27FC236}">
              <a16:creationId xmlns:a16="http://schemas.microsoft.com/office/drawing/2014/main" id="{4EAE20B4-D8C8-4E23-A09D-1324D797EC89}"/>
            </a:ext>
          </a:extLst>
        </xdr:cNvPr>
        <xdr:cNvCxnSpPr/>
      </xdr:nvCxnSpPr>
      <xdr:spPr>
        <a:xfrm>
          <a:off x="18656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830" name="n_1aveValue【児童館】&#10;一人当たり面積">
          <a:extLst>
            <a:ext uri="{FF2B5EF4-FFF2-40B4-BE49-F238E27FC236}">
              <a16:creationId xmlns:a16="http://schemas.microsoft.com/office/drawing/2014/main" id="{222FA85B-8912-4D90-B2D6-807B24BC8683}"/>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831" name="n_2aveValue【児童館】&#10;一人当たり面積">
          <a:extLst>
            <a:ext uri="{FF2B5EF4-FFF2-40B4-BE49-F238E27FC236}">
              <a16:creationId xmlns:a16="http://schemas.microsoft.com/office/drawing/2014/main" id="{435CF52C-E10E-4931-A3E9-7F9DA0EBC936}"/>
            </a:ext>
          </a:extLst>
        </xdr:cNvPr>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832" name="n_3aveValue【児童館】&#10;一人当たり面積">
          <a:extLst>
            <a:ext uri="{FF2B5EF4-FFF2-40B4-BE49-F238E27FC236}">
              <a16:creationId xmlns:a16="http://schemas.microsoft.com/office/drawing/2014/main" id="{DCDCC669-051C-4123-97B4-E659762F74AF}"/>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33" name="n_4aveValue【児童館】&#10;一人当たり面積">
          <a:extLst>
            <a:ext uri="{FF2B5EF4-FFF2-40B4-BE49-F238E27FC236}">
              <a16:creationId xmlns:a16="http://schemas.microsoft.com/office/drawing/2014/main" id="{C96086AE-9137-4965-820F-1A34AC7E143B}"/>
            </a:ext>
          </a:extLst>
        </xdr:cNvPr>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834" name="n_1mainValue【児童館】&#10;一人当たり面積">
          <a:extLst>
            <a:ext uri="{FF2B5EF4-FFF2-40B4-BE49-F238E27FC236}">
              <a16:creationId xmlns:a16="http://schemas.microsoft.com/office/drawing/2014/main" id="{68E79479-4A43-48D5-8A39-0B85E3F97753}"/>
            </a:ext>
          </a:extLst>
        </xdr:cNvPr>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835" name="n_2mainValue【児童館】&#10;一人当たり面積">
          <a:extLst>
            <a:ext uri="{FF2B5EF4-FFF2-40B4-BE49-F238E27FC236}">
              <a16:creationId xmlns:a16="http://schemas.microsoft.com/office/drawing/2014/main" id="{F01FA412-A945-465A-8809-4F062EA3CF16}"/>
            </a:ext>
          </a:extLst>
        </xdr:cNvPr>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36" name="n_3mainValue【児童館】&#10;一人当たり面積">
          <a:extLst>
            <a:ext uri="{FF2B5EF4-FFF2-40B4-BE49-F238E27FC236}">
              <a16:creationId xmlns:a16="http://schemas.microsoft.com/office/drawing/2014/main" id="{3120DFAA-97CF-4D21-BE37-284A22C9241E}"/>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837" name="n_4mainValue【児童館】&#10;一人当たり面積">
          <a:extLst>
            <a:ext uri="{FF2B5EF4-FFF2-40B4-BE49-F238E27FC236}">
              <a16:creationId xmlns:a16="http://schemas.microsoft.com/office/drawing/2014/main" id="{74C91E5D-FB63-4952-9B07-397A72428FB9}"/>
            </a:ext>
          </a:extLst>
        </xdr:cNvPr>
        <xdr:cNvSpPr txBox="1"/>
      </xdr:nvSpPr>
      <xdr:spPr>
        <a:xfrm>
          <a:off x="18421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54A9E75B-9CCC-4518-AFCE-A28866A250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43A3EC4-B59B-476A-9085-3D1FD530B0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50293D37-B226-4059-BFDE-087B822D9A2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D49B2278-63E0-4082-AEB8-34B940D9BC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FECADB18-F248-4936-92E2-5A5D3CD8C1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9F7D7779-EA88-4C8C-A315-439BB3DAF2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1D2AEA73-F71D-447C-91F8-3DF805B7817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2167B24C-5827-40A0-B273-F18E41FC5DE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F277B591-355F-41BB-AE2D-E5C93E4F73C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9083F118-BBC6-4945-8F5A-9998C07457D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8A52AEA-F415-4D6E-B72D-DF36AF0236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61B0545B-6BFC-4D8D-A892-57A92BE195D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86F9FD93-3DCC-421B-A4A4-1D5FECAC007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C8FCA036-C4DB-473C-B3D9-60E4A422E03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60836E6F-1EE5-44CB-9B3C-7DD952A718D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D6E9B30C-B6DD-47E1-A4DE-6CD973FCA53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0FDC6283-14C7-46F8-AB40-FE6008CC6C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13FC969B-E8C7-4F3F-B71A-FB68FDCE66F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3859AA7B-E947-4536-8C5F-8A572536B8F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2B2F7163-BE9B-48D5-A10D-D7BA076A9C9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9F5679D9-225D-43CD-AC86-F030A9BDB29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20A129F0-3722-42DA-A691-926EF2366CB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FA4D85F1-8FE5-4D34-A27C-DBA48B30A45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DC4AB418-E174-4B6D-9352-989916D814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EAFC1376-8A3F-44D8-A961-404F85C20EE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id="{CFCECA73-080A-4297-9630-F4580839571E}"/>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公民館】&#10;有形固定資産減価償却率最小値テキスト">
          <a:extLst>
            <a:ext uri="{FF2B5EF4-FFF2-40B4-BE49-F238E27FC236}">
              <a16:creationId xmlns:a16="http://schemas.microsoft.com/office/drawing/2014/main" id="{E5A4C6C8-BD67-4EA4-BF3E-D4DB44BD06F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id="{14FFC15D-B787-49CF-8792-5D64070D6BC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6" name="【公民館】&#10;有形固定資産減価償却率最大値テキスト">
          <a:extLst>
            <a:ext uri="{FF2B5EF4-FFF2-40B4-BE49-F238E27FC236}">
              <a16:creationId xmlns:a16="http://schemas.microsoft.com/office/drawing/2014/main" id="{9EF8E11F-FC88-45FB-B2B9-A6E8A03313F9}"/>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7" name="直線コネクタ 866">
          <a:extLst>
            <a:ext uri="{FF2B5EF4-FFF2-40B4-BE49-F238E27FC236}">
              <a16:creationId xmlns:a16="http://schemas.microsoft.com/office/drawing/2014/main" id="{4DB49C4C-6BD9-4ADF-9DF2-05853FC4C56A}"/>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868" name="【公民館】&#10;有形固定資産減価償却率平均値テキスト">
          <a:extLst>
            <a:ext uri="{FF2B5EF4-FFF2-40B4-BE49-F238E27FC236}">
              <a16:creationId xmlns:a16="http://schemas.microsoft.com/office/drawing/2014/main" id="{1F65714C-8491-4D3E-8793-E5C1E60A0C7B}"/>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869" name="フローチャート: 判断 868">
          <a:extLst>
            <a:ext uri="{FF2B5EF4-FFF2-40B4-BE49-F238E27FC236}">
              <a16:creationId xmlns:a16="http://schemas.microsoft.com/office/drawing/2014/main" id="{B82E2B2E-AFAA-47B4-8166-BA3B4E6E694F}"/>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870" name="フローチャート: 判断 869">
          <a:extLst>
            <a:ext uri="{FF2B5EF4-FFF2-40B4-BE49-F238E27FC236}">
              <a16:creationId xmlns:a16="http://schemas.microsoft.com/office/drawing/2014/main" id="{079A9CC0-B1E8-4F83-A762-3B0673BC7118}"/>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871" name="フローチャート: 判断 870">
          <a:extLst>
            <a:ext uri="{FF2B5EF4-FFF2-40B4-BE49-F238E27FC236}">
              <a16:creationId xmlns:a16="http://schemas.microsoft.com/office/drawing/2014/main" id="{5FD698DC-52C1-4B7F-B6DF-9225B5E1179A}"/>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872" name="フローチャート: 判断 871">
          <a:extLst>
            <a:ext uri="{FF2B5EF4-FFF2-40B4-BE49-F238E27FC236}">
              <a16:creationId xmlns:a16="http://schemas.microsoft.com/office/drawing/2014/main" id="{B607F1FD-6944-471D-A621-3640C9631C2A}"/>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87449</xdr:rowOff>
    </xdr:from>
    <xdr:to>
      <xdr:col>67</xdr:col>
      <xdr:colOff>101600</xdr:colOff>
      <xdr:row>106</xdr:row>
      <xdr:rowOff>17599</xdr:rowOff>
    </xdr:to>
    <xdr:sp macro="" textlink="">
      <xdr:nvSpPr>
        <xdr:cNvPr id="873" name="フローチャート: 判断 872">
          <a:extLst>
            <a:ext uri="{FF2B5EF4-FFF2-40B4-BE49-F238E27FC236}">
              <a16:creationId xmlns:a16="http://schemas.microsoft.com/office/drawing/2014/main" id="{9107AE71-494D-42D5-8269-BC54CF230DF9}"/>
            </a:ext>
          </a:extLst>
        </xdr:cNvPr>
        <xdr:cNvSpPr/>
      </xdr:nvSpPr>
      <xdr:spPr>
        <a:xfrm>
          <a:off x="12763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28D3050-F06E-4B94-9984-6254FC19F8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EB40115-8659-41D3-BDB4-BD542DC2111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1B8D5F3-03EF-40A6-9FE9-12B2F02FE9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5109EFB-76DB-46C4-88B5-1ADB92565FF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601D80E-F4B9-4FF8-94DA-6E52CA35F5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97245</xdr:rowOff>
    </xdr:from>
    <xdr:to>
      <xdr:col>85</xdr:col>
      <xdr:colOff>177800</xdr:colOff>
      <xdr:row>107</xdr:row>
      <xdr:rowOff>27395</xdr:rowOff>
    </xdr:to>
    <xdr:sp macro="" textlink="">
      <xdr:nvSpPr>
        <xdr:cNvPr id="879" name="楕円 878">
          <a:extLst>
            <a:ext uri="{FF2B5EF4-FFF2-40B4-BE49-F238E27FC236}">
              <a16:creationId xmlns:a16="http://schemas.microsoft.com/office/drawing/2014/main" id="{89F28A72-7190-442D-ABAC-CD1844B2889D}"/>
            </a:ext>
          </a:extLst>
        </xdr:cNvPr>
        <xdr:cNvSpPr/>
      </xdr:nvSpPr>
      <xdr:spPr>
        <a:xfrm>
          <a:off x="16268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75672</xdr:rowOff>
    </xdr:from>
    <xdr:ext cx="405111" cy="259045"/>
    <xdr:sp macro="" textlink="">
      <xdr:nvSpPr>
        <xdr:cNvPr id="880" name="【公民館】&#10;有形固定資産減価償却率該当値テキスト">
          <a:extLst>
            <a:ext uri="{FF2B5EF4-FFF2-40B4-BE49-F238E27FC236}">
              <a16:creationId xmlns:a16="http://schemas.microsoft.com/office/drawing/2014/main" id="{633A012C-502F-4E63-A56C-4C00A16A0EAE}"/>
            </a:ext>
          </a:extLst>
        </xdr:cNvPr>
        <xdr:cNvSpPr txBox="1"/>
      </xdr:nvSpPr>
      <xdr:spPr>
        <a:xfrm>
          <a:off x="16357600"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77651</xdr:rowOff>
    </xdr:from>
    <xdr:to>
      <xdr:col>81</xdr:col>
      <xdr:colOff>101600</xdr:colOff>
      <xdr:row>107</xdr:row>
      <xdr:rowOff>7801</xdr:rowOff>
    </xdr:to>
    <xdr:sp macro="" textlink="">
      <xdr:nvSpPr>
        <xdr:cNvPr id="881" name="楕円 880">
          <a:extLst>
            <a:ext uri="{FF2B5EF4-FFF2-40B4-BE49-F238E27FC236}">
              <a16:creationId xmlns:a16="http://schemas.microsoft.com/office/drawing/2014/main" id="{27D55201-C363-49B7-9DF7-85DC7B174312}"/>
            </a:ext>
          </a:extLst>
        </xdr:cNvPr>
        <xdr:cNvSpPr/>
      </xdr:nvSpPr>
      <xdr:spPr>
        <a:xfrm>
          <a:off x="15430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128451</xdr:rowOff>
    </xdr:from>
    <xdr:to>
      <xdr:col>85</xdr:col>
      <xdr:colOff>127000</xdr:colOff>
      <xdr:row>106</xdr:row>
      <xdr:rowOff>148045</xdr:rowOff>
    </xdr:to>
    <xdr:cxnSp macro="">
      <xdr:nvCxnSpPr>
        <xdr:cNvPr id="882" name="直線コネクタ 881">
          <a:extLst>
            <a:ext uri="{FF2B5EF4-FFF2-40B4-BE49-F238E27FC236}">
              <a16:creationId xmlns:a16="http://schemas.microsoft.com/office/drawing/2014/main" id="{7CF8F7C1-5D75-4313-B6C1-7E09C81BEE52}"/>
            </a:ext>
          </a:extLst>
        </xdr:cNvPr>
        <xdr:cNvCxnSpPr/>
      </xdr:nvCxnSpPr>
      <xdr:spPr>
        <a:xfrm>
          <a:off x="15481300" y="1830215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883" name="楕円 882">
          <a:extLst>
            <a:ext uri="{FF2B5EF4-FFF2-40B4-BE49-F238E27FC236}">
              <a16:creationId xmlns:a16="http://schemas.microsoft.com/office/drawing/2014/main" id="{D6F80838-FE8C-485B-8259-A0BE1FAEA0BB}"/>
            </a:ext>
          </a:extLst>
        </xdr:cNvPr>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128451</xdr:rowOff>
    </xdr:to>
    <xdr:cxnSp macro="">
      <xdr:nvCxnSpPr>
        <xdr:cNvPr id="884" name="直線コネクタ 883">
          <a:extLst>
            <a:ext uri="{FF2B5EF4-FFF2-40B4-BE49-F238E27FC236}">
              <a16:creationId xmlns:a16="http://schemas.microsoft.com/office/drawing/2014/main" id="{6161CDC5-8525-4FD1-9BC9-69DB0E894DC9}"/>
            </a:ext>
          </a:extLst>
        </xdr:cNvPr>
        <xdr:cNvCxnSpPr/>
      </xdr:nvCxnSpPr>
      <xdr:spPr>
        <a:xfrm>
          <a:off x="14592300" y="182760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885" name="楕円 884">
          <a:extLst>
            <a:ext uri="{FF2B5EF4-FFF2-40B4-BE49-F238E27FC236}">
              <a16:creationId xmlns:a16="http://schemas.microsoft.com/office/drawing/2014/main" id="{1A04D81A-DF03-4C44-8203-67A6953FA17A}"/>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102326</xdr:rowOff>
    </xdr:to>
    <xdr:cxnSp macro="">
      <xdr:nvCxnSpPr>
        <xdr:cNvPr id="886" name="直線コネクタ 885">
          <a:extLst>
            <a:ext uri="{FF2B5EF4-FFF2-40B4-BE49-F238E27FC236}">
              <a16:creationId xmlns:a16="http://schemas.microsoft.com/office/drawing/2014/main" id="{D3DB76C3-C29F-4FCF-855E-9DCB3C270784}"/>
            </a:ext>
          </a:extLst>
        </xdr:cNvPr>
        <xdr:cNvCxnSpPr/>
      </xdr:nvCxnSpPr>
      <xdr:spPr>
        <a:xfrm>
          <a:off x="13703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887" name="楕円 886">
          <a:extLst>
            <a:ext uri="{FF2B5EF4-FFF2-40B4-BE49-F238E27FC236}">
              <a16:creationId xmlns:a16="http://schemas.microsoft.com/office/drawing/2014/main" id="{FF985692-557C-4E1A-8015-C3BCA0843D58}"/>
            </a:ext>
          </a:extLst>
        </xdr:cNvPr>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106</xdr:row>
      <xdr:rowOff>71301</xdr:rowOff>
    </xdr:to>
    <xdr:cxnSp macro="">
      <xdr:nvCxnSpPr>
        <xdr:cNvPr id="888" name="直線コネクタ 887">
          <a:extLst>
            <a:ext uri="{FF2B5EF4-FFF2-40B4-BE49-F238E27FC236}">
              <a16:creationId xmlns:a16="http://schemas.microsoft.com/office/drawing/2014/main" id="{6D288DE0-CAB5-4704-B0EA-F8975C62654C}"/>
            </a:ext>
          </a:extLst>
        </xdr:cNvPr>
        <xdr:cNvCxnSpPr/>
      </xdr:nvCxnSpPr>
      <xdr:spPr>
        <a:xfrm>
          <a:off x="12814300" y="182254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889" name="n_1aveValue【公民館】&#10;有形固定資産減価償却率">
          <a:extLst>
            <a:ext uri="{FF2B5EF4-FFF2-40B4-BE49-F238E27FC236}">
              <a16:creationId xmlns:a16="http://schemas.microsoft.com/office/drawing/2014/main" id="{EEAB1F7A-2B33-49FD-B5D1-B4E5D668F04E}"/>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890" name="n_2aveValue【公民館】&#10;有形固定資産減価償却率">
          <a:extLst>
            <a:ext uri="{FF2B5EF4-FFF2-40B4-BE49-F238E27FC236}">
              <a16:creationId xmlns:a16="http://schemas.microsoft.com/office/drawing/2014/main" id="{A25F98B5-DEC8-45FF-A541-CEE0DA5BBBF4}"/>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891" name="n_3aveValue【公民館】&#10;有形固定資産減価償却率">
          <a:extLst>
            <a:ext uri="{FF2B5EF4-FFF2-40B4-BE49-F238E27FC236}">
              <a16:creationId xmlns:a16="http://schemas.microsoft.com/office/drawing/2014/main" id="{FA30836D-63E6-4875-9A70-45436C90AE9C}"/>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34126</xdr:rowOff>
    </xdr:from>
    <xdr:ext cx="405111" cy="259045"/>
    <xdr:sp macro="" textlink="">
      <xdr:nvSpPr>
        <xdr:cNvPr id="892" name="n_4aveValue【公民館】&#10;有形固定資産減価償却率">
          <a:extLst>
            <a:ext uri="{FF2B5EF4-FFF2-40B4-BE49-F238E27FC236}">
              <a16:creationId xmlns:a16="http://schemas.microsoft.com/office/drawing/2014/main" id="{682AE43A-A383-4098-9B02-8148A64DD946}"/>
            </a:ext>
          </a:extLst>
        </xdr:cNvPr>
        <xdr:cNvSpPr txBox="1"/>
      </xdr:nvSpPr>
      <xdr:spPr>
        <a:xfrm>
          <a:off x="12611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170378</xdr:rowOff>
    </xdr:from>
    <xdr:ext cx="405111" cy="259045"/>
    <xdr:sp macro="" textlink="">
      <xdr:nvSpPr>
        <xdr:cNvPr id="893" name="n_1mainValue【公民館】&#10;有形固定資産減価償却率">
          <a:extLst>
            <a:ext uri="{FF2B5EF4-FFF2-40B4-BE49-F238E27FC236}">
              <a16:creationId xmlns:a16="http://schemas.microsoft.com/office/drawing/2014/main" id="{798681D8-E1F3-4126-93FA-F49CA26A441B}"/>
            </a:ext>
          </a:extLst>
        </xdr:cNvPr>
        <xdr:cNvSpPr txBox="1"/>
      </xdr:nvSpPr>
      <xdr:spPr>
        <a:xfrm>
          <a:off x="15266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894" name="n_2mainValue【公民館】&#10;有形固定資産減価償却率">
          <a:extLst>
            <a:ext uri="{FF2B5EF4-FFF2-40B4-BE49-F238E27FC236}">
              <a16:creationId xmlns:a16="http://schemas.microsoft.com/office/drawing/2014/main" id="{40CE2F89-F866-496D-92DA-AECDE20EEC95}"/>
            </a:ext>
          </a:extLst>
        </xdr:cNvPr>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895" name="n_3mainValue【公民館】&#10;有形固定資産減価償却率">
          <a:extLst>
            <a:ext uri="{FF2B5EF4-FFF2-40B4-BE49-F238E27FC236}">
              <a16:creationId xmlns:a16="http://schemas.microsoft.com/office/drawing/2014/main" id="{6866AB8A-B36F-4E14-98C6-F9A6BD3B96E4}"/>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896" name="n_4mainValue【公民館】&#10;有形固定資産減価償却率">
          <a:extLst>
            <a:ext uri="{FF2B5EF4-FFF2-40B4-BE49-F238E27FC236}">
              <a16:creationId xmlns:a16="http://schemas.microsoft.com/office/drawing/2014/main" id="{6D527E3E-B753-4C7C-BCBD-428D6D500933}"/>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40E0E363-18CA-4FCF-8C54-DB3BF1A6E3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2346DD7F-EF0E-4724-B1EC-FBB7A2444E8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ADCEBB57-F0B7-4738-9329-AC98E7EB57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72C869C7-E7C1-48B9-A9D9-1786A7E2D30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7AF22010-3BC2-47B9-AA2C-2294A36C3E4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D002317C-633A-4A75-8C64-5DEF979958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FC5F2B43-5A5F-4488-8841-4740CA1BCE3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7940AF84-688A-4AE7-A2C6-7C2B2F58328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9D9BE1C2-C5EE-4F8E-B29B-43177CB746C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3AD91345-614E-4966-B87D-DFB0CD264B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7" name="直線コネクタ 906">
          <a:extLst>
            <a:ext uri="{FF2B5EF4-FFF2-40B4-BE49-F238E27FC236}">
              <a16:creationId xmlns:a16="http://schemas.microsoft.com/office/drawing/2014/main" id="{F5E92FBC-2301-40A3-B97E-FD87285006C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8" name="テキスト ボックス 907">
          <a:extLst>
            <a:ext uri="{FF2B5EF4-FFF2-40B4-BE49-F238E27FC236}">
              <a16:creationId xmlns:a16="http://schemas.microsoft.com/office/drawing/2014/main" id="{DF395007-7493-4069-8AF2-D3E1162CB48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7368BE87-1E81-46F5-A461-2874FAE6D08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E836D696-8503-46F6-AF2A-C00601CF12F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1" name="直線コネクタ 910">
          <a:extLst>
            <a:ext uri="{FF2B5EF4-FFF2-40B4-BE49-F238E27FC236}">
              <a16:creationId xmlns:a16="http://schemas.microsoft.com/office/drawing/2014/main" id="{F568C1B9-A79D-4B2C-BE47-6169FA80BD6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2" name="テキスト ボックス 911">
          <a:extLst>
            <a:ext uri="{FF2B5EF4-FFF2-40B4-BE49-F238E27FC236}">
              <a16:creationId xmlns:a16="http://schemas.microsoft.com/office/drawing/2014/main" id="{69307491-BC42-4BE5-AADC-FC2E37C316BB}"/>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A22C53D3-27DE-45BF-AAC6-E9747BB5593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E1F4B855-1A93-44D7-A513-D00E4B90884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177458FC-84E0-4F45-BFF3-E9147E74F3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916" name="直線コネクタ 915">
          <a:extLst>
            <a:ext uri="{FF2B5EF4-FFF2-40B4-BE49-F238E27FC236}">
              <a16:creationId xmlns:a16="http://schemas.microsoft.com/office/drawing/2014/main" id="{B34CE218-0F23-41ED-8732-F160CFEFFA55}"/>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917" name="【公民館】&#10;一人当たり面積最小値テキスト">
          <a:extLst>
            <a:ext uri="{FF2B5EF4-FFF2-40B4-BE49-F238E27FC236}">
              <a16:creationId xmlns:a16="http://schemas.microsoft.com/office/drawing/2014/main" id="{A79C42F8-F947-451D-8A5E-0D23F1689E05}"/>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918" name="直線コネクタ 917">
          <a:extLst>
            <a:ext uri="{FF2B5EF4-FFF2-40B4-BE49-F238E27FC236}">
              <a16:creationId xmlns:a16="http://schemas.microsoft.com/office/drawing/2014/main" id="{8710BE99-1C76-4F22-8349-E004FD36091D}"/>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919" name="【公民館】&#10;一人当たり面積最大値テキスト">
          <a:extLst>
            <a:ext uri="{FF2B5EF4-FFF2-40B4-BE49-F238E27FC236}">
              <a16:creationId xmlns:a16="http://schemas.microsoft.com/office/drawing/2014/main" id="{5AF3E8FC-BA22-48BE-91DE-383DF16E28A8}"/>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920" name="直線コネクタ 919">
          <a:extLst>
            <a:ext uri="{FF2B5EF4-FFF2-40B4-BE49-F238E27FC236}">
              <a16:creationId xmlns:a16="http://schemas.microsoft.com/office/drawing/2014/main" id="{92C4A494-4575-4847-9F5F-4A3CC96A6FD6}"/>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163149</xdr:rowOff>
    </xdr:from>
    <xdr:ext cx="469744" cy="259045"/>
    <xdr:sp macro="" textlink="">
      <xdr:nvSpPr>
        <xdr:cNvPr id="921" name="【公民館】&#10;一人当たり面積平均値テキスト">
          <a:extLst>
            <a:ext uri="{FF2B5EF4-FFF2-40B4-BE49-F238E27FC236}">
              <a16:creationId xmlns:a16="http://schemas.microsoft.com/office/drawing/2014/main" id="{80E90B7C-32B2-42C3-8502-7BD27771FDAE}"/>
            </a:ext>
          </a:extLst>
        </xdr:cNvPr>
        <xdr:cNvSpPr txBox="1"/>
      </xdr:nvSpPr>
      <xdr:spPr>
        <a:xfrm>
          <a:off x="22199600" y="17993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922" name="フローチャート: 判断 921">
          <a:extLst>
            <a:ext uri="{FF2B5EF4-FFF2-40B4-BE49-F238E27FC236}">
              <a16:creationId xmlns:a16="http://schemas.microsoft.com/office/drawing/2014/main" id="{0F5B7005-A174-4B89-8A5B-DF129FE61454}"/>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923" name="フローチャート: 判断 922">
          <a:extLst>
            <a:ext uri="{FF2B5EF4-FFF2-40B4-BE49-F238E27FC236}">
              <a16:creationId xmlns:a16="http://schemas.microsoft.com/office/drawing/2014/main" id="{F55878DD-F2B3-49A7-85D2-D77BF886CE2B}"/>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924" name="フローチャート: 判断 923">
          <a:extLst>
            <a:ext uri="{FF2B5EF4-FFF2-40B4-BE49-F238E27FC236}">
              <a16:creationId xmlns:a16="http://schemas.microsoft.com/office/drawing/2014/main" id="{405887DB-03ED-460A-B4D0-7D10A99A8E4E}"/>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58547</xdr:rowOff>
    </xdr:from>
    <xdr:to>
      <xdr:col>102</xdr:col>
      <xdr:colOff>165100</xdr:colOff>
      <xdr:row>106</xdr:row>
      <xdr:rowOff>160147</xdr:rowOff>
    </xdr:to>
    <xdr:sp macro="" textlink="">
      <xdr:nvSpPr>
        <xdr:cNvPr id="925" name="フローチャート: 判断 924">
          <a:extLst>
            <a:ext uri="{FF2B5EF4-FFF2-40B4-BE49-F238E27FC236}">
              <a16:creationId xmlns:a16="http://schemas.microsoft.com/office/drawing/2014/main" id="{4F445809-F407-4A93-A9F3-382A49159C7F}"/>
            </a:ext>
          </a:extLst>
        </xdr:cNvPr>
        <xdr:cNvSpPr/>
      </xdr:nvSpPr>
      <xdr:spPr>
        <a:xfrm>
          <a:off x="19494500" y="1823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60833</xdr:rowOff>
    </xdr:from>
    <xdr:to>
      <xdr:col>98</xdr:col>
      <xdr:colOff>38100</xdr:colOff>
      <xdr:row>106</xdr:row>
      <xdr:rowOff>162433</xdr:rowOff>
    </xdr:to>
    <xdr:sp macro="" textlink="">
      <xdr:nvSpPr>
        <xdr:cNvPr id="926" name="フローチャート: 判断 925">
          <a:extLst>
            <a:ext uri="{FF2B5EF4-FFF2-40B4-BE49-F238E27FC236}">
              <a16:creationId xmlns:a16="http://schemas.microsoft.com/office/drawing/2014/main" id="{515B5001-8BE2-46D5-9999-280D1358B42F}"/>
            </a:ext>
          </a:extLst>
        </xdr:cNvPr>
        <xdr:cNvSpPr/>
      </xdr:nvSpPr>
      <xdr:spPr>
        <a:xfrm>
          <a:off x="18605500" y="182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C5DC83E1-3FF1-4AB7-B420-278ED5EAED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E40CF512-500A-4175-B0A3-626182644B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815D9FC-BA1C-4215-B2CC-DCE58F77203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FB2E34E-6ECD-452C-A0B0-B32EFBBA09A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428E6ED-80E3-401D-B1EB-63C10725761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169990</xdr:rowOff>
    </xdr:from>
    <xdr:to>
      <xdr:col>116</xdr:col>
      <xdr:colOff>114300</xdr:colOff>
      <xdr:row>106</xdr:row>
      <xdr:rowOff>100140</xdr:rowOff>
    </xdr:to>
    <xdr:sp macro="" textlink="">
      <xdr:nvSpPr>
        <xdr:cNvPr id="932" name="楕円 931">
          <a:extLst>
            <a:ext uri="{FF2B5EF4-FFF2-40B4-BE49-F238E27FC236}">
              <a16:creationId xmlns:a16="http://schemas.microsoft.com/office/drawing/2014/main" id="{3AA3A8D1-9176-4F2D-AF5A-D9C4447A5A5F}"/>
            </a:ext>
          </a:extLst>
        </xdr:cNvPr>
        <xdr:cNvSpPr/>
      </xdr:nvSpPr>
      <xdr:spPr>
        <a:xfrm>
          <a:off x="22110700" y="181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148417</xdr:rowOff>
    </xdr:from>
    <xdr:ext cx="469744" cy="259045"/>
    <xdr:sp macro="" textlink="">
      <xdr:nvSpPr>
        <xdr:cNvPr id="933" name="【公民館】&#10;一人当たり面積該当値テキスト">
          <a:extLst>
            <a:ext uri="{FF2B5EF4-FFF2-40B4-BE49-F238E27FC236}">
              <a16:creationId xmlns:a16="http://schemas.microsoft.com/office/drawing/2014/main" id="{54E4CD91-5E7B-42CD-BC8C-73192498F167}"/>
            </a:ext>
          </a:extLst>
        </xdr:cNvPr>
        <xdr:cNvSpPr txBox="1"/>
      </xdr:nvSpPr>
      <xdr:spPr>
        <a:xfrm>
          <a:off x="22199600" y="1815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4254</xdr:rowOff>
    </xdr:from>
    <xdr:to>
      <xdr:col>112</xdr:col>
      <xdr:colOff>38100</xdr:colOff>
      <xdr:row>106</xdr:row>
      <xdr:rowOff>105854</xdr:rowOff>
    </xdr:to>
    <xdr:sp macro="" textlink="">
      <xdr:nvSpPr>
        <xdr:cNvPr id="934" name="楕円 933">
          <a:extLst>
            <a:ext uri="{FF2B5EF4-FFF2-40B4-BE49-F238E27FC236}">
              <a16:creationId xmlns:a16="http://schemas.microsoft.com/office/drawing/2014/main" id="{A0C31878-4A73-4B2A-AB59-A33AC7C72F42}"/>
            </a:ext>
          </a:extLst>
        </xdr:cNvPr>
        <xdr:cNvSpPr/>
      </xdr:nvSpPr>
      <xdr:spPr>
        <a:xfrm>
          <a:off x="21272500" y="1817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49340</xdr:rowOff>
    </xdr:from>
    <xdr:to>
      <xdr:col>116</xdr:col>
      <xdr:colOff>63500</xdr:colOff>
      <xdr:row>106</xdr:row>
      <xdr:rowOff>55054</xdr:rowOff>
    </xdr:to>
    <xdr:cxnSp macro="">
      <xdr:nvCxnSpPr>
        <xdr:cNvPr id="935" name="直線コネクタ 934">
          <a:extLst>
            <a:ext uri="{FF2B5EF4-FFF2-40B4-BE49-F238E27FC236}">
              <a16:creationId xmlns:a16="http://schemas.microsoft.com/office/drawing/2014/main" id="{825FC56A-4BDE-4619-94EA-BFA2F08A0D27}"/>
            </a:ext>
          </a:extLst>
        </xdr:cNvPr>
        <xdr:cNvCxnSpPr/>
      </xdr:nvCxnSpPr>
      <xdr:spPr>
        <a:xfrm flipV="1">
          <a:off x="21323300" y="1822304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8826</xdr:rowOff>
    </xdr:from>
    <xdr:to>
      <xdr:col>107</xdr:col>
      <xdr:colOff>101600</xdr:colOff>
      <xdr:row>106</xdr:row>
      <xdr:rowOff>110426</xdr:rowOff>
    </xdr:to>
    <xdr:sp macro="" textlink="">
      <xdr:nvSpPr>
        <xdr:cNvPr id="936" name="楕円 935">
          <a:extLst>
            <a:ext uri="{FF2B5EF4-FFF2-40B4-BE49-F238E27FC236}">
              <a16:creationId xmlns:a16="http://schemas.microsoft.com/office/drawing/2014/main" id="{3CCB8DD8-F985-44EE-9102-05C1FF16AAA1}"/>
            </a:ext>
          </a:extLst>
        </xdr:cNvPr>
        <xdr:cNvSpPr/>
      </xdr:nvSpPr>
      <xdr:spPr>
        <a:xfrm>
          <a:off x="20383500" y="181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55054</xdr:rowOff>
    </xdr:from>
    <xdr:to>
      <xdr:col>111</xdr:col>
      <xdr:colOff>177800</xdr:colOff>
      <xdr:row>106</xdr:row>
      <xdr:rowOff>59626</xdr:rowOff>
    </xdr:to>
    <xdr:cxnSp macro="">
      <xdr:nvCxnSpPr>
        <xdr:cNvPr id="937" name="直線コネクタ 936">
          <a:extLst>
            <a:ext uri="{FF2B5EF4-FFF2-40B4-BE49-F238E27FC236}">
              <a16:creationId xmlns:a16="http://schemas.microsoft.com/office/drawing/2014/main" id="{519B65E5-49A2-42CB-B38F-9954E414DC1A}"/>
            </a:ext>
          </a:extLst>
        </xdr:cNvPr>
        <xdr:cNvCxnSpPr/>
      </xdr:nvCxnSpPr>
      <xdr:spPr>
        <a:xfrm flipV="1">
          <a:off x="20434300" y="182287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xdr:rowOff>
    </xdr:from>
    <xdr:to>
      <xdr:col>102</xdr:col>
      <xdr:colOff>165100</xdr:colOff>
      <xdr:row>106</xdr:row>
      <xdr:rowOff>101854</xdr:rowOff>
    </xdr:to>
    <xdr:sp macro="" textlink="">
      <xdr:nvSpPr>
        <xdr:cNvPr id="938" name="楕円 937">
          <a:extLst>
            <a:ext uri="{FF2B5EF4-FFF2-40B4-BE49-F238E27FC236}">
              <a16:creationId xmlns:a16="http://schemas.microsoft.com/office/drawing/2014/main" id="{CFC672D0-1A14-46B5-8768-07AC522D1276}"/>
            </a:ext>
          </a:extLst>
        </xdr:cNvPr>
        <xdr:cNvSpPr/>
      </xdr:nvSpPr>
      <xdr:spPr>
        <a:xfrm>
          <a:off x="19494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51054</xdr:rowOff>
    </xdr:from>
    <xdr:to>
      <xdr:col>107</xdr:col>
      <xdr:colOff>50800</xdr:colOff>
      <xdr:row>106</xdr:row>
      <xdr:rowOff>59626</xdr:rowOff>
    </xdr:to>
    <xdr:cxnSp macro="">
      <xdr:nvCxnSpPr>
        <xdr:cNvPr id="939" name="直線コネクタ 938">
          <a:extLst>
            <a:ext uri="{FF2B5EF4-FFF2-40B4-BE49-F238E27FC236}">
              <a16:creationId xmlns:a16="http://schemas.microsoft.com/office/drawing/2014/main" id="{622A9CCF-F0E7-4C81-80BC-8AEC94695A16}"/>
            </a:ext>
          </a:extLst>
        </xdr:cNvPr>
        <xdr:cNvCxnSpPr/>
      </xdr:nvCxnSpPr>
      <xdr:spPr>
        <a:xfrm>
          <a:off x="19545300" y="18224754"/>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xdr:rowOff>
    </xdr:from>
    <xdr:to>
      <xdr:col>98</xdr:col>
      <xdr:colOff>38100</xdr:colOff>
      <xdr:row>106</xdr:row>
      <xdr:rowOff>105283</xdr:rowOff>
    </xdr:to>
    <xdr:sp macro="" textlink="">
      <xdr:nvSpPr>
        <xdr:cNvPr id="940" name="楕円 939">
          <a:extLst>
            <a:ext uri="{FF2B5EF4-FFF2-40B4-BE49-F238E27FC236}">
              <a16:creationId xmlns:a16="http://schemas.microsoft.com/office/drawing/2014/main" id="{438EE7E1-523B-493D-91BF-5026174A0CFB}"/>
            </a:ext>
          </a:extLst>
        </xdr:cNvPr>
        <xdr:cNvSpPr/>
      </xdr:nvSpPr>
      <xdr:spPr>
        <a:xfrm>
          <a:off x="18605500" y="181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51054</xdr:rowOff>
    </xdr:from>
    <xdr:to>
      <xdr:col>102</xdr:col>
      <xdr:colOff>114300</xdr:colOff>
      <xdr:row>106</xdr:row>
      <xdr:rowOff>54483</xdr:rowOff>
    </xdr:to>
    <xdr:cxnSp macro="">
      <xdr:nvCxnSpPr>
        <xdr:cNvPr id="941" name="直線コネクタ 940">
          <a:extLst>
            <a:ext uri="{FF2B5EF4-FFF2-40B4-BE49-F238E27FC236}">
              <a16:creationId xmlns:a16="http://schemas.microsoft.com/office/drawing/2014/main" id="{F94B9599-6683-4B06-9C5D-2CCC73A8704F}"/>
            </a:ext>
          </a:extLst>
        </xdr:cNvPr>
        <xdr:cNvCxnSpPr/>
      </xdr:nvCxnSpPr>
      <xdr:spPr>
        <a:xfrm flipV="1">
          <a:off x="18656300" y="1822475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942" name="n_1aveValue【公民館】&#10;一人当たり面積">
          <a:extLst>
            <a:ext uri="{FF2B5EF4-FFF2-40B4-BE49-F238E27FC236}">
              <a16:creationId xmlns:a16="http://schemas.microsoft.com/office/drawing/2014/main" id="{EE5DAE68-7CC9-442D-A061-4FD2D7EB25CB}"/>
            </a:ext>
          </a:extLst>
        </xdr:cNvPr>
        <xdr:cNvSpPr txBox="1"/>
      </xdr:nvSpPr>
      <xdr:spPr>
        <a:xfrm>
          <a:off x="210757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943" name="n_2aveValue【公民館】&#10;一人当たり面積">
          <a:extLst>
            <a:ext uri="{FF2B5EF4-FFF2-40B4-BE49-F238E27FC236}">
              <a16:creationId xmlns:a16="http://schemas.microsoft.com/office/drawing/2014/main" id="{5EF115A2-639A-4EF2-B48A-3325F5B68AA1}"/>
            </a:ext>
          </a:extLst>
        </xdr:cNvPr>
        <xdr:cNvSpPr txBox="1"/>
      </xdr:nvSpPr>
      <xdr:spPr>
        <a:xfrm>
          <a:off x="20199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151274</xdr:rowOff>
    </xdr:from>
    <xdr:ext cx="469744" cy="259045"/>
    <xdr:sp macro="" textlink="">
      <xdr:nvSpPr>
        <xdr:cNvPr id="944" name="n_3aveValue【公民館】&#10;一人当たり面積">
          <a:extLst>
            <a:ext uri="{FF2B5EF4-FFF2-40B4-BE49-F238E27FC236}">
              <a16:creationId xmlns:a16="http://schemas.microsoft.com/office/drawing/2014/main" id="{9374235F-C4B3-46EE-BADE-7CF5330BC42B}"/>
            </a:ext>
          </a:extLst>
        </xdr:cNvPr>
        <xdr:cNvSpPr txBox="1"/>
      </xdr:nvSpPr>
      <xdr:spPr>
        <a:xfrm>
          <a:off x="19310427" y="1832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153560</xdr:rowOff>
    </xdr:from>
    <xdr:ext cx="469744" cy="259045"/>
    <xdr:sp macro="" textlink="">
      <xdr:nvSpPr>
        <xdr:cNvPr id="945" name="n_4aveValue【公民館】&#10;一人当たり面積">
          <a:extLst>
            <a:ext uri="{FF2B5EF4-FFF2-40B4-BE49-F238E27FC236}">
              <a16:creationId xmlns:a16="http://schemas.microsoft.com/office/drawing/2014/main" id="{886725C3-81C6-4D33-B6B4-6687F77B08EB}"/>
            </a:ext>
          </a:extLst>
        </xdr:cNvPr>
        <xdr:cNvSpPr txBox="1"/>
      </xdr:nvSpPr>
      <xdr:spPr>
        <a:xfrm>
          <a:off x="18421427" y="183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96981</xdr:rowOff>
    </xdr:from>
    <xdr:ext cx="469744" cy="259045"/>
    <xdr:sp macro="" textlink="">
      <xdr:nvSpPr>
        <xdr:cNvPr id="946" name="n_1mainValue【公民館】&#10;一人当たり面積">
          <a:extLst>
            <a:ext uri="{FF2B5EF4-FFF2-40B4-BE49-F238E27FC236}">
              <a16:creationId xmlns:a16="http://schemas.microsoft.com/office/drawing/2014/main" id="{CBC473B4-526F-4EC3-B278-4154163630F2}"/>
            </a:ext>
          </a:extLst>
        </xdr:cNvPr>
        <xdr:cNvSpPr txBox="1"/>
      </xdr:nvSpPr>
      <xdr:spPr>
        <a:xfrm>
          <a:off x="21075727" y="1827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101553</xdr:rowOff>
    </xdr:from>
    <xdr:ext cx="469744" cy="259045"/>
    <xdr:sp macro="" textlink="">
      <xdr:nvSpPr>
        <xdr:cNvPr id="947" name="n_2mainValue【公民館】&#10;一人当たり面積">
          <a:extLst>
            <a:ext uri="{FF2B5EF4-FFF2-40B4-BE49-F238E27FC236}">
              <a16:creationId xmlns:a16="http://schemas.microsoft.com/office/drawing/2014/main" id="{E56FEF7A-E39B-4451-B42D-D05AA2ECB646}"/>
            </a:ext>
          </a:extLst>
        </xdr:cNvPr>
        <xdr:cNvSpPr txBox="1"/>
      </xdr:nvSpPr>
      <xdr:spPr>
        <a:xfrm>
          <a:off x="20199427" y="1827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118381</xdr:rowOff>
    </xdr:from>
    <xdr:ext cx="469744" cy="259045"/>
    <xdr:sp macro="" textlink="">
      <xdr:nvSpPr>
        <xdr:cNvPr id="948" name="n_3mainValue【公民館】&#10;一人当たり面積">
          <a:extLst>
            <a:ext uri="{FF2B5EF4-FFF2-40B4-BE49-F238E27FC236}">
              <a16:creationId xmlns:a16="http://schemas.microsoft.com/office/drawing/2014/main" id="{D3DDB498-5520-48CE-BC0C-FD3111EB21B5}"/>
            </a:ext>
          </a:extLst>
        </xdr:cNvPr>
        <xdr:cNvSpPr txBox="1"/>
      </xdr:nvSpPr>
      <xdr:spPr>
        <a:xfrm>
          <a:off x="19310427" y="1794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121810</xdr:rowOff>
    </xdr:from>
    <xdr:ext cx="469744" cy="259045"/>
    <xdr:sp macro="" textlink="">
      <xdr:nvSpPr>
        <xdr:cNvPr id="949" name="n_4mainValue【公民館】&#10;一人当たり面積">
          <a:extLst>
            <a:ext uri="{FF2B5EF4-FFF2-40B4-BE49-F238E27FC236}">
              <a16:creationId xmlns:a16="http://schemas.microsoft.com/office/drawing/2014/main" id="{CA11E9EA-C6A7-4C91-B8F1-90EDCD960F60}"/>
            </a:ext>
          </a:extLst>
        </xdr:cNvPr>
        <xdr:cNvSpPr txBox="1"/>
      </xdr:nvSpPr>
      <xdr:spPr>
        <a:xfrm>
          <a:off x="18421427" y="1795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7AAAB511-771F-4A56-9BD0-BCD22C83AB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407CE2C8-7139-4E0B-894E-B022570E857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6425BFCE-4746-4961-A88F-74D94867937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類似団体と比較して有形固定資産減価償却率が特に高くなっているのが公営住宅である。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公営住宅については、公共施設等総合管理計画及び公営住宅等長寿命化計画に基づき、適正な管理を図っていく。</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学校施設は老朽化が進んでいるため、公共施設等管理計画に基づき、施設の長寿命化を図っていく。</a:t>
          </a:r>
          <a:endParaRPr lang="ja-JP" altLang="ja-JP">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E022A4-20FF-443A-90B5-0B0BEC3CD2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A4464F-EE33-4969-94BE-B9C4F3B166D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D59FEE-D8DC-4084-B7AC-8EBA19CA861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C7EA06-3C80-4ECE-A548-5F8AEE45F93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B517FF-B608-4880-AFFB-9AEA854D37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13ED14-2201-489E-B3B9-07FCFBB962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EEFEE5-F0A4-42BE-8194-F37A7D8EB0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134E4E-9101-4579-A45B-0806B3D018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20E272-2651-49D2-8095-AD93990029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AAB76A-4A09-4C90-9FBC-D2A2CE1F497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9,809
9,728
116.19
12,462,968
11,648,105
721,085
5,745,489
16,408,132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14CFE9-7565-4715-BFFA-56018063D4C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B64ED5-6C8F-4503-AF5E-21404B0F1E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1DB47A-3E4A-4EAC-A358-ACEC5766FE3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2713BE-7F1A-4848-88E7-7F44186212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8838A1-6D08-4FF6-8442-9965C3D24A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C2C850F-2DBE-4242-9B34-ABFF3796CBF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684859-4F8A-44DB-8839-849F395C00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4E1B1D-1C66-4FB3-93A7-20A11E49C0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A2B043-E012-49FF-9256-634DA1E773C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7ABF95-8F38-4470-A8D5-B174918BB03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A0C73D-3798-4778-B51F-2C35DF433B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E3814EB-FE95-4A2C-8340-75B77A1A287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DF226B-D4F7-440C-AAD9-06BCFFFB10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4F6099A-374E-447A-A2BD-F1819D174F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4666679-0A94-4247-9CB3-F3EB0AA25B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F2DEBA6-8EDB-4F31-937D-BE6BF02F985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C761DF-2F6E-4571-A3DC-21AC00E498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FF8D23-D90A-4697-A8A6-184F72A0BD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6819E9-93FC-4433-A2DB-3A35E5D228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8616EF-BCA8-4222-B12D-80BD917360A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2B3EB8-6BD5-4A3D-A9D4-16311EF5E4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CD9B52-59D5-40BE-8C17-D45883DD7D9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9806B99-B024-48AD-AC00-A1BA040C7C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CDC449-7911-4738-96CD-D1710F3BD1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4467D7-4188-4D5C-93DB-2C7D7D18DB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78F3150-E96C-4162-9795-C82996E8733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D3BB0A-7622-4F41-AEAD-17A6F11D6AF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98C4EB-7E2C-4892-BB8D-948FA79F979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392927-483C-4E66-B355-15E68DB097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5753C6-E2EF-4CDB-8567-C6869D8B1A7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EE506F8-AA11-43E9-BFC8-81DF94607B3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6B1624A-20FE-4F91-A2BC-D3BAD633083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18B10E7-7268-4F4C-9105-42E5C0AF9C9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4DB35ED-3BB1-4008-8815-1F0A6E43ED5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7A4B61B-F646-42F2-9F47-FEB41642556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D7D2440-C5BC-4C6F-A646-FD3384A15B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C557FE0-86DF-47EB-B538-6D7D9418452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6B52A63-B2B5-442C-9A43-95F088033F7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F6168DF-216D-4781-9085-B4435E494A4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69990B4-27F4-4F1B-956B-65670750586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729DEA3-D481-4DD6-9BF3-10F652D9DF8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FA3A362-1CDC-48D0-BCE2-FB34B5497A2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4E826D7-6FCA-4996-A306-2A1BF186A64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6B793E3-50D2-4B58-B03F-04AFEE30558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52068D6-E525-4853-8E66-85FB390CB01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C64FF30-51A8-47B3-A5B8-3970216831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3647A3C-4BAD-4B7F-9EF3-F223A6885B19}"/>
            </a:ext>
          </a:extLst>
        </xdr:cNvPr>
        <xdr:cNvCxnSpPr/>
      </xdr:nvCxnSpPr>
      <xdr:spPr>
        <a:xfrm flipV="1">
          <a:off x="4634865"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E4D4DD0-2A96-40CB-A784-B0C3946A622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6214AA2-77F0-4C24-96E3-2DEB5FEAB38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2180F2CD-2951-49AE-A4C8-376843B02F37}"/>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C7C8F1DD-0FF2-41A2-A19B-0287C01D378A}"/>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121747DC-86B9-44D6-B71C-0A1FE9A00189}"/>
            </a:ext>
          </a:extLst>
        </xdr:cNvPr>
        <xdr:cNvSpPr txBox="1"/>
      </xdr:nvSpPr>
      <xdr:spPr>
        <a:xfrm>
          <a:off x="4673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a:extLst>
            <a:ext uri="{FF2B5EF4-FFF2-40B4-BE49-F238E27FC236}">
              <a16:creationId xmlns:a16="http://schemas.microsoft.com/office/drawing/2014/main" id="{159E98AB-8C54-45AE-85AA-FB0F72864D73}"/>
            </a:ext>
          </a:extLst>
        </xdr:cNvPr>
        <xdr:cNvSpPr/>
      </xdr:nvSpPr>
      <xdr:spPr>
        <a:xfrm>
          <a:off x="4584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2D9AB5A7-AD3F-476F-9632-E7734DC92B2C}"/>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a:extLst>
            <a:ext uri="{FF2B5EF4-FFF2-40B4-BE49-F238E27FC236}">
              <a16:creationId xmlns:a16="http://schemas.microsoft.com/office/drawing/2014/main" id="{77150D25-0700-4853-8191-785A5C955D7C}"/>
            </a:ext>
          </a:extLst>
        </xdr:cNvPr>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62956</xdr:rowOff>
    </xdr:from>
    <xdr:to>
      <xdr:col>10</xdr:col>
      <xdr:colOff>165100</xdr:colOff>
      <xdr:row>37</xdr:row>
      <xdr:rowOff>164556</xdr:rowOff>
    </xdr:to>
    <xdr:sp macro="" textlink="">
      <xdr:nvSpPr>
        <xdr:cNvPr id="67" name="フローチャート: 判断 66">
          <a:extLst>
            <a:ext uri="{FF2B5EF4-FFF2-40B4-BE49-F238E27FC236}">
              <a16:creationId xmlns:a16="http://schemas.microsoft.com/office/drawing/2014/main" id="{F41F2FE9-5D2F-49DD-BB69-3C14B9198B6F}"/>
            </a:ext>
          </a:extLst>
        </xdr:cNvPr>
        <xdr:cNvSpPr/>
      </xdr:nvSpPr>
      <xdr:spPr>
        <a:xfrm>
          <a:off x="1968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8" name="フローチャート: 判断 67">
          <a:extLst>
            <a:ext uri="{FF2B5EF4-FFF2-40B4-BE49-F238E27FC236}">
              <a16:creationId xmlns:a16="http://schemas.microsoft.com/office/drawing/2014/main" id="{EB357C13-52B2-4B7C-AAA8-14D6DA84E9D5}"/>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9812B6-3C1D-4908-AA32-D8964826146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9AC204-6356-497E-994E-8D8A2BACB88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49D26B0-7619-4108-B8DA-A499CA414E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ED587E2-6137-4158-AAAC-61A85AC75F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C98F2CB-51FB-4482-8F79-70852AA1C7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123372</xdr:rowOff>
    </xdr:from>
    <xdr:to>
      <xdr:col>24</xdr:col>
      <xdr:colOff>114300</xdr:colOff>
      <xdr:row>41</xdr:row>
      <xdr:rowOff>53522</xdr:rowOff>
    </xdr:to>
    <xdr:sp macro="" textlink="">
      <xdr:nvSpPr>
        <xdr:cNvPr id="74" name="楕円 73">
          <a:extLst>
            <a:ext uri="{FF2B5EF4-FFF2-40B4-BE49-F238E27FC236}">
              <a16:creationId xmlns:a16="http://schemas.microsoft.com/office/drawing/2014/main" id="{C3192E47-B083-44A5-B6E8-A509DB7749B8}"/>
            </a:ext>
          </a:extLst>
        </xdr:cNvPr>
        <xdr:cNvSpPr/>
      </xdr:nvSpPr>
      <xdr:spPr>
        <a:xfrm>
          <a:off x="4584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101799</xdr:rowOff>
    </xdr:from>
    <xdr:ext cx="405111" cy="259045"/>
    <xdr:sp macro="" textlink="">
      <xdr:nvSpPr>
        <xdr:cNvPr id="75" name="【図書館】&#10;有形固定資産減価償却率該当値テキスト">
          <a:extLst>
            <a:ext uri="{FF2B5EF4-FFF2-40B4-BE49-F238E27FC236}">
              <a16:creationId xmlns:a16="http://schemas.microsoft.com/office/drawing/2014/main" id="{75934569-F032-4495-9895-C848F0A42A2B}"/>
            </a:ext>
          </a:extLst>
        </xdr:cNvPr>
        <xdr:cNvSpPr txBox="1"/>
      </xdr:nvSpPr>
      <xdr:spPr>
        <a:xfrm>
          <a:off x="4673600"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90715</xdr:rowOff>
    </xdr:from>
    <xdr:to>
      <xdr:col>20</xdr:col>
      <xdr:colOff>38100</xdr:colOff>
      <xdr:row>41</xdr:row>
      <xdr:rowOff>20865</xdr:rowOff>
    </xdr:to>
    <xdr:sp macro="" textlink="">
      <xdr:nvSpPr>
        <xdr:cNvPr id="76" name="楕円 75">
          <a:extLst>
            <a:ext uri="{FF2B5EF4-FFF2-40B4-BE49-F238E27FC236}">
              <a16:creationId xmlns:a16="http://schemas.microsoft.com/office/drawing/2014/main" id="{9998BA57-A88E-482A-B669-B480169780E1}"/>
            </a:ext>
          </a:extLst>
        </xdr:cNvPr>
        <xdr:cNvSpPr/>
      </xdr:nvSpPr>
      <xdr:spPr>
        <a:xfrm>
          <a:off x="3746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141515</xdr:rowOff>
    </xdr:from>
    <xdr:to>
      <xdr:col>24</xdr:col>
      <xdr:colOff>63500</xdr:colOff>
      <xdr:row>41</xdr:row>
      <xdr:rowOff>2722</xdr:rowOff>
    </xdr:to>
    <xdr:cxnSp macro="">
      <xdr:nvCxnSpPr>
        <xdr:cNvPr id="77" name="直線コネクタ 76">
          <a:extLst>
            <a:ext uri="{FF2B5EF4-FFF2-40B4-BE49-F238E27FC236}">
              <a16:creationId xmlns:a16="http://schemas.microsoft.com/office/drawing/2014/main" id="{6BF98A76-78A8-4C4F-BFA2-3FDDF9C03EBF}"/>
            </a:ext>
          </a:extLst>
        </xdr:cNvPr>
        <xdr:cNvCxnSpPr/>
      </xdr:nvCxnSpPr>
      <xdr:spPr>
        <a:xfrm>
          <a:off x="3797300" y="69995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58057</xdr:rowOff>
    </xdr:from>
    <xdr:to>
      <xdr:col>15</xdr:col>
      <xdr:colOff>101600</xdr:colOff>
      <xdr:row>40</xdr:row>
      <xdr:rowOff>159657</xdr:rowOff>
    </xdr:to>
    <xdr:sp macro="" textlink="">
      <xdr:nvSpPr>
        <xdr:cNvPr id="78" name="楕円 77">
          <a:extLst>
            <a:ext uri="{FF2B5EF4-FFF2-40B4-BE49-F238E27FC236}">
              <a16:creationId xmlns:a16="http://schemas.microsoft.com/office/drawing/2014/main" id="{CC4B016E-21CF-48C5-B765-CDF0F58BA5FF}"/>
            </a:ext>
          </a:extLst>
        </xdr:cNvPr>
        <xdr:cNvSpPr/>
      </xdr:nvSpPr>
      <xdr:spPr>
        <a:xfrm>
          <a:off x="2857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108857</xdr:rowOff>
    </xdr:from>
    <xdr:to>
      <xdr:col>19</xdr:col>
      <xdr:colOff>177800</xdr:colOff>
      <xdr:row>40</xdr:row>
      <xdr:rowOff>141515</xdr:rowOff>
    </xdr:to>
    <xdr:cxnSp macro="">
      <xdr:nvCxnSpPr>
        <xdr:cNvPr id="79" name="直線コネクタ 78">
          <a:extLst>
            <a:ext uri="{FF2B5EF4-FFF2-40B4-BE49-F238E27FC236}">
              <a16:creationId xmlns:a16="http://schemas.microsoft.com/office/drawing/2014/main" id="{C732D761-13F1-4355-9062-8D0CF209900B}"/>
            </a:ext>
          </a:extLst>
        </xdr:cNvPr>
        <xdr:cNvCxnSpPr/>
      </xdr:nvCxnSpPr>
      <xdr:spPr>
        <a:xfrm>
          <a:off x="2908300" y="6966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25400</xdr:rowOff>
    </xdr:from>
    <xdr:to>
      <xdr:col>10</xdr:col>
      <xdr:colOff>165100</xdr:colOff>
      <xdr:row>40</xdr:row>
      <xdr:rowOff>127000</xdr:rowOff>
    </xdr:to>
    <xdr:sp macro="" textlink="">
      <xdr:nvSpPr>
        <xdr:cNvPr id="80" name="楕円 79">
          <a:extLst>
            <a:ext uri="{FF2B5EF4-FFF2-40B4-BE49-F238E27FC236}">
              <a16:creationId xmlns:a16="http://schemas.microsoft.com/office/drawing/2014/main" id="{8102D175-FC3D-4E66-A958-3B284E5F8CF1}"/>
            </a:ext>
          </a:extLst>
        </xdr:cNvPr>
        <xdr:cNvSpPr/>
      </xdr:nvSpPr>
      <xdr:spPr>
        <a:xfrm>
          <a:off x="196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76200</xdr:rowOff>
    </xdr:from>
    <xdr:to>
      <xdr:col>15</xdr:col>
      <xdr:colOff>50800</xdr:colOff>
      <xdr:row>40</xdr:row>
      <xdr:rowOff>108857</xdr:rowOff>
    </xdr:to>
    <xdr:cxnSp macro="">
      <xdr:nvCxnSpPr>
        <xdr:cNvPr id="81" name="直線コネクタ 80">
          <a:extLst>
            <a:ext uri="{FF2B5EF4-FFF2-40B4-BE49-F238E27FC236}">
              <a16:creationId xmlns:a16="http://schemas.microsoft.com/office/drawing/2014/main" id="{C93A2AA0-46B9-41F0-97F9-8948011872D0}"/>
            </a:ext>
          </a:extLst>
        </xdr:cNvPr>
        <xdr:cNvCxnSpPr/>
      </xdr:nvCxnSpPr>
      <xdr:spPr>
        <a:xfrm>
          <a:off x="2019300" y="693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164193</xdr:rowOff>
    </xdr:from>
    <xdr:to>
      <xdr:col>6</xdr:col>
      <xdr:colOff>38100</xdr:colOff>
      <xdr:row>40</xdr:row>
      <xdr:rowOff>94343</xdr:rowOff>
    </xdr:to>
    <xdr:sp macro="" textlink="">
      <xdr:nvSpPr>
        <xdr:cNvPr id="82" name="楕円 81">
          <a:extLst>
            <a:ext uri="{FF2B5EF4-FFF2-40B4-BE49-F238E27FC236}">
              <a16:creationId xmlns:a16="http://schemas.microsoft.com/office/drawing/2014/main" id="{26EC3646-F1A4-4196-9E04-520AB937291C}"/>
            </a:ext>
          </a:extLst>
        </xdr:cNvPr>
        <xdr:cNvSpPr/>
      </xdr:nvSpPr>
      <xdr:spPr>
        <a:xfrm>
          <a:off x="107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43543</xdr:rowOff>
    </xdr:from>
    <xdr:to>
      <xdr:col>10</xdr:col>
      <xdr:colOff>114300</xdr:colOff>
      <xdr:row>40</xdr:row>
      <xdr:rowOff>76200</xdr:rowOff>
    </xdr:to>
    <xdr:cxnSp macro="">
      <xdr:nvCxnSpPr>
        <xdr:cNvPr id="83" name="直線コネクタ 82">
          <a:extLst>
            <a:ext uri="{FF2B5EF4-FFF2-40B4-BE49-F238E27FC236}">
              <a16:creationId xmlns:a16="http://schemas.microsoft.com/office/drawing/2014/main" id="{691D5318-5ADA-47D2-ADD7-F7BDA942301E}"/>
            </a:ext>
          </a:extLst>
        </xdr:cNvPr>
        <xdr:cNvCxnSpPr/>
      </xdr:nvCxnSpPr>
      <xdr:spPr>
        <a:xfrm>
          <a:off x="1130300" y="690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図書館】&#10;有形固定資産減価償却率">
          <a:extLst>
            <a:ext uri="{FF2B5EF4-FFF2-40B4-BE49-F238E27FC236}">
              <a16:creationId xmlns:a16="http://schemas.microsoft.com/office/drawing/2014/main" id="{655EB75B-92BA-4FCA-8A48-3E21A6623984}"/>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12303DDD-7BA1-4CAC-8273-A41FFC597BDE}"/>
            </a:ext>
          </a:extLst>
        </xdr:cNvPr>
        <xdr:cNvSpPr txBox="1"/>
      </xdr:nvSpPr>
      <xdr:spPr>
        <a:xfrm>
          <a:off x="2705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9633</xdr:rowOff>
    </xdr:from>
    <xdr:ext cx="405111" cy="259045"/>
    <xdr:sp macro="" textlink="">
      <xdr:nvSpPr>
        <xdr:cNvPr id="86" name="n_3aveValue【図書館】&#10;有形固定資産減価償却率">
          <a:extLst>
            <a:ext uri="{FF2B5EF4-FFF2-40B4-BE49-F238E27FC236}">
              <a16:creationId xmlns:a16="http://schemas.microsoft.com/office/drawing/2014/main" id="{39EB82A8-AC0C-47F9-84B5-5A7AA7BDBD29}"/>
            </a:ext>
          </a:extLst>
        </xdr:cNvPr>
        <xdr:cNvSpPr txBox="1"/>
      </xdr:nvSpPr>
      <xdr:spPr>
        <a:xfrm>
          <a:off x="1816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7" name="n_4aveValue【図書館】&#10;有形固定資産減価償却率">
          <a:extLst>
            <a:ext uri="{FF2B5EF4-FFF2-40B4-BE49-F238E27FC236}">
              <a16:creationId xmlns:a16="http://schemas.microsoft.com/office/drawing/2014/main" id="{BA36C52B-F233-407E-9893-22FF6F69D9EE}"/>
            </a:ext>
          </a:extLst>
        </xdr:cNvPr>
        <xdr:cNvSpPr txBox="1"/>
      </xdr:nvSpPr>
      <xdr:spPr>
        <a:xfrm>
          <a:off x="927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11992</xdr:rowOff>
    </xdr:from>
    <xdr:ext cx="405111" cy="259045"/>
    <xdr:sp macro="" textlink="">
      <xdr:nvSpPr>
        <xdr:cNvPr id="88" name="n_1mainValue【図書館】&#10;有形固定資産減価償却率">
          <a:extLst>
            <a:ext uri="{FF2B5EF4-FFF2-40B4-BE49-F238E27FC236}">
              <a16:creationId xmlns:a16="http://schemas.microsoft.com/office/drawing/2014/main" id="{B8107FF4-2856-4627-9D52-48BCB707BB51}"/>
            </a:ext>
          </a:extLst>
        </xdr:cNvPr>
        <xdr:cNvSpPr txBox="1"/>
      </xdr:nvSpPr>
      <xdr:spPr>
        <a:xfrm>
          <a:off x="35820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150784</xdr:rowOff>
    </xdr:from>
    <xdr:ext cx="405111" cy="259045"/>
    <xdr:sp macro="" textlink="">
      <xdr:nvSpPr>
        <xdr:cNvPr id="89" name="n_2mainValue【図書館】&#10;有形固定資産減価償却率">
          <a:extLst>
            <a:ext uri="{FF2B5EF4-FFF2-40B4-BE49-F238E27FC236}">
              <a16:creationId xmlns:a16="http://schemas.microsoft.com/office/drawing/2014/main" id="{985D165B-1CE0-4EA0-8267-BD276FA00970}"/>
            </a:ext>
          </a:extLst>
        </xdr:cNvPr>
        <xdr:cNvSpPr txBox="1"/>
      </xdr:nvSpPr>
      <xdr:spPr>
        <a:xfrm>
          <a:off x="2705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id="{0E396A7A-7EC7-41D6-A884-A609FB5BAFF4}"/>
            </a:ext>
          </a:extLst>
        </xdr:cNvPr>
        <xdr:cNvSpPr txBox="1"/>
      </xdr:nvSpPr>
      <xdr:spPr>
        <a:xfrm>
          <a:off x="1816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id="{00BD4EAF-BF55-4B4C-A39B-6B4A5AD5452D}"/>
            </a:ext>
          </a:extLst>
        </xdr:cNvPr>
        <xdr:cNvSpPr txBox="1"/>
      </xdr:nvSpPr>
      <xdr:spPr>
        <a:xfrm>
          <a:off x="927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11AA644-F85D-46A7-AE3E-F41A091E6A7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51FB28A-6661-4088-B49F-77A2A00FC8B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087098C-9BC8-470A-905E-4A38E18F86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E9B828D-B3DF-4697-A90D-9EA190D34E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151B714-DF4F-4E4A-A5FA-A45C1A4786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1890BDA-60AF-4FCD-9EA0-7948F8BE0B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78E60CB-0CA1-455D-9596-786D5E64365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6074FC9-127D-4BE9-9C91-D46EF09EFD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9A6FA26-14A2-46EB-AFA1-0B9850D0985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56DE2B6-03A4-46B4-9725-CB80791FAF3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7E6F36B-8921-4FE1-96A1-F54A2A56C9A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B0690B9-BA80-4AC0-B153-2FB085189B1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F4EDC75-95D9-43BB-9BB3-5F18ED9BE79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B8655FD-07F3-4312-8F93-9442271F72A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A0BA4F8-2C62-4CEC-B2A3-324B6DEF25B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C933C1E-63EB-40AF-86C9-AE893A34AE3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D1869C9-073E-4371-AE85-CEF829DDCF2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B608F11-B913-46A1-99EA-AA279260D3C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5F75B73-3544-48A1-87DB-4EE769FA05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74F14EF-2DB7-466B-8AE3-62D3AC39201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B2A5471-430B-4A6D-90BD-6871F5A42D3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AE2FFFCE-F930-4BF0-B461-E3DD2A2D6CCC}"/>
            </a:ext>
          </a:extLst>
        </xdr:cNvPr>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6C2613BD-A8FA-4AA4-AF6C-F84D22A3B9F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EE446D4B-37A8-4183-B546-7E037D866B26}"/>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a:extLst>
            <a:ext uri="{FF2B5EF4-FFF2-40B4-BE49-F238E27FC236}">
              <a16:creationId xmlns:a16="http://schemas.microsoft.com/office/drawing/2014/main" id="{EFA06041-243B-41CB-AAC1-EAF8D3BF79D3}"/>
            </a:ext>
          </a:extLst>
        </xdr:cNvPr>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a:extLst>
            <a:ext uri="{FF2B5EF4-FFF2-40B4-BE49-F238E27FC236}">
              <a16:creationId xmlns:a16="http://schemas.microsoft.com/office/drawing/2014/main" id="{D2C5C7D2-B780-44B5-95EC-41C84E24E2A5}"/>
            </a:ext>
          </a:extLst>
        </xdr:cNvPr>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a:extLst>
            <a:ext uri="{FF2B5EF4-FFF2-40B4-BE49-F238E27FC236}">
              <a16:creationId xmlns:a16="http://schemas.microsoft.com/office/drawing/2014/main" id="{8D7CED4E-4BB0-478B-9AF9-AF8F8F755335}"/>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F986860F-63BE-4329-B084-73468B7CC7DF}"/>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a:extLst>
            <a:ext uri="{FF2B5EF4-FFF2-40B4-BE49-F238E27FC236}">
              <a16:creationId xmlns:a16="http://schemas.microsoft.com/office/drawing/2014/main" id="{225BCDAD-D081-4B1B-BF6F-64C3E2D777AA}"/>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a:extLst>
            <a:ext uri="{FF2B5EF4-FFF2-40B4-BE49-F238E27FC236}">
              <a16:creationId xmlns:a16="http://schemas.microsoft.com/office/drawing/2014/main" id="{7E7C6CCA-766D-4F60-8906-39006E3D45A1}"/>
            </a:ext>
          </a:extLst>
        </xdr:cNvPr>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66469298-4F0E-47B1-AFA4-7B8A04CD069E}"/>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148844</xdr:rowOff>
    </xdr:from>
    <xdr:to>
      <xdr:col>36</xdr:col>
      <xdr:colOff>165100</xdr:colOff>
      <xdr:row>39</xdr:row>
      <xdr:rowOff>78994</xdr:rowOff>
    </xdr:to>
    <xdr:sp macro="" textlink="">
      <xdr:nvSpPr>
        <xdr:cNvPr id="123" name="フローチャート: 判断 122">
          <a:extLst>
            <a:ext uri="{FF2B5EF4-FFF2-40B4-BE49-F238E27FC236}">
              <a16:creationId xmlns:a16="http://schemas.microsoft.com/office/drawing/2014/main" id="{9C0FCD86-5857-4F11-A72D-3AF12A303B72}"/>
            </a:ext>
          </a:extLst>
        </xdr:cNvPr>
        <xdr:cNvSpPr/>
      </xdr:nvSpPr>
      <xdr:spPr>
        <a:xfrm>
          <a:off x="6921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B980A38-E334-4835-BF2E-6B531B1B0C6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9A6732-45D3-499B-AF13-A04595BDBF4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7E8089-B010-4775-82C1-F33E9409EA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3B954B-3F15-4228-A13F-5B259DF4DB8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BDD6CB1-234E-4BEA-935D-4CABA96C37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9" name="楕円 128">
          <a:extLst>
            <a:ext uri="{FF2B5EF4-FFF2-40B4-BE49-F238E27FC236}">
              <a16:creationId xmlns:a16="http://schemas.microsoft.com/office/drawing/2014/main" id="{3CEA5D07-FD5D-4850-847C-D6CE1C7B029A}"/>
            </a:ext>
          </a:extLst>
        </xdr:cNvPr>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a:extLst>
            <a:ext uri="{FF2B5EF4-FFF2-40B4-BE49-F238E27FC236}">
              <a16:creationId xmlns:a16="http://schemas.microsoft.com/office/drawing/2014/main" id="{5CF58315-B2F1-4A4D-86C4-43FAB9AA93EB}"/>
            </a:ext>
          </a:extLst>
        </xdr:cNvPr>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1" name="楕円 130">
          <a:extLst>
            <a:ext uri="{FF2B5EF4-FFF2-40B4-BE49-F238E27FC236}">
              <a16:creationId xmlns:a16="http://schemas.microsoft.com/office/drawing/2014/main" id="{45795329-70FD-4130-8F7A-6659E3CA15DC}"/>
            </a:ext>
          </a:extLst>
        </xdr:cNvPr>
        <xdr:cNvSpPr/>
      </xdr:nvSpPr>
      <xdr:spPr>
        <a:xfrm>
          <a:off x="9588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57912</xdr:rowOff>
    </xdr:to>
    <xdr:cxnSp macro="">
      <xdr:nvCxnSpPr>
        <xdr:cNvPr id="132" name="直線コネクタ 131">
          <a:extLst>
            <a:ext uri="{FF2B5EF4-FFF2-40B4-BE49-F238E27FC236}">
              <a16:creationId xmlns:a16="http://schemas.microsoft.com/office/drawing/2014/main" id="{F71C5D39-8584-44E4-9B75-5EC6294FA5AC}"/>
            </a:ext>
          </a:extLst>
        </xdr:cNvPr>
        <xdr:cNvCxnSpPr/>
      </xdr:nvCxnSpPr>
      <xdr:spPr>
        <a:xfrm flipV="1">
          <a:off x="9639300" y="69113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33" name="楕円 132">
          <a:extLst>
            <a:ext uri="{FF2B5EF4-FFF2-40B4-BE49-F238E27FC236}">
              <a16:creationId xmlns:a16="http://schemas.microsoft.com/office/drawing/2014/main" id="{5EFB3FB1-810D-47D5-AC2C-E909A486AFA2}"/>
            </a:ext>
          </a:extLst>
        </xdr:cNvPr>
        <xdr:cNvSpPr/>
      </xdr:nvSpPr>
      <xdr:spPr>
        <a:xfrm>
          <a:off x="8699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62484</xdr:rowOff>
    </xdr:to>
    <xdr:cxnSp macro="">
      <xdr:nvCxnSpPr>
        <xdr:cNvPr id="134" name="直線コネクタ 133">
          <a:extLst>
            <a:ext uri="{FF2B5EF4-FFF2-40B4-BE49-F238E27FC236}">
              <a16:creationId xmlns:a16="http://schemas.microsoft.com/office/drawing/2014/main" id="{7F8E2BA6-F383-4E8F-A3CA-604C3C1B62E7}"/>
            </a:ext>
          </a:extLst>
        </xdr:cNvPr>
        <xdr:cNvCxnSpPr/>
      </xdr:nvCxnSpPr>
      <xdr:spPr>
        <a:xfrm flipV="1">
          <a:off x="8750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xdr:rowOff>
    </xdr:from>
    <xdr:to>
      <xdr:col>41</xdr:col>
      <xdr:colOff>101600</xdr:colOff>
      <xdr:row>40</xdr:row>
      <xdr:rowOff>117856</xdr:rowOff>
    </xdr:to>
    <xdr:sp macro="" textlink="">
      <xdr:nvSpPr>
        <xdr:cNvPr id="135" name="楕円 134">
          <a:extLst>
            <a:ext uri="{FF2B5EF4-FFF2-40B4-BE49-F238E27FC236}">
              <a16:creationId xmlns:a16="http://schemas.microsoft.com/office/drawing/2014/main" id="{A57FE891-2E95-45D2-833D-BE4DBDEA1ED4}"/>
            </a:ext>
          </a:extLst>
        </xdr:cNvPr>
        <xdr:cNvSpPr/>
      </xdr:nvSpPr>
      <xdr:spPr>
        <a:xfrm>
          <a:off x="7810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62484</xdr:rowOff>
    </xdr:from>
    <xdr:to>
      <xdr:col>45</xdr:col>
      <xdr:colOff>177800</xdr:colOff>
      <xdr:row>40</xdr:row>
      <xdr:rowOff>67056</xdr:rowOff>
    </xdr:to>
    <xdr:cxnSp macro="">
      <xdr:nvCxnSpPr>
        <xdr:cNvPr id="136" name="直線コネクタ 135">
          <a:extLst>
            <a:ext uri="{FF2B5EF4-FFF2-40B4-BE49-F238E27FC236}">
              <a16:creationId xmlns:a16="http://schemas.microsoft.com/office/drawing/2014/main" id="{72D68344-51B2-4948-91C9-3DA6DD530DD6}"/>
            </a:ext>
          </a:extLst>
        </xdr:cNvPr>
        <xdr:cNvCxnSpPr/>
      </xdr:nvCxnSpPr>
      <xdr:spPr>
        <a:xfrm flipV="1">
          <a:off x="7861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20828</xdr:rowOff>
    </xdr:from>
    <xdr:to>
      <xdr:col>36</xdr:col>
      <xdr:colOff>165100</xdr:colOff>
      <xdr:row>40</xdr:row>
      <xdr:rowOff>122428</xdr:rowOff>
    </xdr:to>
    <xdr:sp macro="" textlink="">
      <xdr:nvSpPr>
        <xdr:cNvPr id="137" name="楕円 136">
          <a:extLst>
            <a:ext uri="{FF2B5EF4-FFF2-40B4-BE49-F238E27FC236}">
              <a16:creationId xmlns:a16="http://schemas.microsoft.com/office/drawing/2014/main" id="{9D295A62-AA8D-4BFA-8BE9-C80570DD3AA9}"/>
            </a:ext>
          </a:extLst>
        </xdr:cNvPr>
        <xdr:cNvSpPr/>
      </xdr:nvSpPr>
      <xdr:spPr>
        <a:xfrm>
          <a:off x="6921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67056</xdr:rowOff>
    </xdr:from>
    <xdr:to>
      <xdr:col>41</xdr:col>
      <xdr:colOff>50800</xdr:colOff>
      <xdr:row>40</xdr:row>
      <xdr:rowOff>71628</xdr:rowOff>
    </xdr:to>
    <xdr:cxnSp macro="">
      <xdr:nvCxnSpPr>
        <xdr:cNvPr id="138" name="直線コネクタ 137">
          <a:extLst>
            <a:ext uri="{FF2B5EF4-FFF2-40B4-BE49-F238E27FC236}">
              <a16:creationId xmlns:a16="http://schemas.microsoft.com/office/drawing/2014/main" id="{2C6389A7-4AC8-413F-88E0-BCB7AE80A5A5}"/>
            </a:ext>
          </a:extLst>
        </xdr:cNvPr>
        <xdr:cNvCxnSpPr/>
      </xdr:nvCxnSpPr>
      <xdr:spPr>
        <a:xfrm flipV="1">
          <a:off x="6972300" y="692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138955</xdr:rowOff>
    </xdr:from>
    <xdr:ext cx="469744" cy="259045"/>
    <xdr:sp macro="" textlink="">
      <xdr:nvSpPr>
        <xdr:cNvPr id="139" name="n_1aveValue【図書館】&#10;一人当たり面積">
          <a:extLst>
            <a:ext uri="{FF2B5EF4-FFF2-40B4-BE49-F238E27FC236}">
              <a16:creationId xmlns:a16="http://schemas.microsoft.com/office/drawing/2014/main" id="{3EF7D230-4898-4A50-A6DC-0E13DF641297}"/>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0" name="n_2aveValue【図書館】&#10;一人当たり面積">
          <a:extLst>
            <a:ext uri="{FF2B5EF4-FFF2-40B4-BE49-F238E27FC236}">
              <a16:creationId xmlns:a16="http://schemas.microsoft.com/office/drawing/2014/main" id="{8DFE84F8-AA9D-4F9D-8A9E-DECF79C89C75}"/>
            </a:ext>
          </a:extLst>
        </xdr:cNvPr>
        <xdr:cNvSpPr txBox="1"/>
      </xdr:nvSpPr>
      <xdr:spPr>
        <a:xfrm>
          <a:off x="8515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94EE9429-72DF-40F0-88A8-DC2429374C21}"/>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95521</xdr:rowOff>
    </xdr:from>
    <xdr:ext cx="469744" cy="259045"/>
    <xdr:sp macro="" textlink="">
      <xdr:nvSpPr>
        <xdr:cNvPr id="142" name="n_4aveValue【図書館】&#10;一人当たり面積">
          <a:extLst>
            <a:ext uri="{FF2B5EF4-FFF2-40B4-BE49-F238E27FC236}">
              <a16:creationId xmlns:a16="http://schemas.microsoft.com/office/drawing/2014/main" id="{25EB9C61-8A8B-46B1-87F7-EA8F547F5C19}"/>
            </a:ext>
          </a:extLst>
        </xdr:cNvPr>
        <xdr:cNvSpPr txBox="1"/>
      </xdr:nvSpPr>
      <xdr:spPr>
        <a:xfrm>
          <a:off x="6737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43" name="n_1mainValue【図書館】&#10;一人当たり面積">
          <a:extLst>
            <a:ext uri="{FF2B5EF4-FFF2-40B4-BE49-F238E27FC236}">
              <a16:creationId xmlns:a16="http://schemas.microsoft.com/office/drawing/2014/main" id="{A830CC7E-AA50-4A9E-974E-1544DAD11B5B}"/>
            </a:ext>
          </a:extLst>
        </xdr:cNvPr>
        <xdr:cNvSpPr txBox="1"/>
      </xdr:nvSpPr>
      <xdr:spPr>
        <a:xfrm>
          <a:off x="9391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4" name="n_2mainValue【図書館】&#10;一人当たり面積">
          <a:extLst>
            <a:ext uri="{FF2B5EF4-FFF2-40B4-BE49-F238E27FC236}">
              <a16:creationId xmlns:a16="http://schemas.microsoft.com/office/drawing/2014/main" id="{57C3F28C-C5E5-433A-9FF7-013F64062F9E}"/>
            </a:ext>
          </a:extLst>
        </xdr:cNvPr>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108983</xdr:rowOff>
    </xdr:from>
    <xdr:ext cx="469744" cy="259045"/>
    <xdr:sp macro="" textlink="">
      <xdr:nvSpPr>
        <xdr:cNvPr id="145" name="n_3mainValue【図書館】&#10;一人当たり面積">
          <a:extLst>
            <a:ext uri="{FF2B5EF4-FFF2-40B4-BE49-F238E27FC236}">
              <a16:creationId xmlns:a16="http://schemas.microsoft.com/office/drawing/2014/main" id="{6376BB25-E703-4D14-BE79-86D12FC4609E}"/>
            </a:ext>
          </a:extLst>
        </xdr:cNvPr>
        <xdr:cNvSpPr txBox="1"/>
      </xdr:nvSpPr>
      <xdr:spPr>
        <a:xfrm>
          <a:off x="7626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113555</xdr:rowOff>
    </xdr:from>
    <xdr:ext cx="469744" cy="259045"/>
    <xdr:sp macro="" textlink="">
      <xdr:nvSpPr>
        <xdr:cNvPr id="146" name="n_4mainValue【図書館】&#10;一人当たり面積">
          <a:extLst>
            <a:ext uri="{FF2B5EF4-FFF2-40B4-BE49-F238E27FC236}">
              <a16:creationId xmlns:a16="http://schemas.microsoft.com/office/drawing/2014/main" id="{C28EF94D-91C3-48CB-84B3-A60DCD0A8F2D}"/>
            </a:ext>
          </a:extLst>
        </xdr:cNvPr>
        <xdr:cNvSpPr txBox="1"/>
      </xdr:nvSpPr>
      <xdr:spPr>
        <a:xfrm>
          <a:off x="6737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6BB57A1-519B-4909-8F5E-1B580918CA3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BCB949D-F517-4DD2-861C-DA7057DD80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36336FC-81D4-4AD0-98CE-A9118C12320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4CF7CBC-21DF-4339-82C2-33B7570635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26CB250-CC13-4B88-952C-39A75D23AE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E302F9F-492F-4097-9CA5-29FBB67201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2401B36-867F-4144-A9FD-AFB52C298E0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33A12E6-8007-47E2-8796-BCCB7FE66E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EFCAD3B-948D-4EF0-8E69-129C5695B5E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A18CE1F-C5E3-48A5-974F-F45D51EB2BE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37CF63C-3587-439F-9658-7AF3C730E28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F2BC76E-4931-4261-9A6B-EAB88AF26B9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7EA09DAD-0812-4E47-A2E6-2D8D126AD83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E4F88C09-365B-423D-8397-4338CC888FC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53137EE4-3613-4F66-B924-B343FE3F5ED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1A48ABE6-7E51-45D8-B4F7-1F2B887DD51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3F71C8D1-151C-4A0A-B926-DDCD1EBFF1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DDC89791-8772-4A91-8A10-3AE3C21AF97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4C63475F-04A4-4801-AC3A-E41F293D574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2BEDCD7C-2DD3-4DE6-9F1C-A490BF1BDC3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49276320-A876-4AB6-95D0-8B49D1600EF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2F1C772B-3A83-48CB-A632-39D080F80A5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F017C016-29A3-422D-9E27-7FE6C883CE4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7895127-82AE-4953-BE73-03A9C08C9EB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155CCCFF-3F2C-4050-A94F-978CD9B446F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14072442-F8B1-438C-9FFE-8C6707625C21}"/>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8BA4256D-0702-4BDD-BB94-B76F217D0B9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A845A146-9B95-4AC6-8674-9F92D063FB4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8DACF2A-249D-478D-8275-12204ED49FA6}"/>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a:extLst>
            <a:ext uri="{FF2B5EF4-FFF2-40B4-BE49-F238E27FC236}">
              <a16:creationId xmlns:a16="http://schemas.microsoft.com/office/drawing/2014/main" id="{E1AC2D98-9F58-4DC4-AA55-7A482A82085C}"/>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F07F88C-4835-4A94-9D80-11E27E8E3D64}"/>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53F2390B-71EA-4FD3-9AD9-4454CB9DECF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a:extLst>
            <a:ext uri="{FF2B5EF4-FFF2-40B4-BE49-F238E27FC236}">
              <a16:creationId xmlns:a16="http://schemas.microsoft.com/office/drawing/2014/main" id="{F9428B79-21B7-450B-A464-74EFF8461171}"/>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a:extLst>
            <a:ext uri="{FF2B5EF4-FFF2-40B4-BE49-F238E27FC236}">
              <a16:creationId xmlns:a16="http://schemas.microsoft.com/office/drawing/2014/main" id="{C24EF594-739F-48A6-B6F5-0D551486DB67}"/>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181" name="フローチャート: 判断 180">
          <a:extLst>
            <a:ext uri="{FF2B5EF4-FFF2-40B4-BE49-F238E27FC236}">
              <a16:creationId xmlns:a16="http://schemas.microsoft.com/office/drawing/2014/main" id="{4140D8AB-6DC3-4A6A-B883-79FF981D5B0E}"/>
            </a:ext>
          </a:extLst>
        </xdr:cNvPr>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182" name="フローチャート: 判断 181">
          <a:extLst>
            <a:ext uri="{FF2B5EF4-FFF2-40B4-BE49-F238E27FC236}">
              <a16:creationId xmlns:a16="http://schemas.microsoft.com/office/drawing/2014/main" id="{182BEA60-7C07-4BC5-BFFA-B9AFFC165350}"/>
            </a:ext>
          </a:extLst>
        </xdr:cNvPr>
        <xdr:cNvSpPr/>
      </xdr:nvSpPr>
      <xdr:spPr>
        <a:xfrm>
          <a:off x="107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F918E59-5909-4C4F-A6E3-63BC461B7A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D1E60A8-6EA1-4774-B700-8B396E5191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EDFC616-7C11-46EF-9E6D-C0C182A236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6F83258-A76C-4E3C-A37C-AA56CF3CA5E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D1DA299-1497-41B1-8447-F48345F585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12881</xdr:rowOff>
    </xdr:from>
    <xdr:to>
      <xdr:col>24</xdr:col>
      <xdr:colOff>114300</xdr:colOff>
      <xdr:row>63</xdr:row>
      <xdr:rowOff>114481</xdr:rowOff>
    </xdr:to>
    <xdr:sp macro="" textlink="">
      <xdr:nvSpPr>
        <xdr:cNvPr id="188" name="楕円 187">
          <a:extLst>
            <a:ext uri="{FF2B5EF4-FFF2-40B4-BE49-F238E27FC236}">
              <a16:creationId xmlns:a16="http://schemas.microsoft.com/office/drawing/2014/main" id="{035B2698-C0E2-4818-970B-2C6A9D63A96B}"/>
            </a:ext>
          </a:extLst>
        </xdr:cNvPr>
        <xdr:cNvSpPr/>
      </xdr:nvSpPr>
      <xdr:spPr>
        <a:xfrm>
          <a:off x="45847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162758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D4F30306-4627-4865-B2C8-572C7B1F5FA4}"/>
            </a:ext>
          </a:extLst>
        </xdr:cNvPr>
        <xdr:cNvSpPr txBox="1"/>
      </xdr:nvSpPr>
      <xdr:spPr>
        <a:xfrm>
          <a:off x="4673600"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153307</xdr:rowOff>
    </xdr:from>
    <xdr:to>
      <xdr:col>20</xdr:col>
      <xdr:colOff>38100</xdr:colOff>
      <xdr:row>63</xdr:row>
      <xdr:rowOff>83457</xdr:rowOff>
    </xdr:to>
    <xdr:sp macro="" textlink="">
      <xdr:nvSpPr>
        <xdr:cNvPr id="190" name="楕円 189">
          <a:extLst>
            <a:ext uri="{FF2B5EF4-FFF2-40B4-BE49-F238E27FC236}">
              <a16:creationId xmlns:a16="http://schemas.microsoft.com/office/drawing/2014/main" id="{25535231-F83C-4717-995A-9226073D4AFE}"/>
            </a:ext>
          </a:extLst>
        </xdr:cNvPr>
        <xdr:cNvSpPr/>
      </xdr:nvSpPr>
      <xdr:spPr>
        <a:xfrm>
          <a:off x="3746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32657</xdr:rowOff>
    </xdr:from>
    <xdr:to>
      <xdr:col>24</xdr:col>
      <xdr:colOff>63500</xdr:colOff>
      <xdr:row>63</xdr:row>
      <xdr:rowOff>63681</xdr:rowOff>
    </xdr:to>
    <xdr:cxnSp macro="">
      <xdr:nvCxnSpPr>
        <xdr:cNvPr id="191" name="直線コネクタ 190">
          <a:extLst>
            <a:ext uri="{FF2B5EF4-FFF2-40B4-BE49-F238E27FC236}">
              <a16:creationId xmlns:a16="http://schemas.microsoft.com/office/drawing/2014/main" id="{5557CD67-C7BF-4475-9A52-ACCE014EBBE8}"/>
            </a:ext>
          </a:extLst>
        </xdr:cNvPr>
        <xdr:cNvCxnSpPr/>
      </xdr:nvCxnSpPr>
      <xdr:spPr>
        <a:xfrm>
          <a:off x="3797300" y="108340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120650</xdr:rowOff>
    </xdr:from>
    <xdr:to>
      <xdr:col>15</xdr:col>
      <xdr:colOff>101600</xdr:colOff>
      <xdr:row>63</xdr:row>
      <xdr:rowOff>50800</xdr:rowOff>
    </xdr:to>
    <xdr:sp macro="" textlink="">
      <xdr:nvSpPr>
        <xdr:cNvPr id="192" name="楕円 191">
          <a:extLst>
            <a:ext uri="{FF2B5EF4-FFF2-40B4-BE49-F238E27FC236}">
              <a16:creationId xmlns:a16="http://schemas.microsoft.com/office/drawing/2014/main" id="{C8F82330-B1B4-4278-80D6-0335AE5661A6}"/>
            </a:ext>
          </a:extLst>
        </xdr:cNvPr>
        <xdr:cNvSpPr/>
      </xdr:nvSpPr>
      <xdr:spPr>
        <a:xfrm>
          <a:off x="2857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0</xdr:rowOff>
    </xdr:from>
    <xdr:to>
      <xdr:col>19</xdr:col>
      <xdr:colOff>177800</xdr:colOff>
      <xdr:row>63</xdr:row>
      <xdr:rowOff>32657</xdr:rowOff>
    </xdr:to>
    <xdr:cxnSp macro="">
      <xdr:nvCxnSpPr>
        <xdr:cNvPr id="193" name="直線コネクタ 192">
          <a:extLst>
            <a:ext uri="{FF2B5EF4-FFF2-40B4-BE49-F238E27FC236}">
              <a16:creationId xmlns:a16="http://schemas.microsoft.com/office/drawing/2014/main" id="{403C01BB-2D72-448B-AE98-B55E009E4FF2}"/>
            </a:ext>
          </a:extLst>
        </xdr:cNvPr>
        <xdr:cNvCxnSpPr/>
      </xdr:nvCxnSpPr>
      <xdr:spPr>
        <a:xfrm>
          <a:off x="2908300" y="108013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87993</xdr:rowOff>
    </xdr:from>
    <xdr:to>
      <xdr:col>10</xdr:col>
      <xdr:colOff>165100</xdr:colOff>
      <xdr:row>63</xdr:row>
      <xdr:rowOff>18143</xdr:rowOff>
    </xdr:to>
    <xdr:sp macro="" textlink="">
      <xdr:nvSpPr>
        <xdr:cNvPr id="194" name="楕円 193">
          <a:extLst>
            <a:ext uri="{FF2B5EF4-FFF2-40B4-BE49-F238E27FC236}">
              <a16:creationId xmlns:a16="http://schemas.microsoft.com/office/drawing/2014/main" id="{26DE185C-3BF5-4E2B-9B68-5C3DEDB8E434}"/>
            </a:ext>
          </a:extLst>
        </xdr:cNvPr>
        <xdr:cNvSpPr/>
      </xdr:nvSpPr>
      <xdr:spPr>
        <a:xfrm>
          <a:off x="1968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138793</xdr:rowOff>
    </xdr:from>
    <xdr:to>
      <xdr:col>15</xdr:col>
      <xdr:colOff>50800</xdr:colOff>
      <xdr:row>63</xdr:row>
      <xdr:rowOff>0</xdr:rowOff>
    </xdr:to>
    <xdr:cxnSp macro="">
      <xdr:nvCxnSpPr>
        <xdr:cNvPr id="195" name="直線コネクタ 194">
          <a:extLst>
            <a:ext uri="{FF2B5EF4-FFF2-40B4-BE49-F238E27FC236}">
              <a16:creationId xmlns:a16="http://schemas.microsoft.com/office/drawing/2014/main" id="{55C5373E-CBD5-418C-90B1-DFC1110B5BE3}"/>
            </a:ext>
          </a:extLst>
        </xdr:cNvPr>
        <xdr:cNvCxnSpPr/>
      </xdr:nvCxnSpPr>
      <xdr:spPr>
        <a:xfrm>
          <a:off x="2019300" y="107686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55335</xdr:rowOff>
    </xdr:from>
    <xdr:to>
      <xdr:col>6</xdr:col>
      <xdr:colOff>38100</xdr:colOff>
      <xdr:row>62</xdr:row>
      <xdr:rowOff>156935</xdr:rowOff>
    </xdr:to>
    <xdr:sp macro="" textlink="">
      <xdr:nvSpPr>
        <xdr:cNvPr id="196" name="楕円 195">
          <a:extLst>
            <a:ext uri="{FF2B5EF4-FFF2-40B4-BE49-F238E27FC236}">
              <a16:creationId xmlns:a16="http://schemas.microsoft.com/office/drawing/2014/main" id="{F3FF010D-F8B0-4EF6-BF31-4C40848D7D42}"/>
            </a:ext>
          </a:extLst>
        </xdr:cNvPr>
        <xdr:cNvSpPr/>
      </xdr:nvSpPr>
      <xdr:spPr>
        <a:xfrm>
          <a:off x="1079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106135</xdr:rowOff>
    </xdr:from>
    <xdr:to>
      <xdr:col>10</xdr:col>
      <xdr:colOff>114300</xdr:colOff>
      <xdr:row>62</xdr:row>
      <xdr:rowOff>138793</xdr:rowOff>
    </xdr:to>
    <xdr:cxnSp macro="">
      <xdr:nvCxnSpPr>
        <xdr:cNvPr id="197" name="直線コネクタ 196">
          <a:extLst>
            <a:ext uri="{FF2B5EF4-FFF2-40B4-BE49-F238E27FC236}">
              <a16:creationId xmlns:a16="http://schemas.microsoft.com/office/drawing/2014/main" id="{12B7E7FB-4CBD-47D5-A01E-857B64F002FE}"/>
            </a:ext>
          </a:extLst>
        </xdr:cNvPr>
        <xdr:cNvCxnSpPr/>
      </xdr:nvCxnSpPr>
      <xdr:spPr>
        <a:xfrm>
          <a:off x="1130300" y="107360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a:extLst>
            <a:ext uri="{FF2B5EF4-FFF2-40B4-BE49-F238E27FC236}">
              <a16:creationId xmlns:a16="http://schemas.microsoft.com/office/drawing/2014/main" id="{963E110C-F3C5-4E59-8D22-78AB928C785D}"/>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a:extLst>
            <a:ext uri="{FF2B5EF4-FFF2-40B4-BE49-F238E27FC236}">
              <a16:creationId xmlns:a16="http://schemas.microsoft.com/office/drawing/2014/main" id="{C1779436-F218-4DAA-A96A-2FE68E97EA29}"/>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200" name="n_3aveValue【体育館・プール】&#10;有形固定資産減価償却率">
          <a:extLst>
            <a:ext uri="{FF2B5EF4-FFF2-40B4-BE49-F238E27FC236}">
              <a16:creationId xmlns:a16="http://schemas.microsoft.com/office/drawing/2014/main" id="{BD109482-1CBE-45E7-AB36-D8AAA1FF0A5D}"/>
            </a:ext>
          </a:extLst>
        </xdr:cNvPr>
        <xdr:cNvSpPr txBox="1"/>
      </xdr:nvSpPr>
      <xdr:spPr>
        <a:xfrm>
          <a:off x="1816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170197</xdr:rowOff>
    </xdr:from>
    <xdr:ext cx="405111" cy="259045"/>
    <xdr:sp macro="" textlink="">
      <xdr:nvSpPr>
        <xdr:cNvPr id="201" name="n_4aveValue【体育館・プール】&#10;有形固定資産減価償却率">
          <a:extLst>
            <a:ext uri="{FF2B5EF4-FFF2-40B4-BE49-F238E27FC236}">
              <a16:creationId xmlns:a16="http://schemas.microsoft.com/office/drawing/2014/main" id="{1B90B66B-3C30-4892-8508-E026A5EA65CF}"/>
            </a:ext>
          </a:extLst>
        </xdr:cNvPr>
        <xdr:cNvSpPr txBox="1"/>
      </xdr:nvSpPr>
      <xdr:spPr>
        <a:xfrm>
          <a:off x="9277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74584</xdr:rowOff>
    </xdr:from>
    <xdr:ext cx="405111" cy="259045"/>
    <xdr:sp macro="" textlink="">
      <xdr:nvSpPr>
        <xdr:cNvPr id="202" name="n_1mainValue【体育館・プール】&#10;有形固定資産減価償却率">
          <a:extLst>
            <a:ext uri="{FF2B5EF4-FFF2-40B4-BE49-F238E27FC236}">
              <a16:creationId xmlns:a16="http://schemas.microsoft.com/office/drawing/2014/main" id="{893AEC69-5C35-49DA-8930-EF115094DE4F}"/>
            </a:ext>
          </a:extLst>
        </xdr:cNvPr>
        <xdr:cNvSpPr txBox="1"/>
      </xdr:nvSpPr>
      <xdr:spPr>
        <a:xfrm>
          <a:off x="35820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41927</xdr:rowOff>
    </xdr:from>
    <xdr:ext cx="405111" cy="259045"/>
    <xdr:sp macro="" textlink="">
      <xdr:nvSpPr>
        <xdr:cNvPr id="203" name="n_2mainValue【体育館・プール】&#10;有形固定資産減価償却率">
          <a:extLst>
            <a:ext uri="{FF2B5EF4-FFF2-40B4-BE49-F238E27FC236}">
              <a16:creationId xmlns:a16="http://schemas.microsoft.com/office/drawing/2014/main" id="{F812B10A-AC17-459C-909D-6474E8D4A2B2}"/>
            </a:ext>
          </a:extLst>
        </xdr:cNvPr>
        <xdr:cNvSpPr txBox="1"/>
      </xdr:nvSpPr>
      <xdr:spPr>
        <a:xfrm>
          <a:off x="2705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9270</xdr:rowOff>
    </xdr:from>
    <xdr:ext cx="405111" cy="259045"/>
    <xdr:sp macro="" textlink="">
      <xdr:nvSpPr>
        <xdr:cNvPr id="204" name="n_3mainValue【体育館・プール】&#10;有形固定資産減価償却率">
          <a:extLst>
            <a:ext uri="{FF2B5EF4-FFF2-40B4-BE49-F238E27FC236}">
              <a16:creationId xmlns:a16="http://schemas.microsoft.com/office/drawing/2014/main" id="{7A595817-743E-43A8-94E4-7446170F9AFC}"/>
            </a:ext>
          </a:extLst>
        </xdr:cNvPr>
        <xdr:cNvSpPr txBox="1"/>
      </xdr:nvSpPr>
      <xdr:spPr>
        <a:xfrm>
          <a:off x="1816744"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148062</xdr:rowOff>
    </xdr:from>
    <xdr:ext cx="405111" cy="259045"/>
    <xdr:sp macro="" textlink="">
      <xdr:nvSpPr>
        <xdr:cNvPr id="205" name="n_4mainValue【体育館・プール】&#10;有形固定資産減価償却率">
          <a:extLst>
            <a:ext uri="{FF2B5EF4-FFF2-40B4-BE49-F238E27FC236}">
              <a16:creationId xmlns:a16="http://schemas.microsoft.com/office/drawing/2014/main" id="{A93897E7-24A2-47E2-9ACA-4C7B4AD7F4C3}"/>
            </a:ext>
          </a:extLst>
        </xdr:cNvPr>
        <xdr:cNvSpPr txBox="1"/>
      </xdr:nvSpPr>
      <xdr:spPr>
        <a:xfrm>
          <a:off x="927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AE31834-047F-44C0-B507-C6333FCC3B2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CDC1727-1931-490A-BDD7-C3DB9FBE947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1A17CA5-BA64-4265-ABF7-2D7BFB1BD7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50DEE5D-72A8-4069-A4AC-FEFF95290C8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56CD924-E6AE-4DF9-9AE1-FF79D826B8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C9CD398-B0F7-4086-AB2B-51A61099B1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B357C4E-9A39-4D30-A2FD-9A5A32DD3B7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A90145D-3F79-4543-89C5-3F0F5B0581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2E339AC-44CD-48EA-B4E3-E73F5480F88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44E2E7E-7A17-4E8F-9569-EB6ACB487A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1D2336F1-D95D-4260-B676-A5CCDE50478B}"/>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4FD1477B-A20F-4121-A06F-97B248810AD5}"/>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36B11D72-19C2-4566-ABD5-43D01146E64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92C0DC6F-37D8-49D5-AA58-BF5F1054261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6606044D-0361-4742-A1FE-A67F76BDE6E5}"/>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96BF67C6-8075-4089-9B90-06E0294241F2}"/>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334C995-2DC4-459D-B71F-8D8358B9D24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9F31931-97EC-49C1-B259-CA5110CDA4A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4960D699-983D-4FE1-A6FE-C777CBD4BD4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a:extLst>
            <a:ext uri="{FF2B5EF4-FFF2-40B4-BE49-F238E27FC236}">
              <a16:creationId xmlns:a16="http://schemas.microsoft.com/office/drawing/2014/main" id="{071A8F75-98C6-4925-846E-F60A41F1E72B}"/>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a:extLst>
            <a:ext uri="{FF2B5EF4-FFF2-40B4-BE49-F238E27FC236}">
              <a16:creationId xmlns:a16="http://schemas.microsoft.com/office/drawing/2014/main" id="{EC8D3038-C662-46F5-9FDD-E35617E0E229}"/>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a:extLst>
            <a:ext uri="{FF2B5EF4-FFF2-40B4-BE49-F238E27FC236}">
              <a16:creationId xmlns:a16="http://schemas.microsoft.com/office/drawing/2014/main" id="{39E39D66-5CDC-45AD-B193-B65687A0ABDA}"/>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a:extLst>
            <a:ext uri="{FF2B5EF4-FFF2-40B4-BE49-F238E27FC236}">
              <a16:creationId xmlns:a16="http://schemas.microsoft.com/office/drawing/2014/main" id="{24F632BD-BD60-4DCB-AB26-D83786B809AB}"/>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a:extLst>
            <a:ext uri="{FF2B5EF4-FFF2-40B4-BE49-F238E27FC236}">
              <a16:creationId xmlns:a16="http://schemas.microsoft.com/office/drawing/2014/main" id="{7E003338-BC64-4BA1-AB1A-54F3118E9146}"/>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230" name="【体育館・プール】&#10;一人当たり面積平均値テキスト">
          <a:extLst>
            <a:ext uri="{FF2B5EF4-FFF2-40B4-BE49-F238E27FC236}">
              <a16:creationId xmlns:a16="http://schemas.microsoft.com/office/drawing/2014/main" id="{628E217C-C141-4899-9CC8-21AAD0EDF959}"/>
            </a:ext>
          </a:extLst>
        </xdr:cNvPr>
        <xdr:cNvSpPr txBox="1"/>
      </xdr:nvSpPr>
      <xdr:spPr>
        <a:xfrm>
          <a:off x="10515600" y="1022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a:extLst>
            <a:ext uri="{FF2B5EF4-FFF2-40B4-BE49-F238E27FC236}">
              <a16:creationId xmlns:a16="http://schemas.microsoft.com/office/drawing/2014/main" id="{79D804EB-1457-4EB1-82A9-0904E7DD6C65}"/>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a:extLst>
            <a:ext uri="{FF2B5EF4-FFF2-40B4-BE49-F238E27FC236}">
              <a16:creationId xmlns:a16="http://schemas.microsoft.com/office/drawing/2014/main" id="{EA0B1463-6241-4C36-9431-9EFFF219E623}"/>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a:extLst>
            <a:ext uri="{FF2B5EF4-FFF2-40B4-BE49-F238E27FC236}">
              <a16:creationId xmlns:a16="http://schemas.microsoft.com/office/drawing/2014/main" id="{86B50AF1-18EB-47BE-ACCB-B3A2540ADD69}"/>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xdr:rowOff>
    </xdr:from>
    <xdr:to>
      <xdr:col>41</xdr:col>
      <xdr:colOff>101600</xdr:colOff>
      <xdr:row>61</xdr:row>
      <xdr:rowOff>118237</xdr:rowOff>
    </xdr:to>
    <xdr:sp macro="" textlink="">
      <xdr:nvSpPr>
        <xdr:cNvPr id="234" name="フローチャート: 判断 233">
          <a:extLst>
            <a:ext uri="{FF2B5EF4-FFF2-40B4-BE49-F238E27FC236}">
              <a16:creationId xmlns:a16="http://schemas.microsoft.com/office/drawing/2014/main" id="{611FBA82-F0B9-4030-86D0-2E8D1764BB50}"/>
            </a:ext>
          </a:extLst>
        </xdr:cNvPr>
        <xdr:cNvSpPr/>
      </xdr:nvSpPr>
      <xdr:spPr>
        <a:xfrm>
          <a:off x="7810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52642</xdr:rowOff>
    </xdr:from>
    <xdr:to>
      <xdr:col>36</xdr:col>
      <xdr:colOff>165100</xdr:colOff>
      <xdr:row>61</xdr:row>
      <xdr:rowOff>154242</xdr:rowOff>
    </xdr:to>
    <xdr:sp macro="" textlink="">
      <xdr:nvSpPr>
        <xdr:cNvPr id="235" name="フローチャート: 判断 234">
          <a:extLst>
            <a:ext uri="{FF2B5EF4-FFF2-40B4-BE49-F238E27FC236}">
              <a16:creationId xmlns:a16="http://schemas.microsoft.com/office/drawing/2014/main" id="{E7EE0118-8C61-41DB-B6DF-E7023F8FB002}"/>
            </a:ext>
          </a:extLst>
        </xdr:cNvPr>
        <xdr:cNvSpPr/>
      </xdr:nvSpPr>
      <xdr:spPr>
        <a:xfrm>
          <a:off x="6921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8344659-748E-4511-8867-FCF54E6917C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80AECE1-56BE-4D81-A22B-F3F93E1C795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1D06ED0-2666-4983-B529-96F9A33DA0C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6ED43C2-1EC6-47CC-9EB0-B9D440826BA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E8D850D-833A-45BF-9B3A-7189620394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132080</xdr:rowOff>
    </xdr:from>
    <xdr:to>
      <xdr:col>55</xdr:col>
      <xdr:colOff>50800</xdr:colOff>
      <xdr:row>61</xdr:row>
      <xdr:rowOff>62230</xdr:rowOff>
    </xdr:to>
    <xdr:sp macro="" textlink="">
      <xdr:nvSpPr>
        <xdr:cNvPr id="241" name="楕円 240">
          <a:extLst>
            <a:ext uri="{FF2B5EF4-FFF2-40B4-BE49-F238E27FC236}">
              <a16:creationId xmlns:a16="http://schemas.microsoft.com/office/drawing/2014/main" id="{25CEC9E3-296A-4713-AC7A-D753DD3EEA9F}"/>
            </a:ext>
          </a:extLst>
        </xdr:cNvPr>
        <xdr:cNvSpPr/>
      </xdr:nvSpPr>
      <xdr:spPr>
        <a:xfrm>
          <a:off x="10426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110507</xdr:rowOff>
    </xdr:from>
    <xdr:ext cx="469744" cy="259045"/>
    <xdr:sp macro="" textlink="">
      <xdr:nvSpPr>
        <xdr:cNvPr id="242" name="【体育館・プール】&#10;一人当たり面積該当値テキスト">
          <a:extLst>
            <a:ext uri="{FF2B5EF4-FFF2-40B4-BE49-F238E27FC236}">
              <a16:creationId xmlns:a16="http://schemas.microsoft.com/office/drawing/2014/main" id="{B7995B86-7439-4C0F-A903-0627A9682776}"/>
            </a:ext>
          </a:extLst>
        </xdr:cNvPr>
        <xdr:cNvSpPr txBox="1"/>
      </xdr:nvSpPr>
      <xdr:spPr>
        <a:xfrm>
          <a:off x="10515600"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140081</xdr:rowOff>
    </xdr:from>
    <xdr:to>
      <xdr:col>50</xdr:col>
      <xdr:colOff>165100</xdr:colOff>
      <xdr:row>61</xdr:row>
      <xdr:rowOff>70231</xdr:rowOff>
    </xdr:to>
    <xdr:sp macro="" textlink="">
      <xdr:nvSpPr>
        <xdr:cNvPr id="243" name="楕円 242">
          <a:extLst>
            <a:ext uri="{FF2B5EF4-FFF2-40B4-BE49-F238E27FC236}">
              <a16:creationId xmlns:a16="http://schemas.microsoft.com/office/drawing/2014/main" id="{E38711ED-FF75-45D4-B7CC-CF026368CD55}"/>
            </a:ext>
          </a:extLst>
        </xdr:cNvPr>
        <xdr:cNvSpPr/>
      </xdr:nvSpPr>
      <xdr:spPr>
        <a:xfrm>
          <a:off x="9588500" y="104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xdr:rowOff>
    </xdr:from>
    <xdr:to>
      <xdr:col>55</xdr:col>
      <xdr:colOff>0</xdr:colOff>
      <xdr:row>61</xdr:row>
      <xdr:rowOff>19431</xdr:rowOff>
    </xdr:to>
    <xdr:cxnSp macro="">
      <xdr:nvCxnSpPr>
        <xdr:cNvPr id="244" name="直線コネクタ 243">
          <a:extLst>
            <a:ext uri="{FF2B5EF4-FFF2-40B4-BE49-F238E27FC236}">
              <a16:creationId xmlns:a16="http://schemas.microsoft.com/office/drawing/2014/main" id="{C7965689-0E3A-4F74-AA2A-61AD4F6B2872}"/>
            </a:ext>
          </a:extLst>
        </xdr:cNvPr>
        <xdr:cNvCxnSpPr/>
      </xdr:nvCxnSpPr>
      <xdr:spPr>
        <a:xfrm flipV="1">
          <a:off x="9639300" y="1046988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147510</xdr:rowOff>
    </xdr:from>
    <xdr:to>
      <xdr:col>46</xdr:col>
      <xdr:colOff>38100</xdr:colOff>
      <xdr:row>61</xdr:row>
      <xdr:rowOff>77660</xdr:rowOff>
    </xdr:to>
    <xdr:sp macro="" textlink="">
      <xdr:nvSpPr>
        <xdr:cNvPr id="245" name="楕円 244">
          <a:extLst>
            <a:ext uri="{FF2B5EF4-FFF2-40B4-BE49-F238E27FC236}">
              <a16:creationId xmlns:a16="http://schemas.microsoft.com/office/drawing/2014/main" id="{694E81CB-DD12-4688-A90E-011C007730ED}"/>
            </a:ext>
          </a:extLst>
        </xdr:cNvPr>
        <xdr:cNvSpPr/>
      </xdr:nvSpPr>
      <xdr:spPr>
        <a:xfrm>
          <a:off x="8699500" y="104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19431</xdr:rowOff>
    </xdr:from>
    <xdr:to>
      <xdr:col>50</xdr:col>
      <xdr:colOff>114300</xdr:colOff>
      <xdr:row>61</xdr:row>
      <xdr:rowOff>26860</xdr:rowOff>
    </xdr:to>
    <xdr:cxnSp macro="">
      <xdr:nvCxnSpPr>
        <xdr:cNvPr id="246" name="直線コネクタ 245">
          <a:extLst>
            <a:ext uri="{FF2B5EF4-FFF2-40B4-BE49-F238E27FC236}">
              <a16:creationId xmlns:a16="http://schemas.microsoft.com/office/drawing/2014/main" id="{6FA25F2D-5E07-47A4-A537-D1A357352602}"/>
            </a:ext>
          </a:extLst>
        </xdr:cNvPr>
        <xdr:cNvCxnSpPr/>
      </xdr:nvCxnSpPr>
      <xdr:spPr>
        <a:xfrm flipV="1">
          <a:off x="8750300" y="10477881"/>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153797</xdr:rowOff>
    </xdr:from>
    <xdr:to>
      <xdr:col>41</xdr:col>
      <xdr:colOff>101600</xdr:colOff>
      <xdr:row>61</xdr:row>
      <xdr:rowOff>83947</xdr:rowOff>
    </xdr:to>
    <xdr:sp macro="" textlink="">
      <xdr:nvSpPr>
        <xdr:cNvPr id="247" name="楕円 246">
          <a:extLst>
            <a:ext uri="{FF2B5EF4-FFF2-40B4-BE49-F238E27FC236}">
              <a16:creationId xmlns:a16="http://schemas.microsoft.com/office/drawing/2014/main" id="{6A9E61B2-6BA6-4D78-8D65-6C4C8E69C082}"/>
            </a:ext>
          </a:extLst>
        </xdr:cNvPr>
        <xdr:cNvSpPr/>
      </xdr:nvSpPr>
      <xdr:spPr>
        <a:xfrm>
          <a:off x="7810500" y="104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26860</xdr:rowOff>
    </xdr:from>
    <xdr:to>
      <xdr:col>45</xdr:col>
      <xdr:colOff>177800</xdr:colOff>
      <xdr:row>61</xdr:row>
      <xdr:rowOff>33147</xdr:rowOff>
    </xdr:to>
    <xdr:cxnSp macro="">
      <xdr:nvCxnSpPr>
        <xdr:cNvPr id="248" name="直線コネクタ 247">
          <a:extLst>
            <a:ext uri="{FF2B5EF4-FFF2-40B4-BE49-F238E27FC236}">
              <a16:creationId xmlns:a16="http://schemas.microsoft.com/office/drawing/2014/main" id="{A3434017-A3E8-4D81-8AE2-19D0DE697F8A}"/>
            </a:ext>
          </a:extLst>
        </xdr:cNvPr>
        <xdr:cNvCxnSpPr/>
      </xdr:nvCxnSpPr>
      <xdr:spPr>
        <a:xfrm flipV="1">
          <a:off x="7861300" y="10485310"/>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158369</xdr:rowOff>
    </xdr:from>
    <xdr:to>
      <xdr:col>36</xdr:col>
      <xdr:colOff>165100</xdr:colOff>
      <xdr:row>61</xdr:row>
      <xdr:rowOff>88519</xdr:rowOff>
    </xdr:to>
    <xdr:sp macro="" textlink="">
      <xdr:nvSpPr>
        <xdr:cNvPr id="249" name="楕円 248">
          <a:extLst>
            <a:ext uri="{FF2B5EF4-FFF2-40B4-BE49-F238E27FC236}">
              <a16:creationId xmlns:a16="http://schemas.microsoft.com/office/drawing/2014/main" id="{F38A0C18-F9AB-420F-B7CA-7E3893D3DA29}"/>
            </a:ext>
          </a:extLst>
        </xdr:cNvPr>
        <xdr:cNvSpPr/>
      </xdr:nvSpPr>
      <xdr:spPr>
        <a:xfrm>
          <a:off x="6921500" y="104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33147</xdr:rowOff>
    </xdr:from>
    <xdr:to>
      <xdr:col>41</xdr:col>
      <xdr:colOff>50800</xdr:colOff>
      <xdr:row>61</xdr:row>
      <xdr:rowOff>37719</xdr:rowOff>
    </xdr:to>
    <xdr:cxnSp macro="">
      <xdr:nvCxnSpPr>
        <xdr:cNvPr id="250" name="直線コネクタ 249">
          <a:extLst>
            <a:ext uri="{FF2B5EF4-FFF2-40B4-BE49-F238E27FC236}">
              <a16:creationId xmlns:a16="http://schemas.microsoft.com/office/drawing/2014/main" id="{A279E4D9-1FAE-4E4C-B53E-256B4EFC329A}"/>
            </a:ext>
          </a:extLst>
        </xdr:cNvPr>
        <xdr:cNvCxnSpPr/>
      </xdr:nvCxnSpPr>
      <xdr:spPr>
        <a:xfrm flipV="1">
          <a:off x="6972300" y="1049159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251" name="n_1aveValue【体育館・プール】&#10;一人当たり面積">
          <a:extLst>
            <a:ext uri="{FF2B5EF4-FFF2-40B4-BE49-F238E27FC236}">
              <a16:creationId xmlns:a16="http://schemas.microsoft.com/office/drawing/2014/main" id="{B99E9BA6-40F2-493B-ACF4-3C5D1099B21F}"/>
            </a:ext>
          </a:extLst>
        </xdr:cNvPr>
        <xdr:cNvSpPr txBox="1"/>
      </xdr:nvSpPr>
      <xdr:spPr>
        <a:xfrm>
          <a:off x="93917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252" name="n_2aveValue【体育館・プール】&#10;一人当たり面積">
          <a:extLst>
            <a:ext uri="{FF2B5EF4-FFF2-40B4-BE49-F238E27FC236}">
              <a16:creationId xmlns:a16="http://schemas.microsoft.com/office/drawing/2014/main" id="{6D4352CB-DDED-46B0-9133-A8EDDF617285}"/>
            </a:ext>
          </a:extLst>
        </xdr:cNvPr>
        <xdr:cNvSpPr txBox="1"/>
      </xdr:nvSpPr>
      <xdr:spPr>
        <a:xfrm>
          <a:off x="8515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109364</xdr:rowOff>
    </xdr:from>
    <xdr:ext cx="469744" cy="259045"/>
    <xdr:sp macro="" textlink="">
      <xdr:nvSpPr>
        <xdr:cNvPr id="253" name="n_3aveValue【体育館・プール】&#10;一人当たり面積">
          <a:extLst>
            <a:ext uri="{FF2B5EF4-FFF2-40B4-BE49-F238E27FC236}">
              <a16:creationId xmlns:a16="http://schemas.microsoft.com/office/drawing/2014/main" id="{CF5FF64F-8910-4D40-A87A-C5AF70A71E8A}"/>
            </a:ext>
          </a:extLst>
        </xdr:cNvPr>
        <xdr:cNvSpPr txBox="1"/>
      </xdr:nvSpPr>
      <xdr:spPr>
        <a:xfrm>
          <a:off x="7626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145369</xdr:rowOff>
    </xdr:from>
    <xdr:ext cx="469744" cy="259045"/>
    <xdr:sp macro="" textlink="">
      <xdr:nvSpPr>
        <xdr:cNvPr id="254" name="n_4aveValue【体育館・プール】&#10;一人当たり面積">
          <a:extLst>
            <a:ext uri="{FF2B5EF4-FFF2-40B4-BE49-F238E27FC236}">
              <a16:creationId xmlns:a16="http://schemas.microsoft.com/office/drawing/2014/main" id="{9C59A11A-1A4E-4F35-8F05-7BA67E2D9BD9}"/>
            </a:ext>
          </a:extLst>
        </xdr:cNvPr>
        <xdr:cNvSpPr txBox="1"/>
      </xdr:nvSpPr>
      <xdr:spPr>
        <a:xfrm>
          <a:off x="6737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61358</xdr:rowOff>
    </xdr:from>
    <xdr:ext cx="469744" cy="259045"/>
    <xdr:sp macro="" textlink="">
      <xdr:nvSpPr>
        <xdr:cNvPr id="255" name="n_1mainValue【体育館・プール】&#10;一人当たり面積">
          <a:extLst>
            <a:ext uri="{FF2B5EF4-FFF2-40B4-BE49-F238E27FC236}">
              <a16:creationId xmlns:a16="http://schemas.microsoft.com/office/drawing/2014/main" id="{660747C8-52CC-494D-B5B7-9160D31955F4}"/>
            </a:ext>
          </a:extLst>
        </xdr:cNvPr>
        <xdr:cNvSpPr txBox="1"/>
      </xdr:nvSpPr>
      <xdr:spPr>
        <a:xfrm>
          <a:off x="9391727" y="1051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68787</xdr:rowOff>
    </xdr:from>
    <xdr:ext cx="469744" cy="259045"/>
    <xdr:sp macro="" textlink="">
      <xdr:nvSpPr>
        <xdr:cNvPr id="256" name="n_2mainValue【体育館・プール】&#10;一人当たり面積">
          <a:extLst>
            <a:ext uri="{FF2B5EF4-FFF2-40B4-BE49-F238E27FC236}">
              <a16:creationId xmlns:a16="http://schemas.microsoft.com/office/drawing/2014/main" id="{B055CE47-5DFF-4DD7-9083-D23DE7D07847}"/>
            </a:ext>
          </a:extLst>
        </xdr:cNvPr>
        <xdr:cNvSpPr txBox="1"/>
      </xdr:nvSpPr>
      <xdr:spPr>
        <a:xfrm>
          <a:off x="8515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257" name="n_3mainValue【体育館・プール】&#10;一人当たり面積">
          <a:extLst>
            <a:ext uri="{FF2B5EF4-FFF2-40B4-BE49-F238E27FC236}">
              <a16:creationId xmlns:a16="http://schemas.microsoft.com/office/drawing/2014/main" id="{D5D8F115-414B-43CF-9FCB-3A6CD989C496}"/>
            </a:ext>
          </a:extLst>
        </xdr:cNvPr>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105046</xdr:rowOff>
    </xdr:from>
    <xdr:ext cx="469744" cy="259045"/>
    <xdr:sp macro="" textlink="">
      <xdr:nvSpPr>
        <xdr:cNvPr id="258" name="n_4mainValue【体育館・プール】&#10;一人当たり面積">
          <a:extLst>
            <a:ext uri="{FF2B5EF4-FFF2-40B4-BE49-F238E27FC236}">
              <a16:creationId xmlns:a16="http://schemas.microsoft.com/office/drawing/2014/main" id="{CDA4CC04-B359-4C66-8BC0-F2531C7D7911}"/>
            </a:ext>
          </a:extLst>
        </xdr:cNvPr>
        <xdr:cNvSpPr txBox="1"/>
      </xdr:nvSpPr>
      <xdr:spPr>
        <a:xfrm>
          <a:off x="6737427" y="1022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3ED180D-50AB-4689-82E8-3035E0312A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D66BBC0-62C4-4920-9DD3-07FA211FBA8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AD37476-D538-4584-BF7F-0C4E9261FE4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4466DE0-0CEC-44D5-8143-61CECE4282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8400124-A4B7-4ED1-AC33-75007ACAE6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0C6DF46-E64A-4D06-B28B-B1A5C478AA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C85EA4F-DE19-43C1-93EA-11EE56EFDA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2B7EAB8-AC17-4ED3-8F56-B6A7AC548B1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4C05F0C-7952-4FE7-84C2-BBAA8AA334F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99DC203-F1C7-4960-843F-D0B9A837950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FCBE738-2312-4AD8-ACF5-6BCD6B7A3DA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5FED0861-A597-41D2-8D2B-606E05C5603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FA063BFD-29D8-4C94-95AD-BD32861956B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2A9D13AD-8B4D-4217-8C32-86947884238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59FA087E-CDF7-4444-A3B5-9DC672DDBEC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8225A81F-507C-4926-8809-D9065095312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D85D38D3-6DED-446E-8526-059F30B3C42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92E5651-94F3-4EA6-96D1-83270B08487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6F3ACDA8-77FA-4DD4-89AC-82DB4BE50F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3735FB8A-ABA7-45C6-8082-E438E428B6A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39DCB9FD-CA2B-447C-B93B-35C7443B154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BEBB97BB-E1A5-4EFE-BA94-72A7284C19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32A832F8-F91E-45FE-8B3F-10C9140785E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B3CE9F42-C57B-49D8-BBF7-FA8EAE6626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9351A777-8703-4883-9807-0DFFE187B0B5}"/>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EEA0ACCE-24BE-4607-9F82-CF0A19CF974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83F2693E-C7CE-4660-B67B-751FF60328F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294ECCED-33C0-49B0-B7F9-C0772232FB12}"/>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87" name="直線コネクタ 286">
          <a:extLst>
            <a:ext uri="{FF2B5EF4-FFF2-40B4-BE49-F238E27FC236}">
              <a16:creationId xmlns:a16="http://schemas.microsoft.com/office/drawing/2014/main" id="{AB857F14-03E7-4730-8968-445A3C74601C}"/>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4FB2B8E5-D8E1-4A0C-BEFE-5CD4581BA3B1}"/>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8B6E680A-2C1C-4D89-A7B9-F573E0F929AD}"/>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0" name="フローチャート: 判断 289">
          <a:extLst>
            <a:ext uri="{FF2B5EF4-FFF2-40B4-BE49-F238E27FC236}">
              <a16:creationId xmlns:a16="http://schemas.microsoft.com/office/drawing/2014/main" id="{09139BE7-6DBF-4107-A8B3-1DD361F17AD2}"/>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1" name="フローチャート: 判断 290">
          <a:extLst>
            <a:ext uri="{FF2B5EF4-FFF2-40B4-BE49-F238E27FC236}">
              <a16:creationId xmlns:a16="http://schemas.microsoft.com/office/drawing/2014/main" id="{71267B4F-D00F-4C9B-980B-D084B3C75EEB}"/>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52070</xdr:rowOff>
    </xdr:from>
    <xdr:to>
      <xdr:col>10</xdr:col>
      <xdr:colOff>165100</xdr:colOff>
      <xdr:row>82</xdr:row>
      <xdr:rowOff>153670</xdr:rowOff>
    </xdr:to>
    <xdr:sp macro="" textlink="">
      <xdr:nvSpPr>
        <xdr:cNvPr id="292" name="フローチャート: 判断 291">
          <a:extLst>
            <a:ext uri="{FF2B5EF4-FFF2-40B4-BE49-F238E27FC236}">
              <a16:creationId xmlns:a16="http://schemas.microsoft.com/office/drawing/2014/main" id="{60B5A4C7-EF87-4622-A9F0-3AAB1DA3110F}"/>
            </a:ext>
          </a:extLst>
        </xdr:cNvPr>
        <xdr:cNvSpPr/>
      </xdr:nvSpPr>
      <xdr:spPr>
        <a:xfrm>
          <a:off x="1968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3" name="フローチャート: 判断 292">
          <a:extLst>
            <a:ext uri="{FF2B5EF4-FFF2-40B4-BE49-F238E27FC236}">
              <a16:creationId xmlns:a16="http://schemas.microsoft.com/office/drawing/2014/main" id="{413F86D7-E9F3-4CEA-ABBC-C17668A4562F}"/>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B15D8A0-656D-484D-8445-EE2F876B75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2781027-5AF1-49F7-B264-0B98A4D6B4E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F605785-95E8-4512-8CAC-9CE99FFBB40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7E9DC91-592D-4FB5-870F-48D90D369C8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5698091-3B31-4E3F-AFCF-8C75B58FD76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133986</xdr:rowOff>
    </xdr:from>
    <xdr:to>
      <xdr:col>24</xdr:col>
      <xdr:colOff>114300</xdr:colOff>
      <xdr:row>82</xdr:row>
      <xdr:rowOff>64136</xdr:rowOff>
    </xdr:to>
    <xdr:sp macro="" textlink="">
      <xdr:nvSpPr>
        <xdr:cNvPr id="299" name="楕円 298">
          <a:extLst>
            <a:ext uri="{FF2B5EF4-FFF2-40B4-BE49-F238E27FC236}">
              <a16:creationId xmlns:a16="http://schemas.microsoft.com/office/drawing/2014/main" id="{BD3BFF01-4E8D-453A-8A9E-DE17F544FAE5}"/>
            </a:ext>
          </a:extLst>
        </xdr:cNvPr>
        <xdr:cNvSpPr/>
      </xdr:nvSpPr>
      <xdr:spPr>
        <a:xfrm>
          <a:off x="45847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112413</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4AE39E01-9222-4911-87DC-3C80F7982CF8}"/>
            </a:ext>
          </a:extLst>
        </xdr:cNvPr>
        <xdr:cNvSpPr txBox="1"/>
      </xdr:nvSpPr>
      <xdr:spPr>
        <a:xfrm>
          <a:off x="4673600"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93980</xdr:rowOff>
    </xdr:from>
    <xdr:to>
      <xdr:col>20</xdr:col>
      <xdr:colOff>38100</xdr:colOff>
      <xdr:row>82</xdr:row>
      <xdr:rowOff>24130</xdr:rowOff>
    </xdr:to>
    <xdr:sp macro="" textlink="">
      <xdr:nvSpPr>
        <xdr:cNvPr id="301" name="楕円 300">
          <a:extLst>
            <a:ext uri="{FF2B5EF4-FFF2-40B4-BE49-F238E27FC236}">
              <a16:creationId xmlns:a16="http://schemas.microsoft.com/office/drawing/2014/main" id="{4F8573AE-6B6B-4F10-9371-F31B748E5A41}"/>
            </a:ext>
          </a:extLst>
        </xdr:cNvPr>
        <xdr:cNvSpPr/>
      </xdr:nvSpPr>
      <xdr:spPr>
        <a:xfrm>
          <a:off x="3746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144780</xdr:rowOff>
    </xdr:from>
    <xdr:to>
      <xdr:col>24</xdr:col>
      <xdr:colOff>63500</xdr:colOff>
      <xdr:row>82</xdr:row>
      <xdr:rowOff>13336</xdr:rowOff>
    </xdr:to>
    <xdr:cxnSp macro="">
      <xdr:nvCxnSpPr>
        <xdr:cNvPr id="302" name="直線コネクタ 301">
          <a:extLst>
            <a:ext uri="{FF2B5EF4-FFF2-40B4-BE49-F238E27FC236}">
              <a16:creationId xmlns:a16="http://schemas.microsoft.com/office/drawing/2014/main" id="{765923A0-D616-4FD0-A7DE-98C2DE3EFCDB}"/>
            </a:ext>
          </a:extLst>
        </xdr:cNvPr>
        <xdr:cNvCxnSpPr/>
      </xdr:nvCxnSpPr>
      <xdr:spPr>
        <a:xfrm>
          <a:off x="3797300" y="140322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76836</xdr:rowOff>
    </xdr:from>
    <xdr:to>
      <xdr:col>15</xdr:col>
      <xdr:colOff>101600</xdr:colOff>
      <xdr:row>82</xdr:row>
      <xdr:rowOff>6986</xdr:rowOff>
    </xdr:to>
    <xdr:sp macro="" textlink="">
      <xdr:nvSpPr>
        <xdr:cNvPr id="303" name="楕円 302">
          <a:extLst>
            <a:ext uri="{FF2B5EF4-FFF2-40B4-BE49-F238E27FC236}">
              <a16:creationId xmlns:a16="http://schemas.microsoft.com/office/drawing/2014/main" id="{AA8AD870-F2EF-4FBD-AB90-362275BCA9BE}"/>
            </a:ext>
          </a:extLst>
        </xdr:cNvPr>
        <xdr:cNvSpPr/>
      </xdr:nvSpPr>
      <xdr:spPr>
        <a:xfrm>
          <a:off x="2857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127636</xdr:rowOff>
    </xdr:from>
    <xdr:to>
      <xdr:col>19</xdr:col>
      <xdr:colOff>177800</xdr:colOff>
      <xdr:row>81</xdr:row>
      <xdr:rowOff>144780</xdr:rowOff>
    </xdr:to>
    <xdr:cxnSp macro="">
      <xdr:nvCxnSpPr>
        <xdr:cNvPr id="304" name="直線コネクタ 303">
          <a:extLst>
            <a:ext uri="{FF2B5EF4-FFF2-40B4-BE49-F238E27FC236}">
              <a16:creationId xmlns:a16="http://schemas.microsoft.com/office/drawing/2014/main" id="{EBE95C05-D2E2-40ED-A6F3-7CB19DDC323C}"/>
            </a:ext>
          </a:extLst>
        </xdr:cNvPr>
        <xdr:cNvCxnSpPr/>
      </xdr:nvCxnSpPr>
      <xdr:spPr>
        <a:xfrm>
          <a:off x="2908300" y="140150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38736</xdr:rowOff>
    </xdr:from>
    <xdr:to>
      <xdr:col>10</xdr:col>
      <xdr:colOff>165100</xdr:colOff>
      <xdr:row>81</xdr:row>
      <xdr:rowOff>140336</xdr:rowOff>
    </xdr:to>
    <xdr:sp macro="" textlink="">
      <xdr:nvSpPr>
        <xdr:cNvPr id="305" name="楕円 304">
          <a:extLst>
            <a:ext uri="{FF2B5EF4-FFF2-40B4-BE49-F238E27FC236}">
              <a16:creationId xmlns:a16="http://schemas.microsoft.com/office/drawing/2014/main" id="{9CC67257-9F71-40EA-9F1D-07A62D2EE647}"/>
            </a:ext>
          </a:extLst>
        </xdr:cNvPr>
        <xdr:cNvSpPr/>
      </xdr:nvSpPr>
      <xdr:spPr>
        <a:xfrm>
          <a:off x="1968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127636</xdr:rowOff>
    </xdr:to>
    <xdr:cxnSp macro="">
      <xdr:nvCxnSpPr>
        <xdr:cNvPr id="306" name="直線コネクタ 305">
          <a:extLst>
            <a:ext uri="{FF2B5EF4-FFF2-40B4-BE49-F238E27FC236}">
              <a16:creationId xmlns:a16="http://schemas.microsoft.com/office/drawing/2014/main" id="{B2837F91-69F3-4C67-939B-1F0B38481E29}"/>
            </a:ext>
          </a:extLst>
        </xdr:cNvPr>
        <xdr:cNvCxnSpPr/>
      </xdr:nvCxnSpPr>
      <xdr:spPr>
        <a:xfrm>
          <a:off x="2019300" y="139769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29211</xdr:rowOff>
    </xdr:from>
    <xdr:to>
      <xdr:col>6</xdr:col>
      <xdr:colOff>38100</xdr:colOff>
      <xdr:row>81</xdr:row>
      <xdr:rowOff>130811</xdr:rowOff>
    </xdr:to>
    <xdr:sp macro="" textlink="">
      <xdr:nvSpPr>
        <xdr:cNvPr id="307" name="楕円 306">
          <a:extLst>
            <a:ext uri="{FF2B5EF4-FFF2-40B4-BE49-F238E27FC236}">
              <a16:creationId xmlns:a16="http://schemas.microsoft.com/office/drawing/2014/main" id="{C05696B5-B67B-443C-A45C-AC442995CA51}"/>
            </a:ext>
          </a:extLst>
        </xdr:cNvPr>
        <xdr:cNvSpPr/>
      </xdr:nvSpPr>
      <xdr:spPr>
        <a:xfrm>
          <a:off x="1079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80011</xdr:rowOff>
    </xdr:from>
    <xdr:to>
      <xdr:col>10</xdr:col>
      <xdr:colOff>114300</xdr:colOff>
      <xdr:row>81</xdr:row>
      <xdr:rowOff>89536</xdr:rowOff>
    </xdr:to>
    <xdr:cxnSp macro="">
      <xdr:nvCxnSpPr>
        <xdr:cNvPr id="308" name="直線コネクタ 307">
          <a:extLst>
            <a:ext uri="{FF2B5EF4-FFF2-40B4-BE49-F238E27FC236}">
              <a16:creationId xmlns:a16="http://schemas.microsoft.com/office/drawing/2014/main" id="{70983B7E-F896-45C4-82EE-4736E1FC4D82}"/>
            </a:ext>
          </a:extLst>
        </xdr:cNvPr>
        <xdr:cNvCxnSpPr/>
      </xdr:nvCxnSpPr>
      <xdr:spPr>
        <a:xfrm>
          <a:off x="1130300" y="139674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09" name="n_1aveValue【福祉施設】&#10;有形固定資産減価償却率">
          <a:extLst>
            <a:ext uri="{FF2B5EF4-FFF2-40B4-BE49-F238E27FC236}">
              <a16:creationId xmlns:a16="http://schemas.microsoft.com/office/drawing/2014/main" id="{D3519EAE-179D-42F1-8785-AEE17BC31353}"/>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0" name="n_2aveValue【福祉施設】&#10;有形固定資産減価償却率">
          <a:extLst>
            <a:ext uri="{FF2B5EF4-FFF2-40B4-BE49-F238E27FC236}">
              <a16:creationId xmlns:a16="http://schemas.microsoft.com/office/drawing/2014/main" id="{6830EB94-CD8A-44E7-AB2F-66D5581F81BD}"/>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144797</xdr:rowOff>
    </xdr:from>
    <xdr:ext cx="405111" cy="259045"/>
    <xdr:sp macro="" textlink="">
      <xdr:nvSpPr>
        <xdr:cNvPr id="311" name="n_3aveValue【福祉施設】&#10;有形固定資産減価償却率">
          <a:extLst>
            <a:ext uri="{FF2B5EF4-FFF2-40B4-BE49-F238E27FC236}">
              <a16:creationId xmlns:a16="http://schemas.microsoft.com/office/drawing/2014/main" id="{42DB4E8F-3AAA-4CFC-933F-10B4023CF483}"/>
            </a:ext>
          </a:extLst>
        </xdr:cNvPr>
        <xdr:cNvSpPr txBox="1"/>
      </xdr:nvSpPr>
      <xdr:spPr>
        <a:xfrm>
          <a:off x="1816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2" name="n_4aveValue【福祉施設】&#10;有形固定資産減価償却率">
          <a:extLst>
            <a:ext uri="{FF2B5EF4-FFF2-40B4-BE49-F238E27FC236}">
              <a16:creationId xmlns:a16="http://schemas.microsoft.com/office/drawing/2014/main" id="{34CD52A5-8835-4A3B-8FDD-10CC9DE7A549}"/>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40657</xdr:rowOff>
    </xdr:from>
    <xdr:ext cx="405111" cy="259045"/>
    <xdr:sp macro="" textlink="">
      <xdr:nvSpPr>
        <xdr:cNvPr id="313" name="n_1mainValue【福祉施設】&#10;有形固定資産減価償却率">
          <a:extLst>
            <a:ext uri="{FF2B5EF4-FFF2-40B4-BE49-F238E27FC236}">
              <a16:creationId xmlns:a16="http://schemas.microsoft.com/office/drawing/2014/main" id="{6AD7D4E1-45B3-4B91-9CBB-7544CF220054}"/>
            </a:ext>
          </a:extLst>
        </xdr:cNvPr>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169563</xdr:rowOff>
    </xdr:from>
    <xdr:ext cx="405111" cy="259045"/>
    <xdr:sp macro="" textlink="">
      <xdr:nvSpPr>
        <xdr:cNvPr id="314" name="n_2mainValue【福祉施設】&#10;有形固定資産減価償却率">
          <a:extLst>
            <a:ext uri="{FF2B5EF4-FFF2-40B4-BE49-F238E27FC236}">
              <a16:creationId xmlns:a16="http://schemas.microsoft.com/office/drawing/2014/main" id="{6F0E90CA-E980-4B5B-8118-9CBDFA074AA0}"/>
            </a:ext>
          </a:extLst>
        </xdr:cNvPr>
        <xdr:cNvSpPr txBox="1"/>
      </xdr:nvSpPr>
      <xdr:spPr>
        <a:xfrm>
          <a:off x="27057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156863</xdr:rowOff>
    </xdr:from>
    <xdr:ext cx="405111" cy="259045"/>
    <xdr:sp macro="" textlink="">
      <xdr:nvSpPr>
        <xdr:cNvPr id="315" name="n_3mainValue【福祉施設】&#10;有形固定資産減価償却率">
          <a:extLst>
            <a:ext uri="{FF2B5EF4-FFF2-40B4-BE49-F238E27FC236}">
              <a16:creationId xmlns:a16="http://schemas.microsoft.com/office/drawing/2014/main" id="{29040B04-4AB8-40E6-953B-9C33CFB52836}"/>
            </a:ext>
          </a:extLst>
        </xdr:cNvPr>
        <xdr:cNvSpPr txBox="1"/>
      </xdr:nvSpPr>
      <xdr:spPr>
        <a:xfrm>
          <a:off x="1816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147338</xdr:rowOff>
    </xdr:from>
    <xdr:ext cx="405111" cy="259045"/>
    <xdr:sp macro="" textlink="">
      <xdr:nvSpPr>
        <xdr:cNvPr id="316" name="n_4mainValue【福祉施設】&#10;有形固定資産減価償却率">
          <a:extLst>
            <a:ext uri="{FF2B5EF4-FFF2-40B4-BE49-F238E27FC236}">
              <a16:creationId xmlns:a16="http://schemas.microsoft.com/office/drawing/2014/main" id="{F7C20BCF-3820-4AC3-B151-38DD3703C868}"/>
            </a:ext>
          </a:extLst>
        </xdr:cNvPr>
        <xdr:cNvSpPr txBox="1"/>
      </xdr:nvSpPr>
      <xdr:spPr>
        <a:xfrm>
          <a:off x="927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F681B67C-E59C-4B9E-BAA2-E5427B8F5A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2A2D93B9-9B68-4487-8301-AE1B038089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6BA74887-8CEF-417A-8851-E691ECB286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D33986BF-3890-464E-AE73-BD41BE0C1D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598E468B-C632-4C05-BB55-C8C824FE97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275D5A3-4F50-461E-B99C-B057E4DC52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1A4DB4B5-1B8E-4558-9D13-78BF02CAA9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C92CEE76-E9E2-4ED2-85E8-13876D9CF1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1451DC8C-65DF-4E9E-B3E1-F5E0FEE3B9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9E4A49D3-3FEB-4E0F-82D9-7DA3AB7B254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E7865372-6AD0-44C6-B646-5BB0D97AA87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CEBBFAED-858F-45E2-8483-4E9DB61B0CB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AE4F79F9-860E-48EF-B1A1-312936D5BA7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1363C4CF-B86E-4750-906B-02A1932D432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CD651231-06D2-4279-BC8D-96AE4DF1AEB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5A7CBED7-6CCA-43E2-BD05-D736DAA42ED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5644C59C-32DE-4D48-9285-05111EB5E31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D13C7A19-F90B-4422-B8B5-1DC29489D7F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BEDB269F-922C-40EE-A51E-759760BAF6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A657B376-CA4C-4BB5-9014-A785E992D5E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625D7775-0121-4009-BC10-47DF30BBD5C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60063DD3-8A45-4A5E-B8C1-42B79079ACF6}"/>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97633573-EDC4-4860-960D-4BBFA2853836}"/>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491525F9-50F9-4E5D-BA75-E687395A24AB}"/>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41" name="【福祉施設】&#10;一人当たり面積最大値テキスト">
          <a:extLst>
            <a:ext uri="{FF2B5EF4-FFF2-40B4-BE49-F238E27FC236}">
              <a16:creationId xmlns:a16="http://schemas.microsoft.com/office/drawing/2014/main" id="{E98A4030-1A57-4A17-9BDA-3B7C0B3DC8A4}"/>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42" name="直線コネクタ 341">
          <a:extLst>
            <a:ext uri="{FF2B5EF4-FFF2-40B4-BE49-F238E27FC236}">
              <a16:creationId xmlns:a16="http://schemas.microsoft.com/office/drawing/2014/main" id="{FCD4FDC1-23D3-4C76-81F5-B791A0E04FAD}"/>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343" name="【福祉施設】&#10;一人当たり面積平均値テキスト">
          <a:extLst>
            <a:ext uri="{FF2B5EF4-FFF2-40B4-BE49-F238E27FC236}">
              <a16:creationId xmlns:a16="http://schemas.microsoft.com/office/drawing/2014/main" id="{835456FC-E082-4DA3-A04A-AF7743D7BE76}"/>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44" name="フローチャート: 判断 343">
          <a:extLst>
            <a:ext uri="{FF2B5EF4-FFF2-40B4-BE49-F238E27FC236}">
              <a16:creationId xmlns:a16="http://schemas.microsoft.com/office/drawing/2014/main" id="{3C1478B5-F8FD-4A09-B642-EF7F8C42EBBB}"/>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45" name="フローチャート: 判断 344">
          <a:extLst>
            <a:ext uri="{FF2B5EF4-FFF2-40B4-BE49-F238E27FC236}">
              <a16:creationId xmlns:a16="http://schemas.microsoft.com/office/drawing/2014/main" id="{F1C702E9-D967-4BED-9CAD-F49E5D25114F}"/>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46" name="フローチャート: 判断 345">
          <a:extLst>
            <a:ext uri="{FF2B5EF4-FFF2-40B4-BE49-F238E27FC236}">
              <a16:creationId xmlns:a16="http://schemas.microsoft.com/office/drawing/2014/main" id="{53E7DB72-3489-45CA-9605-6EA09DAA06EE}"/>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21132</xdr:rowOff>
    </xdr:from>
    <xdr:to>
      <xdr:col>41</xdr:col>
      <xdr:colOff>101600</xdr:colOff>
      <xdr:row>85</xdr:row>
      <xdr:rowOff>122732</xdr:rowOff>
    </xdr:to>
    <xdr:sp macro="" textlink="">
      <xdr:nvSpPr>
        <xdr:cNvPr id="347" name="フローチャート: 判断 346">
          <a:extLst>
            <a:ext uri="{FF2B5EF4-FFF2-40B4-BE49-F238E27FC236}">
              <a16:creationId xmlns:a16="http://schemas.microsoft.com/office/drawing/2014/main" id="{0950D51A-79AA-43B4-8DAB-B8E8FEE9B567}"/>
            </a:ext>
          </a:extLst>
        </xdr:cNvPr>
        <xdr:cNvSpPr/>
      </xdr:nvSpPr>
      <xdr:spPr>
        <a:xfrm>
          <a:off x="7810500" y="14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48" name="フローチャート: 判断 347">
          <a:extLst>
            <a:ext uri="{FF2B5EF4-FFF2-40B4-BE49-F238E27FC236}">
              <a16:creationId xmlns:a16="http://schemas.microsoft.com/office/drawing/2014/main" id="{B893AA97-ABD8-468C-9570-DDF3DDD512CC}"/>
            </a:ext>
          </a:extLst>
        </xdr:cNvPr>
        <xdr:cNvSpPr/>
      </xdr:nvSpPr>
      <xdr:spPr>
        <a:xfrm>
          <a:off x="6921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D2A5DCC-D3E6-459B-B056-6C2DF94468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A5083AE-60CF-4D3C-9239-F98748ADBE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16D0760-A979-4785-A0E0-CAD4C29C1D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63E700D-A06F-47B7-89B3-98475F2387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AF5DA8E-6B88-4B23-A186-9CC1561A969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19304</xdr:rowOff>
    </xdr:from>
    <xdr:to>
      <xdr:col>55</xdr:col>
      <xdr:colOff>50800</xdr:colOff>
      <xdr:row>85</xdr:row>
      <xdr:rowOff>120904</xdr:rowOff>
    </xdr:to>
    <xdr:sp macro="" textlink="">
      <xdr:nvSpPr>
        <xdr:cNvPr id="354" name="楕円 353">
          <a:extLst>
            <a:ext uri="{FF2B5EF4-FFF2-40B4-BE49-F238E27FC236}">
              <a16:creationId xmlns:a16="http://schemas.microsoft.com/office/drawing/2014/main" id="{7F7BE3EA-70C5-4B59-AC10-5607E90A159F}"/>
            </a:ext>
          </a:extLst>
        </xdr:cNvPr>
        <xdr:cNvSpPr/>
      </xdr:nvSpPr>
      <xdr:spPr>
        <a:xfrm>
          <a:off x="104267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169181</xdr:rowOff>
    </xdr:from>
    <xdr:ext cx="469744" cy="259045"/>
    <xdr:sp macro="" textlink="">
      <xdr:nvSpPr>
        <xdr:cNvPr id="355" name="【福祉施設】&#10;一人当たり面積該当値テキスト">
          <a:extLst>
            <a:ext uri="{FF2B5EF4-FFF2-40B4-BE49-F238E27FC236}">
              <a16:creationId xmlns:a16="http://schemas.microsoft.com/office/drawing/2014/main" id="{AB729581-A407-4A0C-909D-050DEA89D44B}"/>
            </a:ext>
          </a:extLst>
        </xdr:cNvPr>
        <xdr:cNvSpPr txBox="1"/>
      </xdr:nvSpPr>
      <xdr:spPr>
        <a:xfrm>
          <a:off x="10515600"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22504</xdr:rowOff>
    </xdr:from>
    <xdr:to>
      <xdr:col>50</xdr:col>
      <xdr:colOff>165100</xdr:colOff>
      <xdr:row>85</xdr:row>
      <xdr:rowOff>124104</xdr:rowOff>
    </xdr:to>
    <xdr:sp macro="" textlink="">
      <xdr:nvSpPr>
        <xdr:cNvPr id="356" name="楕円 355">
          <a:extLst>
            <a:ext uri="{FF2B5EF4-FFF2-40B4-BE49-F238E27FC236}">
              <a16:creationId xmlns:a16="http://schemas.microsoft.com/office/drawing/2014/main" id="{E1939976-BE11-4262-9B2A-105030632557}"/>
            </a:ext>
          </a:extLst>
        </xdr:cNvPr>
        <xdr:cNvSpPr/>
      </xdr:nvSpPr>
      <xdr:spPr>
        <a:xfrm>
          <a:off x="9588500" y="145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70104</xdr:rowOff>
    </xdr:from>
    <xdr:to>
      <xdr:col>55</xdr:col>
      <xdr:colOff>0</xdr:colOff>
      <xdr:row>85</xdr:row>
      <xdr:rowOff>73304</xdr:rowOff>
    </xdr:to>
    <xdr:cxnSp macro="">
      <xdr:nvCxnSpPr>
        <xdr:cNvPr id="357" name="直線コネクタ 356">
          <a:extLst>
            <a:ext uri="{FF2B5EF4-FFF2-40B4-BE49-F238E27FC236}">
              <a16:creationId xmlns:a16="http://schemas.microsoft.com/office/drawing/2014/main" id="{1362443F-001E-4F55-AD7E-8DBD48230A9D}"/>
            </a:ext>
          </a:extLst>
        </xdr:cNvPr>
        <xdr:cNvCxnSpPr/>
      </xdr:nvCxnSpPr>
      <xdr:spPr>
        <a:xfrm flipV="1">
          <a:off x="9639300" y="14643354"/>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17475</xdr:rowOff>
    </xdr:from>
    <xdr:to>
      <xdr:col>46</xdr:col>
      <xdr:colOff>38100</xdr:colOff>
      <xdr:row>85</xdr:row>
      <xdr:rowOff>119075</xdr:rowOff>
    </xdr:to>
    <xdr:sp macro="" textlink="">
      <xdr:nvSpPr>
        <xdr:cNvPr id="358" name="楕円 357">
          <a:extLst>
            <a:ext uri="{FF2B5EF4-FFF2-40B4-BE49-F238E27FC236}">
              <a16:creationId xmlns:a16="http://schemas.microsoft.com/office/drawing/2014/main" id="{B2A204DE-C1F5-408B-8ACB-9E9C30CB993C}"/>
            </a:ext>
          </a:extLst>
        </xdr:cNvPr>
        <xdr:cNvSpPr/>
      </xdr:nvSpPr>
      <xdr:spPr>
        <a:xfrm>
          <a:off x="8699500" y="145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68275</xdr:rowOff>
    </xdr:from>
    <xdr:to>
      <xdr:col>50</xdr:col>
      <xdr:colOff>114300</xdr:colOff>
      <xdr:row>85</xdr:row>
      <xdr:rowOff>73304</xdr:rowOff>
    </xdr:to>
    <xdr:cxnSp macro="">
      <xdr:nvCxnSpPr>
        <xdr:cNvPr id="359" name="直線コネクタ 358">
          <a:extLst>
            <a:ext uri="{FF2B5EF4-FFF2-40B4-BE49-F238E27FC236}">
              <a16:creationId xmlns:a16="http://schemas.microsoft.com/office/drawing/2014/main" id="{3F6B479F-FB09-4727-A8A8-45F3EA31B14C}"/>
            </a:ext>
          </a:extLst>
        </xdr:cNvPr>
        <xdr:cNvCxnSpPr/>
      </xdr:nvCxnSpPr>
      <xdr:spPr>
        <a:xfrm>
          <a:off x="8750300" y="1464152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19762</xdr:rowOff>
    </xdr:from>
    <xdr:to>
      <xdr:col>41</xdr:col>
      <xdr:colOff>101600</xdr:colOff>
      <xdr:row>85</xdr:row>
      <xdr:rowOff>121362</xdr:rowOff>
    </xdr:to>
    <xdr:sp macro="" textlink="">
      <xdr:nvSpPr>
        <xdr:cNvPr id="360" name="楕円 359">
          <a:extLst>
            <a:ext uri="{FF2B5EF4-FFF2-40B4-BE49-F238E27FC236}">
              <a16:creationId xmlns:a16="http://schemas.microsoft.com/office/drawing/2014/main" id="{7235160E-4AC0-4ED4-82BA-32B2B8FA6F32}"/>
            </a:ext>
          </a:extLst>
        </xdr:cNvPr>
        <xdr:cNvSpPr/>
      </xdr:nvSpPr>
      <xdr:spPr>
        <a:xfrm>
          <a:off x="7810500" y="1459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68275</xdr:rowOff>
    </xdr:from>
    <xdr:to>
      <xdr:col>45</xdr:col>
      <xdr:colOff>177800</xdr:colOff>
      <xdr:row>85</xdr:row>
      <xdr:rowOff>70562</xdr:rowOff>
    </xdr:to>
    <xdr:cxnSp macro="">
      <xdr:nvCxnSpPr>
        <xdr:cNvPr id="361" name="直線コネクタ 360">
          <a:extLst>
            <a:ext uri="{FF2B5EF4-FFF2-40B4-BE49-F238E27FC236}">
              <a16:creationId xmlns:a16="http://schemas.microsoft.com/office/drawing/2014/main" id="{A3966457-9D18-4431-8507-DFCCE3A23688}"/>
            </a:ext>
          </a:extLst>
        </xdr:cNvPr>
        <xdr:cNvCxnSpPr/>
      </xdr:nvCxnSpPr>
      <xdr:spPr>
        <a:xfrm flipV="1">
          <a:off x="7861300" y="1464152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16103</xdr:rowOff>
    </xdr:from>
    <xdr:to>
      <xdr:col>36</xdr:col>
      <xdr:colOff>165100</xdr:colOff>
      <xdr:row>85</xdr:row>
      <xdr:rowOff>117703</xdr:rowOff>
    </xdr:to>
    <xdr:sp macro="" textlink="">
      <xdr:nvSpPr>
        <xdr:cNvPr id="362" name="楕円 361">
          <a:extLst>
            <a:ext uri="{FF2B5EF4-FFF2-40B4-BE49-F238E27FC236}">
              <a16:creationId xmlns:a16="http://schemas.microsoft.com/office/drawing/2014/main" id="{F3DF0621-FB78-4C36-81C1-7DB7588B627D}"/>
            </a:ext>
          </a:extLst>
        </xdr:cNvPr>
        <xdr:cNvSpPr/>
      </xdr:nvSpPr>
      <xdr:spPr>
        <a:xfrm>
          <a:off x="6921500" y="145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66903</xdr:rowOff>
    </xdr:from>
    <xdr:to>
      <xdr:col>41</xdr:col>
      <xdr:colOff>50800</xdr:colOff>
      <xdr:row>85</xdr:row>
      <xdr:rowOff>70562</xdr:rowOff>
    </xdr:to>
    <xdr:cxnSp macro="">
      <xdr:nvCxnSpPr>
        <xdr:cNvPr id="363" name="直線コネクタ 362">
          <a:extLst>
            <a:ext uri="{FF2B5EF4-FFF2-40B4-BE49-F238E27FC236}">
              <a16:creationId xmlns:a16="http://schemas.microsoft.com/office/drawing/2014/main" id="{6DDB3421-8A43-44A8-96EC-B9229EDD1A94}"/>
            </a:ext>
          </a:extLst>
        </xdr:cNvPr>
        <xdr:cNvCxnSpPr/>
      </xdr:nvCxnSpPr>
      <xdr:spPr>
        <a:xfrm>
          <a:off x="6972300" y="14640153"/>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364" name="n_1aveValue【福祉施設】&#10;一人当たり面積">
          <a:extLst>
            <a:ext uri="{FF2B5EF4-FFF2-40B4-BE49-F238E27FC236}">
              <a16:creationId xmlns:a16="http://schemas.microsoft.com/office/drawing/2014/main" id="{62D160D1-6EF9-4138-A882-D05A86696CFE}"/>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365" name="n_2aveValue【福祉施設】&#10;一人当たり面積">
          <a:extLst>
            <a:ext uri="{FF2B5EF4-FFF2-40B4-BE49-F238E27FC236}">
              <a16:creationId xmlns:a16="http://schemas.microsoft.com/office/drawing/2014/main" id="{D8252091-D3F3-4BAD-A753-5FBB9F8BCA0D}"/>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113859</xdr:rowOff>
    </xdr:from>
    <xdr:ext cx="469744" cy="259045"/>
    <xdr:sp macro="" textlink="">
      <xdr:nvSpPr>
        <xdr:cNvPr id="366" name="n_3aveValue【福祉施設】&#10;一人当たり面積">
          <a:extLst>
            <a:ext uri="{FF2B5EF4-FFF2-40B4-BE49-F238E27FC236}">
              <a16:creationId xmlns:a16="http://schemas.microsoft.com/office/drawing/2014/main" id="{2BB89DE1-CC92-473F-BE50-0736229F561B}"/>
            </a:ext>
          </a:extLst>
        </xdr:cNvPr>
        <xdr:cNvSpPr txBox="1"/>
      </xdr:nvSpPr>
      <xdr:spPr>
        <a:xfrm>
          <a:off x="7626427" y="1468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67" name="n_4aveValue【福祉施設】&#10;一人当たり面積">
          <a:extLst>
            <a:ext uri="{FF2B5EF4-FFF2-40B4-BE49-F238E27FC236}">
              <a16:creationId xmlns:a16="http://schemas.microsoft.com/office/drawing/2014/main" id="{EE835B27-EFEF-4B14-8C49-C269EE3DE6C3}"/>
            </a:ext>
          </a:extLst>
        </xdr:cNvPr>
        <xdr:cNvSpPr txBox="1"/>
      </xdr:nvSpPr>
      <xdr:spPr>
        <a:xfrm>
          <a:off x="6737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115231</xdr:rowOff>
    </xdr:from>
    <xdr:ext cx="469744" cy="259045"/>
    <xdr:sp macro="" textlink="">
      <xdr:nvSpPr>
        <xdr:cNvPr id="368" name="n_1mainValue【福祉施設】&#10;一人当たり面積">
          <a:extLst>
            <a:ext uri="{FF2B5EF4-FFF2-40B4-BE49-F238E27FC236}">
              <a16:creationId xmlns:a16="http://schemas.microsoft.com/office/drawing/2014/main" id="{55D70192-053C-43FB-8465-85603D26DE8D}"/>
            </a:ext>
          </a:extLst>
        </xdr:cNvPr>
        <xdr:cNvSpPr txBox="1"/>
      </xdr:nvSpPr>
      <xdr:spPr>
        <a:xfrm>
          <a:off x="93917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110202</xdr:rowOff>
    </xdr:from>
    <xdr:ext cx="469744" cy="259045"/>
    <xdr:sp macro="" textlink="">
      <xdr:nvSpPr>
        <xdr:cNvPr id="369" name="n_2mainValue【福祉施設】&#10;一人当たり面積">
          <a:extLst>
            <a:ext uri="{FF2B5EF4-FFF2-40B4-BE49-F238E27FC236}">
              <a16:creationId xmlns:a16="http://schemas.microsoft.com/office/drawing/2014/main" id="{AC91D28E-1BC0-4093-AD71-DE4FE66E396B}"/>
            </a:ext>
          </a:extLst>
        </xdr:cNvPr>
        <xdr:cNvSpPr txBox="1"/>
      </xdr:nvSpPr>
      <xdr:spPr>
        <a:xfrm>
          <a:off x="8515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137889</xdr:rowOff>
    </xdr:from>
    <xdr:ext cx="469744" cy="259045"/>
    <xdr:sp macro="" textlink="">
      <xdr:nvSpPr>
        <xdr:cNvPr id="370" name="n_3mainValue【福祉施設】&#10;一人当たり面積">
          <a:extLst>
            <a:ext uri="{FF2B5EF4-FFF2-40B4-BE49-F238E27FC236}">
              <a16:creationId xmlns:a16="http://schemas.microsoft.com/office/drawing/2014/main" id="{BD8F004A-60D3-45FC-AD78-B15447C2A4F8}"/>
            </a:ext>
          </a:extLst>
        </xdr:cNvPr>
        <xdr:cNvSpPr txBox="1"/>
      </xdr:nvSpPr>
      <xdr:spPr>
        <a:xfrm>
          <a:off x="7626427" y="1436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134230</xdr:rowOff>
    </xdr:from>
    <xdr:ext cx="469744" cy="259045"/>
    <xdr:sp macro="" textlink="">
      <xdr:nvSpPr>
        <xdr:cNvPr id="371" name="n_4mainValue【福祉施設】&#10;一人当たり面積">
          <a:extLst>
            <a:ext uri="{FF2B5EF4-FFF2-40B4-BE49-F238E27FC236}">
              <a16:creationId xmlns:a16="http://schemas.microsoft.com/office/drawing/2014/main" id="{9CCAD370-D7C2-47C6-B9B7-8F7093CC6C73}"/>
            </a:ext>
          </a:extLst>
        </xdr:cNvPr>
        <xdr:cNvSpPr txBox="1"/>
      </xdr:nvSpPr>
      <xdr:spPr>
        <a:xfrm>
          <a:off x="6737427" y="1436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2F384B55-0171-4EF0-9B7B-96A9BA06A1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4172A31E-F34C-46D1-BC42-544221557B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BABF61-695A-4E9C-8810-AF30354BD8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F1698BBA-46F7-4072-941B-151AD29BDAA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4018A8B-57AF-4B82-A589-34B70A5A9AD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F0685B4B-E870-4503-AB22-A61D10AC9D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8C8A1306-C69B-4E8D-AD7C-7E3C014CBB4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5B0ABA3-155C-4645-9A42-3BEDE1AC5EA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906A649C-5C61-427A-B421-2939129E082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6F82690B-12CB-4D65-8216-0968ACBE810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5E687EDD-3F5A-4FB1-B2CD-B336CD36351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FAA06DEC-92D8-4235-B44A-3B07E904834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0CF3BA72-50A6-480D-A49D-4513391CA76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77283A3B-65A9-4993-B3DE-A8F1106F4C3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2DE02140-B168-4A3B-9DA3-7758D044345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5A534C77-E1EA-486E-820E-8B0453397E6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7CDD7A64-F6A9-42C7-81C7-71C3CF24A0E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8D97B99F-4451-4B19-982F-EBB149AB482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8D2196E3-9A7A-4E9A-BFB7-C46FDB7B98B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8A429BB4-7904-4732-B2DE-015FB2FCF8F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3FF476AF-ADC0-404D-868E-73CEC84F638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13567917-36B4-48E0-9996-7CDBD145A7F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2111ACDF-D5F1-4C35-BA86-C03D246080D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F6A3AFAF-1041-40AB-9D4F-3BA543A61B1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35DB1215-E11F-408D-B136-D424D4C3E223}"/>
            </a:ext>
          </a:extLst>
        </xdr:cNvPr>
        <xdr:cNvCxnSpPr/>
      </xdr:nvCxnSpPr>
      <xdr:spPr>
        <a:xfrm flipV="1">
          <a:off x="4634865" y="1724406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E0DD1689-F4BD-4451-BA18-8A10F430110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9815416F-4317-4297-8992-68CB6D20E165}"/>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28E6029D-F1AB-4ECA-9DC6-B7454D7671F3}"/>
            </a:ext>
          </a:extLst>
        </xdr:cNvPr>
        <xdr:cNvSpPr txBox="1"/>
      </xdr:nvSpPr>
      <xdr:spPr>
        <a:xfrm>
          <a:off x="4673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400" name="直線コネクタ 399">
          <a:extLst>
            <a:ext uri="{FF2B5EF4-FFF2-40B4-BE49-F238E27FC236}">
              <a16:creationId xmlns:a16="http://schemas.microsoft.com/office/drawing/2014/main" id="{234008A6-D4A4-4DC6-AA19-38088665D264}"/>
            </a:ext>
          </a:extLst>
        </xdr:cNvPr>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15891</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8C2BC2EF-6305-4FD3-9164-B25D8E6E7ABF}"/>
            </a:ext>
          </a:extLst>
        </xdr:cNvPr>
        <xdr:cNvSpPr txBox="1"/>
      </xdr:nvSpPr>
      <xdr:spPr>
        <a:xfrm>
          <a:off x="4673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402" name="フローチャート: 判断 401">
          <a:extLst>
            <a:ext uri="{FF2B5EF4-FFF2-40B4-BE49-F238E27FC236}">
              <a16:creationId xmlns:a16="http://schemas.microsoft.com/office/drawing/2014/main" id="{D16E5683-CF4F-4E56-B940-F9556B40C5A3}"/>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403" name="フローチャート: 判断 402">
          <a:extLst>
            <a:ext uri="{FF2B5EF4-FFF2-40B4-BE49-F238E27FC236}">
              <a16:creationId xmlns:a16="http://schemas.microsoft.com/office/drawing/2014/main" id="{7D168356-5FE7-48C8-BA0B-5E72B5024706}"/>
            </a:ext>
          </a:extLst>
        </xdr:cNvPr>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404" name="フローチャート: 判断 403">
          <a:extLst>
            <a:ext uri="{FF2B5EF4-FFF2-40B4-BE49-F238E27FC236}">
              <a16:creationId xmlns:a16="http://schemas.microsoft.com/office/drawing/2014/main" id="{53039DA4-F275-4E15-AE69-79D8B2F3F6AE}"/>
            </a:ext>
          </a:extLst>
        </xdr:cNvPr>
        <xdr:cNvSpPr/>
      </xdr:nvSpPr>
      <xdr:spPr>
        <a:xfrm>
          <a:off x="2857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29211</xdr:rowOff>
    </xdr:from>
    <xdr:to>
      <xdr:col>10</xdr:col>
      <xdr:colOff>165100</xdr:colOff>
      <xdr:row>104</xdr:row>
      <xdr:rowOff>130811</xdr:rowOff>
    </xdr:to>
    <xdr:sp macro="" textlink="">
      <xdr:nvSpPr>
        <xdr:cNvPr id="405" name="フローチャート: 判断 404">
          <a:extLst>
            <a:ext uri="{FF2B5EF4-FFF2-40B4-BE49-F238E27FC236}">
              <a16:creationId xmlns:a16="http://schemas.microsoft.com/office/drawing/2014/main" id="{0757CC76-6AA2-4208-ADC0-A794591C108B}"/>
            </a:ext>
          </a:extLst>
        </xdr:cNvPr>
        <xdr:cNvSpPr/>
      </xdr:nvSpPr>
      <xdr:spPr>
        <a:xfrm>
          <a:off x="1968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06" name="フローチャート: 判断 405">
          <a:extLst>
            <a:ext uri="{FF2B5EF4-FFF2-40B4-BE49-F238E27FC236}">
              <a16:creationId xmlns:a16="http://schemas.microsoft.com/office/drawing/2014/main" id="{A4D57467-9BFD-4D5E-9A7D-A4127AEE5873}"/>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FA8132D8-B6A4-4146-84E3-C801DA90EFB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23ECD62-6927-4234-A9A7-7BB4BC984D9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A1B3C62-02DC-4F06-8610-1A98EEFBFE1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96A8848-EEC4-4A12-B791-EA7A075A36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9D9336A-5A3C-4585-8C7F-7BA35652738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412" name="楕円 411">
          <a:extLst>
            <a:ext uri="{FF2B5EF4-FFF2-40B4-BE49-F238E27FC236}">
              <a16:creationId xmlns:a16="http://schemas.microsoft.com/office/drawing/2014/main" id="{C6B2F892-B453-4936-93B7-50B260A655BD}"/>
            </a:ext>
          </a:extLst>
        </xdr:cNvPr>
        <xdr:cNvSpPr/>
      </xdr:nvSpPr>
      <xdr:spPr>
        <a:xfrm>
          <a:off x="4584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106697</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DB35DFE5-CAB4-4420-B1A7-58ECE13563AE}"/>
            </a:ext>
          </a:extLst>
        </xdr:cNvPr>
        <xdr:cNvSpPr txBox="1"/>
      </xdr:nvSpPr>
      <xdr:spPr>
        <a:xfrm>
          <a:off x="4673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90170</xdr:rowOff>
    </xdr:from>
    <xdr:to>
      <xdr:col>20</xdr:col>
      <xdr:colOff>38100</xdr:colOff>
      <xdr:row>106</xdr:row>
      <xdr:rowOff>20320</xdr:rowOff>
    </xdr:to>
    <xdr:sp macro="" textlink="">
      <xdr:nvSpPr>
        <xdr:cNvPr id="414" name="楕円 413">
          <a:extLst>
            <a:ext uri="{FF2B5EF4-FFF2-40B4-BE49-F238E27FC236}">
              <a16:creationId xmlns:a16="http://schemas.microsoft.com/office/drawing/2014/main" id="{646C73E0-317D-4656-9133-0002961BF604}"/>
            </a:ext>
          </a:extLst>
        </xdr:cNvPr>
        <xdr:cNvSpPr/>
      </xdr:nvSpPr>
      <xdr:spPr>
        <a:xfrm>
          <a:off x="3746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140970</xdr:rowOff>
    </xdr:from>
    <xdr:to>
      <xdr:col>24</xdr:col>
      <xdr:colOff>63500</xdr:colOff>
      <xdr:row>106</xdr:row>
      <xdr:rowOff>7620</xdr:rowOff>
    </xdr:to>
    <xdr:cxnSp macro="">
      <xdr:nvCxnSpPr>
        <xdr:cNvPr id="415" name="直線コネクタ 414">
          <a:extLst>
            <a:ext uri="{FF2B5EF4-FFF2-40B4-BE49-F238E27FC236}">
              <a16:creationId xmlns:a16="http://schemas.microsoft.com/office/drawing/2014/main" id="{1E6B875D-D735-4487-938A-7DDBB30FB2FD}"/>
            </a:ext>
          </a:extLst>
        </xdr:cNvPr>
        <xdr:cNvCxnSpPr/>
      </xdr:nvCxnSpPr>
      <xdr:spPr>
        <a:xfrm>
          <a:off x="3797300" y="18143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118745</xdr:rowOff>
    </xdr:from>
    <xdr:to>
      <xdr:col>15</xdr:col>
      <xdr:colOff>101600</xdr:colOff>
      <xdr:row>106</xdr:row>
      <xdr:rowOff>48895</xdr:rowOff>
    </xdr:to>
    <xdr:sp macro="" textlink="">
      <xdr:nvSpPr>
        <xdr:cNvPr id="416" name="楕円 415">
          <a:extLst>
            <a:ext uri="{FF2B5EF4-FFF2-40B4-BE49-F238E27FC236}">
              <a16:creationId xmlns:a16="http://schemas.microsoft.com/office/drawing/2014/main" id="{25ADF1CF-81A8-4757-8B7E-411E5141C4DD}"/>
            </a:ext>
          </a:extLst>
        </xdr:cNvPr>
        <xdr:cNvSpPr/>
      </xdr:nvSpPr>
      <xdr:spPr>
        <a:xfrm>
          <a:off x="2857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140970</xdr:rowOff>
    </xdr:from>
    <xdr:to>
      <xdr:col>19</xdr:col>
      <xdr:colOff>177800</xdr:colOff>
      <xdr:row>105</xdr:row>
      <xdr:rowOff>169545</xdr:rowOff>
    </xdr:to>
    <xdr:cxnSp macro="">
      <xdr:nvCxnSpPr>
        <xdr:cNvPr id="417" name="直線コネクタ 416">
          <a:extLst>
            <a:ext uri="{FF2B5EF4-FFF2-40B4-BE49-F238E27FC236}">
              <a16:creationId xmlns:a16="http://schemas.microsoft.com/office/drawing/2014/main" id="{6A05BA4A-766D-4C58-ABE1-5EBA5BB1E6C2}"/>
            </a:ext>
          </a:extLst>
        </xdr:cNvPr>
        <xdr:cNvCxnSpPr/>
      </xdr:nvCxnSpPr>
      <xdr:spPr>
        <a:xfrm flipV="1">
          <a:off x="2908300" y="181432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80645</xdr:rowOff>
    </xdr:from>
    <xdr:to>
      <xdr:col>10</xdr:col>
      <xdr:colOff>165100</xdr:colOff>
      <xdr:row>106</xdr:row>
      <xdr:rowOff>10795</xdr:rowOff>
    </xdr:to>
    <xdr:sp macro="" textlink="">
      <xdr:nvSpPr>
        <xdr:cNvPr id="418" name="楕円 417">
          <a:extLst>
            <a:ext uri="{FF2B5EF4-FFF2-40B4-BE49-F238E27FC236}">
              <a16:creationId xmlns:a16="http://schemas.microsoft.com/office/drawing/2014/main" id="{F206CCE7-7FED-49D3-A9CA-887D22130CF9}"/>
            </a:ext>
          </a:extLst>
        </xdr:cNvPr>
        <xdr:cNvSpPr/>
      </xdr:nvSpPr>
      <xdr:spPr>
        <a:xfrm>
          <a:off x="1968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131445</xdr:rowOff>
    </xdr:from>
    <xdr:to>
      <xdr:col>15</xdr:col>
      <xdr:colOff>50800</xdr:colOff>
      <xdr:row>105</xdr:row>
      <xdr:rowOff>169545</xdr:rowOff>
    </xdr:to>
    <xdr:cxnSp macro="">
      <xdr:nvCxnSpPr>
        <xdr:cNvPr id="419" name="直線コネクタ 418">
          <a:extLst>
            <a:ext uri="{FF2B5EF4-FFF2-40B4-BE49-F238E27FC236}">
              <a16:creationId xmlns:a16="http://schemas.microsoft.com/office/drawing/2014/main" id="{094939BF-903E-41CC-86AF-198BF261B7D2}"/>
            </a:ext>
          </a:extLst>
        </xdr:cNvPr>
        <xdr:cNvCxnSpPr/>
      </xdr:nvCxnSpPr>
      <xdr:spPr>
        <a:xfrm>
          <a:off x="2019300" y="18133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42545</xdr:rowOff>
    </xdr:from>
    <xdr:to>
      <xdr:col>6</xdr:col>
      <xdr:colOff>38100</xdr:colOff>
      <xdr:row>105</xdr:row>
      <xdr:rowOff>144145</xdr:rowOff>
    </xdr:to>
    <xdr:sp macro="" textlink="">
      <xdr:nvSpPr>
        <xdr:cNvPr id="420" name="楕円 419">
          <a:extLst>
            <a:ext uri="{FF2B5EF4-FFF2-40B4-BE49-F238E27FC236}">
              <a16:creationId xmlns:a16="http://schemas.microsoft.com/office/drawing/2014/main" id="{512BC5A9-E64B-4771-8609-74E6CB64EED7}"/>
            </a:ext>
          </a:extLst>
        </xdr:cNvPr>
        <xdr:cNvSpPr/>
      </xdr:nvSpPr>
      <xdr:spPr>
        <a:xfrm>
          <a:off x="1079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93345</xdr:rowOff>
    </xdr:from>
    <xdr:to>
      <xdr:col>10</xdr:col>
      <xdr:colOff>114300</xdr:colOff>
      <xdr:row>105</xdr:row>
      <xdr:rowOff>131445</xdr:rowOff>
    </xdr:to>
    <xdr:cxnSp macro="">
      <xdr:nvCxnSpPr>
        <xdr:cNvPr id="421" name="直線コネクタ 420">
          <a:extLst>
            <a:ext uri="{FF2B5EF4-FFF2-40B4-BE49-F238E27FC236}">
              <a16:creationId xmlns:a16="http://schemas.microsoft.com/office/drawing/2014/main" id="{63246B74-21D8-426B-8731-E47974EC5941}"/>
            </a:ext>
          </a:extLst>
        </xdr:cNvPr>
        <xdr:cNvCxnSpPr/>
      </xdr:nvCxnSpPr>
      <xdr:spPr>
        <a:xfrm>
          <a:off x="1130300" y="180955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69232</xdr:rowOff>
    </xdr:from>
    <xdr:ext cx="405111" cy="259045"/>
    <xdr:sp macro="" textlink="">
      <xdr:nvSpPr>
        <xdr:cNvPr id="422" name="n_1aveValue【市民会館】&#10;有形固定資産減価償却率">
          <a:extLst>
            <a:ext uri="{FF2B5EF4-FFF2-40B4-BE49-F238E27FC236}">
              <a16:creationId xmlns:a16="http://schemas.microsoft.com/office/drawing/2014/main" id="{5B7A7C29-0FF0-4675-AC72-D7C656498363}"/>
            </a:ext>
          </a:extLst>
        </xdr:cNvPr>
        <xdr:cNvSpPr txBox="1"/>
      </xdr:nvSpPr>
      <xdr:spPr>
        <a:xfrm>
          <a:off x="3582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12082</xdr:rowOff>
    </xdr:from>
    <xdr:ext cx="405111" cy="259045"/>
    <xdr:sp macro="" textlink="">
      <xdr:nvSpPr>
        <xdr:cNvPr id="423" name="n_2aveValue【市民会館】&#10;有形固定資産減価償却率">
          <a:extLst>
            <a:ext uri="{FF2B5EF4-FFF2-40B4-BE49-F238E27FC236}">
              <a16:creationId xmlns:a16="http://schemas.microsoft.com/office/drawing/2014/main" id="{99AD130C-5277-4E9D-AFA1-63A3CE78953F}"/>
            </a:ext>
          </a:extLst>
        </xdr:cNvPr>
        <xdr:cNvSpPr txBox="1"/>
      </xdr:nvSpPr>
      <xdr:spPr>
        <a:xfrm>
          <a:off x="2705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147338</xdr:rowOff>
    </xdr:from>
    <xdr:ext cx="405111" cy="259045"/>
    <xdr:sp macro="" textlink="">
      <xdr:nvSpPr>
        <xdr:cNvPr id="424" name="n_3aveValue【市民会館】&#10;有形固定資産減価償却率">
          <a:extLst>
            <a:ext uri="{FF2B5EF4-FFF2-40B4-BE49-F238E27FC236}">
              <a16:creationId xmlns:a16="http://schemas.microsoft.com/office/drawing/2014/main" id="{C8C27226-C25B-4173-B686-660559B72E1B}"/>
            </a:ext>
          </a:extLst>
        </xdr:cNvPr>
        <xdr:cNvSpPr txBox="1"/>
      </xdr:nvSpPr>
      <xdr:spPr>
        <a:xfrm>
          <a:off x="1816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25" name="n_4aveValue【市民会館】&#10;有形固定資産減価償却率">
          <a:extLst>
            <a:ext uri="{FF2B5EF4-FFF2-40B4-BE49-F238E27FC236}">
              <a16:creationId xmlns:a16="http://schemas.microsoft.com/office/drawing/2014/main" id="{EC545D81-6D69-4F37-88B2-F23F5F17F47C}"/>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11447</xdr:rowOff>
    </xdr:from>
    <xdr:ext cx="405111" cy="259045"/>
    <xdr:sp macro="" textlink="">
      <xdr:nvSpPr>
        <xdr:cNvPr id="426" name="n_1mainValue【市民会館】&#10;有形固定資産減価償却率">
          <a:extLst>
            <a:ext uri="{FF2B5EF4-FFF2-40B4-BE49-F238E27FC236}">
              <a16:creationId xmlns:a16="http://schemas.microsoft.com/office/drawing/2014/main" id="{84DF8BF7-0C7B-4487-8ECC-3DEAF46CC358}"/>
            </a:ext>
          </a:extLst>
        </xdr:cNvPr>
        <xdr:cNvSpPr txBox="1"/>
      </xdr:nvSpPr>
      <xdr:spPr>
        <a:xfrm>
          <a:off x="35820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40022</xdr:rowOff>
    </xdr:from>
    <xdr:ext cx="405111" cy="259045"/>
    <xdr:sp macro="" textlink="">
      <xdr:nvSpPr>
        <xdr:cNvPr id="427" name="n_2mainValue【市民会館】&#10;有形固定資産減価償却率">
          <a:extLst>
            <a:ext uri="{FF2B5EF4-FFF2-40B4-BE49-F238E27FC236}">
              <a16:creationId xmlns:a16="http://schemas.microsoft.com/office/drawing/2014/main" id="{CF5925FF-97C4-4EC1-9090-89B1DE9C1175}"/>
            </a:ext>
          </a:extLst>
        </xdr:cNvPr>
        <xdr:cNvSpPr txBox="1"/>
      </xdr:nvSpPr>
      <xdr:spPr>
        <a:xfrm>
          <a:off x="27057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1922</xdr:rowOff>
    </xdr:from>
    <xdr:ext cx="405111" cy="259045"/>
    <xdr:sp macro="" textlink="">
      <xdr:nvSpPr>
        <xdr:cNvPr id="428" name="n_3mainValue【市民会館】&#10;有形固定資産減価償却率">
          <a:extLst>
            <a:ext uri="{FF2B5EF4-FFF2-40B4-BE49-F238E27FC236}">
              <a16:creationId xmlns:a16="http://schemas.microsoft.com/office/drawing/2014/main" id="{B0E6D97E-2C25-46A4-95E2-73ACF24DBF70}"/>
            </a:ext>
          </a:extLst>
        </xdr:cNvPr>
        <xdr:cNvSpPr txBox="1"/>
      </xdr:nvSpPr>
      <xdr:spPr>
        <a:xfrm>
          <a:off x="1816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135272</xdr:rowOff>
    </xdr:from>
    <xdr:ext cx="405111" cy="259045"/>
    <xdr:sp macro="" textlink="">
      <xdr:nvSpPr>
        <xdr:cNvPr id="429" name="n_4mainValue【市民会館】&#10;有形固定資産減価償却率">
          <a:extLst>
            <a:ext uri="{FF2B5EF4-FFF2-40B4-BE49-F238E27FC236}">
              <a16:creationId xmlns:a16="http://schemas.microsoft.com/office/drawing/2014/main" id="{BBC1E236-FB7F-4D62-A916-FB76D1EC6460}"/>
            </a:ext>
          </a:extLst>
        </xdr:cNvPr>
        <xdr:cNvSpPr txBox="1"/>
      </xdr:nvSpPr>
      <xdr:spPr>
        <a:xfrm>
          <a:off x="927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BD8B43EA-78D2-4C7E-9288-BF256D9A73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3B36EC7B-C955-448A-927E-5EBFDA3287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6F2286E7-163B-44FE-A564-47DDCE681D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6D6F4B2B-0FAB-47B9-8AA4-0F42F74082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CC453135-69F4-4628-843D-C0A87BE003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A96D529A-5712-4F4A-98FB-196D613F2B6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50C5FF1D-A145-4D9B-B057-245EF9F097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592A4DD0-492E-4EE7-BC52-64EAFE3688C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8043FA73-3C02-4007-97D5-DC5F445FC8F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5C676D00-621D-4E3C-A72D-FF2E98BDAC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7B31FA5F-9A36-4138-82D9-FD255FD1FFC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F4037FD8-109D-4B6E-91B1-0C618036A3C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D20DB802-B4D7-4453-9E40-6E7C0176121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E0F13C41-824B-4517-BBCB-B711BAF9852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04F218D7-5564-4E72-B1E2-BEAC329BCD2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55BA5386-DE13-4BC1-A478-DDDA65A80CB5}"/>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04BF2FF5-23C7-4E2F-89BB-99368DD87E0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789590DD-AC71-40D1-B91C-CF8B0EAAB8F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D26E596F-DAF0-4852-8789-499356A306ED}"/>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245D493E-2900-4FAD-BF2C-CA4CBA6DBCF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4197DB4C-C7B5-478D-BE61-AD6613B650F3}"/>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86BADB74-A1E2-4979-A249-A4032E75AB6E}"/>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E1819904-483E-4F8C-AC82-33E02629860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B772C334-006A-46F7-9F79-5AC8B2422B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8FD96272-97D3-44DE-A5FE-6493B4C3052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135527</xdr:rowOff>
    </xdr:from>
    <xdr:to>
      <xdr:col>54</xdr:col>
      <xdr:colOff>189865</xdr:colOff>
      <xdr:row>108</xdr:row>
      <xdr:rowOff>115388</xdr:rowOff>
    </xdr:to>
    <xdr:cxnSp macro="">
      <xdr:nvCxnSpPr>
        <xdr:cNvPr id="455" name="直線コネクタ 454">
          <a:extLst>
            <a:ext uri="{FF2B5EF4-FFF2-40B4-BE49-F238E27FC236}">
              <a16:creationId xmlns:a16="http://schemas.microsoft.com/office/drawing/2014/main" id="{C7668A1B-1568-45B5-8783-9CC045E65939}"/>
            </a:ext>
          </a:extLst>
        </xdr:cNvPr>
        <xdr:cNvCxnSpPr/>
      </xdr:nvCxnSpPr>
      <xdr:spPr>
        <a:xfrm flipV="1">
          <a:off x="10476865" y="17109077"/>
          <a:ext cx="0" cy="152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a:extLst>
            <a:ext uri="{FF2B5EF4-FFF2-40B4-BE49-F238E27FC236}">
              <a16:creationId xmlns:a16="http://schemas.microsoft.com/office/drawing/2014/main" id="{538B37D2-FE00-4BD3-936A-B274C66EA456}"/>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a:extLst>
            <a:ext uri="{FF2B5EF4-FFF2-40B4-BE49-F238E27FC236}">
              <a16:creationId xmlns:a16="http://schemas.microsoft.com/office/drawing/2014/main" id="{B29B0D16-34EB-4306-8908-1E57C28B9179}"/>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82204</xdr:rowOff>
    </xdr:from>
    <xdr:ext cx="469744" cy="259045"/>
    <xdr:sp macro="" textlink="">
      <xdr:nvSpPr>
        <xdr:cNvPr id="458" name="【市民会館】&#10;一人当たり面積最大値テキスト">
          <a:extLst>
            <a:ext uri="{FF2B5EF4-FFF2-40B4-BE49-F238E27FC236}">
              <a16:creationId xmlns:a16="http://schemas.microsoft.com/office/drawing/2014/main" id="{6EA88B34-E6C8-4943-9499-92667BFDE359}"/>
            </a:ext>
          </a:extLst>
        </xdr:cNvPr>
        <xdr:cNvSpPr txBox="1"/>
      </xdr:nvSpPr>
      <xdr:spPr>
        <a:xfrm>
          <a:off x="10515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135527</xdr:rowOff>
    </xdr:from>
    <xdr:to>
      <xdr:col>55</xdr:col>
      <xdr:colOff>88900</xdr:colOff>
      <xdr:row>99</xdr:row>
      <xdr:rowOff>135527</xdr:rowOff>
    </xdr:to>
    <xdr:cxnSp macro="">
      <xdr:nvCxnSpPr>
        <xdr:cNvPr id="459" name="直線コネクタ 458">
          <a:extLst>
            <a:ext uri="{FF2B5EF4-FFF2-40B4-BE49-F238E27FC236}">
              <a16:creationId xmlns:a16="http://schemas.microsoft.com/office/drawing/2014/main" id="{2AF714FB-5ABE-49EB-B598-E240CEDD45FB}"/>
            </a:ext>
          </a:extLst>
        </xdr:cNvPr>
        <xdr:cNvCxnSpPr/>
      </xdr:nvCxnSpPr>
      <xdr:spPr>
        <a:xfrm>
          <a:off x="10388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161126</xdr:rowOff>
    </xdr:from>
    <xdr:ext cx="469744" cy="259045"/>
    <xdr:sp macro="" textlink="">
      <xdr:nvSpPr>
        <xdr:cNvPr id="460" name="【市民会館】&#10;一人当たり面積平均値テキスト">
          <a:extLst>
            <a:ext uri="{FF2B5EF4-FFF2-40B4-BE49-F238E27FC236}">
              <a16:creationId xmlns:a16="http://schemas.microsoft.com/office/drawing/2014/main" id="{85B5B7A8-4BE2-4400-AFDF-8D6EB0106781}"/>
            </a:ext>
          </a:extLst>
        </xdr:cNvPr>
        <xdr:cNvSpPr txBox="1"/>
      </xdr:nvSpPr>
      <xdr:spPr>
        <a:xfrm>
          <a:off x="10515600" y="18163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11249</xdr:rowOff>
    </xdr:from>
    <xdr:to>
      <xdr:col>55</xdr:col>
      <xdr:colOff>50800</xdr:colOff>
      <xdr:row>106</xdr:row>
      <xdr:rowOff>112849</xdr:rowOff>
    </xdr:to>
    <xdr:sp macro="" textlink="">
      <xdr:nvSpPr>
        <xdr:cNvPr id="461" name="フローチャート: 判断 460">
          <a:extLst>
            <a:ext uri="{FF2B5EF4-FFF2-40B4-BE49-F238E27FC236}">
              <a16:creationId xmlns:a16="http://schemas.microsoft.com/office/drawing/2014/main" id="{FC3C282D-0486-4046-B027-E1E1591C243E}"/>
            </a:ext>
          </a:extLst>
        </xdr:cNvPr>
        <xdr:cNvSpPr/>
      </xdr:nvSpPr>
      <xdr:spPr>
        <a:xfrm>
          <a:off x="104267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40639</xdr:rowOff>
    </xdr:from>
    <xdr:to>
      <xdr:col>50</xdr:col>
      <xdr:colOff>165100</xdr:colOff>
      <xdr:row>106</xdr:row>
      <xdr:rowOff>142239</xdr:rowOff>
    </xdr:to>
    <xdr:sp macro="" textlink="">
      <xdr:nvSpPr>
        <xdr:cNvPr id="462" name="フローチャート: 判断 461">
          <a:extLst>
            <a:ext uri="{FF2B5EF4-FFF2-40B4-BE49-F238E27FC236}">
              <a16:creationId xmlns:a16="http://schemas.microsoft.com/office/drawing/2014/main" id="{F8DDF521-9D88-4E13-BCDB-9E207F9AEDCA}"/>
            </a:ext>
          </a:extLst>
        </xdr:cNvPr>
        <xdr:cNvSpPr/>
      </xdr:nvSpPr>
      <xdr:spPr>
        <a:xfrm>
          <a:off x="9588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23223</xdr:rowOff>
    </xdr:from>
    <xdr:to>
      <xdr:col>46</xdr:col>
      <xdr:colOff>38100</xdr:colOff>
      <xdr:row>106</xdr:row>
      <xdr:rowOff>124823</xdr:rowOff>
    </xdr:to>
    <xdr:sp macro="" textlink="">
      <xdr:nvSpPr>
        <xdr:cNvPr id="463" name="フローチャート: 判断 462">
          <a:extLst>
            <a:ext uri="{FF2B5EF4-FFF2-40B4-BE49-F238E27FC236}">
              <a16:creationId xmlns:a16="http://schemas.microsoft.com/office/drawing/2014/main" id="{86656EC9-1C13-467E-BF41-28CE180E7A6B}"/>
            </a:ext>
          </a:extLst>
        </xdr:cNvPr>
        <xdr:cNvSpPr/>
      </xdr:nvSpPr>
      <xdr:spPr>
        <a:xfrm>
          <a:off x="8699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77107</xdr:rowOff>
    </xdr:from>
    <xdr:to>
      <xdr:col>41</xdr:col>
      <xdr:colOff>101600</xdr:colOff>
      <xdr:row>108</xdr:row>
      <xdr:rowOff>7257</xdr:rowOff>
    </xdr:to>
    <xdr:sp macro="" textlink="">
      <xdr:nvSpPr>
        <xdr:cNvPr id="464" name="フローチャート: 判断 463">
          <a:extLst>
            <a:ext uri="{FF2B5EF4-FFF2-40B4-BE49-F238E27FC236}">
              <a16:creationId xmlns:a16="http://schemas.microsoft.com/office/drawing/2014/main" id="{B8EB9D48-508B-4E09-81D1-6A2DC917117E}"/>
            </a:ext>
          </a:extLst>
        </xdr:cNvPr>
        <xdr:cNvSpPr/>
      </xdr:nvSpPr>
      <xdr:spPr>
        <a:xfrm>
          <a:off x="7810500" y="1842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57513</xdr:rowOff>
    </xdr:from>
    <xdr:to>
      <xdr:col>36</xdr:col>
      <xdr:colOff>165100</xdr:colOff>
      <xdr:row>107</xdr:row>
      <xdr:rowOff>159113</xdr:rowOff>
    </xdr:to>
    <xdr:sp macro="" textlink="">
      <xdr:nvSpPr>
        <xdr:cNvPr id="465" name="フローチャート: 判断 464">
          <a:extLst>
            <a:ext uri="{FF2B5EF4-FFF2-40B4-BE49-F238E27FC236}">
              <a16:creationId xmlns:a16="http://schemas.microsoft.com/office/drawing/2014/main" id="{D5BDC0C8-48E9-4B78-8D88-0353590B5B32}"/>
            </a:ext>
          </a:extLst>
        </xdr:cNvPr>
        <xdr:cNvSpPr/>
      </xdr:nvSpPr>
      <xdr:spPr>
        <a:xfrm>
          <a:off x="6921500" y="184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10A766E-1818-4688-9287-8B2E8A7959E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D725A61-0668-4034-A10A-D301464C190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EB3B466-D8B7-4F77-A29E-7DEA9B3D9EF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42D3610-2878-46C3-937C-058AD4571EB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F1C3C91-6818-4945-8EBA-93C0723A17C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104321</xdr:rowOff>
    </xdr:from>
    <xdr:to>
      <xdr:col>55</xdr:col>
      <xdr:colOff>50800</xdr:colOff>
      <xdr:row>106</xdr:row>
      <xdr:rowOff>34471</xdr:rowOff>
    </xdr:to>
    <xdr:sp macro="" textlink="">
      <xdr:nvSpPr>
        <xdr:cNvPr id="471" name="楕円 470">
          <a:extLst>
            <a:ext uri="{FF2B5EF4-FFF2-40B4-BE49-F238E27FC236}">
              <a16:creationId xmlns:a16="http://schemas.microsoft.com/office/drawing/2014/main" id="{54227E1B-1D81-4F26-935D-3DA0307A4A4F}"/>
            </a:ext>
          </a:extLst>
        </xdr:cNvPr>
        <xdr:cNvSpPr/>
      </xdr:nvSpPr>
      <xdr:spPr>
        <a:xfrm>
          <a:off x="10426700" y="18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127198</xdr:rowOff>
    </xdr:from>
    <xdr:ext cx="469744" cy="259045"/>
    <xdr:sp macro="" textlink="">
      <xdr:nvSpPr>
        <xdr:cNvPr id="472" name="【市民会館】&#10;一人当たり面積該当値テキスト">
          <a:extLst>
            <a:ext uri="{FF2B5EF4-FFF2-40B4-BE49-F238E27FC236}">
              <a16:creationId xmlns:a16="http://schemas.microsoft.com/office/drawing/2014/main" id="{3BAE16A0-1417-405E-8F01-64EE7895D4A3}"/>
            </a:ext>
          </a:extLst>
        </xdr:cNvPr>
        <xdr:cNvSpPr txBox="1"/>
      </xdr:nvSpPr>
      <xdr:spPr>
        <a:xfrm>
          <a:off x="10515600"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116295</xdr:rowOff>
    </xdr:from>
    <xdr:to>
      <xdr:col>50</xdr:col>
      <xdr:colOff>165100</xdr:colOff>
      <xdr:row>106</xdr:row>
      <xdr:rowOff>46445</xdr:rowOff>
    </xdr:to>
    <xdr:sp macro="" textlink="">
      <xdr:nvSpPr>
        <xdr:cNvPr id="473" name="楕円 472">
          <a:extLst>
            <a:ext uri="{FF2B5EF4-FFF2-40B4-BE49-F238E27FC236}">
              <a16:creationId xmlns:a16="http://schemas.microsoft.com/office/drawing/2014/main" id="{B4B7032F-7BA8-434E-AC68-24B1DA347229}"/>
            </a:ext>
          </a:extLst>
        </xdr:cNvPr>
        <xdr:cNvSpPr/>
      </xdr:nvSpPr>
      <xdr:spPr>
        <a:xfrm>
          <a:off x="9588500" y="1811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155121</xdr:rowOff>
    </xdr:from>
    <xdr:to>
      <xdr:col>55</xdr:col>
      <xdr:colOff>0</xdr:colOff>
      <xdr:row>105</xdr:row>
      <xdr:rowOff>167095</xdr:rowOff>
    </xdr:to>
    <xdr:cxnSp macro="">
      <xdr:nvCxnSpPr>
        <xdr:cNvPr id="474" name="直線コネクタ 473">
          <a:extLst>
            <a:ext uri="{FF2B5EF4-FFF2-40B4-BE49-F238E27FC236}">
              <a16:creationId xmlns:a16="http://schemas.microsoft.com/office/drawing/2014/main" id="{AE617534-57C1-43F2-A7A7-349C2C847A79}"/>
            </a:ext>
          </a:extLst>
        </xdr:cNvPr>
        <xdr:cNvCxnSpPr/>
      </xdr:nvCxnSpPr>
      <xdr:spPr>
        <a:xfrm flipV="1">
          <a:off x="9639300" y="18157371"/>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127181</xdr:rowOff>
    </xdr:from>
    <xdr:to>
      <xdr:col>46</xdr:col>
      <xdr:colOff>38100</xdr:colOff>
      <xdr:row>106</xdr:row>
      <xdr:rowOff>57331</xdr:rowOff>
    </xdr:to>
    <xdr:sp macro="" textlink="">
      <xdr:nvSpPr>
        <xdr:cNvPr id="475" name="楕円 474">
          <a:extLst>
            <a:ext uri="{FF2B5EF4-FFF2-40B4-BE49-F238E27FC236}">
              <a16:creationId xmlns:a16="http://schemas.microsoft.com/office/drawing/2014/main" id="{1E31ED9A-1D0C-4E38-9F6F-7410CFC97761}"/>
            </a:ext>
          </a:extLst>
        </xdr:cNvPr>
        <xdr:cNvSpPr/>
      </xdr:nvSpPr>
      <xdr:spPr>
        <a:xfrm>
          <a:off x="8699500" y="181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167095</xdr:rowOff>
    </xdr:from>
    <xdr:to>
      <xdr:col>50</xdr:col>
      <xdr:colOff>114300</xdr:colOff>
      <xdr:row>106</xdr:row>
      <xdr:rowOff>6531</xdr:rowOff>
    </xdr:to>
    <xdr:cxnSp macro="">
      <xdr:nvCxnSpPr>
        <xdr:cNvPr id="476" name="直線コネクタ 475">
          <a:extLst>
            <a:ext uri="{FF2B5EF4-FFF2-40B4-BE49-F238E27FC236}">
              <a16:creationId xmlns:a16="http://schemas.microsoft.com/office/drawing/2014/main" id="{24AEEAF6-B960-423D-A459-871FCB543F1C}"/>
            </a:ext>
          </a:extLst>
        </xdr:cNvPr>
        <xdr:cNvCxnSpPr/>
      </xdr:nvCxnSpPr>
      <xdr:spPr>
        <a:xfrm flipV="1">
          <a:off x="8750300" y="18169345"/>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135889</xdr:rowOff>
    </xdr:from>
    <xdr:to>
      <xdr:col>41</xdr:col>
      <xdr:colOff>101600</xdr:colOff>
      <xdr:row>106</xdr:row>
      <xdr:rowOff>66039</xdr:rowOff>
    </xdr:to>
    <xdr:sp macro="" textlink="">
      <xdr:nvSpPr>
        <xdr:cNvPr id="477" name="楕円 476">
          <a:extLst>
            <a:ext uri="{FF2B5EF4-FFF2-40B4-BE49-F238E27FC236}">
              <a16:creationId xmlns:a16="http://schemas.microsoft.com/office/drawing/2014/main" id="{8D7A1527-DBCF-4E10-9F89-A84562683C59}"/>
            </a:ext>
          </a:extLst>
        </xdr:cNvPr>
        <xdr:cNvSpPr/>
      </xdr:nvSpPr>
      <xdr:spPr>
        <a:xfrm>
          <a:off x="7810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6531</xdr:rowOff>
    </xdr:from>
    <xdr:to>
      <xdr:col>45</xdr:col>
      <xdr:colOff>177800</xdr:colOff>
      <xdr:row>106</xdr:row>
      <xdr:rowOff>15239</xdr:rowOff>
    </xdr:to>
    <xdr:cxnSp macro="">
      <xdr:nvCxnSpPr>
        <xdr:cNvPr id="478" name="直線コネクタ 477">
          <a:extLst>
            <a:ext uri="{FF2B5EF4-FFF2-40B4-BE49-F238E27FC236}">
              <a16:creationId xmlns:a16="http://schemas.microsoft.com/office/drawing/2014/main" id="{5932C96E-11FA-4456-B0FB-43BCB6137DD4}"/>
            </a:ext>
          </a:extLst>
        </xdr:cNvPr>
        <xdr:cNvCxnSpPr/>
      </xdr:nvCxnSpPr>
      <xdr:spPr>
        <a:xfrm flipV="1">
          <a:off x="7861300" y="18180231"/>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79" name="楕円 478">
          <a:extLst>
            <a:ext uri="{FF2B5EF4-FFF2-40B4-BE49-F238E27FC236}">
              <a16:creationId xmlns:a16="http://schemas.microsoft.com/office/drawing/2014/main" id="{9F37CB3A-8186-4229-A9B5-9EB5CFB875BC}"/>
            </a:ext>
          </a:extLst>
        </xdr:cNvPr>
        <xdr:cNvSpPr/>
      </xdr:nvSpPr>
      <xdr:spPr>
        <a:xfrm>
          <a:off x="6921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15239</xdr:rowOff>
    </xdr:from>
    <xdr:to>
      <xdr:col>41</xdr:col>
      <xdr:colOff>50800</xdr:colOff>
      <xdr:row>106</xdr:row>
      <xdr:rowOff>22861</xdr:rowOff>
    </xdr:to>
    <xdr:cxnSp macro="">
      <xdr:nvCxnSpPr>
        <xdr:cNvPr id="480" name="直線コネクタ 479">
          <a:extLst>
            <a:ext uri="{FF2B5EF4-FFF2-40B4-BE49-F238E27FC236}">
              <a16:creationId xmlns:a16="http://schemas.microsoft.com/office/drawing/2014/main" id="{FDFAB874-F2B9-42CF-8055-8A9EC605765C}"/>
            </a:ext>
          </a:extLst>
        </xdr:cNvPr>
        <xdr:cNvCxnSpPr/>
      </xdr:nvCxnSpPr>
      <xdr:spPr>
        <a:xfrm flipV="1">
          <a:off x="6972300" y="18188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133366</xdr:rowOff>
    </xdr:from>
    <xdr:ext cx="469744" cy="259045"/>
    <xdr:sp macro="" textlink="">
      <xdr:nvSpPr>
        <xdr:cNvPr id="481" name="n_1aveValue【市民会館】&#10;一人当たり面積">
          <a:extLst>
            <a:ext uri="{FF2B5EF4-FFF2-40B4-BE49-F238E27FC236}">
              <a16:creationId xmlns:a16="http://schemas.microsoft.com/office/drawing/2014/main" id="{69764CE7-029E-4571-A88B-1AF7AF47D907}"/>
            </a:ext>
          </a:extLst>
        </xdr:cNvPr>
        <xdr:cNvSpPr txBox="1"/>
      </xdr:nvSpPr>
      <xdr:spPr>
        <a:xfrm>
          <a:off x="9391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115950</xdr:rowOff>
    </xdr:from>
    <xdr:ext cx="469744" cy="259045"/>
    <xdr:sp macro="" textlink="">
      <xdr:nvSpPr>
        <xdr:cNvPr id="482" name="n_2aveValue【市民会館】&#10;一人当たり面積">
          <a:extLst>
            <a:ext uri="{FF2B5EF4-FFF2-40B4-BE49-F238E27FC236}">
              <a16:creationId xmlns:a16="http://schemas.microsoft.com/office/drawing/2014/main" id="{6CC438E3-DE9E-4F1A-9A62-4BC7A67A010A}"/>
            </a:ext>
          </a:extLst>
        </xdr:cNvPr>
        <xdr:cNvSpPr txBox="1"/>
      </xdr:nvSpPr>
      <xdr:spPr>
        <a:xfrm>
          <a:off x="8515427" y="1828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169834</xdr:rowOff>
    </xdr:from>
    <xdr:ext cx="469744" cy="259045"/>
    <xdr:sp macro="" textlink="">
      <xdr:nvSpPr>
        <xdr:cNvPr id="483" name="n_3aveValue【市民会館】&#10;一人当たり面積">
          <a:extLst>
            <a:ext uri="{FF2B5EF4-FFF2-40B4-BE49-F238E27FC236}">
              <a16:creationId xmlns:a16="http://schemas.microsoft.com/office/drawing/2014/main" id="{03C9E178-2FC3-4A3C-BC52-A98EC94B63CA}"/>
            </a:ext>
          </a:extLst>
        </xdr:cNvPr>
        <xdr:cNvSpPr txBox="1"/>
      </xdr:nvSpPr>
      <xdr:spPr>
        <a:xfrm>
          <a:off x="7626427"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150240</xdr:rowOff>
    </xdr:from>
    <xdr:ext cx="469744" cy="259045"/>
    <xdr:sp macro="" textlink="">
      <xdr:nvSpPr>
        <xdr:cNvPr id="484" name="n_4aveValue【市民会館】&#10;一人当たり面積">
          <a:extLst>
            <a:ext uri="{FF2B5EF4-FFF2-40B4-BE49-F238E27FC236}">
              <a16:creationId xmlns:a16="http://schemas.microsoft.com/office/drawing/2014/main" id="{E569DBC7-21B8-4FD2-8E87-A5B22161A928}"/>
            </a:ext>
          </a:extLst>
        </xdr:cNvPr>
        <xdr:cNvSpPr txBox="1"/>
      </xdr:nvSpPr>
      <xdr:spPr>
        <a:xfrm>
          <a:off x="6737427"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62972</xdr:rowOff>
    </xdr:from>
    <xdr:ext cx="469744" cy="259045"/>
    <xdr:sp macro="" textlink="">
      <xdr:nvSpPr>
        <xdr:cNvPr id="485" name="n_1mainValue【市民会館】&#10;一人当たり面積">
          <a:extLst>
            <a:ext uri="{FF2B5EF4-FFF2-40B4-BE49-F238E27FC236}">
              <a16:creationId xmlns:a16="http://schemas.microsoft.com/office/drawing/2014/main" id="{B59ABBA2-68BF-4025-AB65-049360752A6F}"/>
            </a:ext>
          </a:extLst>
        </xdr:cNvPr>
        <xdr:cNvSpPr txBox="1"/>
      </xdr:nvSpPr>
      <xdr:spPr>
        <a:xfrm>
          <a:off x="9391727" y="178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73858</xdr:rowOff>
    </xdr:from>
    <xdr:ext cx="469744" cy="259045"/>
    <xdr:sp macro="" textlink="">
      <xdr:nvSpPr>
        <xdr:cNvPr id="486" name="n_2mainValue【市民会館】&#10;一人当たり面積">
          <a:extLst>
            <a:ext uri="{FF2B5EF4-FFF2-40B4-BE49-F238E27FC236}">
              <a16:creationId xmlns:a16="http://schemas.microsoft.com/office/drawing/2014/main" id="{B97DF364-4579-4674-AD10-021B9B9C2811}"/>
            </a:ext>
          </a:extLst>
        </xdr:cNvPr>
        <xdr:cNvSpPr txBox="1"/>
      </xdr:nvSpPr>
      <xdr:spPr>
        <a:xfrm>
          <a:off x="8515427" y="1790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mainValue【市民会館】&#10;一人当たり面積">
          <a:extLst>
            <a:ext uri="{FF2B5EF4-FFF2-40B4-BE49-F238E27FC236}">
              <a16:creationId xmlns:a16="http://schemas.microsoft.com/office/drawing/2014/main" id="{C882B221-B7BF-4BC2-9793-B55E8C585233}"/>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90188</xdr:rowOff>
    </xdr:from>
    <xdr:ext cx="469744" cy="259045"/>
    <xdr:sp macro="" textlink="">
      <xdr:nvSpPr>
        <xdr:cNvPr id="488" name="n_4mainValue【市民会館】&#10;一人当たり面積">
          <a:extLst>
            <a:ext uri="{FF2B5EF4-FFF2-40B4-BE49-F238E27FC236}">
              <a16:creationId xmlns:a16="http://schemas.microsoft.com/office/drawing/2014/main" id="{BD7DFD38-F9A6-408E-AAB8-509837AFACF0}"/>
            </a:ext>
          </a:extLst>
        </xdr:cNvPr>
        <xdr:cNvSpPr txBox="1"/>
      </xdr:nvSpPr>
      <xdr:spPr>
        <a:xfrm>
          <a:off x="6737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4C3515FF-3A99-4D67-A970-BE653F78DD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D8DE58A3-1339-42F9-8050-AC4D5A9408C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77B13D93-5C23-4A7B-B20D-2F261579A8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63EDDDD6-DEF0-45CD-BB81-D664F6E56D7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709FADA3-4D92-435B-943F-7E5BA3FA86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11A443E0-3A91-4E56-8037-9FA52341C3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BF231569-EDC7-4119-9278-EDB63B61B72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339E4F1E-9ED6-4961-B171-7B5D0A3E03F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D4A1B6A3-EE23-4C54-9B8A-A347070796A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F5DEA865-DAD9-4E21-A140-515C410CED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A43CF389-A756-47C7-B5E0-C8C513542C5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0CEBA3C-23CB-47DB-9495-9EF8CD3E290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D6FA62AB-5C34-463A-8A04-E94C1F53BFC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12B134BD-8D8E-486F-9FAE-68F56B30F84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803F9F03-5F89-450C-A7B0-FD0BC6913CC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3EA90F92-8A63-4A8C-B086-5270A05AF86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E2499659-558C-4D57-9A2B-A8BF4EB4272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18192882-84E2-46D1-8C6F-13A0BCE772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B081D3E6-E8C6-441A-8C51-BB904907C8C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149B0590-000F-4A69-B112-D43F31A6878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85871047-5A52-4C0F-BCAA-701E37D8CEC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4DDDD1EE-AA11-4565-8FE6-1253B12F8C2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EC71E68F-5AE9-49E9-BFCF-5CCBA5C37F1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3E7F0F0-F235-4329-ABB8-24AD88A29D4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513" name="直線コネクタ 512">
          <a:extLst>
            <a:ext uri="{FF2B5EF4-FFF2-40B4-BE49-F238E27FC236}">
              <a16:creationId xmlns:a16="http://schemas.microsoft.com/office/drawing/2014/main" id="{73AD68AE-BEE1-4358-B2F6-76135DE7A03A}"/>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361CF671-D8EB-40D1-9972-729C30BF483B}"/>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a:extLst>
            <a:ext uri="{FF2B5EF4-FFF2-40B4-BE49-F238E27FC236}">
              <a16:creationId xmlns:a16="http://schemas.microsoft.com/office/drawing/2014/main" id="{E19B8867-BB4E-4621-88E6-09AA1ED30499}"/>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2CF423D5-F6B9-41AA-B48B-FB1EC107A8A5}"/>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517" name="直線コネクタ 516">
          <a:extLst>
            <a:ext uri="{FF2B5EF4-FFF2-40B4-BE49-F238E27FC236}">
              <a16:creationId xmlns:a16="http://schemas.microsoft.com/office/drawing/2014/main" id="{61AB6A66-A15B-4305-9DE2-E64715FF93B8}"/>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6CE3F8FB-9FA3-42D2-9B7E-DDB4F74F0E3C}"/>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19" name="フローチャート: 判断 518">
          <a:extLst>
            <a:ext uri="{FF2B5EF4-FFF2-40B4-BE49-F238E27FC236}">
              <a16:creationId xmlns:a16="http://schemas.microsoft.com/office/drawing/2014/main" id="{67E63353-C6F8-4F1C-9F2F-04D517A95A9C}"/>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0" name="フローチャート: 判断 519">
          <a:extLst>
            <a:ext uri="{FF2B5EF4-FFF2-40B4-BE49-F238E27FC236}">
              <a16:creationId xmlns:a16="http://schemas.microsoft.com/office/drawing/2014/main" id="{5247833F-C5E7-4A8F-BA51-24ED469C1496}"/>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521" name="フローチャート: 判断 520">
          <a:extLst>
            <a:ext uri="{FF2B5EF4-FFF2-40B4-BE49-F238E27FC236}">
              <a16:creationId xmlns:a16="http://schemas.microsoft.com/office/drawing/2014/main" id="{16D99436-45BD-4237-969B-7270F4EDF08A}"/>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522" name="フローチャート: 判断 521">
          <a:extLst>
            <a:ext uri="{FF2B5EF4-FFF2-40B4-BE49-F238E27FC236}">
              <a16:creationId xmlns:a16="http://schemas.microsoft.com/office/drawing/2014/main" id="{6859B2E1-1160-4EFF-8709-C58F8637C444}"/>
            </a:ext>
          </a:extLst>
        </xdr:cNvPr>
        <xdr:cNvSpPr/>
      </xdr:nvSpPr>
      <xdr:spPr>
        <a:xfrm>
          <a:off x="1365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523" name="フローチャート: 判断 522">
          <a:extLst>
            <a:ext uri="{FF2B5EF4-FFF2-40B4-BE49-F238E27FC236}">
              <a16:creationId xmlns:a16="http://schemas.microsoft.com/office/drawing/2014/main" id="{1F490C0A-C4A6-428E-BC75-81E411E56136}"/>
            </a:ext>
          </a:extLst>
        </xdr:cNvPr>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45656BB-CB9D-4566-B1F0-7FAC5D7721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EEC68A0-8B32-4F1A-A041-811FF20855B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8566103-D505-4C9E-B5A2-2FF26F8E2C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C5BE4AE-7A6F-4B52-88D4-EC720A5CED2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9A5EA10-0605-4869-9E2B-881C74C577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160655</xdr:rowOff>
    </xdr:from>
    <xdr:to>
      <xdr:col>85</xdr:col>
      <xdr:colOff>177800</xdr:colOff>
      <xdr:row>37</xdr:row>
      <xdr:rowOff>90805</xdr:rowOff>
    </xdr:to>
    <xdr:sp macro="" textlink="">
      <xdr:nvSpPr>
        <xdr:cNvPr id="529" name="楕円 528">
          <a:extLst>
            <a:ext uri="{FF2B5EF4-FFF2-40B4-BE49-F238E27FC236}">
              <a16:creationId xmlns:a16="http://schemas.microsoft.com/office/drawing/2014/main" id="{474DDA38-9948-4682-A2F4-EA0D7DAC1C7B}"/>
            </a:ext>
          </a:extLst>
        </xdr:cNvPr>
        <xdr:cNvSpPr/>
      </xdr:nvSpPr>
      <xdr:spPr>
        <a:xfrm>
          <a:off x="162687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12082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AD62C9DB-2187-4C64-930D-DAF220E7B352}"/>
            </a:ext>
          </a:extLst>
        </xdr:cNvPr>
        <xdr:cNvSpPr txBox="1"/>
      </xdr:nvSpPr>
      <xdr:spPr>
        <a:xfrm>
          <a:off x="16357600"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113030</xdr:rowOff>
    </xdr:from>
    <xdr:to>
      <xdr:col>81</xdr:col>
      <xdr:colOff>101600</xdr:colOff>
      <xdr:row>37</xdr:row>
      <xdr:rowOff>43180</xdr:rowOff>
    </xdr:to>
    <xdr:sp macro="" textlink="">
      <xdr:nvSpPr>
        <xdr:cNvPr id="531" name="楕円 530">
          <a:extLst>
            <a:ext uri="{FF2B5EF4-FFF2-40B4-BE49-F238E27FC236}">
              <a16:creationId xmlns:a16="http://schemas.microsoft.com/office/drawing/2014/main" id="{7961C2FC-7F85-4389-925B-91B4F7EEE7B9}"/>
            </a:ext>
          </a:extLst>
        </xdr:cNvPr>
        <xdr:cNvSpPr/>
      </xdr:nvSpPr>
      <xdr:spPr>
        <a:xfrm>
          <a:off x="15430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163830</xdr:rowOff>
    </xdr:from>
    <xdr:to>
      <xdr:col>85</xdr:col>
      <xdr:colOff>127000</xdr:colOff>
      <xdr:row>37</xdr:row>
      <xdr:rowOff>40005</xdr:rowOff>
    </xdr:to>
    <xdr:cxnSp macro="">
      <xdr:nvCxnSpPr>
        <xdr:cNvPr id="532" name="直線コネクタ 531">
          <a:extLst>
            <a:ext uri="{FF2B5EF4-FFF2-40B4-BE49-F238E27FC236}">
              <a16:creationId xmlns:a16="http://schemas.microsoft.com/office/drawing/2014/main" id="{99301C17-9873-45FA-BA21-813FEBCCBDC1}"/>
            </a:ext>
          </a:extLst>
        </xdr:cNvPr>
        <xdr:cNvCxnSpPr/>
      </xdr:nvCxnSpPr>
      <xdr:spPr>
        <a:xfrm>
          <a:off x="15481300" y="63360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90170</xdr:rowOff>
    </xdr:from>
    <xdr:to>
      <xdr:col>76</xdr:col>
      <xdr:colOff>165100</xdr:colOff>
      <xdr:row>37</xdr:row>
      <xdr:rowOff>20320</xdr:rowOff>
    </xdr:to>
    <xdr:sp macro="" textlink="">
      <xdr:nvSpPr>
        <xdr:cNvPr id="533" name="楕円 532">
          <a:extLst>
            <a:ext uri="{FF2B5EF4-FFF2-40B4-BE49-F238E27FC236}">
              <a16:creationId xmlns:a16="http://schemas.microsoft.com/office/drawing/2014/main" id="{570D7092-C6EA-4389-93C1-89BF41F3F752}"/>
            </a:ext>
          </a:extLst>
        </xdr:cNvPr>
        <xdr:cNvSpPr/>
      </xdr:nvSpPr>
      <xdr:spPr>
        <a:xfrm>
          <a:off x="14541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140970</xdr:rowOff>
    </xdr:from>
    <xdr:to>
      <xdr:col>81</xdr:col>
      <xdr:colOff>50800</xdr:colOff>
      <xdr:row>36</xdr:row>
      <xdr:rowOff>163830</xdr:rowOff>
    </xdr:to>
    <xdr:cxnSp macro="">
      <xdr:nvCxnSpPr>
        <xdr:cNvPr id="534" name="直線コネクタ 533">
          <a:extLst>
            <a:ext uri="{FF2B5EF4-FFF2-40B4-BE49-F238E27FC236}">
              <a16:creationId xmlns:a16="http://schemas.microsoft.com/office/drawing/2014/main" id="{9FA23A39-B480-4754-845B-F716920711F1}"/>
            </a:ext>
          </a:extLst>
        </xdr:cNvPr>
        <xdr:cNvCxnSpPr/>
      </xdr:nvCxnSpPr>
      <xdr:spPr>
        <a:xfrm>
          <a:off x="14592300" y="6313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2EAD3632-EA25-471B-AC15-BD8DEBCCDEA1}"/>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C42D5DE8-80FF-4452-AE35-405977C1C43A}"/>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44467</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A512E03D-AF0D-45B8-8D76-22393724919B}"/>
            </a:ext>
          </a:extLst>
        </xdr:cNvPr>
        <xdr:cNvSpPr txBox="1"/>
      </xdr:nvSpPr>
      <xdr:spPr>
        <a:xfrm>
          <a:off x="13500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44467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FB77D810-5EA0-4102-B3D0-9AC55B53C43F}"/>
            </a:ext>
          </a:extLst>
        </xdr:cNvPr>
        <xdr:cNvSpPr txBox="1"/>
      </xdr:nvSpPr>
      <xdr:spPr>
        <a:xfrm>
          <a:off x="12611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59707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C2F2652D-BD98-499A-8B26-6755F6310483}"/>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36847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55878500-C6C5-46DB-9B11-914237C6465E}"/>
            </a:ext>
          </a:extLst>
        </xdr:cNvPr>
        <xdr:cNvSpPr txBox="1"/>
      </xdr:nvSpPr>
      <xdr:spPr>
        <a:xfrm>
          <a:off x="14389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a:extLst>
            <a:ext uri="{FF2B5EF4-FFF2-40B4-BE49-F238E27FC236}">
              <a16:creationId xmlns:a16="http://schemas.microsoft.com/office/drawing/2014/main" id="{33CCDB66-500F-42A7-A954-5BEE56C76A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a:extLst>
            <a:ext uri="{FF2B5EF4-FFF2-40B4-BE49-F238E27FC236}">
              <a16:creationId xmlns:a16="http://schemas.microsoft.com/office/drawing/2014/main" id="{FB18812C-BD63-4F12-97B4-F896EDFA6FB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a:extLst>
            <a:ext uri="{FF2B5EF4-FFF2-40B4-BE49-F238E27FC236}">
              <a16:creationId xmlns:a16="http://schemas.microsoft.com/office/drawing/2014/main" id="{D2382D6D-B468-4E32-9BC2-DB83E178D5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a:extLst>
            <a:ext uri="{FF2B5EF4-FFF2-40B4-BE49-F238E27FC236}">
              <a16:creationId xmlns:a16="http://schemas.microsoft.com/office/drawing/2014/main" id="{11EAAFC1-7827-4901-AA85-9A85CEC371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a:extLst>
            <a:ext uri="{FF2B5EF4-FFF2-40B4-BE49-F238E27FC236}">
              <a16:creationId xmlns:a16="http://schemas.microsoft.com/office/drawing/2014/main" id="{2981ACDA-BA30-4E1B-908D-0DBE742C6D1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a:extLst>
            <a:ext uri="{FF2B5EF4-FFF2-40B4-BE49-F238E27FC236}">
              <a16:creationId xmlns:a16="http://schemas.microsoft.com/office/drawing/2014/main" id="{7E78038E-2094-4EF7-8B3A-F485F0AF0C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a:extLst>
            <a:ext uri="{FF2B5EF4-FFF2-40B4-BE49-F238E27FC236}">
              <a16:creationId xmlns:a16="http://schemas.microsoft.com/office/drawing/2014/main" id="{9C1F03D6-B97E-488F-BD06-0BE030064E9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a:extLst>
            <a:ext uri="{FF2B5EF4-FFF2-40B4-BE49-F238E27FC236}">
              <a16:creationId xmlns:a16="http://schemas.microsoft.com/office/drawing/2014/main" id="{0C46B793-5526-452B-9FCA-E9B7115122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a:extLst>
            <a:ext uri="{FF2B5EF4-FFF2-40B4-BE49-F238E27FC236}">
              <a16:creationId xmlns:a16="http://schemas.microsoft.com/office/drawing/2014/main" id="{31241296-AD90-4773-BBDC-35F5F8512E4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a:extLst>
            <a:ext uri="{FF2B5EF4-FFF2-40B4-BE49-F238E27FC236}">
              <a16:creationId xmlns:a16="http://schemas.microsoft.com/office/drawing/2014/main" id="{0EEE8802-19D4-42E0-87FD-9B5D51FFE41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1" name="直線コネクタ 550">
          <a:extLst>
            <a:ext uri="{FF2B5EF4-FFF2-40B4-BE49-F238E27FC236}">
              <a16:creationId xmlns:a16="http://schemas.microsoft.com/office/drawing/2014/main" id="{1AAA686C-FA14-4229-989C-4B616BC963C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2" name="テキスト ボックス 551">
          <a:extLst>
            <a:ext uri="{FF2B5EF4-FFF2-40B4-BE49-F238E27FC236}">
              <a16:creationId xmlns:a16="http://schemas.microsoft.com/office/drawing/2014/main" id="{504D8FCC-98A1-4C1E-BE2F-75410042A98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3" name="直線コネクタ 552">
          <a:extLst>
            <a:ext uri="{FF2B5EF4-FFF2-40B4-BE49-F238E27FC236}">
              <a16:creationId xmlns:a16="http://schemas.microsoft.com/office/drawing/2014/main" id="{BD71049A-BD3D-42BB-B8BF-4C6BC8CC5CB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4" name="テキスト ボックス 553">
          <a:extLst>
            <a:ext uri="{FF2B5EF4-FFF2-40B4-BE49-F238E27FC236}">
              <a16:creationId xmlns:a16="http://schemas.microsoft.com/office/drawing/2014/main" id="{20057CA3-3804-485C-B7C9-A8CA9367463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a:extLst>
            <a:ext uri="{FF2B5EF4-FFF2-40B4-BE49-F238E27FC236}">
              <a16:creationId xmlns:a16="http://schemas.microsoft.com/office/drawing/2014/main" id="{535B6640-51A9-43B3-9969-7FE23CF1FF4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6" name="テキスト ボックス 555">
          <a:extLst>
            <a:ext uri="{FF2B5EF4-FFF2-40B4-BE49-F238E27FC236}">
              <a16:creationId xmlns:a16="http://schemas.microsoft.com/office/drawing/2014/main" id="{CC853FC8-0A4B-4D06-BCCB-350D4163756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7" name="直線コネクタ 556">
          <a:extLst>
            <a:ext uri="{FF2B5EF4-FFF2-40B4-BE49-F238E27FC236}">
              <a16:creationId xmlns:a16="http://schemas.microsoft.com/office/drawing/2014/main" id="{31FC062F-BE9D-4BA0-9DBC-82D793D7793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8" name="テキスト ボックス 557">
          <a:extLst>
            <a:ext uri="{FF2B5EF4-FFF2-40B4-BE49-F238E27FC236}">
              <a16:creationId xmlns:a16="http://schemas.microsoft.com/office/drawing/2014/main" id="{FEC0AEEC-3EE7-410E-8837-A8E2B883ED3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9" name="直線コネクタ 558">
          <a:extLst>
            <a:ext uri="{FF2B5EF4-FFF2-40B4-BE49-F238E27FC236}">
              <a16:creationId xmlns:a16="http://schemas.microsoft.com/office/drawing/2014/main" id="{FD2B310F-54DC-4530-94D0-19B5575F77F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0" name="テキスト ボックス 559">
          <a:extLst>
            <a:ext uri="{FF2B5EF4-FFF2-40B4-BE49-F238E27FC236}">
              <a16:creationId xmlns:a16="http://schemas.microsoft.com/office/drawing/2014/main" id="{DE9291EA-11DD-4533-B695-0EAE9F982854}"/>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F379CBE6-0392-4096-B35F-6224D4E6FD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2" name="テキスト ボックス 561">
          <a:extLst>
            <a:ext uri="{FF2B5EF4-FFF2-40B4-BE49-F238E27FC236}">
              <a16:creationId xmlns:a16="http://schemas.microsoft.com/office/drawing/2014/main" id="{491C7BDF-7AF6-4E6B-A69B-B7F1935B1AC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79664627-A22F-4FF0-9BEE-D3787F60FF2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564" name="直線コネクタ 563">
          <a:extLst>
            <a:ext uri="{FF2B5EF4-FFF2-40B4-BE49-F238E27FC236}">
              <a16:creationId xmlns:a16="http://schemas.microsoft.com/office/drawing/2014/main" id="{D216D08C-6D0D-49DE-8764-638951E83A1A}"/>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565" name="【一般廃棄物処理施設】&#10;一人当たり有形固定資産（償却資産）額最小値テキスト">
          <a:extLst>
            <a:ext uri="{FF2B5EF4-FFF2-40B4-BE49-F238E27FC236}">
              <a16:creationId xmlns:a16="http://schemas.microsoft.com/office/drawing/2014/main" id="{9459F7C6-8826-40BC-BCE2-C76E2C5264BE}"/>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566" name="直線コネクタ 565">
          <a:extLst>
            <a:ext uri="{FF2B5EF4-FFF2-40B4-BE49-F238E27FC236}">
              <a16:creationId xmlns:a16="http://schemas.microsoft.com/office/drawing/2014/main" id="{AC234D43-677D-4F2A-962C-EDB7E222691E}"/>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567" name="【一般廃棄物処理施設】&#10;一人当たり有形固定資産（償却資産）額最大値テキスト">
          <a:extLst>
            <a:ext uri="{FF2B5EF4-FFF2-40B4-BE49-F238E27FC236}">
              <a16:creationId xmlns:a16="http://schemas.microsoft.com/office/drawing/2014/main" id="{1ECEAB3A-FA05-4E8B-B1EF-60BB999C7665}"/>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568" name="直線コネクタ 567">
          <a:extLst>
            <a:ext uri="{FF2B5EF4-FFF2-40B4-BE49-F238E27FC236}">
              <a16:creationId xmlns:a16="http://schemas.microsoft.com/office/drawing/2014/main" id="{39E509CD-E9F0-405D-AB95-3741F6B8CFC5}"/>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16760</xdr:rowOff>
    </xdr:from>
    <xdr:ext cx="599010" cy="259045"/>
    <xdr:sp macro="" textlink="">
      <xdr:nvSpPr>
        <xdr:cNvPr id="569" name="【一般廃棄物処理施設】&#10;一人当たり有形固定資産（償却資産）額平均値テキスト">
          <a:extLst>
            <a:ext uri="{FF2B5EF4-FFF2-40B4-BE49-F238E27FC236}">
              <a16:creationId xmlns:a16="http://schemas.microsoft.com/office/drawing/2014/main" id="{B135D137-465E-4CC0-9951-BE5F1900BD0B}"/>
            </a:ext>
          </a:extLst>
        </xdr:cNvPr>
        <xdr:cNvSpPr txBox="1"/>
      </xdr:nvSpPr>
      <xdr:spPr>
        <a:xfrm>
          <a:off x="22199600" y="6874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570" name="フローチャート: 判断 569">
          <a:extLst>
            <a:ext uri="{FF2B5EF4-FFF2-40B4-BE49-F238E27FC236}">
              <a16:creationId xmlns:a16="http://schemas.microsoft.com/office/drawing/2014/main" id="{7929984E-678B-4E39-9467-45CEF012DBE9}"/>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571" name="フローチャート: 判断 570">
          <a:extLst>
            <a:ext uri="{FF2B5EF4-FFF2-40B4-BE49-F238E27FC236}">
              <a16:creationId xmlns:a16="http://schemas.microsoft.com/office/drawing/2014/main" id="{47CA0A28-3248-41EC-A68C-8A2CEC00F228}"/>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572" name="フローチャート: 判断 571">
          <a:extLst>
            <a:ext uri="{FF2B5EF4-FFF2-40B4-BE49-F238E27FC236}">
              <a16:creationId xmlns:a16="http://schemas.microsoft.com/office/drawing/2014/main" id="{4440917F-CD47-4938-8D12-88CCC1CAA3ED}"/>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157336</xdr:rowOff>
    </xdr:from>
    <xdr:to>
      <xdr:col>102</xdr:col>
      <xdr:colOff>165100</xdr:colOff>
      <xdr:row>41</xdr:row>
      <xdr:rowOff>87486</xdr:rowOff>
    </xdr:to>
    <xdr:sp macro="" textlink="">
      <xdr:nvSpPr>
        <xdr:cNvPr id="573" name="フローチャート: 判断 572">
          <a:extLst>
            <a:ext uri="{FF2B5EF4-FFF2-40B4-BE49-F238E27FC236}">
              <a16:creationId xmlns:a16="http://schemas.microsoft.com/office/drawing/2014/main" id="{3CF50FE0-1171-445F-AEBF-673F254B0580}"/>
            </a:ext>
          </a:extLst>
        </xdr:cNvPr>
        <xdr:cNvSpPr/>
      </xdr:nvSpPr>
      <xdr:spPr>
        <a:xfrm>
          <a:off x="19494500" y="70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160367</xdr:rowOff>
    </xdr:from>
    <xdr:to>
      <xdr:col>98</xdr:col>
      <xdr:colOff>38100</xdr:colOff>
      <xdr:row>41</xdr:row>
      <xdr:rowOff>90517</xdr:rowOff>
    </xdr:to>
    <xdr:sp macro="" textlink="">
      <xdr:nvSpPr>
        <xdr:cNvPr id="574" name="フローチャート: 判断 573">
          <a:extLst>
            <a:ext uri="{FF2B5EF4-FFF2-40B4-BE49-F238E27FC236}">
              <a16:creationId xmlns:a16="http://schemas.microsoft.com/office/drawing/2014/main" id="{8AEC385C-FEF6-4CDE-9646-EAD87A1EF76F}"/>
            </a:ext>
          </a:extLst>
        </xdr:cNvPr>
        <xdr:cNvSpPr/>
      </xdr:nvSpPr>
      <xdr:spPr>
        <a:xfrm>
          <a:off x="18605500" y="701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2D4532C1-52FE-4419-9AD6-A60E34B273F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3CDBE58C-D171-487F-B982-15A9807A285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FB0682ED-BE59-47C8-AC59-C6D50B4B5FB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FDBC190-93FB-4F09-9C03-1484EAB01F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CACF6EB-3BFD-43AB-93C8-939A17A953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56619</xdr:rowOff>
    </xdr:from>
    <xdr:to>
      <xdr:col>116</xdr:col>
      <xdr:colOff>114300</xdr:colOff>
      <xdr:row>39</xdr:row>
      <xdr:rowOff>158219</xdr:rowOff>
    </xdr:to>
    <xdr:sp macro="" textlink="">
      <xdr:nvSpPr>
        <xdr:cNvPr id="580" name="楕円 579">
          <a:extLst>
            <a:ext uri="{FF2B5EF4-FFF2-40B4-BE49-F238E27FC236}">
              <a16:creationId xmlns:a16="http://schemas.microsoft.com/office/drawing/2014/main" id="{FE0D1C64-87E5-4838-A1E2-91B2DFB363F5}"/>
            </a:ext>
          </a:extLst>
        </xdr:cNvPr>
        <xdr:cNvSpPr/>
      </xdr:nvSpPr>
      <xdr:spPr>
        <a:xfrm>
          <a:off x="22110700" y="67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79496</xdr:rowOff>
    </xdr:from>
    <xdr:ext cx="599010" cy="259045"/>
    <xdr:sp macro="" textlink="">
      <xdr:nvSpPr>
        <xdr:cNvPr id="581" name="【一般廃棄物処理施設】&#10;一人当たり有形固定資産（償却資産）額該当値テキスト">
          <a:extLst>
            <a:ext uri="{FF2B5EF4-FFF2-40B4-BE49-F238E27FC236}">
              <a16:creationId xmlns:a16="http://schemas.microsoft.com/office/drawing/2014/main" id="{5E11694B-4CD2-4537-937A-74B8D9BEA38A}"/>
            </a:ext>
          </a:extLst>
        </xdr:cNvPr>
        <xdr:cNvSpPr txBox="1"/>
      </xdr:nvSpPr>
      <xdr:spPr>
        <a:xfrm>
          <a:off x="22199600" y="659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67470</xdr:rowOff>
    </xdr:from>
    <xdr:to>
      <xdr:col>112</xdr:col>
      <xdr:colOff>38100</xdr:colOff>
      <xdr:row>39</xdr:row>
      <xdr:rowOff>169070</xdr:rowOff>
    </xdr:to>
    <xdr:sp macro="" textlink="">
      <xdr:nvSpPr>
        <xdr:cNvPr id="582" name="楕円 581">
          <a:extLst>
            <a:ext uri="{FF2B5EF4-FFF2-40B4-BE49-F238E27FC236}">
              <a16:creationId xmlns:a16="http://schemas.microsoft.com/office/drawing/2014/main" id="{4F107137-57C8-4D49-B520-5BDEC86CE1A1}"/>
            </a:ext>
          </a:extLst>
        </xdr:cNvPr>
        <xdr:cNvSpPr/>
      </xdr:nvSpPr>
      <xdr:spPr>
        <a:xfrm>
          <a:off x="21272500" y="67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107419</xdr:rowOff>
    </xdr:from>
    <xdr:to>
      <xdr:col>116</xdr:col>
      <xdr:colOff>63500</xdr:colOff>
      <xdr:row>39</xdr:row>
      <xdr:rowOff>118270</xdr:rowOff>
    </xdr:to>
    <xdr:cxnSp macro="">
      <xdr:nvCxnSpPr>
        <xdr:cNvPr id="583" name="直線コネクタ 582">
          <a:extLst>
            <a:ext uri="{FF2B5EF4-FFF2-40B4-BE49-F238E27FC236}">
              <a16:creationId xmlns:a16="http://schemas.microsoft.com/office/drawing/2014/main" id="{61930426-CCE9-4346-BA39-7DDBE80B518B}"/>
            </a:ext>
          </a:extLst>
        </xdr:cNvPr>
        <xdr:cNvCxnSpPr/>
      </xdr:nvCxnSpPr>
      <xdr:spPr>
        <a:xfrm flipV="1">
          <a:off x="21323300" y="6793969"/>
          <a:ext cx="838200" cy="1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107451</xdr:rowOff>
    </xdr:from>
    <xdr:to>
      <xdr:col>107</xdr:col>
      <xdr:colOff>101600</xdr:colOff>
      <xdr:row>40</xdr:row>
      <xdr:rowOff>37601</xdr:rowOff>
    </xdr:to>
    <xdr:sp macro="" textlink="">
      <xdr:nvSpPr>
        <xdr:cNvPr id="584" name="楕円 583">
          <a:extLst>
            <a:ext uri="{FF2B5EF4-FFF2-40B4-BE49-F238E27FC236}">
              <a16:creationId xmlns:a16="http://schemas.microsoft.com/office/drawing/2014/main" id="{6198C2D3-9F7F-4A8A-8E7B-48B949357E9B}"/>
            </a:ext>
          </a:extLst>
        </xdr:cNvPr>
        <xdr:cNvSpPr/>
      </xdr:nvSpPr>
      <xdr:spPr>
        <a:xfrm>
          <a:off x="20383500" y="679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118270</xdr:rowOff>
    </xdr:from>
    <xdr:to>
      <xdr:col>111</xdr:col>
      <xdr:colOff>177800</xdr:colOff>
      <xdr:row>39</xdr:row>
      <xdr:rowOff>158251</xdr:rowOff>
    </xdr:to>
    <xdr:cxnSp macro="">
      <xdr:nvCxnSpPr>
        <xdr:cNvPr id="585" name="直線コネクタ 584">
          <a:extLst>
            <a:ext uri="{FF2B5EF4-FFF2-40B4-BE49-F238E27FC236}">
              <a16:creationId xmlns:a16="http://schemas.microsoft.com/office/drawing/2014/main" id="{4CA6A71E-3260-4098-9F22-87E107ABD447}"/>
            </a:ext>
          </a:extLst>
        </xdr:cNvPr>
        <xdr:cNvCxnSpPr/>
      </xdr:nvCxnSpPr>
      <xdr:spPr>
        <a:xfrm flipV="1">
          <a:off x="20434300" y="6804820"/>
          <a:ext cx="889000" cy="3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167362</xdr:rowOff>
    </xdr:from>
    <xdr:ext cx="599010" cy="259045"/>
    <xdr:sp macro="" textlink="">
      <xdr:nvSpPr>
        <xdr:cNvPr id="586" name="n_1aveValue【一般廃棄物処理施設】&#10;一人当たり有形固定資産（償却資産）額">
          <a:extLst>
            <a:ext uri="{FF2B5EF4-FFF2-40B4-BE49-F238E27FC236}">
              <a16:creationId xmlns:a16="http://schemas.microsoft.com/office/drawing/2014/main" id="{BF0143A2-CD74-44EB-ABBE-FCC3E258272D}"/>
            </a:ext>
          </a:extLst>
        </xdr:cNvPr>
        <xdr:cNvSpPr txBox="1"/>
      </xdr:nvSpPr>
      <xdr:spPr>
        <a:xfrm>
          <a:off x="210110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19979</xdr:rowOff>
    </xdr:from>
    <xdr:ext cx="599010" cy="259045"/>
    <xdr:sp macro="" textlink="">
      <xdr:nvSpPr>
        <xdr:cNvPr id="587" name="n_2aveValue【一般廃棄物処理施設】&#10;一人当たり有形固定資産（償却資産）額">
          <a:extLst>
            <a:ext uri="{FF2B5EF4-FFF2-40B4-BE49-F238E27FC236}">
              <a16:creationId xmlns:a16="http://schemas.microsoft.com/office/drawing/2014/main" id="{5F1E7474-5E09-4C1B-BA3E-1FA3C233E624}"/>
            </a:ext>
          </a:extLst>
        </xdr:cNvPr>
        <xdr:cNvSpPr txBox="1"/>
      </xdr:nvSpPr>
      <xdr:spPr>
        <a:xfrm>
          <a:off x="20134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104013</xdr:rowOff>
    </xdr:from>
    <xdr:ext cx="599010" cy="259045"/>
    <xdr:sp macro="" textlink="">
      <xdr:nvSpPr>
        <xdr:cNvPr id="588" name="n_3aveValue【一般廃棄物処理施設】&#10;一人当たり有形固定資産（償却資産）額">
          <a:extLst>
            <a:ext uri="{FF2B5EF4-FFF2-40B4-BE49-F238E27FC236}">
              <a16:creationId xmlns:a16="http://schemas.microsoft.com/office/drawing/2014/main" id="{5B380C2A-45AB-429F-AB42-9D7E68342F33}"/>
            </a:ext>
          </a:extLst>
        </xdr:cNvPr>
        <xdr:cNvSpPr txBox="1"/>
      </xdr:nvSpPr>
      <xdr:spPr>
        <a:xfrm>
          <a:off x="19245795" y="679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107044</xdr:rowOff>
    </xdr:from>
    <xdr:ext cx="599010" cy="259045"/>
    <xdr:sp macro="" textlink="">
      <xdr:nvSpPr>
        <xdr:cNvPr id="589" name="n_4aveValue【一般廃棄物処理施設】&#10;一人当たり有形固定資産（償却資産）額">
          <a:extLst>
            <a:ext uri="{FF2B5EF4-FFF2-40B4-BE49-F238E27FC236}">
              <a16:creationId xmlns:a16="http://schemas.microsoft.com/office/drawing/2014/main" id="{993A1FFC-570D-4B77-94D1-3678904E40F0}"/>
            </a:ext>
          </a:extLst>
        </xdr:cNvPr>
        <xdr:cNvSpPr txBox="1"/>
      </xdr:nvSpPr>
      <xdr:spPr>
        <a:xfrm>
          <a:off x="18356795" y="679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14147</xdr:rowOff>
    </xdr:from>
    <xdr:ext cx="599010" cy="259045"/>
    <xdr:sp macro="" textlink="">
      <xdr:nvSpPr>
        <xdr:cNvPr id="590" name="n_1mainValue【一般廃棄物処理施設】&#10;一人当たり有形固定資産（償却資産）額">
          <a:extLst>
            <a:ext uri="{FF2B5EF4-FFF2-40B4-BE49-F238E27FC236}">
              <a16:creationId xmlns:a16="http://schemas.microsoft.com/office/drawing/2014/main" id="{6816C9EA-93ED-428B-A6D2-4F01BB923159}"/>
            </a:ext>
          </a:extLst>
        </xdr:cNvPr>
        <xdr:cNvSpPr txBox="1"/>
      </xdr:nvSpPr>
      <xdr:spPr>
        <a:xfrm>
          <a:off x="21011095" y="652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54128</xdr:rowOff>
    </xdr:from>
    <xdr:ext cx="599010" cy="259045"/>
    <xdr:sp macro="" textlink="">
      <xdr:nvSpPr>
        <xdr:cNvPr id="591" name="n_2mainValue【一般廃棄物処理施設】&#10;一人当たり有形固定資産（償却資産）額">
          <a:extLst>
            <a:ext uri="{FF2B5EF4-FFF2-40B4-BE49-F238E27FC236}">
              <a16:creationId xmlns:a16="http://schemas.microsoft.com/office/drawing/2014/main" id="{27D7C09F-B37D-43B4-BA1D-A2AAC80F8FA2}"/>
            </a:ext>
          </a:extLst>
        </xdr:cNvPr>
        <xdr:cNvSpPr txBox="1"/>
      </xdr:nvSpPr>
      <xdr:spPr>
        <a:xfrm>
          <a:off x="20134795" y="656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a:extLst>
            <a:ext uri="{FF2B5EF4-FFF2-40B4-BE49-F238E27FC236}">
              <a16:creationId xmlns:a16="http://schemas.microsoft.com/office/drawing/2014/main" id="{547B5CCF-A1F5-475D-8F55-A6A90305D4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a:extLst>
            <a:ext uri="{FF2B5EF4-FFF2-40B4-BE49-F238E27FC236}">
              <a16:creationId xmlns:a16="http://schemas.microsoft.com/office/drawing/2014/main" id="{C94F9352-33F9-4628-935C-442224310C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a:extLst>
            <a:ext uri="{FF2B5EF4-FFF2-40B4-BE49-F238E27FC236}">
              <a16:creationId xmlns:a16="http://schemas.microsoft.com/office/drawing/2014/main" id="{94477326-A9DD-4146-A06C-1F2C41496F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a:extLst>
            <a:ext uri="{FF2B5EF4-FFF2-40B4-BE49-F238E27FC236}">
              <a16:creationId xmlns:a16="http://schemas.microsoft.com/office/drawing/2014/main" id="{82F64699-9740-4B4F-A85C-DEEC267256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a:extLst>
            <a:ext uri="{FF2B5EF4-FFF2-40B4-BE49-F238E27FC236}">
              <a16:creationId xmlns:a16="http://schemas.microsoft.com/office/drawing/2014/main" id="{B6C9C25E-CB66-45B5-B0B6-8D4A6A4E24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a:extLst>
            <a:ext uri="{FF2B5EF4-FFF2-40B4-BE49-F238E27FC236}">
              <a16:creationId xmlns:a16="http://schemas.microsoft.com/office/drawing/2014/main" id="{3F85D0E9-628F-412A-B951-1EB6B5666D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a:extLst>
            <a:ext uri="{FF2B5EF4-FFF2-40B4-BE49-F238E27FC236}">
              <a16:creationId xmlns:a16="http://schemas.microsoft.com/office/drawing/2014/main" id="{3DD55801-51F2-4A6A-8E15-6FA0484D64D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a:extLst>
            <a:ext uri="{FF2B5EF4-FFF2-40B4-BE49-F238E27FC236}">
              <a16:creationId xmlns:a16="http://schemas.microsoft.com/office/drawing/2014/main" id="{F9AE74E1-5E1F-4D70-9107-7AFAE474D2D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0" name="テキスト ボックス 599">
          <a:extLst>
            <a:ext uri="{FF2B5EF4-FFF2-40B4-BE49-F238E27FC236}">
              <a16:creationId xmlns:a16="http://schemas.microsoft.com/office/drawing/2014/main" id="{DAC8D296-A804-42A7-8B71-D9DAEE7639D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1" name="直線コネクタ 600">
          <a:extLst>
            <a:ext uri="{FF2B5EF4-FFF2-40B4-BE49-F238E27FC236}">
              <a16:creationId xmlns:a16="http://schemas.microsoft.com/office/drawing/2014/main" id="{8DA8C436-3F3B-434A-BB23-2FC3EF17F1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2" name="テキスト ボックス 601">
          <a:extLst>
            <a:ext uri="{FF2B5EF4-FFF2-40B4-BE49-F238E27FC236}">
              <a16:creationId xmlns:a16="http://schemas.microsoft.com/office/drawing/2014/main" id="{B6D8C240-018B-4EBD-9024-1582DB4E091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3" name="直線コネクタ 602">
          <a:extLst>
            <a:ext uri="{FF2B5EF4-FFF2-40B4-BE49-F238E27FC236}">
              <a16:creationId xmlns:a16="http://schemas.microsoft.com/office/drawing/2014/main" id="{15238667-8812-4F59-8189-2AED1D929D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4" name="テキスト ボックス 603">
          <a:extLst>
            <a:ext uri="{FF2B5EF4-FFF2-40B4-BE49-F238E27FC236}">
              <a16:creationId xmlns:a16="http://schemas.microsoft.com/office/drawing/2014/main" id="{BA90D853-DE4A-4205-923C-BCC142E6ECD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5" name="直線コネクタ 604">
          <a:extLst>
            <a:ext uri="{FF2B5EF4-FFF2-40B4-BE49-F238E27FC236}">
              <a16:creationId xmlns:a16="http://schemas.microsoft.com/office/drawing/2014/main" id="{55424952-266B-4D6A-A69B-A46E0D5040D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6" name="テキスト ボックス 605">
          <a:extLst>
            <a:ext uri="{FF2B5EF4-FFF2-40B4-BE49-F238E27FC236}">
              <a16:creationId xmlns:a16="http://schemas.microsoft.com/office/drawing/2014/main" id="{954E69F4-A708-4425-9F6C-391FBC47647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7" name="直線コネクタ 606">
          <a:extLst>
            <a:ext uri="{FF2B5EF4-FFF2-40B4-BE49-F238E27FC236}">
              <a16:creationId xmlns:a16="http://schemas.microsoft.com/office/drawing/2014/main" id="{56AB80B7-FF20-4FDB-8EE8-EC0BC20D867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8" name="テキスト ボックス 607">
          <a:extLst>
            <a:ext uri="{FF2B5EF4-FFF2-40B4-BE49-F238E27FC236}">
              <a16:creationId xmlns:a16="http://schemas.microsoft.com/office/drawing/2014/main" id="{EE4D7DE3-D465-4664-8C0F-0378E9A0E74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9" name="直線コネクタ 608">
          <a:extLst>
            <a:ext uri="{FF2B5EF4-FFF2-40B4-BE49-F238E27FC236}">
              <a16:creationId xmlns:a16="http://schemas.microsoft.com/office/drawing/2014/main" id="{BFD550C6-5E45-43BD-B75A-8F3356AA2D5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0" name="テキスト ボックス 609">
          <a:extLst>
            <a:ext uri="{FF2B5EF4-FFF2-40B4-BE49-F238E27FC236}">
              <a16:creationId xmlns:a16="http://schemas.microsoft.com/office/drawing/2014/main" id="{8DA40D5E-E900-48B1-B0D2-5F76B0F52E9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1" name="直線コネクタ 610">
          <a:extLst>
            <a:ext uri="{FF2B5EF4-FFF2-40B4-BE49-F238E27FC236}">
              <a16:creationId xmlns:a16="http://schemas.microsoft.com/office/drawing/2014/main" id="{C503DF12-BDA1-4F34-9502-F61F819F2F5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2" name="テキスト ボックス 611">
          <a:extLst>
            <a:ext uri="{FF2B5EF4-FFF2-40B4-BE49-F238E27FC236}">
              <a16:creationId xmlns:a16="http://schemas.microsoft.com/office/drawing/2014/main" id="{F781CFB5-5012-403D-ACB0-782C72D7511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3" name="直線コネクタ 612">
          <a:extLst>
            <a:ext uri="{FF2B5EF4-FFF2-40B4-BE49-F238E27FC236}">
              <a16:creationId xmlns:a16="http://schemas.microsoft.com/office/drawing/2014/main" id="{56963FE1-E2F2-4DA3-8022-E4B9BF50C2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4" name="テキスト ボックス 613">
          <a:extLst>
            <a:ext uri="{FF2B5EF4-FFF2-40B4-BE49-F238E27FC236}">
              <a16:creationId xmlns:a16="http://schemas.microsoft.com/office/drawing/2014/main" id="{36E3E512-31DF-4A26-93DB-DE64B6E4B6A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5" name="【保健センター・保健所】&#10;有形固定資産減価償却率グラフ枠">
          <a:extLst>
            <a:ext uri="{FF2B5EF4-FFF2-40B4-BE49-F238E27FC236}">
              <a16:creationId xmlns:a16="http://schemas.microsoft.com/office/drawing/2014/main" id="{97E3ABBF-0602-4847-9974-DB4452081E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616" name="直線コネクタ 615">
          <a:extLst>
            <a:ext uri="{FF2B5EF4-FFF2-40B4-BE49-F238E27FC236}">
              <a16:creationId xmlns:a16="http://schemas.microsoft.com/office/drawing/2014/main" id="{469F8159-4F3F-4EDD-A654-076E7B9DD09F}"/>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7" name="【保健センター・保健所】&#10;有形固定資産減価償却率最小値テキスト">
          <a:extLst>
            <a:ext uri="{FF2B5EF4-FFF2-40B4-BE49-F238E27FC236}">
              <a16:creationId xmlns:a16="http://schemas.microsoft.com/office/drawing/2014/main" id="{1DC8159F-4C47-40D0-B622-5E920A73F55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8" name="直線コネクタ 617">
          <a:extLst>
            <a:ext uri="{FF2B5EF4-FFF2-40B4-BE49-F238E27FC236}">
              <a16:creationId xmlns:a16="http://schemas.microsoft.com/office/drawing/2014/main" id="{787740AE-5321-4A48-AB14-D7DE83C803D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19" name="【保健センター・保健所】&#10;有形固定資産減価償却率最大値テキスト">
          <a:extLst>
            <a:ext uri="{FF2B5EF4-FFF2-40B4-BE49-F238E27FC236}">
              <a16:creationId xmlns:a16="http://schemas.microsoft.com/office/drawing/2014/main" id="{CEF4BBFC-7855-4BAE-85E6-DE12322FDB9E}"/>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20" name="直線コネクタ 619">
          <a:extLst>
            <a:ext uri="{FF2B5EF4-FFF2-40B4-BE49-F238E27FC236}">
              <a16:creationId xmlns:a16="http://schemas.microsoft.com/office/drawing/2014/main" id="{A566BE2B-32AE-4F5F-A5BD-CFA932832851}"/>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621" name="【保健センター・保健所】&#10;有形固定資産減価償却率平均値テキスト">
          <a:extLst>
            <a:ext uri="{FF2B5EF4-FFF2-40B4-BE49-F238E27FC236}">
              <a16:creationId xmlns:a16="http://schemas.microsoft.com/office/drawing/2014/main" id="{64D74D3A-303C-4AF4-87D6-5C84609AE1D8}"/>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622" name="フローチャート: 判断 621">
          <a:extLst>
            <a:ext uri="{FF2B5EF4-FFF2-40B4-BE49-F238E27FC236}">
              <a16:creationId xmlns:a16="http://schemas.microsoft.com/office/drawing/2014/main" id="{3E01FC9D-2F07-46DA-94EF-6C6A198D1A7C}"/>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23" name="フローチャート: 判断 622">
          <a:extLst>
            <a:ext uri="{FF2B5EF4-FFF2-40B4-BE49-F238E27FC236}">
              <a16:creationId xmlns:a16="http://schemas.microsoft.com/office/drawing/2014/main" id="{A2947E0F-E477-4D27-B30F-FB544897A6F3}"/>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24" name="フローチャート: 判断 623">
          <a:extLst>
            <a:ext uri="{FF2B5EF4-FFF2-40B4-BE49-F238E27FC236}">
              <a16:creationId xmlns:a16="http://schemas.microsoft.com/office/drawing/2014/main" id="{F3995199-273F-4EB1-A050-4856D0785E04}"/>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25" name="フローチャート: 判断 624">
          <a:extLst>
            <a:ext uri="{FF2B5EF4-FFF2-40B4-BE49-F238E27FC236}">
              <a16:creationId xmlns:a16="http://schemas.microsoft.com/office/drawing/2014/main" id="{8CDC2526-39E4-460A-A026-9075961C668C}"/>
            </a:ext>
          </a:extLst>
        </xdr:cNvPr>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626" name="フローチャート: 判断 625">
          <a:extLst>
            <a:ext uri="{FF2B5EF4-FFF2-40B4-BE49-F238E27FC236}">
              <a16:creationId xmlns:a16="http://schemas.microsoft.com/office/drawing/2014/main" id="{DB460341-9C05-43E4-889F-9147E4F9CBBD}"/>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8684A693-FCC0-40D4-B437-31B5D239EC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6C178957-B5AD-4F24-B9B8-7CA14969C6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57D5C4EA-DC1F-447A-88D4-595B7120DF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E6191320-D44D-4DB2-9534-9A1C641F1F3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9F5415D3-5316-48C1-A37D-13C1C74BC9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69215</xdr:rowOff>
    </xdr:from>
    <xdr:to>
      <xdr:col>85</xdr:col>
      <xdr:colOff>177800</xdr:colOff>
      <xdr:row>59</xdr:row>
      <xdr:rowOff>170815</xdr:rowOff>
    </xdr:to>
    <xdr:sp macro="" textlink="">
      <xdr:nvSpPr>
        <xdr:cNvPr id="632" name="楕円 631">
          <a:extLst>
            <a:ext uri="{FF2B5EF4-FFF2-40B4-BE49-F238E27FC236}">
              <a16:creationId xmlns:a16="http://schemas.microsoft.com/office/drawing/2014/main" id="{01DC3C22-6178-4FD6-9CF4-9AD216C7E674}"/>
            </a:ext>
          </a:extLst>
        </xdr:cNvPr>
        <xdr:cNvSpPr/>
      </xdr:nvSpPr>
      <xdr:spPr>
        <a:xfrm>
          <a:off x="162687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47642</xdr:rowOff>
    </xdr:from>
    <xdr:ext cx="405111" cy="259045"/>
    <xdr:sp macro="" textlink="">
      <xdr:nvSpPr>
        <xdr:cNvPr id="633" name="【保健センター・保健所】&#10;有形固定資産減価償却率該当値テキスト">
          <a:extLst>
            <a:ext uri="{FF2B5EF4-FFF2-40B4-BE49-F238E27FC236}">
              <a16:creationId xmlns:a16="http://schemas.microsoft.com/office/drawing/2014/main" id="{5C1BB2F5-8D21-4886-A365-4B270639B8EF}"/>
            </a:ext>
          </a:extLst>
        </xdr:cNvPr>
        <xdr:cNvSpPr txBox="1"/>
      </xdr:nvSpPr>
      <xdr:spPr>
        <a:xfrm>
          <a:off x="16357600"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31115</xdr:rowOff>
    </xdr:from>
    <xdr:to>
      <xdr:col>81</xdr:col>
      <xdr:colOff>101600</xdr:colOff>
      <xdr:row>59</xdr:row>
      <xdr:rowOff>132715</xdr:rowOff>
    </xdr:to>
    <xdr:sp macro="" textlink="">
      <xdr:nvSpPr>
        <xdr:cNvPr id="634" name="楕円 633">
          <a:extLst>
            <a:ext uri="{FF2B5EF4-FFF2-40B4-BE49-F238E27FC236}">
              <a16:creationId xmlns:a16="http://schemas.microsoft.com/office/drawing/2014/main" id="{8EE36E48-BA4F-4C57-B36E-D847D205EE1F}"/>
            </a:ext>
          </a:extLst>
        </xdr:cNvPr>
        <xdr:cNvSpPr/>
      </xdr:nvSpPr>
      <xdr:spPr>
        <a:xfrm>
          <a:off x="15430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81915</xdr:rowOff>
    </xdr:from>
    <xdr:to>
      <xdr:col>85</xdr:col>
      <xdr:colOff>127000</xdr:colOff>
      <xdr:row>59</xdr:row>
      <xdr:rowOff>120015</xdr:rowOff>
    </xdr:to>
    <xdr:cxnSp macro="">
      <xdr:nvCxnSpPr>
        <xdr:cNvPr id="635" name="直線コネクタ 634">
          <a:extLst>
            <a:ext uri="{FF2B5EF4-FFF2-40B4-BE49-F238E27FC236}">
              <a16:creationId xmlns:a16="http://schemas.microsoft.com/office/drawing/2014/main" id="{ED7F3087-9D86-4D09-8925-A8F00458D77A}"/>
            </a:ext>
          </a:extLst>
        </xdr:cNvPr>
        <xdr:cNvCxnSpPr/>
      </xdr:nvCxnSpPr>
      <xdr:spPr>
        <a:xfrm>
          <a:off x="15481300" y="101974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164465</xdr:rowOff>
    </xdr:from>
    <xdr:to>
      <xdr:col>76</xdr:col>
      <xdr:colOff>165100</xdr:colOff>
      <xdr:row>59</xdr:row>
      <xdr:rowOff>94615</xdr:rowOff>
    </xdr:to>
    <xdr:sp macro="" textlink="">
      <xdr:nvSpPr>
        <xdr:cNvPr id="636" name="楕円 635">
          <a:extLst>
            <a:ext uri="{FF2B5EF4-FFF2-40B4-BE49-F238E27FC236}">
              <a16:creationId xmlns:a16="http://schemas.microsoft.com/office/drawing/2014/main" id="{DF2FD840-B959-4E7F-937D-638B44FE4C8C}"/>
            </a:ext>
          </a:extLst>
        </xdr:cNvPr>
        <xdr:cNvSpPr/>
      </xdr:nvSpPr>
      <xdr:spPr>
        <a:xfrm>
          <a:off x="14541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43815</xdr:rowOff>
    </xdr:from>
    <xdr:to>
      <xdr:col>81</xdr:col>
      <xdr:colOff>50800</xdr:colOff>
      <xdr:row>59</xdr:row>
      <xdr:rowOff>81915</xdr:rowOff>
    </xdr:to>
    <xdr:cxnSp macro="">
      <xdr:nvCxnSpPr>
        <xdr:cNvPr id="637" name="直線コネクタ 636">
          <a:extLst>
            <a:ext uri="{FF2B5EF4-FFF2-40B4-BE49-F238E27FC236}">
              <a16:creationId xmlns:a16="http://schemas.microsoft.com/office/drawing/2014/main" id="{9552F2A9-4C93-462C-9D3E-09C97A2EC75F}"/>
            </a:ext>
          </a:extLst>
        </xdr:cNvPr>
        <xdr:cNvCxnSpPr/>
      </xdr:nvCxnSpPr>
      <xdr:spPr>
        <a:xfrm>
          <a:off x="14592300" y="101593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126365</xdr:rowOff>
    </xdr:from>
    <xdr:to>
      <xdr:col>72</xdr:col>
      <xdr:colOff>38100</xdr:colOff>
      <xdr:row>59</xdr:row>
      <xdr:rowOff>56515</xdr:rowOff>
    </xdr:to>
    <xdr:sp macro="" textlink="">
      <xdr:nvSpPr>
        <xdr:cNvPr id="638" name="楕円 637">
          <a:extLst>
            <a:ext uri="{FF2B5EF4-FFF2-40B4-BE49-F238E27FC236}">
              <a16:creationId xmlns:a16="http://schemas.microsoft.com/office/drawing/2014/main" id="{097DD400-3EE6-4C30-B2A5-3FD52578B9D6}"/>
            </a:ext>
          </a:extLst>
        </xdr:cNvPr>
        <xdr:cNvSpPr/>
      </xdr:nvSpPr>
      <xdr:spPr>
        <a:xfrm>
          <a:off x="13652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xdr:rowOff>
    </xdr:from>
    <xdr:to>
      <xdr:col>76</xdr:col>
      <xdr:colOff>114300</xdr:colOff>
      <xdr:row>59</xdr:row>
      <xdr:rowOff>43815</xdr:rowOff>
    </xdr:to>
    <xdr:cxnSp macro="">
      <xdr:nvCxnSpPr>
        <xdr:cNvPr id="639" name="直線コネクタ 638">
          <a:extLst>
            <a:ext uri="{FF2B5EF4-FFF2-40B4-BE49-F238E27FC236}">
              <a16:creationId xmlns:a16="http://schemas.microsoft.com/office/drawing/2014/main" id="{2AB0F8EA-DE17-4DD0-BDD0-776DA18ACE45}"/>
            </a:ext>
          </a:extLst>
        </xdr:cNvPr>
        <xdr:cNvCxnSpPr/>
      </xdr:nvCxnSpPr>
      <xdr:spPr>
        <a:xfrm>
          <a:off x="13703300" y="101212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88265</xdr:rowOff>
    </xdr:from>
    <xdr:to>
      <xdr:col>67</xdr:col>
      <xdr:colOff>101600</xdr:colOff>
      <xdr:row>59</xdr:row>
      <xdr:rowOff>18415</xdr:rowOff>
    </xdr:to>
    <xdr:sp macro="" textlink="">
      <xdr:nvSpPr>
        <xdr:cNvPr id="640" name="楕円 639">
          <a:extLst>
            <a:ext uri="{FF2B5EF4-FFF2-40B4-BE49-F238E27FC236}">
              <a16:creationId xmlns:a16="http://schemas.microsoft.com/office/drawing/2014/main" id="{E2331879-D599-45A5-BC9B-70F78FFE7821}"/>
            </a:ext>
          </a:extLst>
        </xdr:cNvPr>
        <xdr:cNvSpPr/>
      </xdr:nvSpPr>
      <xdr:spPr>
        <a:xfrm>
          <a:off x="12763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139065</xdr:rowOff>
    </xdr:from>
    <xdr:to>
      <xdr:col>71</xdr:col>
      <xdr:colOff>177800</xdr:colOff>
      <xdr:row>59</xdr:row>
      <xdr:rowOff>5715</xdr:rowOff>
    </xdr:to>
    <xdr:cxnSp macro="">
      <xdr:nvCxnSpPr>
        <xdr:cNvPr id="641" name="直線コネクタ 640">
          <a:extLst>
            <a:ext uri="{FF2B5EF4-FFF2-40B4-BE49-F238E27FC236}">
              <a16:creationId xmlns:a16="http://schemas.microsoft.com/office/drawing/2014/main" id="{F6C4B9A4-6699-43E3-970F-F8EA883186F3}"/>
            </a:ext>
          </a:extLst>
        </xdr:cNvPr>
        <xdr:cNvCxnSpPr/>
      </xdr:nvCxnSpPr>
      <xdr:spPr>
        <a:xfrm>
          <a:off x="12814300" y="10083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642" name="n_1aveValue【保健センター・保健所】&#10;有形固定資産減価償却率">
          <a:extLst>
            <a:ext uri="{FF2B5EF4-FFF2-40B4-BE49-F238E27FC236}">
              <a16:creationId xmlns:a16="http://schemas.microsoft.com/office/drawing/2014/main" id="{E183CF19-581D-43D0-930D-CCD8A99B36F1}"/>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43" name="n_2aveValue【保健センター・保健所】&#10;有形固定資産減価償却率">
          <a:extLst>
            <a:ext uri="{FF2B5EF4-FFF2-40B4-BE49-F238E27FC236}">
              <a16:creationId xmlns:a16="http://schemas.microsoft.com/office/drawing/2014/main" id="{6A688E85-1497-4694-BFE4-B05B567519D3}"/>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44" name="n_3aveValue【保健センター・保健所】&#10;有形固定資産減価償却率">
          <a:extLst>
            <a:ext uri="{FF2B5EF4-FFF2-40B4-BE49-F238E27FC236}">
              <a16:creationId xmlns:a16="http://schemas.microsoft.com/office/drawing/2014/main" id="{BF569922-0EE6-46EC-869C-8F9956786314}"/>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645" name="n_4aveValue【保健センター・保健所】&#10;有形固定資産減価償却率">
          <a:extLst>
            <a:ext uri="{FF2B5EF4-FFF2-40B4-BE49-F238E27FC236}">
              <a16:creationId xmlns:a16="http://schemas.microsoft.com/office/drawing/2014/main" id="{627D8559-FAFB-4475-ADD4-D54B7863E31E}"/>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123842</xdr:rowOff>
    </xdr:from>
    <xdr:ext cx="405111" cy="259045"/>
    <xdr:sp macro="" textlink="">
      <xdr:nvSpPr>
        <xdr:cNvPr id="646" name="n_1mainValue【保健センター・保健所】&#10;有形固定資産減価償却率">
          <a:extLst>
            <a:ext uri="{FF2B5EF4-FFF2-40B4-BE49-F238E27FC236}">
              <a16:creationId xmlns:a16="http://schemas.microsoft.com/office/drawing/2014/main" id="{E72ED4D6-8E51-4BA5-99E7-9931AA555CEB}"/>
            </a:ext>
          </a:extLst>
        </xdr:cNvPr>
        <xdr:cNvSpPr txBox="1"/>
      </xdr:nvSpPr>
      <xdr:spPr>
        <a:xfrm>
          <a:off x="152660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85742</xdr:rowOff>
    </xdr:from>
    <xdr:ext cx="405111" cy="259045"/>
    <xdr:sp macro="" textlink="">
      <xdr:nvSpPr>
        <xdr:cNvPr id="647" name="n_2mainValue【保健センター・保健所】&#10;有形固定資産減価償却率">
          <a:extLst>
            <a:ext uri="{FF2B5EF4-FFF2-40B4-BE49-F238E27FC236}">
              <a16:creationId xmlns:a16="http://schemas.microsoft.com/office/drawing/2014/main" id="{59F1FDB8-83B1-43EF-B131-EA053A3B1AE8}"/>
            </a:ext>
          </a:extLst>
        </xdr:cNvPr>
        <xdr:cNvSpPr txBox="1"/>
      </xdr:nvSpPr>
      <xdr:spPr>
        <a:xfrm>
          <a:off x="143897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47642</xdr:rowOff>
    </xdr:from>
    <xdr:ext cx="405111" cy="259045"/>
    <xdr:sp macro="" textlink="">
      <xdr:nvSpPr>
        <xdr:cNvPr id="648" name="n_3mainValue【保健センター・保健所】&#10;有形固定資産減価償却率">
          <a:extLst>
            <a:ext uri="{FF2B5EF4-FFF2-40B4-BE49-F238E27FC236}">
              <a16:creationId xmlns:a16="http://schemas.microsoft.com/office/drawing/2014/main" id="{9C83D47A-CAD9-4FC8-B1B9-81FA151EF474}"/>
            </a:ext>
          </a:extLst>
        </xdr:cNvPr>
        <xdr:cNvSpPr txBox="1"/>
      </xdr:nvSpPr>
      <xdr:spPr>
        <a:xfrm>
          <a:off x="13500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9542</xdr:rowOff>
    </xdr:from>
    <xdr:ext cx="405111" cy="259045"/>
    <xdr:sp macro="" textlink="">
      <xdr:nvSpPr>
        <xdr:cNvPr id="649" name="n_4mainValue【保健センター・保健所】&#10;有形固定資産減価償却率">
          <a:extLst>
            <a:ext uri="{FF2B5EF4-FFF2-40B4-BE49-F238E27FC236}">
              <a16:creationId xmlns:a16="http://schemas.microsoft.com/office/drawing/2014/main" id="{C5F0535F-857D-42D3-85D1-C56E1860351D}"/>
            </a:ext>
          </a:extLst>
        </xdr:cNvPr>
        <xdr:cNvSpPr txBox="1"/>
      </xdr:nvSpPr>
      <xdr:spPr>
        <a:xfrm>
          <a:off x="126117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0" name="正方形/長方形 649">
          <a:extLst>
            <a:ext uri="{FF2B5EF4-FFF2-40B4-BE49-F238E27FC236}">
              <a16:creationId xmlns:a16="http://schemas.microsoft.com/office/drawing/2014/main" id="{A9DE28EB-0DAE-40DD-8D3C-7D332D65F98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1" name="正方形/長方形 650">
          <a:extLst>
            <a:ext uri="{FF2B5EF4-FFF2-40B4-BE49-F238E27FC236}">
              <a16:creationId xmlns:a16="http://schemas.microsoft.com/office/drawing/2014/main" id="{4FCC16EF-9DAC-47A4-B620-B27276F0C0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2" name="正方形/長方形 651">
          <a:extLst>
            <a:ext uri="{FF2B5EF4-FFF2-40B4-BE49-F238E27FC236}">
              <a16:creationId xmlns:a16="http://schemas.microsoft.com/office/drawing/2014/main" id="{EA1571FF-C19B-42B2-99BE-1AE7D016806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3" name="正方形/長方形 652">
          <a:extLst>
            <a:ext uri="{FF2B5EF4-FFF2-40B4-BE49-F238E27FC236}">
              <a16:creationId xmlns:a16="http://schemas.microsoft.com/office/drawing/2014/main" id="{AFE329AB-D6CE-495B-948E-39E5D53301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4" name="正方形/長方形 653">
          <a:extLst>
            <a:ext uri="{FF2B5EF4-FFF2-40B4-BE49-F238E27FC236}">
              <a16:creationId xmlns:a16="http://schemas.microsoft.com/office/drawing/2014/main" id="{1D222359-AD75-4D5A-B4DE-840465D8EA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5" name="正方形/長方形 654">
          <a:extLst>
            <a:ext uri="{FF2B5EF4-FFF2-40B4-BE49-F238E27FC236}">
              <a16:creationId xmlns:a16="http://schemas.microsoft.com/office/drawing/2014/main" id="{B0C83458-BCDC-43BC-BE2F-22E5C3E2ED9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6" name="正方形/長方形 655">
          <a:extLst>
            <a:ext uri="{FF2B5EF4-FFF2-40B4-BE49-F238E27FC236}">
              <a16:creationId xmlns:a16="http://schemas.microsoft.com/office/drawing/2014/main" id="{04CD0D62-CD20-4E29-B5D1-7FCE088402F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7" name="正方形/長方形 656">
          <a:extLst>
            <a:ext uri="{FF2B5EF4-FFF2-40B4-BE49-F238E27FC236}">
              <a16:creationId xmlns:a16="http://schemas.microsoft.com/office/drawing/2014/main" id="{3B3A585E-635B-4A0E-98A4-E2DD0AE7FD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8" name="テキスト ボックス 657">
          <a:extLst>
            <a:ext uri="{FF2B5EF4-FFF2-40B4-BE49-F238E27FC236}">
              <a16:creationId xmlns:a16="http://schemas.microsoft.com/office/drawing/2014/main" id="{B5D1457C-83A5-4F2E-9833-75070234C4C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9" name="直線コネクタ 658">
          <a:extLst>
            <a:ext uri="{FF2B5EF4-FFF2-40B4-BE49-F238E27FC236}">
              <a16:creationId xmlns:a16="http://schemas.microsoft.com/office/drawing/2014/main" id="{0D7994CF-3F43-4C3A-8E93-CFF0BDE25DE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0" name="直線コネクタ 659">
          <a:extLst>
            <a:ext uri="{FF2B5EF4-FFF2-40B4-BE49-F238E27FC236}">
              <a16:creationId xmlns:a16="http://schemas.microsoft.com/office/drawing/2014/main" id="{306E8202-C986-4B5A-9812-EB0BC5184BC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1" name="テキスト ボックス 660">
          <a:extLst>
            <a:ext uri="{FF2B5EF4-FFF2-40B4-BE49-F238E27FC236}">
              <a16:creationId xmlns:a16="http://schemas.microsoft.com/office/drawing/2014/main" id="{80F27FE1-B302-4E31-B884-296F54A9579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2" name="直線コネクタ 661">
          <a:extLst>
            <a:ext uri="{FF2B5EF4-FFF2-40B4-BE49-F238E27FC236}">
              <a16:creationId xmlns:a16="http://schemas.microsoft.com/office/drawing/2014/main" id="{46E5CA0B-7274-4B73-8BE5-B6DC6A79464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3" name="テキスト ボックス 662">
          <a:extLst>
            <a:ext uri="{FF2B5EF4-FFF2-40B4-BE49-F238E27FC236}">
              <a16:creationId xmlns:a16="http://schemas.microsoft.com/office/drawing/2014/main" id="{B5AF0E39-0573-4614-8715-52718789EBF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4" name="直線コネクタ 663">
          <a:extLst>
            <a:ext uri="{FF2B5EF4-FFF2-40B4-BE49-F238E27FC236}">
              <a16:creationId xmlns:a16="http://schemas.microsoft.com/office/drawing/2014/main" id="{061C0DFC-63DC-46A1-8E34-62CBCB12E0F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5" name="テキスト ボックス 664">
          <a:extLst>
            <a:ext uri="{FF2B5EF4-FFF2-40B4-BE49-F238E27FC236}">
              <a16:creationId xmlns:a16="http://schemas.microsoft.com/office/drawing/2014/main" id="{546D0D0D-071D-41B8-A766-CB1D97BFDE0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6" name="直線コネクタ 665">
          <a:extLst>
            <a:ext uri="{FF2B5EF4-FFF2-40B4-BE49-F238E27FC236}">
              <a16:creationId xmlns:a16="http://schemas.microsoft.com/office/drawing/2014/main" id="{822DFC72-725A-4803-97C0-3BEE55B9A53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7" name="テキスト ボックス 666">
          <a:extLst>
            <a:ext uri="{FF2B5EF4-FFF2-40B4-BE49-F238E27FC236}">
              <a16:creationId xmlns:a16="http://schemas.microsoft.com/office/drawing/2014/main" id="{EDB9DA89-C51D-47CE-8894-B701493F858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8" name="直線コネクタ 667">
          <a:extLst>
            <a:ext uri="{FF2B5EF4-FFF2-40B4-BE49-F238E27FC236}">
              <a16:creationId xmlns:a16="http://schemas.microsoft.com/office/drawing/2014/main" id="{6EF98C9B-EC44-4397-BE2C-77BB66C51A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9" name="テキスト ボックス 668">
          <a:extLst>
            <a:ext uri="{FF2B5EF4-FFF2-40B4-BE49-F238E27FC236}">
              <a16:creationId xmlns:a16="http://schemas.microsoft.com/office/drawing/2014/main" id="{80FB3785-DA56-4E70-B3EE-A5E43269772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0" name="【保健センター・保健所】&#10;一人当たり面積グラフ枠">
          <a:extLst>
            <a:ext uri="{FF2B5EF4-FFF2-40B4-BE49-F238E27FC236}">
              <a16:creationId xmlns:a16="http://schemas.microsoft.com/office/drawing/2014/main" id="{5384C912-C3A2-43AA-A5CA-B742B98E91D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671" name="直線コネクタ 670">
          <a:extLst>
            <a:ext uri="{FF2B5EF4-FFF2-40B4-BE49-F238E27FC236}">
              <a16:creationId xmlns:a16="http://schemas.microsoft.com/office/drawing/2014/main" id="{703A55D8-1144-42BE-8206-7986435C0E4C}"/>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72" name="【保健センター・保健所】&#10;一人当たり面積最小値テキスト">
          <a:extLst>
            <a:ext uri="{FF2B5EF4-FFF2-40B4-BE49-F238E27FC236}">
              <a16:creationId xmlns:a16="http://schemas.microsoft.com/office/drawing/2014/main" id="{C827CF84-D148-4C35-AED1-E5A885F35CB8}"/>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73" name="直線コネクタ 672">
          <a:extLst>
            <a:ext uri="{FF2B5EF4-FFF2-40B4-BE49-F238E27FC236}">
              <a16:creationId xmlns:a16="http://schemas.microsoft.com/office/drawing/2014/main" id="{B1AC69E4-B19D-44C5-8242-FD7E240D702E}"/>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674" name="【保健センター・保健所】&#10;一人当たり面積最大値テキスト">
          <a:extLst>
            <a:ext uri="{FF2B5EF4-FFF2-40B4-BE49-F238E27FC236}">
              <a16:creationId xmlns:a16="http://schemas.microsoft.com/office/drawing/2014/main" id="{5F0DD2E8-EDD1-464D-AE31-7937901DB7B8}"/>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675" name="直線コネクタ 674">
          <a:extLst>
            <a:ext uri="{FF2B5EF4-FFF2-40B4-BE49-F238E27FC236}">
              <a16:creationId xmlns:a16="http://schemas.microsoft.com/office/drawing/2014/main" id="{1455825C-DB9A-46A4-A487-018848D3229B}"/>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676" name="【保健センター・保健所】&#10;一人当たり面積平均値テキスト">
          <a:extLst>
            <a:ext uri="{FF2B5EF4-FFF2-40B4-BE49-F238E27FC236}">
              <a16:creationId xmlns:a16="http://schemas.microsoft.com/office/drawing/2014/main" id="{1737E258-A10D-47F7-A006-B0E9EE67BC69}"/>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77" name="フローチャート: 判断 676">
          <a:extLst>
            <a:ext uri="{FF2B5EF4-FFF2-40B4-BE49-F238E27FC236}">
              <a16:creationId xmlns:a16="http://schemas.microsoft.com/office/drawing/2014/main" id="{15D693E6-AA62-4151-8AC4-63A15FCDA68A}"/>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78" name="フローチャート: 判断 677">
          <a:extLst>
            <a:ext uri="{FF2B5EF4-FFF2-40B4-BE49-F238E27FC236}">
              <a16:creationId xmlns:a16="http://schemas.microsoft.com/office/drawing/2014/main" id="{2320DE55-63B7-4803-9275-080D211308D8}"/>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679" name="フローチャート: 判断 678">
          <a:extLst>
            <a:ext uri="{FF2B5EF4-FFF2-40B4-BE49-F238E27FC236}">
              <a16:creationId xmlns:a16="http://schemas.microsoft.com/office/drawing/2014/main" id="{8A204414-FBA3-414C-8849-683AD7A88A89}"/>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0" name="フローチャート: 判断 679">
          <a:extLst>
            <a:ext uri="{FF2B5EF4-FFF2-40B4-BE49-F238E27FC236}">
              <a16:creationId xmlns:a16="http://schemas.microsoft.com/office/drawing/2014/main" id="{DC8CF03F-F123-49E1-8EDE-682152DE076B}"/>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81" name="フローチャート: 判断 680">
          <a:extLst>
            <a:ext uri="{FF2B5EF4-FFF2-40B4-BE49-F238E27FC236}">
              <a16:creationId xmlns:a16="http://schemas.microsoft.com/office/drawing/2014/main" id="{A1132C89-5BFA-4BCF-996C-CA18328B26A4}"/>
            </a:ext>
          </a:extLst>
        </xdr:cNvPr>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F6ACE536-D7AF-4BE6-8206-6750DFADC6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9408B6CB-37DE-4603-B6AF-B0A804217BD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D12E92B8-4E7E-4911-BE20-09D87672A23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496C6A93-D7A9-45E0-9F16-98B721B60D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FD3924B1-38B4-4EA0-8875-9829ACEC6E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87" name="楕円 686">
          <a:extLst>
            <a:ext uri="{FF2B5EF4-FFF2-40B4-BE49-F238E27FC236}">
              <a16:creationId xmlns:a16="http://schemas.microsoft.com/office/drawing/2014/main" id="{34932A8F-C823-403B-9596-FD1B6D9B1F52}"/>
            </a:ext>
          </a:extLst>
        </xdr:cNvPr>
        <xdr:cNvSpPr/>
      </xdr:nvSpPr>
      <xdr:spPr>
        <a:xfrm>
          <a:off x="22110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19067</xdr:rowOff>
    </xdr:from>
    <xdr:ext cx="469744" cy="259045"/>
    <xdr:sp macro="" textlink="">
      <xdr:nvSpPr>
        <xdr:cNvPr id="688" name="【保健センター・保健所】&#10;一人当たり面積該当値テキスト">
          <a:extLst>
            <a:ext uri="{FF2B5EF4-FFF2-40B4-BE49-F238E27FC236}">
              <a16:creationId xmlns:a16="http://schemas.microsoft.com/office/drawing/2014/main" id="{E2E8B6A9-AFFE-466E-80A2-A9164664744E}"/>
            </a:ext>
          </a:extLst>
        </xdr:cNvPr>
        <xdr:cNvSpPr txBox="1"/>
      </xdr:nvSpPr>
      <xdr:spPr>
        <a:xfrm>
          <a:off x="22199600"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49784</xdr:rowOff>
    </xdr:from>
    <xdr:to>
      <xdr:col>112</xdr:col>
      <xdr:colOff>38100</xdr:colOff>
      <xdr:row>61</xdr:row>
      <xdr:rowOff>151384</xdr:rowOff>
    </xdr:to>
    <xdr:sp macro="" textlink="">
      <xdr:nvSpPr>
        <xdr:cNvPr id="689" name="楕円 688">
          <a:extLst>
            <a:ext uri="{FF2B5EF4-FFF2-40B4-BE49-F238E27FC236}">
              <a16:creationId xmlns:a16="http://schemas.microsoft.com/office/drawing/2014/main" id="{B490872C-DE2E-4D8B-96E4-C3196FF2F3C5}"/>
            </a:ext>
          </a:extLst>
        </xdr:cNvPr>
        <xdr:cNvSpPr/>
      </xdr:nvSpPr>
      <xdr:spPr>
        <a:xfrm>
          <a:off x="21272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91440</xdr:rowOff>
    </xdr:from>
    <xdr:to>
      <xdr:col>116</xdr:col>
      <xdr:colOff>63500</xdr:colOff>
      <xdr:row>61</xdr:row>
      <xdr:rowOff>100584</xdr:rowOff>
    </xdr:to>
    <xdr:cxnSp macro="">
      <xdr:nvCxnSpPr>
        <xdr:cNvPr id="690" name="直線コネクタ 689">
          <a:extLst>
            <a:ext uri="{FF2B5EF4-FFF2-40B4-BE49-F238E27FC236}">
              <a16:creationId xmlns:a16="http://schemas.microsoft.com/office/drawing/2014/main" id="{C075A331-EF11-4947-AF68-9CC2AEA477AF}"/>
            </a:ext>
          </a:extLst>
        </xdr:cNvPr>
        <xdr:cNvCxnSpPr/>
      </xdr:nvCxnSpPr>
      <xdr:spPr>
        <a:xfrm flipV="1">
          <a:off x="21323300" y="1054989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56642</xdr:rowOff>
    </xdr:from>
    <xdr:to>
      <xdr:col>107</xdr:col>
      <xdr:colOff>101600</xdr:colOff>
      <xdr:row>61</xdr:row>
      <xdr:rowOff>158242</xdr:rowOff>
    </xdr:to>
    <xdr:sp macro="" textlink="">
      <xdr:nvSpPr>
        <xdr:cNvPr id="691" name="楕円 690">
          <a:extLst>
            <a:ext uri="{FF2B5EF4-FFF2-40B4-BE49-F238E27FC236}">
              <a16:creationId xmlns:a16="http://schemas.microsoft.com/office/drawing/2014/main" id="{878B4BEB-A012-403E-ADE2-B3A59F1CEE78}"/>
            </a:ext>
          </a:extLst>
        </xdr:cNvPr>
        <xdr:cNvSpPr/>
      </xdr:nvSpPr>
      <xdr:spPr>
        <a:xfrm>
          <a:off x="20383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100584</xdr:rowOff>
    </xdr:from>
    <xdr:to>
      <xdr:col>111</xdr:col>
      <xdr:colOff>177800</xdr:colOff>
      <xdr:row>61</xdr:row>
      <xdr:rowOff>107442</xdr:rowOff>
    </xdr:to>
    <xdr:cxnSp macro="">
      <xdr:nvCxnSpPr>
        <xdr:cNvPr id="692" name="直線コネクタ 691">
          <a:extLst>
            <a:ext uri="{FF2B5EF4-FFF2-40B4-BE49-F238E27FC236}">
              <a16:creationId xmlns:a16="http://schemas.microsoft.com/office/drawing/2014/main" id="{EAD22B4F-AEFE-455A-B8B0-CDD422730B48}"/>
            </a:ext>
          </a:extLst>
        </xdr:cNvPr>
        <xdr:cNvCxnSpPr/>
      </xdr:nvCxnSpPr>
      <xdr:spPr>
        <a:xfrm flipV="1">
          <a:off x="20434300" y="1055903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693" name="楕円 692">
          <a:extLst>
            <a:ext uri="{FF2B5EF4-FFF2-40B4-BE49-F238E27FC236}">
              <a16:creationId xmlns:a16="http://schemas.microsoft.com/office/drawing/2014/main" id="{DBC46ED8-4B9D-48E6-B221-9E38CF71EF1D}"/>
            </a:ext>
          </a:extLst>
        </xdr:cNvPr>
        <xdr:cNvSpPr/>
      </xdr:nvSpPr>
      <xdr:spPr>
        <a:xfrm>
          <a:off x="19494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107442</xdr:rowOff>
    </xdr:from>
    <xdr:to>
      <xdr:col>107</xdr:col>
      <xdr:colOff>50800</xdr:colOff>
      <xdr:row>61</xdr:row>
      <xdr:rowOff>114300</xdr:rowOff>
    </xdr:to>
    <xdr:cxnSp macro="">
      <xdr:nvCxnSpPr>
        <xdr:cNvPr id="694" name="直線コネクタ 693">
          <a:extLst>
            <a:ext uri="{FF2B5EF4-FFF2-40B4-BE49-F238E27FC236}">
              <a16:creationId xmlns:a16="http://schemas.microsoft.com/office/drawing/2014/main" id="{89B2C334-E7BF-46F8-80C2-E561C35F081E}"/>
            </a:ext>
          </a:extLst>
        </xdr:cNvPr>
        <xdr:cNvCxnSpPr/>
      </xdr:nvCxnSpPr>
      <xdr:spPr>
        <a:xfrm flipV="1">
          <a:off x="19545300" y="105658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70358</xdr:rowOff>
    </xdr:from>
    <xdr:to>
      <xdr:col>98</xdr:col>
      <xdr:colOff>38100</xdr:colOff>
      <xdr:row>62</xdr:row>
      <xdr:rowOff>508</xdr:rowOff>
    </xdr:to>
    <xdr:sp macro="" textlink="">
      <xdr:nvSpPr>
        <xdr:cNvPr id="695" name="楕円 694">
          <a:extLst>
            <a:ext uri="{FF2B5EF4-FFF2-40B4-BE49-F238E27FC236}">
              <a16:creationId xmlns:a16="http://schemas.microsoft.com/office/drawing/2014/main" id="{20C8FF95-23F4-4B0C-B4F3-97495765E28C}"/>
            </a:ext>
          </a:extLst>
        </xdr:cNvPr>
        <xdr:cNvSpPr/>
      </xdr:nvSpPr>
      <xdr:spPr>
        <a:xfrm>
          <a:off x="18605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114300</xdr:rowOff>
    </xdr:from>
    <xdr:to>
      <xdr:col>102</xdr:col>
      <xdr:colOff>114300</xdr:colOff>
      <xdr:row>61</xdr:row>
      <xdr:rowOff>121158</xdr:rowOff>
    </xdr:to>
    <xdr:cxnSp macro="">
      <xdr:nvCxnSpPr>
        <xdr:cNvPr id="696" name="直線コネクタ 695">
          <a:extLst>
            <a:ext uri="{FF2B5EF4-FFF2-40B4-BE49-F238E27FC236}">
              <a16:creationId xmlns:a16="http://schemas.microsoft.com/office/drawing/2014/main" id="{2E6DCBC2-D048-42D7-88D4-D33DD2DAF267}"/>
            </a:ext>
          </a:extLst>
        </xdr:cNvPr>
        <xdr:cNvCxnSpPr/>
      </xdr:nvCxnSpPr>
      <xdr:spPr>
        <a:xfrm flipV="1">
          <a:off x="18656300" y="105727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697" name="n_1aveValue【保健センター・保健所】&#10;一人当たり面積">
          <a:extLst>
            <a:ext uri="{FF2B5EF4-FFF2-40B4-BE49-F238E27FC236}">
              <a16:creationId xmlns:a16="http://schemas.microsoft.com/office/drawing/2014/main" id="{C15BE39F-10B2-400B-8FFA-557EA6BD3C94}"/>
            </a:ext>
          </a:extLst>
        </xdr:cNvPr>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9923</xdr:rowOff>
    </xdr:from>
    <xdr:ext cx="469744" cy="259045"/>
    <xdr:sp macro="" textlink="">
      <xdr:nvSpPr>
        <xdr:cNvPr id="698" name="n_2aveValue【保健センター・保健所】&#10;一人当たり面積">
          <a:extLst>
            <a:ext uri="{FF2B5EF4-FFF2-40B4-BE49-F238E27FC236}">
              <a16:creationId xmlns:a16="http://schemas.microsoft.com/office/drawing/2014/main" id="{272812B0-D3B4-40C8-808A-5963A2AFD39A}"/>
            </a:ext>
          </a:extLst>
        </xdr:cNvPr>
        <xdr:cNvSpPr txBox="1"/>
      </xdr:nvSpPr>
      <xdr:spPr>
        <a:xfrm>
          <a:off x="20199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101363</xdr:rowOff>
    </xdr:from>
    <xdr:ext cx="469744" cy="259045"/>
    <xdr:sp macro="" textlink="">
      <xdr:nvSpPr>
        <xdr:cNvPr id="699" name="n_3aveValue【保健センター・保健所】&#10;一人当たり面積">
          <a:extLst>
            <a:ext uri="{FF2B5EF4-FFF2-40B4-BE49-F238E27FC236}">
              <a16:creationId xmlns:a16="http://schemas.microsoft.com/office/drawing/2014/main" id="{0E121CDE-B3B1-4B0D-9DC8-CAE7F3A68186}"/>
            </a:ext>
          </a:extLst>
        </xdr:cNvPr>
        <xdr:cNvSpPr txBox="1"/>
      </xdr:nvSpPr>
      <xdr:spPr>
        <a:xfrm>
          <a:off x="19310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73931</xdr:rowOff>
    </xdr:from>
    <xdr:ext cx="469744" cy="259045"/>
    <xdr:sp macro="" textlink="">
      <xdr:nvSpPr>
        <xdr:cNvPr id="700" name="n_4aveValue【保健センター・保健所】&#10;一人当たり面積">
          <a:extLst>
            <a:ext uri="{FF2B5EF4-FFF2-40B4-BE49-F238E27FC236}">
              <a16:creationId xmlns:a16="http://schemas.microsoft.com/office/drawing/2014/main" id="{83BE5862-9DE0-4EF4-928B-4E5536F337AE}"/>
            </a:ext>
          </a:extLst>
        </xdr:cNvPr>
        <xdr:cNvSpPr txBox="1"/>
      </xdr:nvSpPr>
      <xdr:spPr>
        <a:xfrm>
          <a:off x="18421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167911</xdr:rowOff>
    </xdr:from>
    <xdr:ext cx="469744" cy="259045"/>
    <xdr:sp macro="" textlink="">
      <xdr:nvSpPr>
        <xdr:cNvPr id="701" name="n_1mainValue【保健センター・保健所】&#10;一人当たり面積">
          <a:extLst>
            <a:ext uri="{FF2B5EF4-FFF2-40B4-BE49-F238E27FC236}">
              <a16:creationId xmlns:a16="http://schemas.microsoft.com/office/drawing/2014/main" id="{892C5F8A-C032-41BB-BB8A-0D89F71622A8}"/>
            </a:ext>
          </a:extLst>
        </xdr:cNvPr>
        <xdr:cNvSpPr txBox="1"/>
      </xdr:nvSpPr>
      <xdr:spPr>
        <a:xfrm>
          <a:off x="210757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702" name="n_2mainValue【保健センター・保健所】&#10;一人当たり面積">
          <a:extLst>
            <a:ext uri="{FF2B5EF4-FFF2-40B4-BE49-F238E27FC236}">
              <a16:creationId xmlns:a16="http://schemas.microsoft.com/office/drawing/2014/main" id="{75FB79D6-58B0-4ECF-9FE4-75C25BD78DDC}"/>
            </a:ext>
          </a:extLst>
        </xdr:cNvPr>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10177</xdr:rowOff>
    </xdr:from>
    <xdr:ext cx="469744" cy="259045"/>
    <xdr:sp macro="" textlink="">
      <xdr:nvSpPr>
        <xdr:cNvPr id="703" name="n_3mainValue【保健センター・保健所】&#10;一人当たり面積">
          <a:extLst>
            <a:ext uri="{FF2B5EF4-FFF2-40B4-BE49-F238E27FC236}">
              <a16:creationId xmlns:a16="http://schemas.microsoft.com/office/drawing/2014/main" id="{4FECE971-B626-42C1-9BB2-044FD347714B}"/>
            </a:ext>
          </a:extLst>
        </xdr:cNvPr>
        <xdr:cNvSpPr txBox="1"/>
      </xdr:nvSpPr>
      <xdr:spPr>
        <a:xfrm>
          <a:off x="19310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704" name="n_4mainValue【保健センター・保健所】&#10;一人当たり面積">
          <a:extLst>
            <a:ext uri="{FF2B5EF4-FFF2-40B4-BE49-F238E27FC236}">
              <a16:creationId xmlns:a16="http://schemas.microsoft.com/office/drawing/2014/main" id="{E9C6B578-0C7E-4EB7-8F16-909B6B35116B}"/>
            </a:ext>
          </a:extLst>
        </xdr:cNvPr>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a:extLst>
            <a:ext uri="{FF2B5EF4-FFF2-40B4-BE49-F238E27FC236}">
              <a16:creationId xmlns:a16="http://schemas.microsoft.com/office/drawing/2014/main" id="{75FE5B6C-EDF6-496B-904B-EEFE89B1FE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a:extLst>
            <a:ext uri="{FF2B5EF4-FFF2-40B4-BE49-F238E27FC236}">
              <a16:creationId xmlns:a16="http://schemas.microsoft.com/office/drawing/2014/main" id="{23C21FB9-F063-4F24-ACCE-1422E48923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a:extLst>
            <a:ext uri="{FF2B5EF4-FFF2-40B4-BE49-F238E27FC236}">
              <a16:creationId xmlns:a16="http://schemas.microsoft.com/office/drawing/2014/main" id="{E95C5FBC-03B7-49E5-B842-83BA85B9213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a:extLst>
            <a:ext uri="{FF2B5EF4-FFF2-40B4-BE49-F238E27FC236}">
              <a16:creationId xmlns:a16="http://schemas.microsoft.com/office/drawing/2014/main" id="{425751E3-5CF2-43CC-A7F9-519F5E4F24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a:extLst>
            <a:ext uri="{FF2B5EF4-FFF2-40B4-BE49-F238E27FC236}">
              <a16:creationId xmlns:a16="http://schemas.microsoft.com/office/drawing/2014/main" id="{EBD10996-6E37-42B6-8980-0F0CB3208B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a:extLst>
            <a:ext uri="{FF2B5EF4-FFF2-40B4-BE49-F238E27FC236}">
              <a16:creationId xmlns:a16="http://schemas.microsoft.com/office/drawing/2014/main" id="{F968F614-B59D-41D1-8AB4-9D94C6CA59E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a:extLst>
            <a:ext uri="{FF2B5EF4-FFF2-40B4-BE49-F238E27FC236}">
              <a16:creationId xmlns:a16="http://schemas.microsoft.com/office/drawing/2014/main" id="{FD7C23D0-FDDC-4676-84EC-B0A45886F02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a:extLst>
            <a:ext uri="{FF2B5EF4-FFF2-40B4-BE49-F238E27FC236}">
              <a16:creationId xmlns:a16="http://schemas.microsoft.com/office/drawing/2014/main" id="{2F341B29-BB05-4F5A-836E-F60DC709338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3" name="テキスト ボックス 712">
          <a:extLst>
            <a:ext uri="{FF2B5EF4-FFF2-40B4-BE49-F238E27FC236}">
              <a16:creationId xmlns:a16="http://schemas.microsoft.com/office/drawing/2014/main" id="{B2CB3B5E-6936-4D8D-9413-ECDE5CF07D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4" name="直線コネクタ 713">
          <a:extLst>
            <a:ext uri="{FF2B5EF4-FFF2-40B4-BE49-F238E27FC236}">
              <a16:creationId xmlns:a16="http://schemas.microsoft.com/office/drawing/2014/main" id="{2E77C83C-018D-4258-9AE4-F1F74325D1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5" name="テキスト ボックス 714">
          <a:extLst>
            <a:ext uri="{FF2B5EF4-FFF2-40B4-BE49-F238E27FC236}">
              <a16:creationId xmlns:a16="http://schemas.microsoft.com/office/drawing/2014/main" id="{DC8F849B-7F3B-48D1-86B9-A13B30A3142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6" name="直線コネクタ 715">
          <a:extLst>
            <a:ext uri="{FF2B5EF4-FFF2-40B4-BE49-F238E27FC236}">
              <a16:creationId xmlns:a16="http://schemas.microsoft.com/office/drawing/2014/main" id="{6F333CA6-6ADA-4846-9A01-C4EC173745D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7" name="テキスト ボックス 716">
          <a:extLst>
            <a:ext uri="{FF2B5EF4-FFF2-40B4-BE49-F238E27FC236}">
              <a16:creationId xmlns:a16="http://schemas.microsoft.com/office/drawing/2014/main" id="{BE49A91D-35F5-43FC-AF82-39B5A11C3C9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8" name="直線コネクタ 717">
          <a:extLst>
            <a:ext uri="{FF2B5EF4-FFF2-40B4-BE49-F238E27FC236}">
              <a16:creationId xmlns:a16="http://schemas.microsoft.com/office/drawing/2014/main" id="{982E4C71-3008-4D04-8838-712A8562164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9" name="テキスト ボックス 718">
          <a:extLst>
            <a:ext uri="{FF2B5EF4-FFF2-40B4-BE49-F238E27FC236}">
              <a16:creationId xmlns:a16="http://schemas.microsoft.com/office/drawing/2014/main" id="{FCC7D180-8445-464E-952E-4A867D7449A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0" name="直線コネクタ 719">
          <a:extLst>
            <a:ext uri="{FF2B5EF4-FFF2-40B4-BE49-F238E27FC236}">
              <a16:creationId xmlns:a16="http://schemas.microsoft.com/office/drawing/2014/main" id="{B79BF59F-45D2-4FD1-895C-A806FE96DC1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1" name="テキスト ボックス 720">
          <a:extLst>
            <a:ext uri="{FF2B5EF4-FFF2-40B4-BE49-F238E27FC236}">
              <a16:creationId xmlns:a16="http://schemas.microsoft.com/office/drawing/2014/main" id="{4715CC10-E310-41B8-9ECA-E8F11477B73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2" name="直線コネクタ 721">
          <a:extLst>
            <a:ext uri="{FF2B5EF4-FFF2-40B4-BE49-F238E27FC236}">
              <a16:creationId xmlns:a16="http://schemas.microsoft.com/office/drawing/2014/main" id="{2B666858-77B5-4C12-B494-5AC7E74FD57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3" name="テキスト ボックス 722">
          <a:extLst>
            <a:ext uri="{FF2B5EF4-FFF2-40B4-BE49-F238E27FC236}">
              <a16:creationId xmlns:a16="http://schemas.microsoft.com/office/drawing/2014/main" id="{B4F45DD9-EADD-462A-B598-2081E8C715B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4" name="直線コネクタ 723">
          <a:extLst>
            <a:ext uri="{FF2B5EF4-FFF2-40B4-BE49-F238E27FC236}">
              <a16:creationId xmlns:a16="http://schemas.microsoft.com/office/drawing/2014/main" id="{9B500E63-FF0B-4066-B32D-8A9DD286FB8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5" name="テキスト ボックス 724">
          <a:extLst>
            <a:ext uri="{FF2B5EF4-FFF2-40B4-BE49-F238E27FC236}">
              <a16:creationId xmlns:a16="http://schemas.microsoft.com/office/drawing/2014/main" id="{17EDE2AE-60E5-4199-945B-7C12B884F95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6" name="直線コネクタ 725">
          <a:extLst>
            <a:ext uri="{FF2B5EF4-FFF2-40B4-BE49-F238E27FC236}">
              <a16:creationId xmlns:a16="http://schemas.microsoft.com/office/drawing/2014/main" id="{0B896ECD-D27F-453E-9CE3-9BBADFDE770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7" name="テキスト ボックス 726">
          <a:extLst>
            <a:ext uri="{FF2B5EF4-FFF2-40B4-BE49-F238E27FC236}">
              <a16:creationId xmlns:a16="http://schemas.microsoft.com/office/drawing/2014/main" id="{65CA7758-4AED-4A0E-8515-D5FD4652788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a:extLst>
            <a:ext uri="{FF2B5EF4-FFF2-40B4-BE49-F238E27FC236}">
              <a16:creationId xmlns:a16="http://schemas.microsoft.com/office/drawing/2014/main" id="{06DE122F-8E7E-4C7D-B74F-9877521BADB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消防施設】&#10;有形固定資産減価償却率グラフ枠">
          <a:extLst>
            <a:ext uri="{FF2B5EF4-FFF2-40B4-BE49-F238E27FC236}">
              <a16:creationId xmlns:a16="http://schemas.microsoft.com/office/drawing/2014/main" id="{DA96568D-34FD-4233-97D7-F866A3D46D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730" name="直線コネクタ 729">
          <a:extLst>
            <a:ext uri="{FF2B5EF4-FFF2-40B4-BE49-F238E27FC236}">
              <a16:creationId xmlns:a16="http://schemas.microsoft.com/office/drawing/2014/main" id="{E527D50F-C046-44BB-9A21-FF0CA3D52F1B}"/>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1" name="【消防施設】&#10;有形固定資産減価償却率最小値テキスト">
          <a:extLst>
            <a:ext uri="{FF2B5EF4-FFF2-40B4-BE49-F238E27FC236}">
              <a16:creationId xmlns:a16="http://schemas.microsoft.com/office/drawing/2014/main" id="{FD61B4B0-CB30-464A-A852-D55BB979CD6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2" name="直線コネクタ 731">
          <a:extLst>
            <a:ext uri="{FF2B5EF4-FFF2-40B4-BE49-F238E27FC236}">
              <a16:creationId xmlns:a16="http://schemas.microsoft.com/office/drawing/2014/main" id="{0CBBA372-6689-4E6F-8D44-8794939C924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733" name="【消防施設】&#10;有形固定資産減価償却率最大値テキスト">
          <a:extLst>
            <a:ext uri="{FF2B5EF4-FFF2-40B4-BE49-F238E27FC236}">
              <a16:creationId xmlns:a16="http://schemas.microsoft.com/office/drawing/2014/main" id="{26ADEEEF-34F1-4274-9EE9-99AB44C884B0}"/>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734" name="直線コネクタ 733">
          <a:extLst>
            <a:ext uri="{FF2B5EF4-FFF2-40B4-BE49-F238E27FC236}">
              <a16:creationId xmlns:a16="http://schemas.microsoft.com/office/drawing/2014/main" id="{009F0353-9D2C-42B0-B248-5EDA3878EDA8}"/>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735" name="【消防施設】&#10;有形固定資産減価償却率平均値テキスト">
          <a:extLst>
            <a:ext uri="{FF2B5EF4-FFF2-40B4-BE49-F238E27FC236}">
              <a16:creationId xmlns:a16="http://schemas.microsoft.com/office/drawing/2014/main" id="{C6FDE864-C7A9-4D5D-9D76-09CE9A5C444E}"/>
            </a:ext>
          </a:extLst>
        </xdr:cNvPr>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736" name="フローチャート: 判断 735">
          <a:extLst>
            <a:ext uri="{FF2B5EF4-FFF2-40B4-BE49-F238E27FC236}">
              <a16:creationId xmlns:a16="http://schemas.microsoft.com/office/drawing/2014/main" id="{FEDE94F9-0346-47A9-93B5-E91045D979E0}"/>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37" name="フローチャート: 判断 736">
          <a:extLst>
            <a:ext uri="{FF2B5EF4-FFF2-40B4-BE49-F238E27FC236}">
              <a16:creationId xmlns:a16="http://schemas.microsoft.com/office/drawing/2014/main" id="{34B434C3-D9A2-485B-B3BF-D27C69691851}"/>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738" name="フローチャート: 判断 737">
          <a:extLst>
            <a:ext uri="{FF2B5EF4-FFF2-40B4-BE49-F238E27FC236}">
              <a16:creationId xmlns:a16="http://schemas.microsoft.com/office/drawing/2014/main" id="{7B1ED8FF-0872-4D8F-A7E3-6D608B74C9E6}"/>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739" name="フローチャート: 判断 738">
          <a:extLst>
            <a:ext uri="{FF2B5EF4-FFF2-40B4-BE49-F238E27FC236}">
              <a16:creationId xmlns:a16="http://schemas.microsoft.com/office/drawing/2014/main" id="{FEBAEDF1-4899-44BF-9D01-F196152100C4}"/>
            </a:ext>
          </a:extLst>
        </xdr:cNvPr>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740" name="フローチャート: 判断 739">
          <a:extLst>
            <a:ext uri="{FF2B5EF4-FFF2-40B4-BE49-F238E27FC236}">
              <a16:creationId xmlns:a16="http://schemas.microsoft.com/office/drawing/2014/main" id="{B5AF6214-A74E-43B0-9AFA-399B5525217A}"/>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96254E43-8DB4-4D02-BA95-7C20D8FEC61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9404973A-9C82-4853-BD0A-840BF107220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D460603B-4EF2-4069-AE2A-E3076B1A20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A0941C84-5C81-449D-9B7D-D3F80715D6F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DDE497EF-C862-4111-9CCD-46542FA3518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116295</xdr:rowOff>
    </xdr:from>
    <xdr:to>
      <xdr:col>85</xdr:col>
      <xdr:colOff>177800</xdr:colOff>
      <xdr:row>81</xdr:row>
      <xdr:rowOff>46445</xdr:rowOff>
    </xdr:to>
    <xdr:sp macro="" textlink="">
      <xdr:nvSpPr>
        <xdr:cNvPr id="746" name="楕円 745">
          <a:extLst>
            <a:ext uri="{FF2B5EF4-FFF2-40B4-BE49-F238E27FC236}">
              <a16:creationId xmlns:a16="http://schemas.microsoft.com/office/drawing/2014/main" id="{6121FD63-CA77-4CF1-8BD8-60AF1EC15BE5}"/>
            </a:ext>
          </a:extLst>
        </xdr:cNvPr>
        <xdr:cNvSpPr/>
      </xdr:nvSpPr>
      <xdr:spPr>
        <a:xfrm>
          <a:off x="162687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139172</xdr:rowOff>
    </xdr:from>
    <xdr:ext cx="405111" cy="259045"/>
    <xdr:sp macro="" textlink="">
      <xdr:nvSpPr>
        <xdr:cNvPr id="747" name="【消防施設】&#10;有形固定資産減価償却率該当値テキスト">
          <a:extLst>
            <a:ext uri="{FF2B5EF4-FFF2-40B4-BE49-F238E27FC236}">
              <a16:creationId xmlns:a16="http://schemas.microsoft.com/office/drawing/2014/main" id="{641EDA83-E2B2-496B-83B7-23A288D5EFD6}"/>
            </a:ext>
          </a:extLst>
        </xdr:cNvPr>
        <xdr:cNvSpPr txBox="1"/>
      </xdr:nvSpPr>
      <xdr:spPr>
        <a:xfrm>
          <a:off x="16357600" y="136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70576</xdr:rowOff>
    </xdr:from>
    <xdr:to>
      <xdr:col>81</xdr:col>
      <xdr:colOff>101600</xdr:colOff>
      <xdr:row>81</xdr:row>
      <xdr:rowOff>726</xdr:rowOff>
    </xdr:to>
    <xdr:sp macro="" textlink="">
      <xdr:nvSpPr>
        <xdr:cNvPr id="748" name="楕円 747">
          <a:extLst>
            <a:ext uri="{FF2B5EF4-FFF2-40B4-BE49-F238E27FC236}">
              <a16:creationId xmlns:a16="http://schemas.microsoft.com/office/drawing/2014/main" id="{42E12BE3-E4FF-4882-A04D-5E91FFBF7357}"/>
            </a:ext>
          </a:extLst>
        </xdr:cNvPr>
        <xdr:cNvSpPr/>
      </xdr:nvSpPr>
      <xdr:spPr>
        <a:xfrm>
          <a:off x="15430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121376</xdr:rowOff>
    </xdr:from>
    <xdr:to>
      <xdr:col>85</xdr:col>
      <xdr:colOff>127000</xdr:colOff>
      <xdr:row>80</xdr:row>
      <xdr:rowOff>167095</xdr:rowOff>
    </xdr:to>
    <xdr:cxnSp macro="">
      <xdr:nvCxnSpPr>
        <xdr:cNvPr id="749" name="直線コネクタ 748">
          <a:extLst>
            <a:ext uri="{FF2B5EF4-FFF2-40B4-BE49-F238E27FC236}">
              <a16:creationId xmlns:a16="http://schemas.microsoft.com/office/drawing/2014/main" id="{618FA1DD-1E82-4FE5-B2B8-40218C9F0CFD}"/>
            </a:ext>
          </a:extLst>
        </xdr:cNvPr>
        <xdr:cNvCxnSpPr/>
      </xdr:nvCxnSpPr>
      <xdr:spPr>
        <a:xfrm>
          <a:off x="15481300" y="1383737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24856</xdr:rowOff>
    </xdr:from>
    <xdr:to>
      <xdr:col>76</xdr:col>
      <xdr:colOff>165100</xdr:colOff>
      <xdr:row>80</xdr:row>
      <xdr:rowOff>126456</xdr:rowOff>
    </xdr:to>
    <xdr:sp macro="" textlink="">
      <xdr:nvSpPr>
        <xdr:cNvPr id="750" name="楕円 749">
          <a:extLst>
            <a:ext uri="{FF2B5EF4-FFF2-40B4-BE49-F238E27FC236}">
              <a16:creationId xmlns:a16="http://schemas.microsoft.com/office/drawing/2014/main" id="{D18F1E93-1440-49D1-BF6B-9FE60C87B84E}"/>
            </a:ext>
          </a:extLst>
        </xdr:cNvPr>
        <xdr:cNvSpPr/>
      </xdr:nvSpPr>
      <xdr:spPr>
        <a:xfrm>
          <a:off x="14541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75656</xdr:rowOff>
    </xdr:from>
    <xdr:to>
      <xdr:col>81</xdr:col>
      <xdr:colOff>50800</xdr:colOff>
      <xdr:row>80</xdr:row>
      <xdr:rowOff>121376</xdr:rowOff>
    </xdr:to>
    <xdr:cxnSp macro="">
      <xdr:nvCxnSpPr>
        <xdr:cNvPr id="751" name="直線コネクタ 750">
          <a:extLst>
            <a:ext uri="{FF2B5EF4-FFF2-40B4-BE49-F238E27FC236}">
              <a16:creationId xmlns:a16="http://schemas.microsoft.com/office/drawing/2014/main" id="{F0E82C03-0762-42C8-BAC5-4951D41A5FE0}"/>
            </a:ext>
          </a:extLst>
        </xdr:cNvPr>
        <xdr:cNvCxnSpPr/>
      </xdr:nvCxnSpPr>
      <xdr:spPr>
        <a:xfrm>
          <a:off x="14592300" y="13791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157118</xdr:rowOff>
    </xdr:from>
    <xdr:to>
      <xdr:col>72</xdr:col>
      <xdr:colOff>38100</xdr:colOff>
      <xdr:row>80</xdr:row>
      <xdr:rowOff>87268</xdr:rowOff>
    </xdr:to>
    <xdr:sp macro="" textlink="">
      <xdr:nvSpPr>
        <xdr:cNvPr id="752" name="楕円 751">
          <a:extLst>
            <a:ext uri="{FF2B5EF4-FFF2-40B4-BE49-F238E27FC236}">
              <a16:creationId xmlns:a16="http://schemas.microsoft.com/office/drawing/2014/main" id="{17672F38-2B84-4C6D-ABD5-1338F93D2D34}"/>
            </a:ext>
          </a:extLst>
        </xdr:cNvPr>
        <xdr:cNvSpPr/>
      </xdr:nvSpPr>
      <xdr:spPr>
        <a:xfrm>
          <a:off x="13652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36468</xdr:rowOff>
    </xdr:from>
    <xdr:to>
      <xdr:col>76</xdr:col>
      <xdr:colOff>114300</xdr:colOff>
      <xdr:row>80</xdr:row>
      <xdr:rowOff>75656</xdr:rowOff>
    </xdr:to>
    <xdr:cxnSp macro="">
      <xdr:nvCxnSpPr>
        <xdr:cNvPr id="753" name="直線コネクタ 752">
          <a:extLst>
            <a:ext uri="{FF2B5EF4-FFF2-40B4-BE49-F238E27FC236}">
              <a16:creationId xmlns:a16="http://schemas.microsoft.com/office/drawing/2014/main" id="{30B964E7-32A9-44C7-965B-1C34BA665A5B}"/>
            </a:ext>
          </a:extLst>
        </xdr:cNvPr>
        <xdr:cNvCxnSpPr/>
      </xdr:nvCxnSpPr>
      <xdr:spPr>
        <a:xfrm>
          <a:off x="13703300" y="1375246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70576</xdr:rowOff>
    </xdr:from>
    <xdr:to>
      <xdr:col>67</xdr:col>
      <xdr:colOff>101600</xdr:colOff>
      <xdr:row>80</xdr:row>
      <xdr:rowOff>726</xdr:rowOff>
    </xdr:to>
    <xdr:sp macro="" textlink="">
      <xdr:nvSpPr>
        <xdr:cNvPr id="754" name="楕円 753">
          <a:extLst>
            <a:ext uri="{FF2B5EF4-FFF2-40B4-BE49-F238E27FC236}">
              <a16:creationId xmlns:a16="http://schemas.microsoft.com/office/drawing/2014/main" id="{213518F7-FDF0-4C1A-B503-4DECB973B4D1}"/>
            </a:ext>
          </a:extLst>
        </xdr:cNvPr>
        <xdr:cNvSpPr/>
      </xdr:nvSpPr>
      <xdr:spPr>
        <a:xfrm>
          <a:off x="12763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121376</xdr:rowOff>
    </xdr:from>
    <xdr:to>
      <xdr:col>71</xdr:col>
      <xdr:colOff>177800</xdr:colOff>
      <xdr:row>80</xdr:row>
      <xdr:rowOff>36468</xdr:rowOff>
    </xdr:to>
    <xdr:cxnSp macro="">
      <xdr:nvCxnSpPr>
        <xdr:cNvPr id="755" name="直線コネクタ 754">
          <a:extLst>
            <a:ext uri="{FF2B5EF4-FFF2-40B4-BE49-F238E27FC236}">
              <a16:creationId xmlns:a16="http://schemas.microsoft.com/office/drawing/2014/main" id="{0C8832A7-3295-4986-9FA2-E4F4DC41740B}"/>
            </a:ext>
          </a:extLst>
        </xdr:cNvPr>
        <xdr:cNvCxnSpPr/>
      </xdr:nvCxnSpPr>
      <xdr:spPr>
        <a:xfrm>
          <a:off x="12814300" y="13665926"/>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56" name="n_1aveValue【消防施設】&#10;有形固定資産減価償却率">
          <a:extLst>
            <a:ext uri="{FF2B5EF4-FFF2-40B4-BE49-F238E27FC236}">
              <a16:creationId xmlns:a16="http://schemas.microsoft.com/office/drawing/2014/main" id="{525AEDEC-54B4-4867-A90F-CB69CC2841CF}"/>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757" name="n_2aveValue【消防施設】&#10;有形固定資産減価償却率">
          <a:extLst>
            <a:ext uri="{FF2B5EF4-FFF2-40B4-BE49-F238E27FC236}">
              <a16:creationId xmlns:a16="http://schemas.microsoft.com/office/drawing/2014/main" id="{64E62E81-5288-4942-B5BC-C32B68D26AA5}"/>
            </a:ext>
          </a:extLst>
        </xdr:cNvPr>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55534</xdr:rowOff>
    </xdr:from>
    <xdr:ext cx="405111" cy="259045"/>
    <xdr:sp macro="" textlink="">
      <xdr:nvSpPr>
        <xdr:cNvPr id="758" name="n_3aveValue【消防施設】&#10;有形固定資産減価償却率">
          <a:extLst>
            <a:ext uri="{FF2B5EF4-FFF2-40B4-BE49-F238E27FC236}">
              <a16:creationId xmlns:a16="http://schemas.microsoft.com/office/drawing/2014/main" id="{1ADBFD49-D9EB-46E5-A146-7CB4F90BA8FF}"/>
            </a:ext>
          </a:extLst>
        </xdr:cNvPr>
        <xdr:cNvSpPr txBox="1"/>
      </xdr:nvSpPr>
      <xdr:spPr>
        <a:xfrm>
          <a:off x="13500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759" name="n_4aveValue【消防施設】&#10;有形固定資産減価償却率">
          <a:extLst>
            <a:ext uri="{FF2B5EF4-FFF2-40B4-BE49-F238E27FC236}">
              <a16:creationId xmlns:a16="http://schemas.microsoft.com/office/drawing/2014/main" id="{0588A461-63D2-4E76-A12E-0614138D867F}"/>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17253</xdr:rowOff>
    </xdr:from>
    <xdr:ext cx="405111" cy="259045"/>
    <xdr:sp macro="" textlink="">
      <xdr:nvSpPr>
        <xdr:cNvPr id="760" name="n_1mainValue【消防施設】&#10;有形固定資産減価償却率">
          <a:extLst>
            <a:ext uri="{FF2B5EF4-FFF2-40B4-BE49-F238E27FC236}">
              <a16:creationId xmlns:a16="http://schemas.microsoft.com/office/drawing/2014/main" id="{33E5A8AD-3A97-4A90-ACBF-BFC3B31B44A6}"/>
            </a:ext>
          </a:extLst>
        </xdr:cNvPr>
        <xdr:cNvSpPr txBox="1"/>
      </xdr:nvSpPr>
      <xdr:spPr>
        <a:xfrm>
          <a:off x="152660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142983</xdr:rowOff>
    </xdr:from>
    <xdr:ext cx="405111" cy="259045"/>
    <xdr:sp macro="" textlink="">
      <xdr:nvSpPr>
        <xdr:cNvPr id="761" name="n_2mainValue【消防施設】&#10;有形固定資産減価償却率">
          <a:extLst>
            <a:ext uri="{FF2B5EF4-FFF2-40B4-BE49-F238E27FC236}">
              <a16:creationId xmlns:a16="http://schemas.microsoft.com/office/drawing/2014/main" id="{D29216BB-42FF-487E-9949-51877616507B}"/>
            </a:ext>
          </a:extLst>
        </xdr:cNvPr>
        <xdr:cNvSpPr txBox="1"/>
      </xdr:nvSpPr>
      <xdr:spPr>
        <a:xfrm>
          <a:off x="143897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103795</xdr:rowOff>
    </xdr:from>
    <xdr:ext cx="405111" cy="259045"/>
    <xdr:sp macro="" textlink="">
      <xdr:nvSpPr>
        <xdr:cNvPr id="762" name="n_3mainValue【消防施設】&#10;有形固定資産減価償却率">
          <a:extLst>
            <a:ext uri="{FF2B5EF4-FFF2-40B4-BE49-F238E27FC236}">
              <a16:creationId xmlns:a16="http://schemas.microsoft.com/office/drawing/2014/main" id="{B49BD4E5-F67F-4C98-8C15-499C94BF546E}"/>
            </a:ext>
          </a:extLst>
        </xdr:cNvPr>
        <xdr:cNvSpPr txBox="1"/>
      </xdr:nvSpPr>
      <xdr:spPr>
        <a:xfrm>
          <a:off x="135007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17253</xdr:rowOff>
    </xdr:from>
    <xdr:ext cx="405111" cy="259045"/>
    <xdr:sp macro="" textlink="">
      <xdr:nvSpPr>
        <xdr:cNvPr id="763" name="n_4mainValue【消防施設】&#10;有形固定資産減価償却率">
          <a:extLst>
            <a:ext uri="{FF2B5EF4-FFF2-40B4-BE49-F238E27FC236}">
              <a16:creationId xmlns:a16="http://schemas.microsoft.com/office/drawing/2014/main" id="{C9DF1991-6A96-40CD-9011-0E7F29DD3E2D}"/>
            </a:ext>
          </a:extLst>
        </xdr:cNvPr>
        <xdr:cNvSpPr txBox="1"/>
      </xdr:nvSpPr>
      <xdr:spPr>
        <a:xfrm>
          <a:off x="126117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4" name="正方形/長方形 763">
          <a:extLst>
            <a:ext uri="{FF2B5EF4-FFF2-40B4-BE49-F238E27FC236}">
              <a16:creationId xmlns:a16="http://schemas.microsoft.com/office/drawing/2014/main" id="{10DF53BC-6EC5-4933-9681-59CBB8ABCF5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5" name="正方形/長方形 764">
          <a:extLst>
            <a:ext uri="{FF2B5EF4-FFF2-40B4-BE49-F238E27FC236}">
              <a16:creationId xmlns:a16="http://schemas.microsoft.com/office/drawing/2014/main" id="{B38A472F-1F9D-4F79-8950-4846377E36A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6" name="正方形/長方形 765">
          <a:extLst>
            <a:ext uri="{FF2B5EF4-FFF2-40B4-BE49-F238E27FC236}">
              <a16:creationId xmlns:a16="http://schemas.microsoft.com/office/drawing/2014/main" id="{1C9038FB-508E-4E0C-8D36-571BCAF7C0F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7" name="正方形/長方形 766">
          <a:extLst>
            <a:ext uri="{FF2B5EF4-FFF2-40B4-BE49-F238E27FC236}">
              <a16:creationId xmlns:a16="http://schemas.microsoft.com/office/drawing/2014/main" id="{89E19CE2-16D2-4F54-A6CC-CF91D9D598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8" name="正方形/長方形 767">
          <a:extLst>
            <a:ext uri="{FF2B5EF4-FFF2-40B4-BE49-F238E27FC236}">
              <a16:creationId xmlns:a16="http://schemas.microsoft.com/office/drawing/2014/main" id="{47BEA3F1-004C-4626-81A9-B5AA55DCAD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9" name="正方形/長方形 768">
          <a:extLst>
            <a:ext uri="{FF2B5EF4-FFF2-40B4-BE49-F238E27FC236}">
              <a16:creationId xmlns:a16="http://schemas.microsoft.com/office/drawing/2014/main" id="{820D6A89-9D2A-45B1-9D63-B4A28E70FF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0" name="正方形/長方形 769">
          <a:extLst>
            <a:ext uri="{FF2B5EF4-FFF2-40B4-BE49-F238E27FC236}">
              <a16:creationId xmlns:a16="http://schemas.microsoft.com/office/drawing/2014/main" id="{145B11CC-C797-4AB6-BBC6-E229B55DDC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1" name="正方形/長方形 770">
          <a:extLst>
            <a:ext uri="{FF2B5EF4-FFF2-40B4-BE49-F238E27FC236}">
              <a16:creationId xmlns:a16="http://schemas.microsoft.com/office/drawing/2014/main" id="{26E9C9C0-EC4B-474D-A6FE-39FAF0929F0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2" name="テキスト ボックス 771">
          <a:extLst>
            <a:ext uri="{FF2B5EF4-FFF2-40B4-BE49-F238E27FC236}">
              <a16:creationId xmlns:a16="http://schemas.microsoft.com/office/drawing/2014/main" id="{8F392FEB-B252-4A2F-AF9F-891407661EF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3" name="直線コネクタ 772">
          <a:extLst>
            <a:ext uri="{FF2B5EF4-FFF2-40B4-BE49-F238E27FC236}">
              <a16:creationId xmlns:a16="http://schemas.microsoft.com/office/drawing/2014/main" id="{F3B08309-AC42-4289-A3D9-2FB2CA1EC2D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4" name="直線コネクタ 773">
          <a:extLst>
            <a:ext uri="{FF2B5EF4-FFF2-40B4-BE49-F238E27FC236}">
              <a16:creationId xmlns:a16="http://schemas.microsoft.com/office/drawing/2014/main" id="{4ECCC127-01FA-439D-8EA6-E239E15F987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5" name="テキスト ボックス 774">
          <a:extLst>
            <a:ext uri="{FF2B5EF4-FFF2-40B4-BE49-F238E27FC236}">
              <a16:creationId xmlns:a16="http://schemas.microsoft.com/office/drawing/2014/main" id="{3BF700CB-0CC0-4051-B543-B1803E7C312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6" name="直線コネクタ 775">
          <a:extLst>
            <a:ext uri="{FF2B5EF4-FFF2-40B4-BE49-F238E27FC236}">
              <a16:creationId xmlns:a16="http://schemas.microsoft.com/office/drawing/2014/main" id="{AA0CF07E-3E06-4D96-994B-CCD84113CE7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7" name="テキスト ボックス 776">
          <a:extLst>
            <a:ext uri="{FF2B5EF4-FFF2-40B4-BE49-F238E27FC236}">
              <a16:creationId xmlns:a16="http://schemas.microsoft.com/office/drawing/2014/main" id="{49AB525F-A1E7-49B8-883C-0C081214F46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8" name="直線コネクタ 777">
          <a:extLst>
            <a:ext uri="{FF2B5EF4-FFF2-40B4-BE49-F238E27FC236}">
              <a16:creationId xmlns:a16="http://schemas.microsoft.com/office/drawing/2014/main" id="{153578CE-BD66-4A9B-950F-0D4478383E3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9" name="テキスト ボックス 778">
          <a:extLst>
            <a:ext uri="{FF2B5EF4-FFF2-40B4-BE49-F238E27FC236}">
              <a16:creationId xmlns:a16="http://schemas.microsoft.com/office/drawing/2014/main" id="{952BFFF7-845D-4863-9888-9E546948964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0" name="直線コネクタ 779">
          <a:extLst>
            <a:ext uri="{FF2B5EF4-FFF2-40B4-BE49-F238E27FC236}">
              <a16:creationId xmlns:a16="http://schemas.microsoft.com/office/drawing/2014/main" id="{326204DB-E6F4-4C0B-BF39-DCDA5C1C8CD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1" name="テキスト ボックス 780">
          <a:extLst>
            <a:ext uri="{FF2B5EF4-FFF2-40B4-BE49-F238E27FC236}">
              <a16:creationId xmlns:a16="http://schemas.microsoft.com/office/drawing/2014/main" id="{5584477D-645D-4E5C-A857-FC2D644EE86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2" name="直線コネクタ 781">
          <a:extLst>
            <a:ext uri="{FF2B5EF4-FFF2-40B4-BE49-F238E27FC236}">
              <a16:creationId xmlns:a16="http://schemas.microsoft.com/office/drawing/2014/main" id="{5B801183-0A3A-4865-94DC-41ACF9311B2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3" name="テキスト ボックス 782">
          <a:extLst>
            <a:ext uri="{FF2B5EF4-FFF2-40B4-BE49-F238E27FC236}">
              <a16:creationId xmlns:a16="http://schemas.microsoft.com/office/drawing/2014/main" id="{7852A3C3-D682-4FAD-AF7B-D9305130070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4" name="直線コネクタ 783">
          <a:extLst>
            <a:ext uri="{FF2B5EF4-FFF2-40B4-BE49-F238E27FC236}">
              <a16:creationId xmlns:a16="http://schemas.microsoft.com/office/drawing/2014/main" id="{75370BB2-65E7-4266-A90A-A04FAAABBC5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5" name="テキスト ボックス 784">
          <a:extLst>
            <a:ext uri="{FF2B5EF4-FFF2-40B4-BE49-F238E27FC236}">
              <a16:creationId xmlns:a16="http://schemas.microsoft.com/office/drawing/2014/main" id="{DEC29970-3871-4BA6-9262-3425F331C1D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6" name="直線コネクタ 785">
          <a:extLst>
            <a:ext uri="{FF2B5EF4-FFF2-40B4-BE49-F238E27FC236}">
              <a16:creationId xmlns:a16="http://schemas.microsoft.com/office/drawing/2014/main" id="{3559E5AF-A939-4B89-9FDA-70AC46BE944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7" name="テキスト ボックス 786">
          <a:extLst>
            <a:ext uri="{FF2B5EF4-FFF2-40B4-BE49-F238E27FC236}">
              <a16:creationId xmlns:a16="http://schemas.microsoft.com/office/drawing/2014/main" id="{D8E87C75-5665-4A9E-9AB3-E3B530431C8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8" name="【消防施設】&#10;一人当たり面積グラフ枠">
          <a:extLst>
            <a:ext uri="{FF2B5EF4-FFF2-40B4-BE49-F238E27FC236}">
              <a16:creationId xmlns:a16="http://schemas.microsoft.com/office/drawing/2014/main" id="{5ABBEBEF-8E7F-4BFC-A060-C169F83C595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789" name="直線コネクタ 788">
          <a:extLst>
            <a:ext uri="{FF2B5EF4-FFF2-40B4-BE49-F238E27FC236}">
              <a16:creationId xmlns:a16="http://schemas.microsoft.com/office/drawing/2014/main" id="{88B43395-7048-4D08-AE00-71FC24E69BBD}"/>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790" name="【消防施設】&#10;一人当たり面積最小値テキスト">
          <a:extLst>
            <a:ext uri="{FF2B5EF4-FFF2-40B4-BE49-F238E27FC236}">
              <a16:creationId xmlns:a16="http://schemas.microsoft.com/office/drawing/2014/main" id="{D7379730-75FC-4908-847B-AF00D781CFF3}"/>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791" name="直線コネクタ 790">
          <a:extLst>
            <a:ext uri="{FF2B5EF4-FFF2-40B4-BE49-F238E27FC236}">
              <a16:creationId xmlns:a16="http://schemas.microsoft.com/office/drawing/2014/main" id="{01646B77-6C33-4E6A-872F-1282C46F855E}"/>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792" name="【消防施設】&#10;一人当たり面積最大値テキスト">
          <a:extLst>
            <a:ext uri="{FF2B5EF4-FFF2-40B4-BE49-F238E27FC236}">
              <a16:creationId xmlns:a16="http://schemas.microsoft.com/office/drawing/2014/main" id="{4E418803-D0C2-4573-8EE8-7BB678BE9835}"/>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793" name="直線コネクタ 792">
          <a:extLst>
            <a:ext uri="{FF2B5EF4-FFF2-40B4-BE49-F238E27FC236}">
              <a16:creationId xmlns:a16="http://schemas.microsoft.com/office/drawing/2014/main" id="{DCA16332-0E6C-473A-B925-97E33776364D}"/>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130101</xdr:rowOff>
    </xdr:from>
    <xdr:ext cx="469744" cy="259045"/>
    <xdr:sp macro="" textlink="">
      <xdr:nvSpPr>
        <xdr:cNvPr id="794" name="【消防施設】&#10;一人当たり面積平均値テキスト">
          <a:extLst>
            <a:ext uri="{FF2B5EF4-FFF2-40B4-BE49-F238E27FC236}">
              <a16:creationId xmlns:a16="http://schemas.microsoft.com/office/drawing/2014/main" id="{9D622F6F-0126-4835-A111-CBC5BCD13D16}"/>
            </a:ext>
          </a:extLst>
        </xdr:cNvPr>
        <xdr:cNvSpPr txBox="1"/>
      </xdr:nvSpPr>
      <xdr:spPr>
        <a:xfrm>
          <a:off x="22199600" y="1453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795" name="フローチャート: 判断 794">
          <a:extLst>
            <a:ext uri="{FF2B5EF4-FFF2-40B4-BE49-F238E27FC236}">
              <a16:creationId xmlns:a16="http://schemas.microsoft.com/office/drawing/2014/main" id="{7534E5AC-C84E-4E20-8975-DFE8B0AE70CA}"/>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796" name="フローチャート: 判断 795">
          <a:extLst>
            <a:ext uri="{FF2B5EF4-FFF2-40B4-BE49-F238E27FC236}">
              <a16:creationId xmlns:a16="http://schemas.microsoft.com/office/drawing/2014/main" id="{69AF4786-8921-4A33-809F-20E815C00FAF}"/>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797" name="フローチャート: 判断 796">
          <a:extLst>
            <a:ext uri="{FF2B5EF4-FFF2-40B4-BE49-F238E27FC236}">
              <a16:creationId xmlns:a16="http://schemas.microsoft.com/office/drawing/2014/main" id="{950943D4-F63D-462E-9654-26D4E4898333}"/>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108676</xdr:rowOff>
    </xdr:from>
    <xdr:to>
      <xdr:col>102</xdr:col>
      <xdr:colOff>165100</xdr:colOff>
      <xdr:row>86</xdr:row>
      <xdr:rowOff>38826</xdr:rowOff>
    </xdr:to>
    <xdr:sp macro="" textlink="">
      <xdr:nvSpPr>
        <xdr:cNvPr id="798" name="フローチャート: 判断 797">
          <a:extLst>
            <a:ext uri="{FF2B5EF4-FFF2-40B4-BE49-F238E27FC236}">
              <a16:creationId xmlns:a16="http://schemas.microsoft.com/office/drawing/2014/main" id="{9EE08FF4-2E89-4332-94B6-3316BF59E635}"/>
            </a:ext>
          </a:extLst>
        </xdr:cNvPr>
        <xdr:cNvSpPr/>
      </xdr:nvSpPr>
      <xdr:spPr>
        <a:xfrm>
          <a:off x="19494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110852</xdr:rowOff>
    </xdr:from>
    <xdr:to>
      <xdr:col>98</xdr:col>
      <xdr:colOff>38100</xdr:colOff>
      <xdr:row>86</xdr:row>
      <xdr:rowOff>41002</xdr:rowOff>
    </xdr:to>
    <xdr:sp macro="" textlink="">
      <xdr:nvSpPr>
        <xdr:cNvPr id="799" name="フローチャート: 判断 798">
          <a:extLst>
            <a:ext uri="{FF2B5EF4-FFF2-40B4-BE49-F238E27FC236}">
              <a16:creationId xmlns:a16="http://schemas.microsoft.com/office/drawing/2014/main" id="{BFD914DB-CD69-4D40-96D4-6733BE25F3EC}"/>
            </a:ext>
          </a:extLst>
        </xdr:cNvPr>
        <xdr:cNvSpPr/>
      </xdr:nvSpPr>
      <xdr:spPr>
        <a:xfrm>
          <a:off x="18605500" y="1468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298D0E5C-C2D2-4024-BC5C-014045E537B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A092C42D-4D8F-496E-A481-13A603BF34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B0BE3C6C-AFD0-461D-91A0-BA866A7A233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F259D2A6-ACED-4F85-AACA-F04F1363BEF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8A7C54FA-F0BB-4B51-BE4B-99A28EB3A95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108676</xdr:rowOff>
    </xdr:from>
    <xdr:to>
      <xdr:col>116</xdr:col>
      <xdr:colOff>114300</xdr:colOff>
      <xdr:row>84</xdr:row>
      <xdr:rowOff>38826</xdr:rowOff>
    </xdr:to>
    <xdr:sp macro="" textlink="">
      <xdr:nvSpPr>
        <xdr:cNvPr id="805" name="楕円 804">
          <a:extLst>
            <a:ext uri="{FF2B5EF4-FFF2-40B4-BE49-F238E27FC236}">
              <a16:creationId xmlns:a16="http://schemas.microsoft.com/office/drawing/2014/main" id="{35408551-7AE6-445B-B00B-D3C3DC88FF29}"/>
            </a:ext>
          </a:extLst>
        </xdr:cNvPr>
        <xdr:cNvSpPr/>
      </xdr:nvSpPr>
      <xdr:spPr>
        <a:xfrm>
          <a:off x="22110700" y="143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131553</xdr:rowOff>
    </xdr:from>
    <xdr:ext cx="469744" cy="259045"/>
    <xdr:sp macro="" textlink="">
      <xdr:nvSpPr>
        <xdr:cNvPr id="806" name="【消防施設】&#10;一人当たり面積該当値テキスト">
          <a:extLst>
            <a:ext uri="{FF2B5EF4-FFF2-40B4-BE49-F238E27FC236}">
              <a16:creationId xmlns:a16="http://schemas.microsoft.com/office/drawing/2014/main" id="{F5203737-0671-4C8C-8B79-F96C1780BCFA}"/>
            </a:ext>
          </a:extLst>
        </xdr:cNvPr>
        <xdr:cNvSpPr txBox="1"/>
      </xdr:nvSpPr>
      <xdr:spPr>
        <a:xfrm>
          <a:off x="22199600"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119562</xdr:rowOff>
    </xdr:from>
    <xdr:to>
      <xdr:col>112</xdr:col>
      <xdr:colOff>38100</xdr:colOff>
      <xdr:row>84</xdr:row>
      <xdr:rowOff>49712</xdr:rowOff>
    </xdr:to>
    <xdr:sp macro="" textlink="">
      <xdr:nvSpPr>
        <xdr:cNvPr id="807" name="楕円 806">
          <a:extLst>
            <a:ext uri="{FF2B5EF4-FFF2-40B4-BE49-F238E27FC236}">
              <a16:creationId xmlns:a16="http://schemas.microsoft.com/office/drawing/2014/main" id="{E9D6A590-36C2-45EF-8792-F5A587B383C1}"/>
            </a:ext>
          </a:extLst>
        </xdr:cNvPr>
        <xdr:cNvSpPr/>
      </xdr:nvSpPr>
      <xdr:spPr>
        <a:xfrm>
          <a:off x="21272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159476</xdr:rowOff>
    </xdr:from>
    <xdr:to>
      <xdr:col>116</xdr:col>
      <xdr:colOff>63500</xdr:colOff>
      <xdr:row>83</xdr:row>
      <xdr:rowOff>170362</xdr:rowOff>
    </xdr:to>
    <xdr:cxnSp macro="">
      <xdr:nvCxnSpPr>
        <xdr:cNvPr id="808" name="直線コネクタ 807">
          <a:extLst>
            <a:ext uri="{FF2B5EF4-FFF2-40B4-BE49-F238E27FC236}">
              <a16:creationId xmlns:a16="http://schemas.microsoft.com/office/drawing/2014/main" id="{66D6844C-AA12-42A5-AC82-9206FD2F3F00}"/>
            </a:ext>
          </a:extLst>
        </xdr:cNvPr>
        <xdr:cNvCxnSpPr/>
      </xdr:nvCxnSpPr>
      <xdr:spPr>
        <a:xfrm flipV="1">
          <a:off x="21323300" y="1438982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119562</xdr:rowOff>
    </xdr:from>
    <xdr:to>
      <xdr:col>107</xdr:col>
      <xdr:colOff>101600</xdr:colOff>
      <xdr:row>84</xdr:row>
      <xdr:rowOff>49712</xdr:rowOff>
    </xdr:to>
    <xdr:sp macro="" textlink="">
      <xdr:nvSpPr>
        <xdr:cNvPr id="809" name="楕円 808">
          <a:extLst>
            <a:ext uri="{FF2B5EF4-FFF2-40B4-BE49-F238E27FC236}">
              <a16:creationId xmlns:a16="http://schemas.microsoft.com/office/drawing/2014/main" id="{A607AFB1-AE69-4CA4-B56B-8AC4C35DEAE6}"/>
            </a:ext>
          </a:extLst>
        </xdr:cNvPr>
        <xdr:cNvSpPr/>
      </xdr:nvSpPr>
      <xdr:spPr>
        <a:xfrm>
          <a:off x="20383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170362</xdr:rowOff>
    </xdr:from>
    <xdr:to>
      <xdr:col>111</xdr:col>
      <xdr:colOff>177800</xdr:colOff>
      <xdr:row>83</xdr:row>
      <xdr:rowOff>170362</xdr:rowOff>
    </xdr:to>
    <xdr:cxnSp macro="">
      <xdr:nvCxnSpPr>
        <xdr:cNvPr id="810" name="直線コネクタ 809">
          <a:extLst>
            <a:ext uri="{FF2B5EF4-FFF2-40B4-BE49-F238E27FC236}">
              <a16:creationId xmlns:a16="http://schemas.microsoft.com/office/drawing/2014/main" id="{48EF4630-4F96-402C-9AB0-7620ABCC3D04}"/>
            </a:ext>
          </a:extLst>
        </xdr:cNvPr>
        <xdr:cNvCxnSpPr/>
      </xdr:nvCxnSpPr>
      <xdr:spPr>
        <a:xfrm>
          <a:off x="20434300" y="14400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127181</xdr:rowOff>
    </xdr:from>
    <xdr:to>
      <xdr:col>102</xdr:col>
      <xdr:colOff>165100</xdr:colOff>
      <xdr:row>84</xdr:row>
      <xdr:rowOff>57331</xdr:rowOff>
    </xdr:to>
    <xdr:sp macro="" textlink="">
      <xdr:nvSpPr>
        <xdr:cNvPr id="811" name="楕円 810">
          <a:extLst>
            <a:ext uri="{FF2B5EF4-FFF2-40B4-BE49-F238E27FC236}">
              <a16:creationId xmlns:a16="http://schemas.microsoft.com/office/drawing/2014/main" id="{F6C3498A-9633-4E20-B7FA-2000DA54673C}"/>
            </a:ext>
          </a:extLst>
        </xdr:cNvPr>
        <xdr:cNvSpPr/>
      </xdr:nvSpPr>
      <xdr:spPr>
        <a:xfrm>
          <a:off x="19494500" y="143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170362</xdr:rowOff>
    </xdr:from>
    <xdr:to>
      <xdr:col>107</xdr:col>
      <xdr:colOff>50800</xdr:colOff>
      <xdr:row>84</xdr:row>
      <xdr:rowOff>6531</xdr:rowOff>
    </xdr:to>
    <xdr:cxnSp macro="">
      <xdr:nvCxnSpPr>
        <xdr:cNvPr id="812" name="直線コネクタ 811">
          <a:extLst>
            <a:ext uri="{FF2B5EF4-FFF2-40B4-BE49-F238E27FC236}">
              <a16:creationId xmlns:a16="http://schemas.microsoft.com/office/drawing/2014/main" id="{EB196F78-17A9-49DA-BEFC-CE5221471AAB}"/>
            </a:ext>
          </a:extLst>
        </xdr:cNvPr>
        <xdr:cNvCxnSpPr/>
      </xdr:nvCxnSpPr>
      <xdr:spPr>
        <a:xfrm flipV="1">
          <a:off x="19545300" y="14400712"/>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133713</xdr:rowOff>
    </xdr:from>
    <xdr:to>
      <xdr:col>98</xdr:col>
      <xdr:colOff>38100</xdr:colOff>
      <xdr:row>84</xdr:row>
      <xdr:rowOff>63863</xdr:rowOff>
    </xdr:to>
    <xdr:sp macro="" textlink="">
      <xdr:nvSpPr>
        <xdr:cNvPr id="813" name="楕円 812">
          <a:extLst>
            <a:ext uri="{FF2B5EF4-FFF2-40B4-BE49-F238E27FC236}">
              <a16:creationId xmlns:a16="http://schemas.microsoft.com/office/drawing/2014/main" id="{E98AA694-C1A3-4B26-9238-ACCD02C82D4F}"/>
            </a:ext>
          </a:extLst>
        </xdr:cNvPr>
        <xdr:cNvSpPr/>
      </xdr:nvSpPr>
      <xdr:spPr>
        <a:xfrm>
          <a:off x="18605500" y="143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6531</xdr:rowOff>
    </xdr:from>
    <xdr:to>
      <xdr:col>102</xdr:col>
      <xdr:colOff>114300</xdr:colOff>
      <xdr:row>84</xdr:row>
      <xdr:rowOff>13063</xdr:rowOff>
    </xdr:to>
    <xdr:cxnSp macro="">
      <xdr:nvCxnSpPr>
        <xdr:cNvPr id="814" name="直線コネクタ 813">
          <a:extLst>
            <a:ext uri="{FF2B5EF4-FFF2-40B4-BE49-F238E27FC236}">
              <a16:creationId xmlns:a16="http://schemas.microsoft.com/office/drawing/2014/main" id="{1E0E1633-4E52-48AA-9CD2-536B3B623F9C}"/>
            </a:ext>
          </a:extLst>
        </xdr:cNvPr>
        <xdr:cNvCxnSpPr/>
      </xdr:nvCxnSpPr>
      <xdr:spPr>
        <a:xfrm flipV="1">
          <a:off x="18656300" y="144083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84926</xdr:rowOff>
    </xdr:from>
    <xdr:ext cx="469744" cy="259045"/>
    <xdr:sp macro="" textlink="">
      <xdr:nvSpPr>
        <xdr:cNvPr id="815" name="n_1aveValue【消防施設】&#10;一人当たり面積">
          <a:extLst>
            <a:ext uri="{FF2B5EF4-FFF2-40B4-BE49-F238E27FC236}">
              <a16:creationId xmlns:a16="http://schemas.microsoft.com/office/drawing/2014/main" id="{E978FB8C-4CAA-4944-B170-C7E9E676DA9F}"/>
            </a:ext>
          </a:extLst>
        </xdr:cNvPr>
        <xdr:cNvSpPr txBox="1"/>
      </xdr:nvSpPr>
      <xdr:spPr>
        <a:xfrm>
          <a:off x="21075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816" name="n_2aveValue【消防施設】&#10;一人当たり面積">
          <a:extLst>
            <a:ext uri="{FF2B5EF4-FFF2-40B4-BE49-F238E27FC236}">
              <a16:creationId xmlns:a16="http://schemas.microsoft.com/office/drawing/2014/main" id="{06F47A7F-6F53-4A0D-B0BC-FAC10D84C683}"/>
            </a:ext>
          </a:extLst>
        </xdr:cNvPr>
        <xdr:cNvSpPr txBox="1"/>
      </xdr:nvSpPr>
      <xdr:spPr>
        <a:xfrm>
          <a:off x="20199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29953</xdr:rowOff>
    </xdr:from>
    <xdr:ext cx="469744" cy="259045"/>
    <xdr:sp macro="" textlink="">
      <xdr:nvSpPr>
        <xdr:cNvPr id="817" name="n_3aveValue【消防施設】&#10;一人当たり面積">
          <a:extLst>
            <a:ext uri="{FF2B5EF4-FFF2-40B4-BE49-F238E27FC236}">
              <a16:creationId xmlns:a16="http://schemas.microsoft.com/office/drawing/2014/main" id="{637FA574-AB21-4B4A-AA1C-83C87CECD005}"/>
            </a:ext>
          </a:extLst>
        </xdr:cNvPr>
        <xdr:cNvSpPr txBox="1"/>
      </xdr:nvSpPr>
      <xdr:spPr>
        <a:xfrm>
          <a:off x="19310427" y="1477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32129</xdr:rowOff>
    </xdr:from>
    <xdr:ext cx="469744" cy="259045"/>
    <xdr:sp macro="" textlink="">
      <xdr:nvSpPr>
        <xdr:cNvPr id="818" name="n_4aveValue【消防施設】&#10;一人当たり面積">
          <a:extLst>
            <a:ext uri="{FF2B5EF4-FFF2-40B4-BE49-F238E27FC236}">
              <a16:creationId xmlns:a16="http://schemas.microsoft.com/office/drawing/2014/main" id="{B63A67A2-ABD6-42F4-9507-0EE3122DF53C}"/>
            </a:ext>
          </a:extLst>
        </xdr:cNvPr>
        <xdr:cNvSpPr txBox="1"/>
      </xdr:nvSpPr>
      <xdr:spPr>
        <a:xfrm>
          <a:off x="18421427" y="1477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66239</xdr:rowOff>
    </xdr:from>
    <xdr:ext cx="469744" cy="259045"/>
    <xdr:sp macro="" textlink="">
      <xdr:nvSpPr>
        <xdr:cNvPr id="819" name="n_1mainValue【消防施設】&#10;一人当たり面積">
          <a:extLst>
            <a:ext uri="{FF2B5EF4-FFF2-40B4-BE49-F238E27FC236}">
              <a16:creationId xmlns:a16="http://schemas.microsoft.com/office/drawing/2014/main" id="{EAA5C659-0BAE-441B-AA4B-AF5F28049DFA}"/>
            </a:ext>
          </a:extLst>
        </xdr:cNvPr>
        <xdr:cNvSpPr txBox="1"/>
      </xdr:nvSpPr>
      <xdr:spPr>
        <a:xfrm>
          <a:off x="21075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66239</xdr:rowOff>
    </xdr:from>
    <xdr:ext cx="469744" cy="259045"/>
    <xdr:sp macro="" textlink="">
      <xdr:nvSpPr>
        <xdr:cNvPr id="820" name="n_2mainValue【消防施設】&#10;一人当たり面積">
          <a:extLst>
            <a:ext uri="{FF2B5EF4-FFF2-40B4-BE49-F238E27FC236}">
              <a16:creationId xmlns:a16="http://schemas.microsoft.com/office/drawing/2014/main" id="{996341A6-B0F3-49D6-A349-562E94E83067}"/>
            </a:ext>
          </a:extLst>
        </xdr:cNvPr>
        <xdr:cNvSpPr txBox="1"/>
      </xdr:nvSpPr>
      <xdr:spPr>
        <a:xfrm>
          <a:off x="20199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73858</xdr:rowOff>
    </xdr:from>
    <xdr:ext cx="469744" cy="259045"/>
    <xdr:sp macro="" textlink="">
      <xdr:nvSpPr>
        <xdr:cNvPr id="821" name="n_3mainValue【消防施設】&#10;一人当たり面積">
          <a:extLst>
            <a:ext uri="{FF2B5EF4-FFF2-40B4-BE49-F238E27FC236}">
              <a16:creationId xmlns:a16="http://schemas.microsoft.com/office/drawing/2014/main" id="{AF152598-722F-46D4-A600-E8278DF1E8F1}"/>
            </a:ext>
          </a:extLst>
        </xdr:cNvPr>
        <xdr:cNvSpPr txBox="1"/>
      </xdr:nvSpPr>
      <xdr:spPr>
        <a:xfrm>
          <a:off x="19310427" y="1413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80390</xdr:rowOff>
    </xdr:from>
    <xdr:ext cx="469744" cy="259045"/>
    <xdr:sp macro="" textlink="">
      <xdr:nvSpPr>
        <xdr:cNvPr id="822" name="n_4mainValue【消防施設】&#10;一人当たり面積">
          <a:extLst>
            <a:ext uri="{FF2B5EF4-FFF2-40B4-BE49-F238E27FC236}">
              <a16:creationId xmlns:a16="http://schemas.microsoft.com/office/drawing/2014/main" id="{17F839D3-74C0-47FD-A8E1-F1873B3E0571}"/>
            </a:ext>
          </a:extLst>
        </xdr:cNvPr>
        <xdr:cNvSpPr txBox="1"/>
      </xdr:nvSpPr>
      <xdr:spPr>
        <a:xfrm>
          <a:off x="18421427" y="141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3" name="正方形/長方形 822">
          <a:extLst>
            <a:ext uri="{FF2B5EF4-FFF2-40B4-BE49-F238E27FC236}">
              <a16:creationId xmlns:a16="http://schemas.microsoft.com/office/drawing/2014/main" id="{A08A022F-AF55-4538-8507-EE72017847C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4" name="正方形/長方形 823">
          <a:extLst>
            <a:ext uri="{FF2B5EF4-FFF2-40B4-BE49-F238E27FC236}">
              <a16:creationId xmlns:a16="http://schemas.microsoft.com/office/drawing/2014/main" id="{7209A005-D12D-40ED-A008-7F75FAEF43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5" name="正方形/長方形 824">
          <a:extLst>
            <a:ext uri="{FF2B5EF4-FFF2-40B4-BE49-F238E27FC236}">
              <a16:creationId xmlns:a16="http://schemas.microsoft.com/office/drawing/2014/main" id="{E3BCF9A5-C281-4493-A87F-046D418557F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6" name="正方形/長方形 825">
          <a:extLst>
            <a:ext uri="{FF2B5EF4-FFF2-40B4-BE49-F238E27FC236}">
              <a16:creationId xmlns:a16="http://schemas.microsoft.com/office/drawing/2014/main" id="{B28A62A5-2AC4-4015-AFFD-1102F17AF92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7" name="正方形/長方形 826">
          <a:extLst>
            <a:ext uri="{FF2B5EF4-FFF2-40B4-BE49-F238E27FC236}">
              <a16:creationId xmlns:a16="http://schemas.microsoft.com/office/drawing/2014/main" id="{EA14420E-D0F4-41E9-995B-90482E3CAC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8" name="正方形/長方形 827">
          <a:extLst>
            <a:ext uri="{FF2B5EF4-FFF2-40B4-BE49-F238E27FC236}">
              <a16:creationId xmlns:a16="http://schemas.microsoft.com/office/drawing/2014/main" id="{90137FB7-CC6D-4467-B3E1-942D259259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9" name="正方形/長方形 828">
          <a:extLst>
            <a:ext uri="{FF2B5EF4-FFF2-40B4-BE49-F238E27FC236}">
              <a16:creationId xmlns:a16="http://schemas.microsoft.com/office/drawing/2014/main" id="{DF2FC868-F8D1-4795-9D76-AED0BF86059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0" name="正方形/長方形 829">
          <a:extLst>
            <a:ext uri="{FF2B5EF4-FFF2-40B4-BE49-F238E27FC236}">
              <a16:creationId xmlns:a16="http://schemas.microsoft.com/office/drawing/2014/main" id="{5E7F6A3D-B9F8-47A4-97C9-9428C1A262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1" name="テキスト ボックス 830">
          <a:extLst>
            <a:ext uri="{FF2B5EF4-FFF2-40B4-BE49-F238E27FC236}">
              <a16:creationId xmlns:a16="http://schemas.microsoft.com/office/drawing/2014/main" id="{C1BC6167-A279-4913-A760-AF8CF0BDE72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2" name="直線コネクタ 831">
          <a:extLst>
            <a:ext uri="{FF2B5EF4-FFF2-40B4-BE49-F238E27FC236}">
              <a16:creationId xmlns:a16="http://schemas.microsoft.com/office/drawing/2014/main" id="{9A3AFFEF-7C1D-44E2-BBB5-742A032FB9B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3" name="テキスト ボックス 832">
          <a:extLst>
            <a:ext uri="{FF2B5EF4-FFF2-40B4-BE49-F238E27FC236}">
              <a16:creationId xmlns:a16="http://schemas.microsoft.com/office/drawing/2014/main" id="{84403D8B-1BA0-4DA4-9FF0-B17CBDB919C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4" name="直線コネクタ 833">
          <a:extLst>
            <a:ext uri="{FF2B5EF4-FFF2-40B4-BE49-F238E27FC236}">
              <a16:creationId xmlns:a16="http://schemas.microsoft.com/office/drawing/2014/main" id="{9AE81F7B-CD35-43F6-AD35-CD226EFDE30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5" name="テキスト ボックス 834">
          <a:extLst>
            <a:ext uri="{FF2B5EF4-FFF2-40B4-BE49-F238E27FC236}">
              <a16:creationId xmlns:a16="http://schemas.microsoft.com/office/drawing/2014/main" id="{66D5F9EB-BC1C-408C-9C91-4CEB8640D1E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6" name="直線コネクタ 835">
          <a:extLst>
            <a:ext uri="{FF2B5EF4-FFF2-40B4-BE49-F238E27FC236}">
              <a16:creationId xmlns:a16="http://schemas.microsoft.com/office/drawing/2014/main" id="{A529817F-05E5-4194-B66A-B819D66D374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7" name="テキスト ボックス 836">
          <a:extLst>
            <a:ext uri="{FF2B5EF4-FFF2-40B4-BE49-F238E27FC236}">
              <a16:creationId xmlns:a16="http://schemas.microsoft.com/office/drawing/2014/main" id="{8A4B11DC-2290-488A-9D5D-BE3F9C2BDE0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8" name="直線コネクタ 837">
          <a:extLst>
            <a:ext uri="{FF2B5EF4-FFF2-40B4-BE49-F238E27FC236}">
              <a16:creationId xmlns:a16="http://schemas.microsoft.com/office/drawing/2014/main" id="{AC5C27E6-FF9B-439B-A25A-B2C22AC7EC2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9" name="テキスト ボックス 838">
          <a:extLst>
            <a:ext uri="{FF2B5EF4-FFF2-40B4-BE49-F238E27FC236}">
              <a16:creationId xmlns:a16="http://schemas.microsoft.com/office/drawing/2014/main" id="{92833E4C-A700-4539-814E-7AEE481800B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0" name="直線コネクタ 839">
          <a:extLst>
            <a:ext uri="{FF2B5EF4-FFF2-40B4-BE49-F238E27FC236}">
              <a16:creationId xmlns:a16="http://schemas.microsoft.com/office/drawing/2014/main" id="{94CCA160-668A-446C-AB6B-6C99E3A3DE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1" name="テキスト ボックス 840">
          <a:extLst>
            <a:ext uri="{FF2B5EF4-FFF2-40B4-BE49-F238E27FC236}">
              <a16:creationId xmlns:a16="http://schemas.microsoft.com/office/drawing/2014/main" id="{114504D7-5A2C-4540-AAE5-B7EA68734B7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2" name="直線コネクタ 841">
          <a:extLst>
            <a:ext uri="{FF2B5EF4-FFF2-40B4-BE49-F238E27FC236}">
              <a16:creationId xmlns:a16="http://schemas.microsoft.com/office/drawing/2014/main" id="{5C00FB8E-A175-4AF5-B2E4-CF3194EE619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3" name="テキスト ボックス 842">
          <a:extLst>
            <a:ext uri="{FF2B5EF4-FFF2-40B4-BE49-F238E27FC236}">
              <a16:creationId xmlns:a16="http://schemas.microsoft.com/office/drawing/2014/main" id="{6C5F7E6F-FA93-4215-A6A5-03932D48CD4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4" name="直線コネクタ 843">
          <a:extLst>
            <a:ext uri="{FF2B5EF4-FFF2-40B4-BE49-F238E27FC236}">
              <a16:creationId xmlns:a16="http://schemas.microsoft.com/office/drawing/2014/main" id="{C0AA7794-D348-4B5B-A330-7E0812AA98A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5" name="テキスト ボックス 844">
          <a:extLst>
            <a:ext uri="{FF2B5EF4-FFF2-40B4-BE49-F238E27FC236}">
              <a16:creationId xmlns:a16="http://schemas.microsoft.com/office/drawing/2014/main" id="{82DC0838-BDFA-4D78-9D37-53AEC3BFA4F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a:extLst>
            <a:ext uri="{FF2B5EF4-FFF2-40B4-BE49-F238E27FC236}">
              <a16:creationId xmlns:a16="http://schemas.microsoft.com/office/drawing/2014/main" id="{04D47C9A-B6C8-4315-AB84-81CAB05CA1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庁舎】&#10;有形固定資産減価償却率グラフ枠">
          <a:extLst>
            <a:ext uri="{FF2B5EF4-FFF2-40B4-BE49-F238E27FC236}">
              <a16:creationId xmlns:a16="http://schemas.microsoft.com/office/drawing/2014/main" id="{A1639D89-C8C5-4142-AE0F-93E7730BEB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48" name="直線コネクタ 847">
          <a:extLst>
            <a:ext uri="{FF2B5EF4-FFF2-40B4-BE49-F238E27FC236}">
              <a16:creationId xmlns:a16="http://schemas.microsoft.com/office/drawing/2014/main" id="{D5613D3E-9151-4417-A6F1-0777C4C9218E}"/>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9" name="【庁舎】&#10;有形固定資産減価償却率最小値テキスト">
          <a:extLst>
            <a:ext uri="{FF2B5EF4-FFF2-40B4-BE49-F238E27FC236}">
              <a16:creationId xmlns:a16="http://schemas.microsoft.com/office/drawing/2014/main" id="{72A14871-740E-4C62-99E8-08738B7FB07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0" name="直線コネクタ 849">
          <a:extLst>
            <a:ext uri="{FF2B5EF4-FFF2-40B4-BE49-F238E27FC236}">
              <a16:creationId xmlns:a16="http://schemas.microsoft.com/office/drawing/2014/main" id="{70D8C3AB-088F-4960-B0AD-852D0F9C449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51" name="【庁舎】&#10;有形固定資産減価償却率最大値テキスト">
          <a:extLst>
            <a:ext uri="{FF2B5EF4-FFF2-40B4-BE49-F238E27FC236}">
              <a16:creationId xmlns:a16="http://schemas.microsoft.com/office/drawing/2014/main" id="{976B597C-0A5E-40FE-BF4F-A22FDE1269EE}"/>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52" name="直線コネクタ 851">
          <a:extLst>
            <a:ext uri="{FF2B5EF4-FFF2-40B4-BE49-F238E27FC236}">
              <a16:creationId xmlns:a16="http://schemas.microsoft.com/office/drawing/2014/main" id="{423E9F58-32F0-47FA-AEEF-7D4AB125B2BD}"/>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853" name="【庁舎】&#10;有形固定資産減価償却率平均値テキスト">
          <a:extLst>
            <a:ext uri="{FF2B5EF4-FFF2-40B4-BE49-F238E27FC236}">
              <a16:creationId xmlns:a16="http://schemas.microsoft.com/office/drawing/2014/main" id="{0CCAB0E6-3F69-44CF-8AD4-9108D38EFAC4}"/>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854" name="フローチャート: 判断 853">
          <a:extLst>
            <a:ext uri="{FF2B5EF4-FFF2-40B4-BE49-F238E27FC236}">
              <a16:creationId xmlns:a16="http://schemas.microsoft.com/office/drawing/2014/main" id="{B16B8CB5-2187-4924-BE73-292079C99332}"/>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55" name="フローチャート: 判断 854">
          <a:extLst>
            <a:ext uri="{FF2B5EF4-FFF2-40B4-BE49-F238E27FC236}">
              <a16:creationId xmlns:a16="http://schemas.microsoft.com/office/drawing/2014/main" id="{3E7F4AB2-520A-4E67-BF2F-782E3CE8F492}"/>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56" name="フローチャート: 判断 855">
          <a:extLst>
            <a:ext uri="{FF2B5EF4-FFF2-40B4-BE49-F238E27FC236}">
              <a16:creationId xmlns:a16="http://schemas.microsoft.com/office/drawing/2014/main" id="{C15ED0B2-107F-45FE-9603-4A7676F582F8}"/>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57" name="フローチャート: 判断 856">
          <a:extLst>
            <a:ext uri="{FF2B5EF4-FFF2-40B4-BE49-F238E27FC236}">
              <a16:creationId xmlns:a16="http://schemas.microsoft.com/office/drawing/2014/main" id="{E7AFCA7D-8230-4532-9649-D74CF84BF1D6}"/>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858" name="フローチャート: 判断 857">
          <a:extLst>
            <a:ext uri="{FF2B5EF4-FFF2-40B4-BE49-F238E27FC236}">
              <a16:creationId xmlns:a16="http://schemas.microsoft.com/office/drawing/2014/main" id="{0A503FE2-5770-413F-8A0D-EA1BA9B342FC}"/>
            </a:ext>
          </a:extLst>
        </xdr:cNvPr>
        <xdr:cNvSpPr/>
      </xdr:nvSpPr>
      <xdr:spPr>
        <a:xfrm>
          <a:off x="12763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B0532EF2-59A9-4B45-A0A4-963FBC9E560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808499BC-E2D8-46C9-A8E8-C2F1D1DAA16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26312366-F193-43D1-A2A0-784F0CABE14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66609994-EB30-4BC2-A073-708893E5F1B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9333D5E0-436A-4C38-AF7E-C5BA632084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43362</xdr:rowOff>
    </xdr:from>
    <xdr:to>
      <xdr:col>85</xdr:col>
      <xdr:colOff>177800</xdr:colOff>
      <xdr:row>105</xdr:row>
      <xdr:rowOff>144962</xdr:rowOff>
    </xdr:to>
    <xdr:sp macro="" textlink="">
      <xdr:nvSpPr>
        <xdr:cNvPr id="864" name="楕円 863">
          <a:extLst>
            <a:ext uri="{FF2B5EF4-FFF2-40B4-BE49-F238E27FC236}">
              <a16:creationId xmlns:a16="http://schemas.microsoft.com/office/drawing/2014/main" id="{80AF87E7-7959-4A72-84D9-523B0F36B15F}"/>
            </a:ext>
          </a:extLst>
        </xdr:cNvPr>
        <xdr:cNvSpPr/>
      </xdr:nvSpPr>
      <xdr:spPr>
        <a:xfrm>
          <a:off x="162687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21789</xdr:rowOff>
    </xdr:from>
    <xdr:ext cx="405111" cy="259045"/>
    <xdr:sp macro="" textlink="">
      <xdr:nvSpPr>
        <xdr:cNvPr id="865" name="【庁舎】&#10;有形固定資産減価償却率該当値テキスト">
          <a:extLst>
            <a:ext uri="{FF2B5EF4-FFF2-40B4-BE49-F238E27FC236}">
              <a16:creationId xmlns:a16="http://schemas.microsoft.com/office/drawing/2014/main" id="{E6BE6C69-5933-423E-85AE-4A66D4087D55}"/>
            </a:ext>
          </a:extLst>
        </xdr:cNvPr>
        <xdr:cNvSpPr txBox="1"/>
      </xdr:nvSpPr>
      <xdr:spPr>
        <a:xfrm>
          <a:off x="16357600"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28666</xdr:rowOff>
    </xdr:from>
    <xdr:to>
      <xdr:col>81</xdr:col>
      <xdr:colOff>101600</xdr:colOff>
      <xdr:row>105</xdr:row>
      <xdr:rowOff>130266</xdr:rowOff>
    </xdr:to>
    <xdr:sp macro="" textlink="">
      <xdr:nvSpPr>
        <xdr:cNvPr id="866" name="楕円 865">
          <a:extLst>
            <a:ext uri="{FF2B5EF4-FFF2-40B4-BE49-F238E27FC236}">
              <a16:creationId xmlns:a16="http://schemas.microsoft.com/office/drawing/2014/main" id="{2882CA68-512B-4524-9122-DB447E314EDD}"/>
            </a:ext>
          </a:extLst>
        </xdr:cNvPr>
        <xdr:cNvSpPr/>
      </xdr:nvSpPr>
      <xdr:spPr>
        <a:xfrm>
          <a:off x="15430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79466</xdr:rowOff>
    </xdr:from>
    <xdr:to>
      <xdr:col>85</xdr:col>
      <xdr:colOff>127000</xdr:colOff>
      <xdr:row>105</xdr:row>
      <xdr:rowOff>94162</xdr:rowOff>
    </xdr:to>
    <xdr:cxnSp macro="">
      <xdr:nvCxnSpPr>
        <xdr:cNvPr id="867" name="直線コネクタ 866">
          <a:extLst>
            <a:ext uri="{FF2B5EF4-FFF2-40B4-BE49-F238E27FC236}">
              <a16:creationId xmlns:a16="http://schemas.microsoft.com/office/drawing/2014/main" id="{E52A3C75-8304-4499-A673-B78A2B2062D2}"/>
            </a:ext>
          </a:extLst>
        </xdr:cNvPr>
        <xdr:cNvCxnSpPr/>
      </xdr:nvCxnSpPr>
      <xdr:spPr>
        <a:xfrm>
          <a:off x="15481300" y="1808171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868" name="楕円 867">
          <a:extLst>
            <a:ext uri="{FF2B5EF4-FFF2-40B4-BE49-F238E27FC236}">
              <a16:creationId xmlns:a16="http://schemas.microsoft.com/office/drawing/2014/main" id="{7E8B423D-6980-4AD7-A2F2-CD7611A4FE87}"/>
            </a:ext>
          </a:extLst>
        </xdr:cNvPr>
        <xdr:cNvSpPr/>
      </xdr:nvSpPr>
      <xdr:spPr>
        <a:xfrm>
          <a:off x="14541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79466</xdr:rowOff>
    </xdr:from>
    <xdr:to>
      <xdr:col>81</xdr:col>
      <xdr:colOff>50800</xdr:colOff>
      <xdr:row>105</xdr:row>
      <xdr:rowOff>115388</xdr:rowOff>
    </xdr:to>
    <xdr:cxnSp macro="">
      <xdr:nvCxnSpPr>
        <xdr:cNvPr id="869" name="直線コネクタ 868">
          <a:extLst>
            <a:ext uri="{FF2B5EF4-FFF2-40B4-BE49-F238E27FC236}">
              <a16:creationId xmlns:a16="http://schemas.microsoft.com/office/drawing/2014/main" id="{E0A4B8BE-7962-4543-AA20-D46CC23DB912}"/>
            </a:ext>
          </a:extLst>
        </xdr:cNvPr>
        <xdr:cNvCxnSpPr/>
      </xdr:nvCxnSpPr>
      <xdr:spPr>
        <a:xfrm flipV="1">
          <a:off x="14592300" y="180817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62956</xdr:rowOff>
    </xdr:from>
    <xdr:to>
      <xdr:col>72</xdr:col>
      <xdr:colOff>38100</xdr:colOff>
      <xdr:row>106</xdr:row>
      <xdr:rowOff>164556</xdr:rowOff>
    </xdr:to>
    <xdr:sp macro="" textlink="">
      <xdr:nvSpPr>
        <xdr:cNvPr id="870" name="楕円 869">
          <a:extLst>
            <a:ext uri="{FF2B5EF4-FFF2-40B4-BE49-F238E27FC236}">
              <a16:creationId xmlns:a16="http://schemas.microsoft.com/office/drawing/2014/main" id="{1E91D015-897D-43B5-A873-068E08A20D5A}"/>
            </a:ext>
          </a:extLst>
        </xdr:cNvPr>
        <xdr:cNvSpPr/>
      </xdr:nvSpPr>
      <xdr:spPr>
        <a:xfrm>
          <a:off x="13652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115388</xdr:rowOff>
    </xdr:from>
    <xdr:to>
      <xdr:col>76</xdr:col>
      <xdr:colOff>114300</xdr:colOff>
      <xdr:row>106</xdr:row>
      <xdr:rowOff>113756</xdr:rowOff>
    </xdr:to>
    <xdr:cxnSp macro="">
      <xdr:nvCxnSpPr>
        <xdr:cNvPr id="871" name="直線コネクタ 870">
          <a:extLst>
            <a:ext uri="{FF2B5EF4-FFF2-40B4-BE49-F238E27FC236}">
              <a16:creationId xmlns:a16="http://schemas.microsoft.com/office/drawing/2014/main" id="{56C0A6DC-1AB8-4C32-AD6B-F9FB95C7454B}"/>
            </a:ext>
          </a:extLst>
        </xdr:cNvPr>
        <xdr:cNvCxnSpPr/>
      </xdr:nvCxnSpPr>
      <xdr:spPr>
        <a:xfrm flipV="1">
          <a:off x="13703300" y="18117638"/>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44994</xdr:rowOff>
    </xdr:from>
    <xdr:to>
      <xdr:col>67</xdr:col>
      <xdr:colOff>101600</xdr:colOff>
      <xdr:row>106</xdr:row>
      <xdr:rowOff>146594</xdr:rowOff>
    </xdr:to>
    <xdr:sp macro="" textlink="">
      <xdr:nvSpPr>
        <xdr:cNvPr id="872" name="楕円 871">
          <a:extLst>
            <a:ext uri="{FF2B5EF4-FFF2-40B4-BE49-F238E27FC236}">
              <a16:creationId xmlns:a16="http://schemas.microsoft.com/office/drawing/2014/main" id="{E3872806-0CF6-46DF-BC64-0C9AB8A9E739}"/>
            </a:ext>
          </a:extLst>
        </xdr:cNvPr>
        <xdr:cNvSpPr/>
      </xdr:nvSpPr>
      <xdr:spPr>
        <a:xfrm>
          <a:off x="12763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95794</xdr:rowOff>
    </xdr:from>
    <xdr:to>
      <xdr:col>71</xdr:col>
      <xdr:colOff>177800</xdr:colOff>
      <xdr:row>106</xdr:row>
      <xdr:rowOff>113756</xdr:rowOff>
    </xdr:to>
    <xdr:cxnSp macro="">
      <xdr:nvCxnSpPr>
        <xdr:cNvPr id="873" name="直線コネクタ 872">
          <a:extLst>
            <a:ext uri="{FF2B5EF4-FFF2-40B4-BE49-F238E27FC236}">
              <a16:creationId xmlns:a16="http://schemas.microsoft.com/office/drawing/2014/main" id="{19FAFA1F-132D-4B03-B8A6-0FB96F298C88}"/>
            </a:ext>
          </a:extLst>
        </xdr:cNvPr>
        <xdr:cNvCxnSpPr/>
      </xdr:nvCxnSpPr>
      <xdr:spPr>
        <a:xfrm>
          <a:off x="12814300" y="182694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74" name="n_1aveValue【庁舎】&#10;有形固定資産減価償却率">
          <a:extLst>
            <a:ext uri="{FF2B5EF4-FFF2-40B4-BE49-F238E27FC236}">
              <a16:creationId xmlns:a16="http://schemas.microsoft.com/office/drawing/2014/main" id="{76733349-1AF6-4C81-83A2-394F284DBE90}"/>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75" name="n_2aveValue【庁舎】&#10;有形固定資産減価償却率">
          <a:extLst>
            <a:ext uri="{FF2B5EF4-FFF2-40B4-BE49-F238E27FC236}">
              <a16:creationId xmlns:a16="http://schemas.microsoft.com/office/drawing/2014/main" id="{BC91DDE0-7C76-4853-A6F3-378D3DADEAB4}"/>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76" name="n_3aveValue【庁舎】&#10;有形固定資産減価償却率">
          <a:extLst>
            <a:ext uri="{FF2B5EF4-FFF2-40B4-BE49-F238E27FC236}">
              <a16:creationId xmlns:a16="http://schemas.microsoft.com/office/drawing/2014/main" id="{EDB8D4FA-00F0-480F-9BC2-C04F995EE700}"/>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127198</xdr:rowOff>
    </xdr:from>
    <xdr:ext cx="405111" cy="259045"/>
    <xdr:sp macro="" textlink="">
      <xdr:nvSpPr>
        <xdr:cNvPr id="877" name="n_4aveValue【庁舎】&#10;有形固定資産減価償却率">
          <a:extLst>
            <a:ext uri="{FF2B5EF4-FFF2-40B4-BE49-F238E27FC236}">
              <a16:creationId xmlns:a16="http://schemas.microsoft.com/office/drawing/2014/main" id="{3FE4BF38-4D8F-43F4-8640-8A0FBFC134AC}"/>
            </a:ext>
          </a:extLst>
        </xdr:cNvPr>
        <xdr:cNvSpPr txBox="1"/>
      </xdr:nvSpPr>
      <xdr:spPr>
        <a:xfrm>
          <a:off x="12611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121393</xdr:rowOff>
    </xdr:from>
    <xdr:ext cx="405111" cy="259045"/>
    <xdr:sp macro="" textlink="">
      <xdr:nvSpPr>
        <xdr:cNvPr id="878" name="n_1mainValue【庁舎】&#10;有形固定資産減価償却率">
          <a:extLst>
            <a:ext uri="{FF2B5EF4-FFF2-40B4-BE49-F238E27FC236}">
              <a16:creationId xmlns:a16="http://schemas.microsoft.com/office/drawing/2014/main" id="{230AD91B-C4B9-4D10-BA64-C7CE62655683}"/>
            </a:ext>
          </a:extLst>
        </xdr:cNvPr>
        <xdr:cNvSpPr txBox="1"/>
      </xdr:nvSpPr>
      <xdr:spPr>
        <a:xfrm>
          <a:off x="152660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879" name="n_2mainValue【庁舎】&#10;有形固定資産減価償却率">
          <a:extLst>
            <a:ext uri="{FF2B5EF4-FFF2-40B4-BE49-F238E27FC236}">
              <a16:creationId xmlns:a16="http://schemas.microsoft.com/office/drawing/2014/main" id="{F99F65EC-10BA-49CA-AF8E-65950675D313}"/>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155683</xdr:rowOff>
    </xdr:from>
    <xdr:ext cx="405111" cy="259045"/>
    <xdr:sp macro="" textlink="">
      <xdr:nvSpPr>
        <xdr:cNvPr id="880" name="n_3mainValue【庁舎】&#10;有形固定資産減価償却率">
          <a:extLst>
            <a:ext uri="{FF2B5EF4-FFF2-40B4-BE49-F238E27FC236}">
              <a16:creationId xmlns:a16="http://schemas.microsoft.com/office/drawing/2014/main" id="{AE9413AD-2F9F-4BED-8F1F-42E0DD0E8995}"/>
            </a:ext>
          </a:extLst>
        </xdr:cNvPr>
        <xdr:cNvSpPr txBox="1"/>
      </xdr:nvSpPr>
      <xdr:spPr>
        <a:xfrm>
          <a:off x="13500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137721</xdr:rowOff>
    </xdr:from>
    <xdr:ext cx="405111" cy="259045"/>
    <xdr:sp macro="" textlink="">
      <xdr:nvSpPr>
        <xdr:cNvPr id="881" name="n_4mainValue【庁舎】&#10;有形固定資産減価償却率">
          <a:extLst>
            <a:ext uri="{FF2B5EF4-FFF2-40B4-BE49-F238E27FC236}">
              <a16:creationId xmlns:a16="http://schemas.microsoft.com/office/drawing/2014/main" id="{9DF461FC-CC45-47E7-8B98-5F7F22413EBD}"/>
            </a:ext>
          </a:extLst>
        </xdr:cNvPr>
        <xdr:cNvSpPr txBox="1"/>
      </xdr:nvSpPr>
      <xdr:spPr>
        <a:xfrm>
          <a:off x="12611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a:extLst>
            <a:ext uri="{FF2B5EF4-FFF2-40B4-BE49-F238E27FC236}">
              <a16:creationId xmlns:a16="http://schemas.microsoft.com/office/drawing/2014/main" id="{CFFFED04-D2E9-431C-8131-B6BD9CD92E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a:extLst>
            <a:ext uri="{FF2B5EF4-FFF2-40B4-BE49-F238E27FC236}">
              <a16:creationId xmlns:a16="http://schemas.microsoft.com/office/drawing/2014/main" id="{FE0DCA45-B11A-4325-8ED9-EB3A6ADCE9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a:extLst>
            <a:ext uri="{FF2B5EF4-FFF2-40B4-BE49-F238E27FC236}">
              <a16:creationId xmlns:a16="http://schemas.microsoft.com/office/drawing/2014/main" id="{02657C53-7A44-456B-B949-E25A54C987D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a:extLst>
            <a:ext uri="{FF2B5EF4-FFF2-40B4-BE49-F238E27FC236}">
              <a16:creationId xmlns:a16="http://schemas.microsoft.com/office/drawing/2014/main" id="{D860A0E6-D716-4D08-83FE-2074E2867AD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a:extLst>
            <a:ext uri="{FF2B5EF4-FFF2-40B4-BE49-F238E27FC236}">
              <a16:creationId xmlns:a16="http://schemas.microsoft.com/office/drawing/2014/main" id="{20E74154-E1F0-4ACD-B9B9-0E9DAE46F65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a:extLst>
            <a:ext uri="{FF2B5EF4-FFF2-40B4-BE49-F238E27FC236}">
              <a16:creationId xmlns:a16="http://schemas.microsoft.com/office/drawing/2014/main" id="{58039404-7EC9-4620-90EA-63DD71AA2C6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a:extLst>
            <a:ext uri="{FF2B5EF4-FFF2-40B4-BE49-F238E27FC236}">
              <a16:creationId xmlns:a16="http://schemas.microsoft.com/office/drawing/2014/main" id="{490F5437-6083-4E97-B1BC-A57FD1696A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a:extLst>
            <a:ext uri="{FF2B5EF4-FFF2-40B4-BE49-F238E27FC236}">
              <a16:creationId xmlns:a16="http://schemas.microsoft.com/office/drawing/2014/main" id="{C341CEB1-20B7-4E5A-A706-B30EB1F378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a:extLst>
            <a:ext uri="{FF2B5EF4-FFF2-40B4-BE49-F238E27FC236}">
              <a16:creationId xmlns:a16="http://schemas.microsoft.com/office/drawing/2014/main" id="{23A30D8A-B992-42AC-B3C2-365CB967F2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a:extLst>
            <a:ext uri="{FF2B5EF4-FFF2-40B4-BE49-F238E27FC236}">
              <a16:creationId xmlns:a16="http://schemas.microsoft.com/office/drawing/2014/main" id="{C25C99F6-7889-4D90-8F28-17A8E53C40B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2" name="直線コネクタ 891">
          <a:extLst>
            <a:ext uri="{FF2B5EF4-FFF2-40B4-BE49-F238E27FC236}">
              <a16:creationId xmlns:a16="http://schemas.microsoft.com/office/drawing/2014/main" id="{FF4BC52B-9AA9-4B7B-AB82-68B7C9EF05D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3" name="テキスト ボックス 892">
          <a:extLst>
            <a:ext uri="{FF2B5EF4-FFF2-40B4-BE49-F238E27FC236}">
              <a16:creationId xmlns:a16="http://schemas.microsoft.com/office/drawing/2014/main" id="{C35C0AD1-7A2E-4DDB-BB70-897376EFD08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4" name="直線コネクタ 893">
          <a:extLst>
            <a:ext uri="{FF2B5EF4-FFF2-40B4-BE49-F238E27FC236}">
              <a16:creationId xmlns:a16="http://schemas.microsoft.com/office/drawing/2014/main" id="{55A1A11A-61C2-4481-B38A-8BCFB9B39B3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5" name="テキスト ボックス 894">
          <a:extLst>
            <a:ext uri="{FF2B5EF4-FFF2-40B4-BE49-F238E27FC236}">
              <a16:creationId xmlns:a16="http://schemas.microsoft.com/office/drawing/2014/main" id="{47F49B27-48BB-4AB6-8249-6CA1E1E1E2C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6" name="直線コネクタ 895">
          <a:extLst>
            <a:ext uri="{FF2B5EF4-FFF2-40B4-BE49-F238E27FC236}">
              <a16:creationId xmlns:a16="http://schemas.microsoft.com/office/drawing/2014/main" id="{32E1F277-ECFA-4583-BE85-707E4C6301F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7" name="テキスト ボックス 896">
          <a:extLst>
            <a:ext uri="{FF2B5EF4-FFF2-40B4-BE49-F238E27FC236}">
              <a16:creationId xmlns:a16="http://schemas.microsoft.com/office/drawing/2014/main" id="{32A1D8AC-D699-4898-B897-8D9AB746EB3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8" name="直線コネクタ 897">
          <a:extLst>
            <a:ext uri="{FF2B5EF4-FFF2-40B4-BE49-F238E27FC236}">
              <a16:creationId xmlns:a16="http://schemas.microsoft.com/office/drawing/2014/main" id="{FDDE9E58-7FBE-486C-A84C-21A896B69CB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9" name="テキスト ボックス 898">
          <a:extLst>
            <a:ext uri="{FF2B5EF4-FFF2-40B4-BE49-F238E27FC236}">
              <a16:creationId xmlns:a16="http://schemas.microsoft.com/office/drawing/2014/main" id="{82622A88-9ED8-4A33-B7CE-417028CE512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a:extLst>
            <a:ext uri="{FF2B5EF4-FFF2-40B4-BE49-F238E27FC236}">
              <a16:creationId xmlns:a16="http://schemas.microsoft.com/office/drawing/2014/main" id="{162799D0-002A-4EEE-8EC8-EADD219E8A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a:extLst>
            <a:ext uri="{FF2B5EF4-FFF2-40B4-BE49-F238E27FC236}">
              <a16:creationId xmlns:a16="http://schemas.microsoft.com/office/drawing/2014/main" id="{AA27631E-FBEF-43E0-B0C7-04279DE8415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庁舎】&#10;一人当たり面積グラフ枠">
          <a:extLst>
            <a:ext uri="{FF2B5EF4-FFF2-40B4-BE49-F238E27FC236}">
              <a16:creationId xmlns:a16="http://schemas.microsoft.com/office/drawing/2014/main" id="{EA53562D-0E90-41CF-A7D9-683220B79C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903" name="直線コネクタ 902">
          <a:extLst>
            <a:ext uri="{FF2B5EF4-FFF2-40B4-BE49-F238E27FC236}">
              <a16:creationId xmlns:a16="http://schemas.microsoft.com/office/drawing/2014/main" id="{AAAD336D-448C-453B-9F02-E0CF60C52273}"/>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904" name="【庁舎】&#10;一人当たり面積最小値テキスト">
          <a:extLst>
            <a:ext uri="{FF2B5EF4-FFF2-40B4-BE49-F238E27FC236}">
              <a16:creationId xmlns:a16="http://schemas.microsoft.com/office/drawing/2014/main" id="{AF8BE497-B634-4225-9D54-A96DF70B6E65}"/>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905" name="直線コネクタ 904">
          <a:extLst>
            <a:ext uri="{FF2B5EF4-FFF2-40B4-BE49-F238E27FC236}">
              <a16:creationId xmlns:a16="http://schemas.microsoft.com/office/drawing/2014/main" id="{CCC0AE7D-7FBF-4619-B8EE-5445E38F97E4}"/>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906" name="【庁舎】&#10;一人当たり面積最大値テキスト">
          <a:extLst>
            <a:ext uri="{FF2B5EF4-FFF2-40B4-BE49-F238E27FC236}">
              <a16:creationId xmlns:a16="http://schemas.microsoft.com/office/drawing/2014/main" id="{7FDF71E7-C674-4F73-A19B-01C247DFEE46}"/>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907" name="直線コネクタ 906">
          <a:extLst>
            <a:ext uri="{FF2B5EF4-FFF2-40B4-BE49-F238E27FC236}">
              <a16:creationId xmlns:a16="http://schemas.microsoft.com/office/drawing/2014/main" id="{D5CB8273-7A7C-42CD-8A03-7654CEBCA233}"/>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908" name="【庁舎】&#10;一人当たり面積平均値テキスト">
          <a:extLst>
            <a:ext uri="{FF2B5EF4-FFF2-40B4-BE49-F238E27FC236}">
              <a16:creationId xmlns:a16="http://schemas.microsoft.com/office/drawing/2014/main" id="{38BCC7EA-A440-4096-AF33-0780B3E4D814}"/>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909" name="フローチャート: 判断 908">
          <a:extLst>
            <a:ext uri="{FF2B5EF4-FFF2-40B4-BE49-F238E27FC236}">
              <a16:creationId xmlns:a16="http://schemas.microsoft.com/office/drawing/2014/main" id="{5F9AA116-B73D-4CE0-8459-B3862D616A66}"/>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910" name="フローチャート: 判断 909">
          <a:extLst>
            <a:ext uri="{FF2B5EF4-FFF2-40B4-BE49-F238E27FC236}">
              <a16:creationId xmlns:a16="http://schemas.microsoft.com/office/drawing/2014/main" id="{A2CACCF2-BF77-44BE-92A7-E5ECD483E2D9}"/>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911" name="フローチャート: 判断 910">
          <a:extLst>
            <a:ext uri="{FF2B5EF4-FFF2-40B4-BE49-F238E27FC236}">
              <a16:creationId xmlns:a16="http://schemas.microsoft.com/office/drawing/2014/main" id="{E72C515E-67F9-4BC2-9825-31457C54FAE0}"/>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153873</xdr:rowOff>
    </xdr:from>
    <xdr:to>
      <xdr:col>102</xdr:col>
      <xdr:colOff>165100</xdr:colOff>
      <xdr:row>107</xdr:row>
      <xdr:rowOff>84023</xdr:rowOff>
    </xdr:to>
    <xdr:sp macro="" textlink="">
      <xdr:nvSpPr>
        <xdr:cNvPr id="912" name="フローチャート: 判断 911">
          <a:extLst>
            <a:ext uri="{FF2B5EF4-FFF2-40B4-BE49-F238E27FC236}">
              <a16:creationId xmlns:a16="http://schemas.microsoft.com/office/drawing/2014/main" id="{9D9F2549-DC52-4D01-94E0-66FD5537ADBF}"/>
            </a:ext>
          </a:extLst>
        </xdr:cNvPr>
        <xdr:cNvSpPr/>
      </xdr:nvSpPr>
      <xdr:spPr>
        <a:xfrm>
          <a:off x="19494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170332</xdr:rowOff>
    </xdr:from>
    <xdr:to>
      <xdr:col>98</xdr:col>
      <xdr:colOff>38100</xdr:colOff>
      <xdr:row>107</xdr:row>
      <xdr:rowOff>100482</xdr:rowOff>
    </xdr:to>
    <xdr:sp macro="" textlink="">
      <xdr:nvSpPr>
        <xdr:cNvPr id="913" name="フローチャート: 判断 912">
          <a:extLst>
            <a:ext uri="{FF2B5EF4-FFF2-40B4-BE49-F238E27FC236}">
              <a16:creationId xmlns:a16="http://schemas.microsoft.com/office/drawing/2014/main" id="{F3033B8A-665A-401D-BD6C-47344FEFDEFC}"/>
            </a:ext>
          </a:extLst>
        </xdr:cNvPr>
        <xdr:cNvSpPr/>
      </xdr:nvSpPr>
      <xdr:spPr>
        <a:xfrm>
          <a:off x="18605500" y="1834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8499B37C-CA8A-4698-B158-AD7EB4E0A6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C84E8ED4-B5EA-4E3F-8C46-9ABA10705F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2436AB56-BA04-4AF2-A38D-64D1B2A8E7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6332CBE1-2D6A-41A3-8738-D75B9AF15F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60027876-550B-4B77-8A33-2A298E36C98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87579</xdr:rowOff>
    </xdr:from>
    <xdr:to>
      <xdr:col>116</xdr:col>
      <xdr:colOff>114300</xdr:colOff>
      <xdr:row>107</xdr:row>
      <xdr:rowOff>17729</xdr:rowOff>
    </xdr:to>
    <xdr:sp macro="" textlink="">
      <xdr:nvSpPr>
        <xdr:cNvPr id="919" name="楕円 918">
          <a:extLst>
            <a:ext uri="{FF2B5EF4-FFF2-40B4-BE49-F238E27FC236}">
              <a16:creationId xmlns:a16="http://schemas.microsoft.com/office/drawing/2014/main" id="{C6E65304-D8E3-4099-9B90-5FF706577480}"/>
            </a:ext>
          </a:extLst>
        </xdr:cNvPr>
        <xdr:cNvSpPr/>
      </xdr:nvSpPr>
      <xdr:spPr>
        <a:xfrm>
          <a:off x="22110700" y="182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66006</xdr:rowOff>
    </xdr:from>
    <xdr:ext cx="469744" cy="259045"/>
    <xdr:sp macro="" textlink="">
      <xdr:nvSpPr>
        <xdr:cNvPr id="920" name="【庁舎】&#10;一人当たり面積該当値テキスト">
          <a:extLst>
            <a:ext uri="{FF2B5EF4-FFF2-40B4-BE49-F238E27FC236}">
              <a16:creationId xmlns:a16="http://schemas.microsoft.com/office/drawing/2014/main" id="{77926D58-45AA-4541-B275-41E606BAE9C6}"/>
            </a:ext>
          </a:extLst>
        </xdr:cNvPr>
        <xdr:cNvSpPr txBox="1"/>
      </xdr:nvSpPr>
      <xdr:spPr>
        <a:xfrm>
          <a:off x="22199600" y="182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93523</xdr:rowOff>
    </xdr:from>
    <xdr:to>
      <xdr:col>112</xdr:col>
      <xdr:colOff>38100</xdr:colOff>
      <xdr:row>107</xdr:row>
      <xdr:rowOff>23673</xdr:rowOff>
    </xdr:to>
    <xdr:sp macro="" textlink="">
      <xdr:nvSpPr>
        <xdr:cNvPr id="921" name="楕円 920">
          <a:extLst>
            <a:ext uri="{FF2B5EF4-FFF2-40B4-BE49-F238E27FC236}">
              <a16:creationId xmlns:a16="http://schemas.microsoft.com/office/drawing/2014/main" id="{828A9A46-67E4-4C2E-97F6-391FDDF8C5E5}"/>
            </a:ext>
          </a:extLst>
        </xdr:cNvPr>
        <xdr:cNvSpPr/>
      </xdr:nvSpPr>
      <xdr:spPr>
        <a:xfrm>
          <a:off x="21272500" y="182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138379</xdr:rowOff>
    </xdr:from>
    <xdr:to>
      <xdr:col>116</xdr:col>
      <xdr:colOff>63500</xdr:colOff>
      <xdr:row>106</xdr:row>
      <xdr:rowOff>144323</xdr:rowOff>
    </xdr:to>
    <xdr:cxnSp macro="">
      <xdr:nvCxnSpPr>
        <xdr:cNvPr id="922" name="直線コネクタ 921">
          <a:extLst>
            <a:ext uri="{FF2B5EF4-FFF2-40B4-BE49-F238E27FC236}">
              <a16:creationId xmlns:a16="http://schemas.microsoft.com/office/drawing/2014/main" id="{96086717-AEF1-4B5E-A5BB-6A3CDC489C7F}"/>
            </a:ext>
          </a:extLst>
        </xdr:cNvPr>
        <xdr:cNvCxnSpPr/>
      </xdr:nvCxnSpPr>
      <xdr:spPr>
        <a:xfrm flipV="1">
          <a:off x="21323300" y="1831207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99467</xdr:rowOff>
    </xdr:from>
    <xdr:to>
      <xdr:col>107</xdr:col>
      <xdr:colOff>101600</xdr:colOff>
      <xdr:row>107</xdr:row>
      <xdr:rowOff>29617</xdr:rowOff>
    </xdr:to>
    <xdr:sp macro="" textlink="">
      <xdr:nvSpPr>
        <xdr:cNvPr id="923" name="楕円 922">
          <a:extLst>
            <a:ext uri="{FF2B5EF4-FFF2-40B4-BE49-F238E27FC236}">
              <a16:creationId xmlns:a16="http://schemas.microsoft.com/office/drawing/2014/main" id="{C9018F5D-0F92-4939-8E15-C504E4057652}"/>
            </a:ext>
          </a:extLst>
        </xdr:cNvPr>
        <xdr:cNvSpPr/>
      </xdr:nvSpPr>
      <xdr:spPr>
        <a:xfrm>
          <a:off x="20383500" y="1827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144323</xdr:rowOff>
    </xdr:from>
    <xdr:to>
      <xdr:col>111</xdr:col>
      <xdr:colOff>177800</xdr:colOff>
      <xdr:row>106</xdr:row>
      <xdr:rowOff>150267</xdr:rowOff>
    </xdr:to>
    <xdr:cxnSp macro="">
      <xdr:nvCxnSpPr>
        <xdr:cNvPr id="924" name="直線コネクタ 923">
          <a:extLst>
            <a:ext uri="{FF2B5EF4-FFF2-40B4-BE49-F238E27FC236}">
              <a16:creationId xmlns:a16="http://schemas.microsoft.com/office/drawing/2014/main" id="{6172BE75-2F3E-4358-AE41-67D48BB68198}"/>
            </a:ext>
          </a:extLst>
        </xdr:cNvPr>
        <xdr:cNvCxnSpPr/>
      </xdr:nvCxnSpPr>
      <xdr:spPr>
        <a:xfrm flipV="1">
          <a:off x="20434300" y="1831802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103581</xdr:rowOff>
    </xdr:from>
    <xdr:to>
      <xdr:col>102</xdr:col>
      <xdr:colOff>165100</xdr:colOff>
      <xdr:row>107</xdr:row>
      <xdr:rowOff>33731</xdr:rowOff>
    </xdr:to>
    <xdr:sp macro="" textlink="">
      <xdr:nvSpPr>
        <xdr:cNvPr id="925" name="楕円 924">
          <a:extLst>
            <a:ext uri="{FF2B5EF4-FFF2-40B4-BE49-F238E27FC236}">
              <a16:creationId xmlns:a16="http://schemas.microsoft.com/office/drawing/2014/main" id="{EA37FADC-BEA4-4FB2-802D-47EEA3C525D9}"/>
            </a:ext>
          </a:extLst>
        </xdr:cNvPr>
        <xdr:cNvSpPr/>
      </xdr:nvSpPr>
      <xdr:spPr>
        <a:xfrm>
          <a:off x="19494500" y="182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150267</xdr:rowOff>
    </xdr:from>
    <xdr:to>
      <xdr:col>107</xdr:col>
      <xdr:colOff>50800</xdr:colOff>
      <xdr:row>106</xdr:row>
      <xdr:rowOff>154381</xdr:rowOff>
    </xdr:to>
    <xdr:cxnSp macro="">
      <xdr:nvCxnSpPr>
        <xdr:cNvPr id="926" name="直線コネクタ 925">
          <a:extLst>
            <a:ext uri="{FF2B5EF4-FFF2-40B4-BE49-F238E27FC236}">
              <a16:creationId xmlns:a16="http://schemas.microsoft.com/office/drawing/2014/main" id="{A56F3F51-A0C0-4CB7-A081-2F3695C04610}"/>
            </a:ext>
          </a:extLst>
        </xdr:cNvPr>
        <xdr:cNvCxnSpPr/>
      </xdr:nvCxnSpPr>
      <xdr:spPr>
        <a:xfrm flipV="1">
          <a:off x="19545300" y="18323967"/>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107238</xdr:rowOff>
    </xdr:from>
    <xdr:to>
      <xdr:col>98</xdr:col>
      <xdr:colOff>38100</xdr:colOff>
      <xdr:row>107</xdr:row>
      <xdr:rowOff>37388</xdr:rowOff>
    </xdr:to>
    <xdr:sp macro="" textlink="">
      <xdr:nvSpPr>
        <xdr:cNvPr id="927" name="楕円 926">
          <a:extLst>
            <a:ext uri="{FF2B5EF4-FFF2-40B4-BE49-F238E27FC236}">
              <a16:creationId xmlns:a16="http://schemas.microsoft.com/office/drawing/2014/main" id="{9F6D8235-FED3-44F5-92CD-20B4C7DC600A}"/>
            </a:ext>
          </a:extLst>
        </xdr:cNvPr>
        <xdr:cNvSpPr/>
      </xdr:nvSpPr>
      <xdr:spPr>
        <a:xfrm>
          <a:off x="18605500" y="182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154381</xdr:rowOff>
    </xdr:from>
    <xdr:to>
      <xdr:col>102</xdr:col>
      <xdr:colOff>114300</xdr:colOff>
      <xdr:row>106</xdr:row>
      <xdr:rowOff>158038</xdr:rowOff>
    </xdr:to>
    <xdr:cxnSp macro="">
      <xdr:nvCxnSpPr>
        <xdr:cNvPr id="928" name="直線コネクタ 927">
          <a:extLst>
            <a:ext uri="{FF2B5EF4-FFF2-40B4-BE49-F238E27FC236}">
              <a16:creationId xmlns:a16="http://schemas.microsoft.com/office/drawing/2014/main" id="{A4A1B24B-993A-4BED-A5CC-4741C32B18C1}"/>
            </a:ext>
          </a:extLst>
        </xdr:cNvPr>
        <xdr:cNvCxnSpPr/>
      </xdr:nvCxnSpPr>
      <xdr:spPr>
        <a:xfrm flipV="1">
          <a:off x="18656300" y="1832808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929" name="n_1aveValue【庁舎】&#10;一人当たり面積">
          <a:extLst>
            <a:ext uri="{FF2B5EF4-FFF2-40B4-BE49-F238E27FC236}">
              <a16:creationId xmlns:a16="http://schemas.microsoft.com/office/drawing/2014/main" id="{1BD82DD4-9D91-4F28-8A36-335B00473662}"/>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930" name="n_2aveValue【庁舎】&#10;一人当たり面積">
          <a:extLst>
            <a:ext uri="{FF2B5EF4-FFF2-40B4-BE49-F238E27FC236}">
              <a16:creationId xmlns:a16="http://schemas.microsoft.com/office/drawing/2014/main" id="{B1313132-F0D3-4BD6-B735-C2610496F583}"/>
            </a:ext>
          </a:extLst>
        </xdr:cNvPr>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75150</xdr:rowOff>
    </xdr:from>
    <xdr:ext cx="469744" cy="259045"/>
    <xdr:sp macro="" textlink="">
      <xdr:nvSpPr>
        <xdr:cNvPr id="931" name="n_3aveValue【庁舎】&#10;一人当たり面積">
          <a:extLst>
            <a:ext uri="{FF2B5EF4-FFF2-40B4-BE49-F238E27FC236}">
              <a16:creationId xmlns:a16="http://schemas.microsoft.com/office/drawing/2014/main" id="{069D902F-1AEA-479F-A6D7-01D20AD06B48}"/>
            </a:ext>
          </a:extLst>
        </xdr:cNvPr>
        <xdr:cNvSpPr txBox="1"/>
      </xdr:nvSpPr>
      <xdr:spPr>
        <a:xfrm>
          <a:off x="19310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91609</xdr:rowOff>
    </xdr:from>
    <xdr:ext cx="469744" cy="259045"/>
    <xdr:sp macro="" textlink="">
      <xdr:nvSpPr>
        <xdr:cNvPr id="932" name="n_4aveValue【庁舎】&#10;一人当たり面積">
          <a:extLst>
            <a:ext uri="{FF2B5EF4-FFF2-40B4-BE49-F238E27FC236}">
              <a16:creationId xmlns:a16="http://schemas.microsoft.com/office/drawing/2014/main" id="{722A6DF6-1CF4-4C75-987A-0D6928F286F6}"/>
            </a:ext>
          </a:extLst>
        </xdr:cNvPr>
        <xdr:cNvSpPr txBox="1"/>
      </xdr:nvSpPr>
      <xdr:spPr>
        <a:xfrm>
          <a:off x="18421427" y="1843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14800</xdr:rowOff>
    </xdr:from>
    <xdr:ext cx="469744" cy="259045"/>
    <xdr:sp macro="" textlink="">
      <xdr:nvSpPr>
        <xdr:cNvPr id="933" name="n_1mainValue【庁舎】&#10;一人当たり面積">
          <a:extLst>
            <a:ext uri="{FF2B5EF4-FFF2-40B4-BE49-F238E27FC236}">
              <a16:creationId xmlns:a16="http://schemas.microsoft.com/office/drawing/2014/main" id="{8D4DD39C-8A6F-45D2-8A07-348B7F60CBBA}"/>
            </a:ext>
          </a:extLst>
        </xdr:cNvPr>
        <xdr:cNvSpPr txBox="1"/>
      </xdr:nvSpPr>
      <xdr:spPr>
        <a:xfrm>
          <a:off x="21075727" y="1835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20744</xdr:rowOff>
    </xdr:from>
    <xdr:ext cx="469744" cy="259045"/>
    <xdr:sp macro="" textlink="">
      <xdr:nvSpPr>
        <xdr:cNvPr id="934" name="n_2mainValue【庁舎】&#10;一人当たり面積">
          <a:extLst>
            <a:ext uri="{FF2B5EF4-FFF2-40B4-BE49-F238E27FC236}">
              <a16:creationId xmlns:a16="http://schemas.microsoft.com/office/drawing/2014/main" id="{9ACB0FC2-B676-48F8-919C-7865C09C862E}"/>
            </a:ext>
          </a:extLst>
        </xdr:cNvPr>
        <xdr:cNvSpPr txBox="1"/>
      </xdr:nvSpPr>
      <xdr:spPr>
        <a:xfrm>
          <a:off x="20199427" y="1836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50258</xdr:rowOff>
    </xdr:from>
    <xdr:ext cx="469744" cy="259045"/>
    <xdr:sp macro="" textlink="">
      <xdr:nvSpPr>
        <xdr:cNvPr id="935" name="n_3mainValue【庁舎】&#10;一人当たり面積">
          <a:extLst>
            <a:ext uri="{FF2B5EF4-FFF2-40B4-BE49-F238E27FC236}">
              <a16:creationId xmlns:a16="http://schemas.microsoft.com/office/drawing/2014/main" id="{44C5E095-5A63-4B05-B176-7133FFE3ED67}"/>
            </a:ext>
          </a:extLst>
        </xdr:cNvPr>
        <xdr:cNvSpPr txBox="1"/>
      </xdr:nvSpPr>
      <xdr:spPr>
        <a:xfrm>
          <a:off x="19310427" y="1805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53915</xdr:rowOff>
    </xdr:from>
    <xdr:ext cx="469744" cy="259045"/>
    <xdr:sp macro="" textlink="">
      <xdr:nvSpPr>
        <xdr:cNvPr id="936" name="n_4mainValue【庁舎】&#10;一人当たり面積">
          <a:extLst>
            <a:ext uri="{FF2B5EF4-FFF2-40B4-BE49-F238E27FC236}">
              <a16:creationId xmlns:a16="http://schemas.microsoft.com/office/drawing/2014/main" id="{280EEA75-D783-4008-9F92-B54207423325}"/>
            </a:ext>
          </a:extLst>
        </xdr:cNvPr>
        <xdr:cNvSpPr txBox="1"/>
      </xdr:nvSpPr>
      <xdr:spPr>
        <a:xfrm>
          <a:off x="18421427" y="1805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a:extLst>
            <a:ext uri="{FF2B5EF4-FFF2-40B4-BE49-F238E27FC236}">
              <a16:creationId xmlns:a16="http://schemas.microsoft.com/office/drawing/2014/main" id="{D30C205C-A063-4D75-935E-D12FBF3124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a:extLst>
            <a:ext uri="{FF2B5EF4-FFF2-40B4-BE49-F238E27FC236}">
              <a16:creationId xmlns:a16="http://schemas.microsoft.com/office/drawing/2014/main" id="{FD85B142-5881-4EC4-B820-C2ADB74E07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a:extLst>
            <a:ext uri="{FF2B5EF4-FFF2-40B4-BE49-F238E27FC236}">
              <a16:creationId xmlns:a16="http://schemas.microsoft.com/office/drawing/2014/main" id="{3B2B22DC-F61E-4214-81A3-7243C49B85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類似団体と比較して有形固定資産減価償却率が特に低くなっているのが消防施設である。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非常備消防の消防施設や耐震性貯水槽等を新たに整備したことによるものと考えられる。</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有形固定資産減価償却率が特に高くなっているのが、図書館、体育館・プールである。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老朽化した施設については、公共施設等総合管理計画に基づき、予防保全型の修繕に切替え、施設の長寿命化を図っていく。</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9,809
9,728
116.19
12,462,968
11,648,105
721,085
5,745,489
16,408,132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人口の減少や全国平均を上回る高齢化（令和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に加え、町内に中心となる産業が少ないこと等により、財政基盤が弱く、類似団体平均を下回っている。このことから人件費の削減や投資的経費、維持補修費の抑制等、歳出の徹底的な見直しを実施するとともに、地方税の徴収率向上・滞納額圧縮等の取組みを通じて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　経常収支比率は、類似団体との差は</a:t>
          </a:r>
          <a:r>
            <a:rPr lang="en-US" altLang="ja-JP" sz="1100" b="0" i="0">
              <a:solidFill>
                <a:schemeClr val="dk1"/>
              </a:solidFill>
              <a:effectLst/>
              <a:latin typeface="+mn-lt"/>
              <a:ea typeface="+mn-ea"/>
              <a:cs typeface="+mn-cs"/>
            </a:rPr>
            <a:t>0.8</a:t>
          </a:r>
          <a:r>
            <a:rPr lang="ja-JP" altLang="ja-JP" sz="1100" b="0" i="0">
              <a:solidFill>
                <a:schemeClr val="dk1"/>
              </a:solidFill>
              <a:effectLst/>
              <a:latin typeface="+mn-lt"/>
              <a:ea typeface="+mn-ea"/>
              <a:cs typeface="+mn-cs"/>
            </a:rPr>
            <a:t>ポイントとなっており、令和</a:t>
          </a:r>
          <a:r>
            <a:rPr lang="en-US" altLang="ja-JP" sz="1100" b="0" i="0">
              <a:solidFill>
                <a:schemeClr val="dk1"/>
              </a:solidFill>
              <a:effectLst/>
              <a:latin typeface="+mn-lt"/>
              <a:ea typeface="+mn-ea"/>
              <a:cs typeface="+mn-cs"/>
            </a:rPr>
            <a:t>4</a:t>
          </a:r>
          <a:r>
            <a:rPr lang="ja-JP" altLang="ja-JP" sz="1100" b="0" i="0">
              <a:solidFill>
                <a:schemeClr val="dk1"/>
              </a:solidFill>
              <a:effectLst/>
              <a:latin typeface="+mn-lt"/>
              <a:ea typeface="+mn-ea"/>
              <a:cs typeface="+mn-cs"/>
            </a:rPr>
            <a:t>年度においては、令和</a:t>
          </a:r>
          <a:r>
            <a:rPr lang="en-US" altLang="ja-JP" sz="1100" b="0" i="0">
              <a:solidFill>
                <a:schemeClr val="dk1"/>
              </a:solidFill>
              <a:effectLst/>
              <a:latin typeface="+mn-lt"/>
              <a:ea typeface="+mn-ea"/>
              <a:cs typeface="+mn-cs"/>
            </a:rPr>
            <a:t>3</a:t>
          </a:r>
          <a:r>
            <a:rPr lang="ja-JP" altLang="ja-JP" sz="1100" b="0" i="0">
              <a:solidFill>
                <a:schemeClr val="dk1"/>
              </a:solidFill>
              <a:effectLst/>
              <a:latin typeface="+mn-lt"/>
              <a:ea typeface="+mn-ea"/>
              <a:cs typeface="+mn-cs"/>
            </a:rPr>
            <a:t>年度と比較して</a:t>
          </a:r>
          <a:r>
            <a:rPr lang="en-US" altLang="ja-JP" sz="1100" b="0" i="0">
              <a:solidFill>
                <a:schemeClr val="dk1"/>
              </a:solidFill>
              <a:effectLst/>
              <a:latin typeface="+mn-lt"/>
              <a:ea typeface="+mn-ea"/>
              <a:cs typeface="+mn-cs"/>
            </a:rPr>
            <a:t>2.2</a:t>
          </a:r>
          <a:r>
            <a:rPr lang="ja-JP" altLang="ja-JP" sz="1100" b="0" i="0">
              <a:solidFill>
                <a:schemeClr val="dk1"/>
              </a:solidFill>
              <a:effectLst/>
              <a:latin typeface="+mn-lt"/>
              <a:ea typeface="+mn-ea"/>
              <a:cs typeface="+mn-cs"/>
            </a:rPr>
            <a:t>ポイント増加している。普通交付税の減少や物件費の増加が影響していると考えられる。今後も全ての事業の優先度を厳しく点検し、優先度の低い事務事業については、計画的に廃止・縮小を進め、経常経費の削減を図る。</a:t>
          </a:r>
          <a:r>
            <a:rPr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114300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0947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64</xdr:row>
      <xdr:rowOff>24892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0947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65</xdr:row>
      <xdr:rowOff>12700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9769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68326</xdr:rowOff>
    </xdr:from>
    <xdr:to>
      <xdr:col>11</xdr:col>
      <xdr:colOff>31750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4112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145542</xdr:rowOff>
    </xdr:from>
    <xdr:to>
      <xdr:col>15</xdr:col>
      <xdr:colOff>133350</xdr:colOff>
      <xdr:row>64</xdr:row>
      <xdr:rowOff>75692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60469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決算額が類似団体平均を下回っており、令和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年度と比較しても</a:t>
          </a:r>
          <a:r>
            <a:rPr kumimoji="1" lang="en-US" altLang="ja-JP" sz="1100">
              <a:solidFill>
                <a:schemeClr val="dk1"/>
              </a:solidFill>
              <a:effectLst/>
              <a:latin typeface="+mn-lt"/>
              <a:ea typeface="+mn-ea"/>
              <a:cs typeface="+mn-cs"/>
            </a:rPr>
            <a:t>28,421</a:t>
          </a:r>
          <a:r>
            <a:rPr kumimoji="1" lang="ja-JP" altLang="ja-JP" sz="1100">
              <a:solidFill>
                <a:schemeClr val="dk1"/>
              </a:solidFill>
              <a:effectLst/>
              <a:latin typeface="+mn-lt"/>
              <a:ea typeface="+mn-ea"/>
              <a:cs typeface="+mn-cs"/>
            </a:rPr>
            <a:t>円増加している。物件費については、商工費に係る人件費や需用費が多い。観光施設の管理を直営で行っていることに加え、指定管理に出していた温泉センター椿の湯が平成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年度から直営になったことによる会計年度任用職員数の増加等の影響が大きい。今後も、</a:t>
          </a:r>
          <a:r>
            <a:rPr lang="ja-JP" altLang="ja-JP" sz="1100" b="0" i="0" baseline="0">
              <a:solidFill>
                <a:schemeClr val="dk1"/>
              </a:solidFill>
              <a:effectLst/>
              <a:latin typeface="+mn-lt"/>
              <a:ea typeface="+mn-ea"/>
              <a:cs typeface="+mn-cs"/>
            </a:rPr>
            <a:t>行財政改革への取組を通じて行政コストの縮減に努める。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168459</xdr:rowOff>
    </xdr:from>
    <xdr:to>
      <xdr:col>23</xdr:col>
      <xdr:colOff>133350</xdr:colOff>
      <xdr:row>82</xdr:row>
      <xdr:rowOff>65590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05590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168459</xdr:rowOff>
    </xdr:from>
    <xdr:to>
      <xdr:col>19</xdr:col>
      <xdr:colOff>133350</xdr:colOff>
      <xdr:row>82</xdr:row>
      <xdr:rowOff>34575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4055909"/>
          <a:ext cx="8890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107665</xdr:rowOff>
    </xdr:from>
    <xdr:to>
      <xdr:col>15</xdr:col>
      <xdr:colOff>82550</xdr:colOff>
      <xdr:row>82</xdr:row>
      <xdr:rowOff>34575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995115"/>
          <a:ext cx="889000" cy="9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104045</xdr:rowOff>
    </xdr:from>
    <xdr:to>
      <xdr:col>11</xdr:col>
      <xdr:colOff>31750</xdr:colOff>
      <xdr:row>81</xdr:row>
      <xdr:rowOff>107665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991495"/>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63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65495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6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14790</xdr:rowOff>
    </xdr:from>
    <xdr:to>
      <xdr:col>23</xdr:col>
      <xdr:colOff>184150</xdr:colOff>
      <xdr:row>82</xdr:row>
      <xdr:rowOff>116390</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31317</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1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117659</xdr:rowOff>
    </xdr:from>
    <xdr:to>
      <xdr:col>19</xdr:col>
      <xdr:colOff>184150</xdr:colOff>
      <xdr:row>82</xdr:row>
      <xdr:rowOff>47809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57986</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773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155225</xdr:rowOff>
    </xdr:from>
    <xdr:to>
      <xdr:col>15</xdr:col>
      <xdr:colOff>133350</xdr:colOff>
      <xdr:row>82</xdr:row>
      <xdr:rowOff>85375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4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95552</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8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56865</xdr:rowOff>
    </xdr:from>
    <xdr:to>
      <xdr:col>11</xdr:col>
      <xdr:colOff>82550</xdr:colOff>
      <xdr:row>81</xdr:row>
      <xdr:rowOff>158465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143242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03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53245</xdr:rowOff>
    </xdr:from>
    <xdr:to>
      <xdr:col>7</xdr:col>
      <xdr:colOff>31750</xdr:colOff>
      <xdr:row>81</xdr:row>
      <xdr:rowOff>154845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0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ポイント下回っており、令和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ポイント減少している。給与構造見直しや級別職分類の適正な運用を実施し、給与の適正化に引き続き努める。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132821</xdr:rowOff>
    </xdr:from>
    <xdr:to>
      <xdr:col>81</xdr:col>
      <xdr:colOff>44450</xdr:colOff>
      <xdr:row>85</xdr:row>
      <xdr:rowOff>142346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34621"/>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132821</xdr:rowOff>
    </xdr:from>
    <xdr:to>
      <xdr:col>77</xdr:col>
      <xdr:colOff>44450</xdr:colOff>
      <xdr:row>85</xdr:row>
      <xdr:rowOff>142346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3462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132821</xdr:rowOff>
    </xdr:from>
    <xdr:to>
      <xdr:col>72</xdr:col>
      <xdr:colOff>203200</xdr:colOff>
      <xdr:row>85</xdr:row>
      <xdr:rowOff>61913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34621"/>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92075</xdr:rowOff>
    </xdr:from>
    <xdr:to>
      <xdr:col>73</xdr:col>
      <xdr:colOff>44450</xdr:colOff>
      <xdr:row>85</xdr:row>
      <xdr:rowOff>22225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41804</xdr:rowOff>
    </xdr:from>
    <xdr:to>
      <xdr:col>68</xdr:col>
      <xdr:colOff>152400</xdr:colOff>
      <xdr:row>85</xdr:row>
      <xdr:rowOff>61913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1505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102129</xdr:rowOff>
    </xdr:from>
    <xdr:to>
      <xdr:col>68</xdr:col>
      <xdr:colOff>203200</xdr:colOff>
      <xdr:row>85</xdr:row>
      <xdr:rowOff>32279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42456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7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62565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82021</xdr:rowOff>
    </xdr:from>
    <xdr:to>
      <xdr:col>81</xdr:col>
      <xdr:colOff>95250</xdr:colOff>
      <xdr:row>85</xdr:row>
      <xdr:rowOff>12171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98548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2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91546</xdr:rowOff>
    </xdr:from>
    <xdr:to>
      <xdr:col>77</xdr:col>
      <xdr:colOff>95250</xdr:colOff>
      <xdr:row>86</xdr:row>
      <xdr:rowOff>21696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5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82021</xdr:rowOff>
    </xdr:from>
    <xdr:to>
      <xdr:col>73</xdr:col>
      <xdr:colOff>44450</xdr:colOff>
      <xdr:row>85</xdr:row>
      <xdr:rowOff>12171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22348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5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11113</xdr:rowOff>
    </xdr:from>
    <xdr:to>
      <xdr:col>68</xdr:col>
      <xdr:colOff>203200</xdr:colOff>
      <xdr:row>85</xdr:row>
      <xdr:rowOff>112713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97490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7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77381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3.35</a:t>
          </a:r>
          <a:r>
            <a:rPr kumimoji="1" lang="ja-JP" altLang="ja-JP" sz="1100">
              <a:solidFill>
                <a:schemeClr val="dk1"/>
              </a:solidFill>
              <a:effectLst/>
              <a:latin typeface="+mn-lt"/>
              <a:ea typeface="+mn-ea"/>
              <a:cs typeface="+mn-cs"/>
            </a:rPr>
            <a:t>人下回っており、ほぼ横ばいで推移している。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３月の合併当初、早期退職者が多く、想定よりも早いペースで職員数が減少したが、福祉事務所の設置や権限移譲等で事務量が増加しているため、行政の円滑な遂行に必要な職員数は確保していく必要がある。採用数の平準化を図り、組織の見直し等、定員管理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96583</xdr:rowOff>
    </xdr:from>
    <xdr:to>
      <xdr:col>81</xdr:col>
      <xdr:colOff>44450</xdr:colOff>
      <xdr:row>60</xdr:row>
      <xdr:rowOff>100806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83583"/>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80899</xdr:rowOff>
    </xdr:from>
    <xdr:to>
      <xdr:col>77</xdr:col>
      <xdr:colOff>44450</xdr:colOff>
      <xdr:row>60</xdr:row>
      <xdr:rowOff>96583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67899"/>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79693</xdr:rowOff>
    </xdr:from>
    <xdr:to>
      <xdr:col>72</xdr:col>
      <xdr:colOff>203200</xdr:colOff>
      <xdr:row>60</xdr:row>
      <xdr:rowOff>80899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66693"/>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63405</xdr:rowOff>
    </xdr:from>
    <xdr:to>
      <xdr:col>68</xdr:col>
      <xdr:colOff>152400</xdr:colOff>
      <xdr:row>60</xdr:row>
      <xdr:rowOff>79693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50405"/>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130969</xdr:rowOff>
    </xdr:from>
    <xdr:to>
      <xdr:col>68</xdr:col>
      <xdr:colOff>203200</xdr:colOff>
      <xdr:row>60</xdr:row>
      <xdr:rowOff>61119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4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71296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1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103219</xdr:rowOff>
    </xdr:from>
    <xdr:to>
      <xdr:col>64</xdr:col>
      <xdr:colOff>152400</xdr:colOff>
      <xdr:row>60</xdr:row>
      <xdr:rowOff>33369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1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50006</xdr:rowOff>
    </xdr:from>
    <xdr:to>
      <xdr:col>81</xdr:col>
      <xdr:colOff>95250</xdr:colOff>
      <xdr:row>60</xdr:row>
      <xdr:rowOff>151606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66533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8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45783</xdr:rowOff>
    </xdr:from>
    <xdr:to>
      <xdr:col>77</xdr:col>
      <xdr:colOff>95250</xdr:colOff>
      <xdr:row>60</xdr:row>
      <xdr:rowOff>147383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157560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0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30099</xdr:rowOff>
    </xdr:from>
    <xdr:to>
      <xdr:col>73</xdr:col>
      <xdr:colOff>44450</xdr:colOff>
      <xdr:row>60</xdr:row>
      <xdr:rowOff>131699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141876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8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28893</xdr:rowOff>
    </xdr:from>
    <xdr:to>
      <xdr:col>68</xdr:col>
      <xdr:colOff>203200</xdr:colOff>
      <xdr:row>60</xdr:row>
      <xdr:rowOff>130493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12605</xdr:rowOff>
    </xdr:from>
    <xdr:to>
      <xdr:col>64</xdr:col>
      <xdr:colOff>152400</xdr:colOff>
      <xdr:row>60</xdr:row>
      <xdr:rowOff>114205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98982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38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年の合併以降、交付税算入率の高い借入のみを行うことにより、年次的に健全化が図られている。令和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年度と比較して増加しているが、類似団体平均を下回っている。今後とも総合振興計画、過疎計画等各種計画に基づく事業計画の見直し等を行い、起債依存度の高い事業をできるだけ見直すように努める。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14394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643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40</xdr:row>
      <xdr:rowOff>6350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321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39</xdr:row>
      <xdr:rowOff>145627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121496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7919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68156</xdr:rowOff>
    </xdr:from>
    <xdr:to>
      <xdr:col>68</xdr:col>
      <xdr:colOff>203200</xdr:colOff>
      <xdr:row>40</xdr:row>
      <xdr:rowOff>169756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154533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154533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将来負担比率は、令和３年度まで減少傾向にあり、令和４年度は減債基金等への積立てを行ったこと等により算出されていないが、今後も事業実施の適正化を図り、財政の健全化に努める。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105047</xdr:rowOff>
    </xdr:from>
    <xdr:to>
      <xdr:col>77</xdr:col>
      <xdr:colOff>44450</xdr:colOff>
      <xdr:row>13</xdr:row>
      <xdr:rowOff>131475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33389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131475</xdr:rowOff>
    </xdr:from>
    <xdr:to>
      <xdr:col>72</xdr:col>
      <xdr:colOff>203200</xdr:colOff>
      <xdr:row>14</xdr:row>
      <xdr:rowOff>96762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36032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163649</xdr:rowOff>
    </xdr:from>
    <xdr:to>
      <xdr:col>68</xdr:col>
      <xdr:colOff>152400</xdr:colOff>
      <xdr:row>14</xdr:row>
      <xdr:rowOff>96762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392499"/>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13305</xdr:rowOff>
    </xdr:from>
    <xdr:to>
      <xdr:col>68</xdr:col>
      <xdr:colOff>203200</xdr:colOff>
      <xdr:row>16</xdr:row>
      <xdr:rowOff>114905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99682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161730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54247</xdr:rowOff>
    </xdr:from>
    <xdr:to>
      <xdr:col>77</xdr:col>
      <xdr:colOff>95250</xdr:colOff>
      <xdr:row>13</xdr:row>
      <xdr:rowOff>155847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2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140624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369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80675</xdr:rowOff>
    </xdr:from>
    <xdr:to>
      <xdr:col>73</xdr:col>
      <xdr:colOff>44450</xdr:colOff>
      <xdr:row>14</xdr:row>
      <xdr:rowOff>10825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167052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39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45962</xdr:rowOff>
    </xdr:from>
    <xdr:to>
      <xdr:col>68</xdr:col>
      <xdr:colOff>203200</xdr:colOff>
      <xdr:row>14</xdr:row>
      <xdr:rowOff>147562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157739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21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112849</xdr:rowOff>
    </xdr:from>
    <xdr:to>
      <xdr:col>64</xdr:col>
      <xdr:colOff>152400</xdr:colOff>
      <xdr:row>14</xdr:row>
      <xdr:rowOff>42999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53176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9,809
9,728
116.19
12,462,968
11,648,105
721,085
5,745,489
16,408,132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職員数は類似団体と比較して少なく、計画的な職員数の削減等により、人件費に係る経常収支比率が類似団体と比較して同水準に改善されつつある。今後も引き続き定員適正化計画に掲げた取組みを実施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1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36</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01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9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80010</xdr:rowOff>
    </xdr:from>
    <xdr:to>
      <xdr:col>11</xdr:col>
      <xdr:colOff>60325</xdr:colOff>
      <xdr:row>36</xdr:row>
      <xdr:rowOff>10160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類似団体平均と比較して物件費の比率が高いのは、特に商工費に係る人件費や需用費が多いためである。観光施設の管理を直営で行っていることに加え、指定管理に出していた温泉センター椿の湯も平成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年度から直営になった影響が大きい。令和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年度は前年度より１ポイント増加しており、予算及び執行状況の見直しを行い、物件費の抑制に努める。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35560</xdr:rowOff>
    </xdr:from>
    <xdr:to>
      <xdr:col>82</xdr:col>
      <xdr:colOff>107950</xdr:colOff>
      <xdr:row>15</xdr:row>
      <xdr:rowOff>92710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073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1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35560</xdr:rowOff>
    </xdr:from>
    <xdr:to>
      <xdr:col>78</xdr:col>
      <xdr:colOff>69850</xdr:colOff>
      <xdr:row>15</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07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644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104140</xdr:rowOff>
    </xdr:from>
    <xdr:to>
      <xdr:col>69</xdr:col>
      <xdr:colOff>92075</xdr:colOff>
      <xdr:row>15</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6758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13987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156210</xdr:rowOff>
    </xdr:from>
    <xdr:to>
      <xdr:col>78</xdr:col>
      <xdr:colOff>120650</xdr:colOff>
      <xdr:row>15</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99060</xdr:rowOff>
    </xdr:from>
    <xdr:to>
      <xdr:col>69</xdr:col>
      <xdr:colOff>142875</xdr:colOff>
      <xdr:row>16</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53340</xdr:rowOff>
    </xdr:from>
    <xdr:to>
      <xdr:col>65</xdr:col>
      <xdr:colOff>53975</xdr:colOff>
      <xdr:row>15</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扶助費に係る経常収支比率が類似団体を大きく上回っている要因として、本町は平成</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年度より福祉事務所を設置していることがあげられる。平成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年度から増加傾向にあったのは、臨時福祉給付金等事業の実施に加え、子ども医療費助成事業の対象が高校生まで拡大されたことが影響している。令和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年度は前年度と比較し、</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ポイント減少しており、近年は減少傾向にある。今後も子ども医療費助成事業の適正化等により扶助費の抑制に努める。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033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22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165100</xdr:rowOff>
    </xdr:from>
    <xdr:to>
      <xdr:col>11</xdr:col>
      <xdr:colOff>9525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80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114300</xdr:rowOff>
    </xdr:from>
    <xdr:to>
      <xdr:col>6</xdr:col>
      <xdr:colOff>171450</xdr:colOff>
      <xdr:row>60</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その他に係る経常収支比率が類似団体平均を下回っているのは、公営企業への繰出金が比較的少額であることが主な要因である。今後、下水道事業会計では老朽化に伴う維持管理費の増大、国民健康保険事業会計や介護保険事業会計では高齢化の進行に伴う繰出金の増加が見込まれるが、独立採算の原則に基づく料金の値上げによる健全化、保険料の適正化を図ること等により、普通会計の負担額を増やさない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54</xdr:row>
      <xdr:rowOff>119380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362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55</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362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4310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37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68580</xdr:rowOff>
    </xdr:from>
    <xdr:to>
      <xdr:col>82</xdr:col>
      <xdr:colOff>158750</xdr:colOff>
      <xdr:row>54</xdr:row>
      <xdr:rowOff>170180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85107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121920</xdr:rowOff>
    </xdr:from>
    <xdr:to>
      <xdr:col>74</xdr:col>
      <xdr:colOff>31750</xdr:colOff>
      <xdr:row>55</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補助費その他に係る経常収支比率が類似団体平均を大幅に下回っているのは、国県及びその他の団体に対する負担金等が比較的少額であることが主な要因である。今後とも補助金の交付に関する明確な基準を設けて、補助金の見直しや廃止を行う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143002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071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106426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97282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84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社会基盤整備事業を積極的に行い、その際に地方債を活用したことに伴い、地方債残高が増加した。地方債の元利償還金が膨らんでおり、公債費にかかる経常収支比率は類似団体平均を</a:t>
          </a:r>
          <a:r>
            <a:rPr kumimoji="1" lang="en-US" altLang="ja-JP" sz="1100">
              <a:solidFill>
                <a:schemeClr val="dk1"/>
              </a:solidFill>
              <a:effectLst/>
              <a:latin typeface="+mn-lt"/>
              <a:ea typeface="+mn-ea"/>
              <a:cs typeface="+mn-cs"/>
            </a:rPr>
            <a:t>7.2</a:t>
          </a:r>
          <a:r>
            <a:rPr kumimoji="1" lang="ja-JP" altLang="en-US" sz="1100">
              <a:solidFill>
                <a:schemeClr val="dk1"/>
              </a:solidFill>
              <a:effectLst/>
              <a:latin typeface="+mn-lt"/>
              <a:ea typeface="+mn-ea"/>
              <a:cs typeface="+mn-cs"/>
            </a:rPr>
            <a:t>ポイント上回っている。財政健全化計画に基づき、交付税算入率の高いもののみを借入れることや、総合振興計画等の事業計画を見直し、今後、少しずつでも減少傾向に転じるよう努めていく。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146050</xdr:rowOff>
    </xdr:from>
    <xdr:to>
      <xdr:col>24</xdr:col>
      <xdr:colOff>25400</xdr:colOff>
      <xdr:row>78</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519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146050</xdr:rowOff>
    </xdr:from>
    <xdr:to>
      <xdr:col>19</xdr:col>
      <xdr:colOff>187325</xdr:colOff>
      <xdr:row>78</xdr:row>
      <xdr:rowOff>153670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519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146050</xdr:rowOff>
    </xdr:from>
    <xdr:to>
      <xdr:col>15</xdr:col>
      <xdr:colOff>98425</xdr:colOff>
      <xdr:row>79</xdr:row>
      <xdr:rowOff>43180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519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161289</xdr:rowOff>
    </xdr:from>
    <xdr:to>
      <xdr:col>11</xdr:col>
      <xdr:colOff>9525</xdr:colOff>
      <xdr:row>79</xdr:row>
      <xdr:rowOff>43180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5343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95250</xdr:rowOff>
    </xdr:from>
    <xdr:to>
      <xdr:col>24</xdr:col>
      <xdr:colOff>76200</xdr:colOff>
      <xdr:row>79</xdr:row>
      <xdr:rowOff>25400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67327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102870</xdr:rowOff>
    </xdr:from>
    <xdr:to>
      <xdr:col>20</xdr:col>
      <xdr:colOff>38100</xdr:colOff>
      <xdr:row>79</xdr:row>
      <xdr:rowOff>33020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17797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6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95250</xdr:rowOff>
    </xdr:from>
    <xdr:to>
      <xdr:col>15</xdr:col>
      <xdr:colOff>149225</xdr:colOff>
      <xdr:row>79</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163830</xdr:rowOff>
    </xdr:from>
    <xdr:to>
      <xdr:col>11</xdr:col>
      <xdr:colOff>60325</xdr:colOff>
      <xdr:row>79</xdr:row>
      <xdr:rowOff>93980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78757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110489</xdr:rowOff>
    </xdr:from>
    <xdr:to>
      <xdr:col>6</xdr:col>
      <xdr:colOff>171450</xdr:colOff>
      <xdr:row>79</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25416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公債費以外に係る経常収支比率は、補助費や物件費等の支出を抑制したことにより、類似団体平均を下回っており、今年は</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ポイント増加している。今後は補助費や繰出金等の支出をさらに抑制し、減少傾向となるように努める。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8371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134620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83716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134620</xdr:rowOff>
    </xdr:from>
    <xdr:to>
      <xdr:col>73</xdr:col>
      <xdr:colOff>180975</xdr:colOff>
      <xdr:row>76</xdr:row>
      <xdr:rowOff>20320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93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76</xdr:row>
      <xdr:rowOff>20320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012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83820</xdr:rowOff>
    </xdr:from>
    <xdr:to>
      <xdr:col>74</xdr:col>
      <xdr:colOff>31750</xdr:colOff>
      <xdr:row>76</xdr:row>
      <xdr:rowOff>13970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24147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140970</xdr:rowOff>
    </xdr:from>
    <xdr:to>
      <xdr:col>69</xdr:col>
      <xdr:colOff>142875</xdr:colOff>
      <xdr:row>76</xdr:row>
      <xdr:rowOff>71120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81297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43197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78042</xdr:rowOff>
    </xdr:from>
    <xdr:to>
      <xdr:col>29</xdr:col>
      <xdr:colOff>127000</xdr:colOff>
      <xdr:row>18</xdr:row>
      <xdr:rowOff>86518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11767"/>
          <a:ext cx="647700" cy="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86518</xdr:rowOff>
    </xdr:from>
    <xdr:to>
      <xdr:col>26</xdr:col>
      <xdr:colOff>50800</xdr:colOff>
      <xdr:row>18</xdr:row>
      <xdr:rowOff>119418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20243"/>
          <a:ext cx="698500" cy="32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77776</xdr:rowOff>
    </xdr:from>
    <xdr:to>
      <xdr:col>22</xdr:col>
      <xdr:colOff>114300</xdr:colOff>
      <xdr:row>18</xdr:row>
      <xdr:rowOff>119418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11501"/>
          <a:ext cx="698500" cy="41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77776</xdr:rowOff>
    </xdr:from>
    <xdr:to>
      <xdr:col>18</xdr:col>
      <xdr:colOff>177800</xdr:colOff>
      <xdr:row>18</xdr:row>
      <xdr:rowOff>79660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11501"/>
          <a:ext cx="698500" cy="1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152551</xdr:rowOff>
    </xdr:from>
    <xdr:to>
      <xdr:col>19</xdr:col>
      <xdr:colOff>38100</xdr:colOff>
      <xdr:row>19</xdr:row>
      <xdr:rowOff>82701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67478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7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4857</xdr:rowOff>
    </xdr:from>
    <xdr:to>
      <xdr:col>15</xdr:col>
      <xdr:colOff>101600</xdr:colOff>
      <xdr:row>19</xdr:row>
      <xdr:rowOff>106457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100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91234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9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27242</xdr:rowOff>
    </xdr:from>
    <xdr:to>
      <xdr:col>29</xdr:col>
      <xdr:colOff>177800</xdr:colOff>
      <xdr:row>18</xdr:row>
      <xdr:rowOff>128842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60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170769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35718</xdr:rowOff>
    </xdr:from>
    <xdr:to>
      <xdr:col>26</xdr:col>
      <xdr:colOff>101600</xdr:colOff>
      <xdr:row>18</xdr:row>
      <xdr:rowOff>137318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9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122095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68618</xdr:rowOff>
    </xdr:from>
    <xdr:to>
      <xdr:col>22</xdr:col>
      <xdr:colOff>165100</xdr:colOff>
      <xdr:row>18</xdr:row>
      <xdr:rowOff>170218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2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154995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26976</xdr:rowOff>
    </xdr:from>
    <xdr:to>
      <xdr:col>19</xdr:col>
      <xdr:colOff>38100</xdr:colOff>
      <xdr:row>18</xdr:row>
      <xdr:rowOff>128576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60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138753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2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28860</xdr:rowOff>
    </xdr:from>
    <xdr:to>
      <xdr:col>15</xdr:col>
      <xdr:colOff>101600</xdr:colOff>
      <xdr:row>18</xdr:row>
      <xdr:rowOff>130460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6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140637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3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322176</xdr:rowOff>
    </xdr:from>
    <xdr:to>
      <xdr:col>29</xdr:col>
      <xdr:colOff>127000</xdr:colOff>
      <xdr:row>35</xdr:row>
      <xdr:rowOff>334830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32526"/>
          <a:ext cx="647700" cy="1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322176</xdr:rowOff>
    </xdr:from>
    <xdr:to>
      <xdr:col>26</xdr:col>
      <xdr:colOff>50800</xdr:colOff>
      <xdr:row>36</xdr:row>
      <xdr:rowOff>92139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32526"/>
          <a:ext cx="698500" cy="11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9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89118</xdr:rowOff>
    </xdr:from>
    <xdr:to>
      <xdr:col>22</xdr:col>
      <xdr:colOff>114300</xdr:colOff>
      <xdr:row>36</xdr:row>
      <xdr:rowOff>92139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42368"/>
          <a:ext cx="698500" cy="3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89118</xdr:rowOff>
    </xdr:from>
    <xdr:to>
      <xdr:col>18</xdr:col>
      <xdr:colOff>177800</xdr:colOff>
      <xdr:row>36</xdr:row>
      <xdr:rowOff>146317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42368"/>
          <a:ext cx="698500" cy="57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51593</xdr:rowOff>
    </xdr:from>
    <xdr:to>
      <xdr:col>19</xdr:col>
      <xdr:colOff>38100</xdr:colOff>
      <xdr:row>36</xdr:row>
      <xdr:rowOff>153193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137970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76804</xdr:rowOff>
    </xdr:from>
    <xdr:to>
      <xdr:col>15</xdr:col>
      <xdr:colOff>101600</xdr:colOff>
      <xdr:row>37</xdr:row>
      <xdr:rowOff>6954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00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188581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284030</xdr:rowOff>
    </xdr:from>
    <xdr:to>
      <xdr:col>29</xdr:col>
      <xdr:colOff>177800</xdr:colOff>
      <xdr:row>36</xdr:row>
      <xdr:rowOff>42730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9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256107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6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271376</xdr:rowOff>
    </xdr:from>
    <xdr:to>
      <xdr:col>26</xdr:col>
      <xdr:colOff>101600</xdr:colOff>
      <xdr:row>36</xdr:row>
      <xdr:rowOff>30076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8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14853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68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41339</xdr:rowOff>
    </xdr:from>
    <xdr:to>
      <xdr:col>22</xdr:col>
      <xdr:colOff>165100</xdr:colOff>
      <xdr:row>36</xdr:row>
      <xdr:rowOff>142939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9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127716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8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38318</xdr:rowOff>
    </xdr:from>
    <xdr:to>
      <xdr:col>19</xdr:col>
      <xdr:colOff>38100</xdr:colOff>
      <xdr:row>36</xdr:row>
      <xdr:rowOff>139918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91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150095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6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95517</xdr:rowOff>
    </xdr:from>
    <xdr:to>
      <xdr:col>15</xdr:col>
      <xdr:colOff>101600</xdr:colOff>
      <xdr:row>37</xdr:row>
      <xdr:rowOff>25667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4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10444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3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9,809
9,728
116.19
12,462,968
11,648,105
721,085
5,745,489
16,408,132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69411</xdr:rowOff>
    </xdr:from>
    <xdr:to>
      <xdr:col>24</xdr:col>
      <xdr:colOff>63500</xdr:colOff>
      <xdr:row>36</xdr:row>
      <xdr:rowOff>81744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41611"/>
          <a:ext cx="8382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81744</xdr:rowOff>
    </xdr:from>
    <xdr:to>
      <xdr:col>19</xdr:col>
      <xdr:colOff>177800</xdr:colOff>
      <xdr:row>36</xdr:row>
      <xdr:rowOff>120881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53944"/>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120881</xdr:rowOff>
    </xdr:from>
    <xdr:to>
      <xdr:col>15</xdr:col>
      <xdr:colOff>50800</xdr:colOff>
      <xdr:row>37</xdr:row>
      <xdr:rowOff>49260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93081"/>
          <a:ext cx="889000" cy="9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49260</xdr:rowOff>
    </xdr:from>
    <xdr:to>
      <xdr:col>10</xdr:col>
      <xdr:colOff>114300</xdr:colOff>
      <xdr:row>37</xdr:row>
      <xdr:rowOff>50969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92910"/>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150611</xdr:rowOff>
    </xdr:from>
    <xdr:to>
      <xdr:col>10</xdr:col>
      <xdr:colOff>165100</xdr:colOff>
      <xdr:row>38</xdr:row>
      <xdr:rowOff>80761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71887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52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2021</xdr:rowOff>
    </xdr:from>
    <xdr:to>
      <xdr:col>6</xdr:col>
      <xdr:colOff>38100</xdr:colOff>
      <xdr:row>38</xdr:row>
      <xdr:rowOff>103621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51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94748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6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18611</xdr:rowOff>
    </xdr:from>
    <xdr:to>
      <xdr:col>24</xdr:col>
      <xdr:colOff>114300</xdr:colOff>
      <xdr:row>36</xdr:row>
      <xdr:rowOff>120211</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168488</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6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30944</xdr:rowOff>
    </xdr:from>
    <xdr:to>
      <xdr:col>20</xdr:col>
      <xdr:colOff>38100</xdr:colOff>
      <xdr:row>36</xdr:row>
      <xdr:rowOff>132544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123671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9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70081</xdr:rowOff>
    </xdr:from>
    <xdr:to>
      <xdr:col>15</xdr:col>
      <xdr:colOff>101600</xdr:colOff>
      <xdr:row>37</xdr:row>
      <xdr:rowOff>231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4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162808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3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169910</xdr:rowOff>
    </xdr:from>
    <xdr:to>
      <xdr:col>10</xdr:col>
      <xdr:colOff>165100</xdr:colOff>
      <xdr:row>37</xdr:row>
      <xdr:rowOff>100060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4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116587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11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xdr:rowOff>
    </xdr:from>
    <xdr:to>
      <xdr:col>6</xdr:col>
      <xdr:colOff>38100</xdr:colOff>
      <xdr:row>37</xdr:row>
      <xdr:rowOff>101769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4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118296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11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75780</xdr:rowOff>
    </xdr:from>
    <xdr:to>
      <xdr:col>24</xdr:col>
      <xdr:colOff>63500</xdr:colOff>
      <xdr:row>58</xdr:row>
      <xdr:rowOff>156303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19880"/>
          <a:ext cx="838200" cy="8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80019</xdr:rowOff>
    </xdr:from>
    <xdr:to>
      <xdr:col>19</xdr:col>
      <xdr:colOff>177800</xdr:colOff>
      <xdr:row>58</xdr:row>
      <xdr:rowOff>156303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24119"/>
          <a:ext cx="889000" cy="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80019</xdr:rowOff>
    </xdr:from>
    <xdr:to>
      <xdr:col>15</xdr:col>
      <xdr:colOff>50800</xdr:colOff>
      <xdr:row>58</xdr:row>
      <xdr:rowOff>170502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24119"/>
          <a:ext cx="889000" cy="9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138999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170502</xdr:rowOff>
    </xdr:from>
    <xdr:to>
      <xdr:col>10</xdr:col>
      <xdr:colOff>114300</xdr:colOff>
      <xdr:row>59</xdr:row>
      <xdr:rowOff>6590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14602"/>
          <a:ext cx="889000" cy="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3753</xdr:rowOff>
    </xdr:from>
    <xdr:to>
      <xdr:col>10</xdr:col>
      <xdr:colOff>165100</xdr:colOff>
      <xdr:row>59</xdr:row>
      <xdr:rowOff>105353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1011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96480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21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32789</xdr:rowOff>
    </xdr:from>
    <xdr:to>
      <xdr:col>6</xdr:col>
      <xdr:colOff>38100</xdr:colOff>
      <xdr:row>59</xdr:row>
      <xdr:rowOff>134389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14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125516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24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24980</xdr:rowOff>
    </xdr:from>
    <xdr:to>
      <xdr:col>24</xdr:col>
      <xdr:colOff>114300</xdr:colOff>
      <xdr:row>58</xdr:row>
      <xdr:rowOff>126580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3407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4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105503</xdr:rowOff>
    </xdr:from>
    <xdr:to>
      <xdr:col>20</xdr:col>
      <xdr:colOff>38100</xdr:colOff>
      <xdr:row>59</xdr:row>
      <xdr:rowOff>35653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4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26780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29219</xdr:rowOff>
    </xdr:from>
    <xdr:to>
      <xdr:col>15</xdr:col>
      <xdr:colOff>101600</xdr:colOff>
      <xdr:row>58</xdr:row>
      <xdr:rowOff>130819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7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147346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74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119702</xdr:rowOff>
    </xdr:from>
    <xdr:to>
      <xdr:col>10</xdr:col>
      <xdr:colOff>165100</xdr:colOff>
      <xdr:row>59</xdr:row>
      <xdr:rowOff>49852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6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66379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83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127240</xdr:rowOff>
    </xdr:from>
    <xdr:to>
      <xdr:col>6</xdr:col>
      <xdr:colOff>38100</xdr:colOff>
      <xdr:row>59</xdr:row>
      <xdr:rowOff>57390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7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73917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84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102457</xdr:rowOff>
    </xdr:from>
    <xdr:to>
      <xdr:col>24</xdr:col>
      <xdr:colOff>63500</xdr:colOff>
      <xdr:row>78</xdr:row>
      <xdr:rowOff>136156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75557"/>
          <a:ext cx="8382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136156</xdr:rowOff>
    </xdr:from>
    <xdr:to>
      <xdr:col>19</xdr:col>
      <xdr:colOff>177800</xdr:colOff>
      <xdr:row>78</xdr:row>
      <xdr:rowOff>155017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09256"/>
          <a:ext cx="889000" cy="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70701</xdr:rowOff>
    </xdr:from>
    <xdr:to>
      <xdr:col>15</xdr:col>
      <xdr:colOff>50800</xdr:colOff>
      <xdr:row>78</xdr:row>
      <xdr:rowOff>155017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43801"/>
          <a:ext cx="889000" cy="8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47383</xdr:rowOff>
    </xdr:from>
    <xdr:to>
      <xdr:col>10</xdr:col>
      <xdr:colOff>114300</xdr:colOff>
      <xdr:row>78</xdr:row>
      <xdr:rowOff>70701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0483"/>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149231</xdr:rowOff>
    </xdr:from>
    <xdr:to>
      <xdr:col>10</xdr:col>
      <xdr:colOff>165100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112846</xdr:rowOff>
    </xdr:from>
    <xdr:to>
      <xdr:col>6</xdr:col>
      <xdr:colOff>38100</xdr:colOff>
      <xdr:row>78</xdr:row>
      <xdr:rowOff>42996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59523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51657</xdr:rowOff>
    </xdr:from>
    <xdr:to>
      <xdr:col>24</xdr:col>
      <xdr:colOff>114300</xdr:colOff>
      <xdr:row>78</xdr:row>
      <xdr:rowOff>153257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138034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85356</xdr:rowOff>
    </xdr:from>
    <xdr:to>
      <xdr:col>20</xdr:col>
      <xdr:colOff>38100</xdr:colOff>
      <xdr:row>79</xdr:row>
      <xdr:rowOff>15506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6633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5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104217</xdr:rowOff>
    </xdr:from>
    <xdr:to>
      <xdr:col>15</xdr:col>
      <xdr:colOff>101600</xdr:colOff>
      <xdr:row>79</xdr:row>
      <xdr:rowOff>34367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25494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19901</xdr:rowOff>
    </xdr:from>
    <xdr:to>
      <xdr:col>10</xdr:col>
      <xdr:colOff>165100</xdr:colOff>
      <xdr:row>78</xdr:row>
      <xdr:rowOff>121501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112628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168033</xdr:rowOff>
    </xdr:from>
    <xdr:to>
      <xdr:col>6</xdr:col>
      <xdr:colOff>38100</xdr:colOff>
      <xdr:row>78</xdr:row>
      <xdr:rowOff>98183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89310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84474</xdr:rowOff>
    </xdr:from>
    <xdr:to>
      <xdr:col>24</xdr:col>
      <xdr:colOff>62865</xdr:colOff>
      <xdr:row>98</xdr:row>
      <xdr:rowOff>99391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86424"/>
          <a:ext cx="1270" cy="121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103218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99391</xdr:rowOff>
    </xdr:from>
    <xdr:to>
      <xdr:col>24</xdr:col>
      <xdr:colOff>152400</xdr:colOff>
      <xdr:row>98</xdr:row>
      <xdr:rowOff>99391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31151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6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84474</xdr:rowOff>
    </xdr:from>
    <xdr:to>
      <xdr:col>24</xdr:col>
      <xdr:colOff>152400</xdr:colOff>
      <xdr:row>91</xdr:row>
      <xdr:rowOff>84474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8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165055</xdr:rowOff>
    </xdr:from>
    <xdr:to>
      <xdr:col>24</xdr:col>
      <xdr:colOff>63500</xdr:colOff>
      <xdr:row>91</xdr:row>
      <xdr:rowOff>130736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595555"/>
          <a:ext cx="838200" cy="1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133963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21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155536</xdr:rowOff>
    </xdr:from>
    <xdr:to>
      <xdr:col>24</xdr:col>
      <xdr:colOff>114300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165055</xdr:rowOff>
    </xdr:from>
    <xdr:to>
      <xdr:col>19</xdr:col>
      <xdr:colOff>177800</xdr:colOff>
      <xdr:row>92</xdr:row>
      <xdr:rowOff>116249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595555"/>
          <a:ext cx="889000" cy="29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45799</xdr:rowOff>
    </xdr:from>
    <xdr:to>
      <xdr:col>20</xdr:col>
      <xdr:colOff>38100</xdr:colOff>
      <xdr:row>95</xdr:row>
      <xdr:rowOff>147399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138526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116249</xdr:rowOff>
    </xdr:from>
    <xdr:to>
      <xdr:col>15</xdr:col>
      <xdr:colOff>50800</xdr:colOff>
      <xdr:row>92</xdr:row>
      <xdr:rowOff>161170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889649"/>
          <a:ext cx="889000" cy="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160689</xdr:rowOff>
    </xdr:from>
    <xdr:to>
      <xdr:col>15</xdr:col>
      <xdr:colOff>101600</xdr:colOff>
      <xdr:row>97</xdr:row>
      <xdr:rowOff>90839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81966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161170</xdr:rowOff>
    </xdr:from>
    <xdr:to>
      <xdr:col>10</xdr:col>
      <xdr:colOff>114300</xdr:colOff>
      <xdr:row>93</xdr:row>
      <xdr:rowOff>40660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934570"/>
          <a:ext cx="8890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132810</xdr:rowOff>
    </xdr:from>
    <xdr:to>
      <xdr:col>10</xdr:col>
      <xdr:colOff>165100</xdr:colOff>
      <xdr:row>97</xdr:row>
      <xdr:rowOff>62960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54087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141373</xdr:rowOff>
    </xdr:from>
    <xdr:to>
      <xdr:col>6</xdr:col>
      <xdr:colOff>38100</xdr:colOff>
      <xdr:row>97</xdr:row>
      <xdr:rowOff>71523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0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62650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9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79936</xdr:rowOff>
    </xdr:from>
    <xdr:to>
      <xdr:col>24</xdr:col>
      <xdr:colOff>114300</xdr:colOff>
      <xdr:row>92</xdr:row>
      <xdr:rowOff>10086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68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166313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9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114255</xdr:rowOff>
    </xdr:from>
    <xdr:to>
      <xdr:col>20</xdr:col>
      <xdr:colOff>38100</xdr:colOff>
      <xdr:row>91</xdr:row>
      <xdr:rowOff>44405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5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60932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31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65449</xdr:rowOff>
    </xdr:from>
    <xdr:to>
      <xdr:col>15</xdr:col>
      <xdr:colOff>101600</xdr:colOff>
      <xdr:row>92</xdr:row>
      <xdr:rowOff>167049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12126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61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110370</xdr:rowOff>
    </xdr:from>
    <xdr:to>
      <xdr:col>10</xdr:col>
      <xdr:colOff>165100</xdr:colOff>
      <xdr:row>93</xdr:row>
      <xdr:rowOff>40520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8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57047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161310</xdr:rowOff>
    </xdr:from>
    <xdr:to>
      <xdr:col>6</xdr:col>
      <xdr:colOff>38100</xdr:colOff>
      <xdr:row>93</xdr:row>
      <xdr:rowOff>91460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107987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70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19530</xdr:rowOff>
    </xdr:from>
    <xdr:to>
      <xdr:col>55</xdr:col>
      <xdr:colOff>0</xdr:colOff>
      <xdr:row>38</xdr:row>
      <xdr:rowOff>58012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34630"/>
          <a:ext cx="8382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157302</xdr:rowOff>
    </xdr:from>
    <xdr:to>
      <xdr:col>50</xdr:col>
      <xdr:colOff>114300</xdr:colOff>
      <xdr:row>38</xdr:row>
      <xdr:rowOff>58012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986602"/>
          <a:ext cx="889000" cy="58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157302</xdr:rowOff>
    </xdr:from>
    <xdr:to>
      <xdr:col>45</xdr:col>
      <xdr:colOff>177800</xdr:colOff>
      <xdr:row>38</xdr:row>
      <xdr:rowOff>12023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86602"/>
          <a:ext cx="889000" cy="54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12023</xdr:rowOff>
    </xdr:from>
    <xdr:to>
      <xdr:col>41</xdr:col>
      <xdr:colOff>50800</xdr:colOff>
      <xdr:row>38</xdr:row>
      <xdr:rowOff>139440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527123"/>
          <a:ext cx="889000" cy="1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136257</xdr:rowOff>
    </xdr:from>
    <xdr:to>
      <xdr:col>41</xdr:col>
      <xdr:colOff>101600</xdr:colOff>
      <xdr:row>38</xdr:row>
      <xdr:rowOff>66407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7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57534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57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107878</xdr:rowOff>
    </xdr:from>
    <xdr:to>
      <xdr:col>36</xdr:col>
      <xdr:colOff>165100</xdr:colOff>
      <xdr:row>38</xdr:row>
      <xdr:rowOff>38029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5152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54555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140179</xdr:rowOff>
    </xdr:from>
    <xdr:to>
      <xdr:col>55</xdr:col>
      <xdr:colOff>50800</xdr:colOff>
      <xdr:row>38</xdr:row>
      <xdr:rowOff>70329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118606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6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7212</xdr:rowOff>
    </xdr:from>
    <xdr:to>
      <xdr:col>50</xdr:col>
      <xdr:colOff>165100</xdr:colOff>
      <xdr:row>38</xdr:row>
      <xdr:rowOff>108812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99939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61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106502</xdr:rowOff>
    </xdr:from>
    <xdr:to>
      <xdr:col>46</xdr:col>
      <xdr:colOff>38100</xdr:colOff>
      <xdr:row>35</xdr:row>
      <xdr:rowOff>36652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27779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2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132672</xdr:rowOff>
    </xdr:from>
    <xdr:to>
      <xdr:col>41</xdr:col>
      <xdr:colOff>101600</xdr:colOff>
      <xdr:row>38</xdr:row>
      <xdr:rowOff>62823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763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79349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5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88640</xdr:rowOff>
    </xdr:from>
    <xdr:to>
      <xdr:col>36</xdr:col>
      <xdr:colOff>165100</xdr:colOff>
      <xdr:row>39</xdr:row>
      <xdr:rowOff>18790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9917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69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85223</xdr:rowOff>
    </xdr:from>
    <xdr:to>
      <xdr:col>55</xdr:col>
      <xdr:colOff>0</xdr:colOff>
      <xdr:row>55</xdr:row>
      <xdr:rowOff>133082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14973"/>
          <a:ext cx="838200" cy="4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113602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4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66239</xdr:rowOff>
    </xdr:from>
    <xdr:to>
      <xdr:col>50</xdr:col>
      <xdr:colOff>114300</xdr:colOff>
      <xdr:row>55</xdr:row>
      <xdr:rowOff>133082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324539"/>
          <a:ext cx="889000" cy="23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43466</xdr:rowOff>
    </xdr:from>
    <xdr:to>
      <xdr:col>45</xdr:col>
      <xdr:colOff>177800</xdr:colOff>
      <xdr:row>54</xdr:row>
      <xdr:rowOff>66239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301766"/>
          <a:ext cx="889000" cy="2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153928</xdr:rowOff>
    </xdr:from>
    <xdr:to>
      <xdr:col>41</xdr:col>
      <xdr:colOff>50800</xdr:colOff>
      <xdr:row>54</xdr:row>
      <xdr:rowOff>43466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240778"/>
          <a:ext cx="889000" cy="6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161476</xdr:rowOff>
    </xdr:from>
    <xdr:to>
      <xdr:col>41</xdr:col>
      <xdr:colOff>101600</xdr:colOff>
      <xdr:row>57</xdr:row>
      <xdr:rowOff>91626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6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82753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5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168796</xdr:rowOff>
    </xdr:from>
    <xdr:to>
      <xdr:col>36</xdr:col>
      <xdr:colOff>165100</xdr:colOff>
      <xdr:row>57</xdr:row>
      <xdr:rowOff>98946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90073</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6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34423</xdr:rowOff>
    </xdr:from>
    <xdr:to>
      <xdr:col>55</xdr:col>
      <xdr:colOff>50800</xdr:colOff>
      <xdr:row>55</xdr:row>
      <xdr:rowOff>136023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57300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1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82282</xdr:rowOff>
    </xdr:from>
    <xdr:to>
      <xdr:col>50</xdr:col>
      <xdr:colOff>165100</xdr:colOff>
      <xdr:row>56</xdr:row>
      <xdr:rowOff>12432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28959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8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15439</xdr:rowOff>
    </xdr:from>
    <xdr:to>
      <xdr:col>46</xdr:col>
      <xdr:colOff>38100</xdr:colOff>
      <xdr:row>54</xdr:row>
      <xdr:rowOff>117039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2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133566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04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164116</xdr:rowOff>
    </xdr:from>
    <xdr:to>
      <xdr:col>41</xdr:col>
      <xdr:colOff>101600</xdr:colOff>
      <xdr:row>54</xdr:row>
      <xdr:rowOff>94266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2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110793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02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103128</xdr:rowOff>
    </xdr:from>
    <xdr:to>
      <xdr:col>36</xdr:col>
      <xdr:colOff>165100</xdr:colOff>
      <xdr:row>54</xdr:row>
      <xdr:rowOff>33278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49805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96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42972</xdr:rowOff>
    </xdr:from>
    <xdr:to>
      <xdr:col>55</xdr:col>
      <xdr:colOff>0</xdr:colOff>
      <xdr:row>76</xdr:row>
      <xdr:rowOff>142112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901722"/>
          <a:ext cx="838200" cy="27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95063</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96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95523</xdr:rowOff>
    </xdr:from>
    <xdr:to>
      <xdr:col>50</xdr:col>
      <xdr:colOff>114300</xdr:colOff>
      <xdr:row>76</xdr:row>
      <xdr:rowOff>142112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954273"/>
          <a:ext cx="889000" cy="21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80765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16706</xdr:rowOff>
    </xdr:from>
    <xdr:to>
      <xdr:col>45</xdr:col>
      <xdr:colOff>177800</xdr:colOff>
      <xdr:row>75</xdr:row>
      <xdr:rowOff>95523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75456"/>
          <a:ext cx="889000" cy="7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163505</xdr:rowOff>
    </xdr:from>
    <xdr:to>
      <xdr:col>41</xdr:col>
      <xdr:colOff>50800</xdr:colOff>
      <xdr:row>75</xdr:row>
      <xdr:rowOff>16706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50805"/>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77477</xdr:rowOff>
    </xdr:from>
    <xdr:to>
      <xdr:col>41</xdr:col>
      <xdr:colOff>101600</xdr:colOff>
      <xdr:row>79</xdr:row>
      <xdr:rowOff>7627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170204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45157</xdr:rowOff>
    </xdr:from>
    <xdr:to>
      <xdr:col>36</xdr:col>
      <xdr:colOff>165100</xdr:colOff>
      <xdr:row>78</xdr:row>
      <xdr:rowOff>146757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137884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1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163622</xdr:rowOff>
    </xdr:from>
    <xdr:to>
      <xdr:col>55</xdr:col>
      <xdr:colOff>50800</xdr:colOff>
      <xdr:row>75</xdr:row>
      <xdr:rowOff>93772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5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15049</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0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91312</xdr:rowOff>
    </xdr:from>
    <xdr:to>
      <xdr:col>50</xdr:col>
      <xdr:colOff>165100</xdr:colOff>
      <xdr:row>77</xdr:row>
      <xdr:rowOff>21462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2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37988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89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44723</xdr:rowOff>
    </xdr:from>
    <xdr:to>
      <xdr:col>46</xdr:col>
      <xdr:colOff>38100</xdr:colOff>
      <xdr:row>75</xdr:row>
      <xdr:rowOff>146323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162850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67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137356</xdr:rowOff>
    </xdr:from>
    <xdr:to>
      <xdr:col>41</xdr:col>
      <xdr:colOff>101600</xdr:colOff>
      <xdr:row>75</xdr:row>
      <xdr:rowOff>67506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84033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59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112705</xdr:rowOff>
    </xdr:from>
    <xdr:to>
      <xdr:col>36</xdr:col>
      <xdr:colOff>165100</xdr:colOff>
      <xdr:row>75</xdr:row>
      <xdr:rowOff>42855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59382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57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154181</xdr:rowOff>
    </xdr:from>
    <xdr:to>
      <xdr:col>55</xdr:col>
      <xdr:colOff>0</xdr:colOff>
      <xdr:row>98</xdr:row>
      <xdr:rowOff>67380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84831"/>
          <a:ext cx="838200" cy="8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100516</xdr:rowOff>
    </xdr:from>
    <xdr:to>
      <xdr:col>50</xdr:col>
      <xdr:colOff>114300</xdr:colOff>
      <xdr:row>97</xdr:row>
      <xdr:rowOff>154181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31166"/>
          <a:ext cx="889000" cy="5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100516</xdr:rowOff>
    </xdr:from>
    <xdr:to>
      <xdr:col>45</xdr:col>
      <xdr:colOff>177800</xdr:colOff>
      <xdr:row>97</xdr:row>
      <xdr:rowOff>116743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31166"/>
          <a:ext cx="889000" cy="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102860</xdr:rowOff>
    </xdr:from>
    <xdr:to>
      <xdr:col>41</xdr:col>
      <xdr:colOff>50800</xdr:colOff>
      <xdr:row>97</xdr:row>
      <xdr:rowOff>116743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33510"/>
          <a:ext cx="889000" cy="1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96106</xdr:rowOff>
    </xdr:from>
    <xdr:to>
      <xdr:col>41</xdr:col>
      <xdr:colOff>101600</xdr:colOff>
      <xdr:row>98</xdr:row>
      <xdr:rowOff>26256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2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17383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112575</xdr:rowOff>
    </xdr:from>
    <xdr:to>
      <xdr:col>36</xdr:col>
      <xdr:colOff>165100</xdr:colOff>
      <xdr:row>98</xdr:row>
      <xdr:rowOff>42725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33852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3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16580</xdr:rowOff>
    </xdr:from>
    <xdr:to>
      <xdr:col>55</xdr:col>
      <xdr:colOff>50800</xdr:colOff>
      <xdr:row>98</xdr:row>
      <xdr:rowOff>118180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102957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103381</xdr:rowOff>
    </xdr:from>
    <xdr:to>
      <xdr:col>50</xdr:col>
      <xdr:colOff>165100</xdr:colOff>
      <xdr:row>98</xdr:row>
      <xdr:rowOff>33531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24658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2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49716</xdr:rowOff>
    </xdr:from>
    <xdr:to>
      <xdr:col>46</xdr:col>
      <xdr:colOff>38100</xdr:colOff>
      <xdr:row>97</xdr:row>
      <xdr:rowOff>151316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142443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65943</xdr:rowOff>
    </xdr:from>
    <xdr:to>
      <xdr:col>41</xdr:col>
      <xdr:colOff>101600</xdr:colOff>
      <xdr:row>97</xdr:row>
      <xdr:rowOff>167543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12620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7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52060</xdr:rowOff>
    </xdr:from>
    <xdr:to>
      <xdr:col>36</xdr:col>
      <xdr:colOff>165100</xdr:colOff>
      <xdr:row>97</xdr:row>
      <xdr:rowOff>153660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8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170187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97498</xdr:rowOff>
    </xdr:from>
    <xdr:to>
      <xdr:col>85</xdr:col>
      <xdr:colOff>127000</xdr:colOff>
      <xdr:row>37</xdr:row>
      <xdr:rowOff>139433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5583898"/>
          <a:ext cx="838200" cy="89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129291</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72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97498</xdr:rowOff>
    </xdr:from>
    <xdr:to>
      <xdr:col>81</xdr:col>
      <xdr:colOff>50800</xdr:colOff>
      <xdr:row>35</xdr:row>
      <xdr:rowOff>117488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5583898"/>
          <a:ext cx="889000" cy="5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84535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5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117488</xdr:rowOff>
    </xdr:from>
    <xdr:to>
      <xdr:col>76</xdr:col>
      <xdr:colOff>114300</xdr:colOff>
      <xdr:row>39</xdr:row>
      <xdr:rowOff>16523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118238"/>
          <a:ext cx="889000" cy="5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24147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5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23381</xdr:rowOff>
    </xdr:from>
    <xdr:to>
      <xdr:col>71</xdr:col>
      <xdr:colOff>177800</xdr:colOff>
      <xdr:row>39</xdr:row>
      <xdr:rowOff>16523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38481"/>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128537</xdr:rowOff>
    </xdr:from>
    <xdr:to>
      <xdr:col>72</xdr:col>
      <xdr:colOff>38100</xdr:colOff>
      <xdr:row>38</xdr:row>
      <xdr:rowOff>58686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721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75214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37161</xdr:rowOff>
    </xdr:from>
    <xdr:to>
      <xdr:col>67</xdr:col>
      <xdr:colOff>101600</xdr:colOff>
      <xdr:row>38</xdr:row>
      <xdr:rowOff>138761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129888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88633</xdr:rowOff>
    </xdr:from>
    <xdr:to>
      <xdr:col>85</xdr:col>
      <xdr:colOff>177800</xdr:colOff>
      <xdr:row>38</xdr:row>
      <xdr:rowOff>18783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111510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46698</xdr:rowOff>
    </xdr:from>
    <xdr:to>
      <xdr:col>81</xdr:col>
      <xdr:colOff>101600</xdr:colOff>
      <xdr:row>32</xdr:row>
      <xdr:rowOff>148298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53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164825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30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66688</xdr:rowOff>
    </xdr:from>
    <xdr:to>
      <xdr:col>76</xdr:col>
      <xdr:colOff>165100</xdr:colOff>
      <xdr:row>35</xdr:row>
      <xdr:rowOff>168288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0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13365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84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137173</xdr:rowOff>
    </xdr:from>
    <xdr:to>
      <xdr:col>72</xdr:col>
      <xdr:colOff>38100</xdr:colOff>
      <xdr:row>39</xdr:row>
      <xdr:rowOff>67323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58450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144031</xdr:rowOff>
    </xdr:from>
    <xdr:to>
      <xdr:col>67</xdr:col>
      <xdr:colOff>101600</xdr:colOff>
      <xdr:row>38</xdr:row>
      <xdr:rowOff>74181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8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90708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146050</xdr:rowOff>
    </xdr:from>
    <xdr:to>
      <xdr:col>76</xdr:col>
      <xdr:colOff>165100</xdr:colOff>
      <xdr:row>52</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105037</xdr:rowOff>
    </xdr:from>
    <xdr:to>
      <xdr:col>85</xdr:col>
      <xdr:colOff>127000</xdr:colOff>
      <xdr:row>75</xdr:row>
      <xdr:rowOff>124365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963787"/>
          <a:ext cx="838200" cy="1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105037</xdr:rowOff>
    </xdr:from>
    <xdr:to>
      <xdr:col>81</xdr:col>
      <xdr:colOff>50800</xdr:colOff>
      <xdr:row>75</xdr:row>
      <xdr:rowOff>165395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63787"/>
          <a:ext cx="889000" cy="6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145563</xdr:rowOff>
    </xdr:from>
    <xdr:to>
      <xdr:col>76</xdr:col>
      <xdr:colOff>114300</xdr:colOff>
      <xdr:row>75</xdr:row>
      <xdr:rowOff>165395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004313"/>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145563</xdr:rowOff>
    </xdr:from>
    <xdr:to>
      <xdr:col>71</xdr:col>
      <xdr:colOff>177800</xdr:colOff>
      <xdr:row>76</xdr:row>
      <xdr:rowOff>2356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04313"/>
          <a:ext cx="889000" cy="2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9286</xdr:rowOff>
    </xdr:from>
    <xdr:to>
      <xdr:col>72</xdr:col>
      <xdr:colOff>38100</xdr:colOff>
      <xdr:row>77</xdr:row>
      <xdr:rowOff>110886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102013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24012</xdr:rowOff>
    </xdr:from>
    <xdr:to>
      <xdr:col>67</xdr:col>
      <xdr:colOff>101600</xdr:colOff>
      <xdr:row>77</xdr:row>
      <xdr:rowOff>125612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2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116739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1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73565</xdr:rowOff>
    </xdr:from>
    <xdr:to>
      <xdr:col>85</xdr:col>
      <xdr:colOff>177800</xdr:colOff>
      <xdr:row>76</xdr:row>
      <xdr:rowOff>3715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96442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8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54237</xdr:rowOff>
    </xdr:from>
    <xdr:to>
      <xdr:col>81</xdr:col>
      <xdr:colOff>101600</xdr:colOff>
      <xdr:row>75</xdr:row>
      <xdr:rowOff>155837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914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68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114595</xdr:rowOff>
    </xdr:from>
    <xdr:to>
      <xdr:col>76</xdr:col>
      <xdr:colOff>165100</xdr:colOff>
      <xdr:row>76</xdr:row>
      <xdr:rowOff>44745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61272</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74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94763</xdr:rowOff>
    </xdr:from>
    <xdr:to>
      <xdr:col>72</xdr:col>
      <xdr:colOff>38100</xdr:colOff>
      <xdr:row>76</xdr:row>
      <xdr:rowOff>24913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41440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72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123007</xdr:rowOff>
    </xdr:from>
    <xdr:to>
      <xdr:col>67</xdr:col>
      <xdr:colOff>101600</xdr:colOff>
      <xdr:row>76</xdr:row>
      <xdr:rowOff>53156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81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69684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75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7869</xdr:rowOff>
    </xdr:from>
    <xdr:to>
      <xdr:col>85</xdr:col>
      <xdr:colOff>127000</xdr:colOff>
      <xdr:row>98</xdr:row>
      <xdr:rowOff>44262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09969"/>
          <a:ext cx="8382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7869</xdr:rowOff>
    </xdr:from>
    <xdr:to>
      <xdr:col>81</xdr:col>
      <xdr:colOff>50800</xdr:colOff>
      <xdr:row>99</xdr:row>
      <xdr:rowOff>20109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09969"/>
          <a:ext cx="889000" cy="18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46013</xdr:rowOff>
    </xdr:from>
    <xdr:to>
      <xdr:col>76</xdr:col>
      <xdr:colOff>114300</xdr:colOff>
      <xdr:row>99</xdr:row>
      <xdr:rowOff>20109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48113"/>
          <a:ext cx="889000" cy="14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46013</xdr:rowOff>
    </xdr:from>
    <xdr:to>
      <xdr:col>71</xdr:col>
      <xdr:colOff>177800</xdr:colOff>
      <xdr:row>99</xdr:row>
      <xdr:rowOff>59733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48113"/>
          <a:ext cx="889000" cy="18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90376</xdr:rowOff>
    </xdr:from>
    <xdr:to>
      <xdr:col>72</xdr:col>
      <xdr:colOff>38100</xdr:colOff>
      <xdr:row>99</xdr:row>
      <xdr:rowOff>20526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9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11653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71924</xdr:rowOff>
    </xdr:from>
    <xdr:to>
      <xdr:col>67</xdr:col>
      <xdr:colOff>101600</xdr:colOff>
      <xdr:row>99</xdr:row>
      <xdr:rowOff>2074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7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18601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164912</xdr:rowOff>
    </xdr:from>
    <xdr:to>
      <xdr:col>85</xdr:col>
      <xdr:colOff>177800</xdr:colOff>
      <xdr:row>98</xdr:row>
      <xdr:rowOff>95062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143339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7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128519</xdr:rowOff>
    </xdr:from>
    <xdr:to>
      <xdr:col>81</xdr:col>
      <xdr:colOff>101600</xdr:colOff>
      <xdr:row>98</xdr:row>
      <xdr:rowOff>58669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49796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140759</xdr:rowOff>
    </xdr:from>
    <xdr:to>
      <xdr:col>76</xdr:col>
      <xdr:colOff>165100</xdr:colOff>
      <xdr:row>99</xdr:row>
      <xdr:rowOff>70909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62036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703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166663</xdr:rowOff>
    </xdr:from>
    <xdr:to>
      <xdr:col>72</xdr:col>
      <xdr:colOff>38100</xdr:colOff>
      <xdr:row>98</xdr:row>
      <xdr:rowOff>96813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113340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7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8933</xdr:rowOff>
    </xdr:from>
    <xdr:to>
      <xdr:col>67</xdr:col>
      <xdr:colOff>101600</xdr:colOff>
      <xdr:row>99</xdr:row>
      <xdr:rowOff>110533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8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101660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7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98730</xdr:rowOff>
    </xdr:from>
    <xdr:to>
      <xdr:col>102</xdr:col>
      <xdr:colOff>165100</xdr:colOff>
      <xdr:row>39</xdr:row>
      <xdr:rowOff>28880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45407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39408</xdr:rowOff>
    </xdr:from>
    <xdr:to>
      <xdr:col>98</xdr:col>
      <xdr:colOff>38100</xdr:colOff>
      <xdr:row>38</xdr:row>
      <xdr:rowOff>141008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157535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115744</xdr:rowOff>
    </xdr:from>
    <xdr:to>
      <xdr:col>102</xdr:col>
      <xdr:colOff>165100</xdr:colOff>
      <xdr:row>59</xdr:row>
      <xdr:rowOff>45894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5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62421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3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147356</xdr:rowOff>
    </xdr:from>
    <xdr:to>
      <xdr:col>98</xdr:col>
      <xdr:colOff>38100</xdr:colOff>
      <xdr:row>59</xdr:row>
      <xdr:rowOff>77506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94033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159969</xdr:rowOff>
    </xdr:from>
    <xdr:to>
      <xdr:col>116</xdr:col>
      <xdr:colOff>63500</xdr:colOff>
      <xdr:row>76</xdr:row>
      <xdr:rowOff>27445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3018719"/>
          <a:ext cx="838200" cy="3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159969</xdr:rowOff>
    </xdr:from>
    <xdr:to>
      <xdr:col>111</xdr:col>
      <xdr:colOff>177800</xdr:colOff>
      <xdr:row>76</xdr:row>
      <xdr:rowOff>3645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018719"/>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128575</xdr:rowOff>
    </xdr:from>
    <xdr:to>
      <xdr:col>107</xdr:col>
      <xdr:colOff>50800</xdr:colOff>
      <xdr:row>76</xdr:row>
      <xdr:rowOff>3645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472975"/>
          <a:ext cx="889000" cy="56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128575</xdr:rowOff>
    </xdr:from>
    <xdr:to>
      <xdr:col>102</xdr:col>
      <xdr:colOff>114300</xdr:colOff>
      <xdr:row>76</xdr:row>
      <xdr:rowOff>51994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472975"/>
          <a:ext cx="889000" cy="60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160401</xdr:rowOff>
    </xdr:from>
    <xdr:to>
      <xdr:col>102</xdr:col>
      <xdr:colOff>165100</xdr:colOff>
      <xdr:row>76</xdr:row>
      <xdr:rowOff>90551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81678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1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125235</xdr:rowOff>
    </xdr:from>
    <xdr:to>
      <xdr:col>98</xdr:col>
      <xdr:colOff>38100</xdr:colOff>
      <xdr:row>76</xdr:row>
      <xdr:rowOff>55386</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71912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148095</xdr:rowOff>
    </xdr:from>
    <xdr:to>
      <xdr:col>116</xdr:col>
      <xdr:colOff>114300</xdr:colOff>
      <xdr:row>76</xdr:row>
      <xdr:rowOff>78245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126522</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9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109169</xdr:rowOff>
    </xdr:from>
    <xdr:to>
      <xdr:col>112</xdr:col>
      <xdr:colOff>38100</xdr:colOff>
      <xdr:row>76</xdr:row>
      <xdr:rowOff>39319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30446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06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124295</xdr:rowOff>
    </xdr:from>
    <xdr:to>
      <xdr:col>107</xdr:col>
      <xdr:colOff>101600</xdr:colOff>
      <xdr:row>76</xdr:row>
      <xdr:rowOff>54445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45572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0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77775</xdr:rowOff>
    </xdr:from>
    <xdr:to>
      <xdr:col>102</xdr:col>
      <xdr:colOff>165100</xdr:colOff>
      <xdr:row>73</xdr:row>
      <xdr:rowOff>7925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4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24452</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45795" y="1219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1194</xdr:rowOff>
    </xdr:from>
    <xdr:to>
      <xdr:col>98</xdr:col>
      <xdr:colOff>38100</xdr:colOff>
      <xdr:row>76</xdr:row>
      <xdr:rowOff>102794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93921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12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歳出決算総額は、住民一人当たり</a:t>
          </a:r>
          <a:r>
            <a:rPr kumimoji="1" lang="en-US" altLang="ja-JP" sz="1100" b="0" i="0" baseline="0">
              <a:solidFill>
                <a:schemeClr val="dk1"/>
              </a:solidFill>
              <a:effectLst/>
              <a:latin typeface="+mn-lt"/>
              <a:ea typeface="+mn-ea"/>
              <a:cs typeface="+mn-cs"/>
            </a:rPr>
            <a:t>1,187,492</a:t>
          </a:r>
          <a:r>
            <a:rPr kumimoji="1" lang="ja-JP" altLang="en-US" sz="1100" b="0" i="0" baseline="0">
              <a:solidFill>
                <a:schemeClr val="dk1"/>
              </a:solidFill>
              <a:effectLst/>
              <a:latin typeface="+mn-lt"/>
              <a:ea typeface="+mn-ea"/>
              <a:cs typeface="+mn-cs"/>
            </a:rPr>
            <a:t>円となっている。人件費は一人当たり</a:t>
          </a:r>
          <a:r>
            <a:rPr kumimoji="1" lang="en-US" altLang="ja-JP" sz="1100" b="0" i="0" baseline="0">
              <a:solidFill>
                <a:schemeClr val="dk1"/>
              </a:solidFill>
              <a:effectLst/>
              <a:latin typeface="+mn-lt"/>
              <a:ea typeface="+mn-ea"/>
              <a:cs typeface="+mn-cs"/>
            </a:rPr>
            <a:t>152,299</a:t>
          </a:r>
          <a:r>
            <a:rPr kumimoji="1" lang="ja-JP" altLang="en-US" sz="1100" b="0" i="0" baseline="0">
              <a:solidFill>
                <a:schemeClr val="dk1"/>
              </a:solidFill>
              <a:effectLst/>
              <a:latin typeface="+mn-lt"/>
              <a:ea typeface="+mn-ea"/>
              <a:cs typeface="+mn-cs"/>
            </a:rPr>
            <a:t>円で、類似団体より下回っているが、前年度より</a:t>
          </a:r>
          <a:r>
            <a:rPr kumimoji="1" lang="en-US" altLang="ja-JP" sz="1100" b="0" i="0" baseline="0">
              <a:solidFill>
                <a:schemeClr val="dk1"/>
              </a:solidFill>
              <a:effectLst/>
              <a:latin typeface="+mn-lt"/>
              <a:ea typeface="+mn-ea"/>
              <a:cs typeface="+mn-cs"/>
            </a:rPr>
            <a:t>2,158</a:t>
          </a:r>
          <a:r>
            <a:rPr kumimoji="1" lang="ja-JP" altLang="en-US" sz="1100" b="0" i="0" baseline="0">
              <a:solidFill>
                <a:schemeClr val="dk1"/>
              </a:solidFill>
              <a:effectLst/>
              <a:latin typeface="+mn-lt"/>
              <a:ea typeface="+mn-ea"/>
              <a:cs typeface="+mn-cs"/>
            </a:rPr>
            <a:t>円増加している。主な要因は、福祉事務所や養護老人ホームを設置していることにより職員数が多いことや会計年度任用職員制度の影響があげられる。人口一人当たりの普通建設事業費は、類似団体平均を上回っており、前年度より</a:t>
          </a:r>
          <a:r>
            <a:rPr kumimoji="1" lang="en-US" altLang="ja-JP" sz="1100" b="0" i="0" baseline="0">
              <a:solidFill>
                <a:schemeClr val="dk1"/>
              </a:solidFill>
              <a:effectLst/>
              <a:latin typeface="+mn-lt"/>
              <a:ea typeface="+mn-ea"/>
              <a:cs typeface="+mn-cs"/>
            </a:rPr>
            <a:t>20,936</a:t>
          </a:r>
          <a:r>
            <a:rPr kumimoji="1" lang="ja-JP" altLang="en-US" sz="1100" b="0" i="0" baseline="0">
              <a:solidFill>
                <a:schemeClr val="dk1"/>
              </a:solidFill>
              <a:effectLst/>
              <a:latin typeface="+mn-lt"/>
              <a:ea typeface="+mn-ea"/>
              <a:cs typeface="+mn-cs"/>
            </a:rPr>
            <a:t>円増加している。主な要因については、港整備交付金事業（汐見漁港）と町道改良事業である。公債費は、住民一人当たり</a:t>
          </a:r>
          <a:r>
            <a:rPr kumimoji="1" lang="en-US" altLang="ja-JP" sz="1100" b="0" i="0" baseline="0">
              <a:solidFill>
                <a:schemeClr val="dk1"/>
              </a:solidFill>
              <a:effectLst/>
              <a:latin typeface="+mn-lt"/>
              <a:ea typeface="+mn-ea"/>
              <a:cs typeface="+mn-cs"/>
            </a:rPr>
            <a:t>159,025</a:t>
          </a:r>
          <a:r>
            <a:rPr kumimoji="1" lang="ja-JP" altLang="en-US" sz="1100" b="0" i="0" baseline="0">
              <a:solidFill>
                <a:schemeClr val="dk1"/>
              </a:solidFill>
              <a:effectLst/>
              <a:latin typeface="+mn-lt"/>
              <a:ea typeface="+mn-ea"/>
              <a:cs typeface="+mn-cs"/>
            </a:rPr>
            <a:t>円で類似団体平均と比較し高い水準にある。理由は、社会基盤整備事業を積極的に行い、その際に地方債を活用したことに伴い、地方債残高が増加し、地方債の元利償還金が膨らんでいるためで、公債費にかかる経常収支比率は類似団体平均を</a:t>
          </a:r>
          <a:r>
            <a:rPr kumimoji="1" lang="en-US" altLang="ja-JP" sz="1100" b="0" i="0" baseline="0">
              <a:solidFill>
                <a:schemeClr val="dk1"/>
              </a:solidFill>
              <a:effectLst/>
              <a:latin typeface="+mn-lt"/>
              <a:ea typeface="+mn-ea"/>
              <a:cs typeface="+mn-cs"/>
            </a:rPr>
            <a:t>7.2</a:t>
          </a:r>
          <a:r>
            <a:rPr kumimoji="1" lang="ja-JP" altLang="en-US" sz="1100" b="0" i="0" baseline="0">
              <a:solidFill>
                <a:schemeClr val="dk1"/>
              </a:solidFill>
              <a:effectLst/>
              <a:latin typeface="+mn-lt"/>
              <a:ea typeface="+mn-ea"/>
              <a:cs typeface="+mn-cs"/>
            </a:rPr>
            <a:t>ポイント上回っている。財政健全化計画に基づき、交付税算入率の高いもののみを借入れることや、総合振興計画等の事業計画を見直し、今後、少しずつでも減少傾向に転じるよう努めていく。積立金は一人当たり</a:t>
          </a:r>
          <a:r>
            <a:rPr kumimoji="1" lang="en-US" altLang="ja-JP" sz="1100" b="0" i="0" baseline="0">
              <a:solidFill>
                <a:schemeClr val="dk1"/>
              </a:solidFill>
              <a:effectLst/>
              <a:latin typeface="+mn-lt"/>
              <a:ea typeface="+mn-ea"/>
              <a:cs typeface="+mn-cs"/>
            </a:rPr>
            <a:t>69,224</a:t>
          </a:r>
          <a:r>
            <a:rPr kumimoji="1" lang="ja-JP" altLang="en-US" sz="1100" b="0" i="0" baseline="0">
              <a:solidFill>
                <a:schemeClr val="dk1"/>
              </a:solidFill>
              <a:effectLst/>
              <a:latin typeface="+mn-lt"/>
              <a:ea typeface="+mn-ea"/>
              <a:cs typeface="+mn-cs"/>
            </a:rPr>
            <a:t>円で、前年度よりも減少した主な要因は、財政調整基金積立金の皆減、学校教育施設整備基金積立金の減額である。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9,809
9,728
116.19
12,462,968
11,648,105
721,085
5,745,489
16,408,132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53848</xdr:rowOff>
    </xdr:from>
    <xdr:to>
      <xdr:col>24</xdr:col>
      <xdr:colOff>63500</xdr:colOff>
      <xdr:row>36</xdr:row>
      <xdr:rowOff>72644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6048"/>
          <a:ext cx="8382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17653</xdr:rowOff>
    </xdr:from>
    <xdr:to>
      <xdr:col>19</xdr:col>
      <xdr:colOff>177800</xdr:colOff>
      <xdr:row>36</xdr:row>
      <xdr:rowOff>72644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9853"/>
          <a:ext cx="889000" cy="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17653</xdr:rowOff>
    </xdr:from>
    <xdr:to>
      <xdr:col>15</xdr:col>
      <xdr:colOff>50800</xdr:colOff>
      <xdr:row>36</xdr:row>
      <xdr:rowOff>60579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9853"/>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60579</xdr:rowOff>
    </xdr:from>
    <xdr:to>
      <xdr:col>10</xdr:col>
      <xdr:colOff>114300</xdr:colOff>
      <xdr:row>36</xdr:row>
      <xdr:rowOff>107188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2779"/>
          <a:ext cx="8890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164338</xdr:rowOff>
    </xdr:from>
    <xdr:to>
      <xdr:col>10</xdr:col>
      <xdr:colOff>165100</xdr:colOff>
      <xdr:row>38</xdr:row>
      <xdr:rowOff>94488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85615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170561</xdr:rowOff>
    </xdr:from>
    <xdr:to>
      <xdr:col>6</xdr:col>
      <xdr:colOff>38100</xdr:colOff>
      <xdr:row>38</xdr:row>
      <xdr:rowOff>100711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91838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3048</xdr:rowOff>
    </xdr:from>
    <xdr:to>
      <xdr:col>24</xdr:col>
      <xdr:colOff>114300</xdr:colOff>
      <xdr:row>36</xdr:row>
      <xdr:rowOff>104648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152925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21844</xdr:rowOff>
    </xdr:from>
    <xdr:to>
      <xdr:col>20</xdr:col>
      <xdr:colOff>38100</xdr:colOff>
      <xdr:row>36</xdr:row>
      <xdr:rowOff>123444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114571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138303</xdr:rowOff>
    </xdr:from>
    <xdr:to>
      <xdr:col>15</xdr:col>
      <xdr:colOff>101600</xdr:colOff>
      <xdr:row>36</xdr:row>
      <xdr:rowOff>68453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84980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9779</xdr:rowOff>
    </xdr:from>
    <xdr:to>
      <xdr:col>10</xdr:col>
      <xdr:colOff>165100</xdr:colOff>
      <xdr:row>36</xdr:row>
      <xdr:rowOff>111379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127906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56388</xdr:rowOff>
    </xdr:from>
    <xdr:to>
      <xdr:col>6</xdr:col>
      <xdr:colOff>38100</xdr:colOff>
      <xdr:row>36</xdr:row>
      <xdr:rowOff>157988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3065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0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88467</xdr:rowOff>
    </xdr:from>
    <xdr:to>
      <xdr:col>24</xdr:col>
      <xdr:colOff>63500</xdr:colOff>
      <xdr:row>57</xdr:row>
      <xdr:rowOff>89338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61117"/>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89550</xdr:rowOff>
    </xdr:from>
    <xdr:to>
      <xdr:col>19</xdr:col>
      <xdr:colOff>177800</xdr:colOff>
      <xdr:row>57</xdr:row>
      <xdr:rowOff>88467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90750"/>
          <a:ext cx="889000" cy="17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89550</xdr:rowOff>
    </xdr:from>
    <xdr:to>
      <xdr:col>15</xdr:col>
      <xdr:colOff>50800</xdr:colOff>
      <xdr:row>57</xdr:row>
      <xdr:rowOff>125892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90750"/>
          <a:ext cx="889000" cy="20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125892</xdr:rowOff>
    </xdr:from>
    <xdr:to>
      <xdr:col>10</xdr:col>
      <xdr:colOff>114300</xdr:colOff>
      <xdr:row>58</xdr:row>
      <xdr:rowOff>24848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98542"/>
          <a:ext cx="889000" cy="7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168917</xdr:rowOff>
    </xdr:from>
    <xdr:to>
      <xdr:col>10</xdr:col>
      <xdr:colOff>165100</xdr:colOff>
      <xdr:row>58</xdr:row>
      <xdr:rowOff>99067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90194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3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148375</xdr:rowOff>
    </xdr:from>
    <xdr:to>
      <xdr:col>6</xdr:col>
      <xdr:colOff>38100</xdr:colOff>
      <xdr:row>58</xdr:row>
      <xdr:rowOff>78525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69652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38538</xdr:rowOff>
    </xdr:from>
    <xdr:to>
      <xdr:col>24</xdr:col>
      <xdr:colOff>114300</xdr:colOff>
      <xdr:row>57</xdr:row>
      <xdr:rowOff>140138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16965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37667</xdr:rowOff>
    </xdr:from>
    <xdr:to>
      <xdr:col>20</xdr:col>
      <xdr:colOff>38100</xdr:colOff>
      <xdr:row>57</xdr:row>
      <xdr:rowOff>139267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130394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0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38750</xdr:rowOff>
    </xdr:from>
    <xdr:to>
      <xdr:col>15</xdr:col>
      <xdr:colOff>101600</xdr:colOff>
      <xdr:row>56</xdr:row>
      <xdr:rowOff>140350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131477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3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75092</xdr:rowOff>
    </xdr:from>
    <xdr:to>
      <xdr:col>10</xdr:col>
      <xdr:colOff>165100</xdr:colOff>
      <xdr:row>58</xdr:row>
      <xdr:rowOff>5242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21769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2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145498</xdr:rowOff>
    </xdr:from>
    <xdr:to>
      <xdr:col>6</xdr:col>
      <xdr:colOff>38100</xdr:colOff>
      <xdr:row>58</xdr:row>
      <xdr:rowOff>75648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92175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9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121448</xdr:rowOff>
    </xdr:from>
    <xdr:to>
      <xdr:col>24</xdr:col>
      <xdr:colOff>63500</xdr:colOff>
      <xdr:row>74</xdr:row>
      <xdr:rowOff>35600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37298"/>
          <a:ext cx="838200" cy="8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121448</xdr:rowOff>
    </xdr:from>
    <xdr:to>
      <xdr:col>19</xdr:col>
      <xdr:colOff>177800</xdr:colOff>
      <xdr:row>74</xdr:row>
      <xdr:rowOff>125207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37298"/>
          <a:ext cx="889000" cy="1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67732</xdr:rowOff>
    </xdr:from>
    <xdr:to>
      <xdr:col>15</xdr:col>
      <xdr:colOff>50800</xdr:colOff>
      <xdr:row>74</xdr:row>
      <xdr:rowOff>125207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55032"/>
          <a:ext cx="889000" cy="5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67732</xdr:rowOff>
    </xdr:from>
    <xdr:to>
      <xdr:col>10</xdr:col>
      <xdr:colOff>114300</xdr:colOff>
      <xdr:row>75</xdr:row>
      <xdr:rowOff>29359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55032"/>
          <a:ext cx="889000" cy="1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104166</xdr:rowOff>
    </xdr:from>
    <xdr:to>
      <xdr:col>10</xdr:col>
      <xdr:colOff>165100</xdr:colOff>
      <xdr:row>77</xdr:row>
      <xdr:rowOff>34316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25443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133477</xdr:rowOff>
    </xdr:from>
    <xdr:to>
      <xdr:col>6</xdr:col>
      <xdr:colOff>38100</xdr:colOff>
      <xdr:row>77</xdr:row>
      <xdr:rowOff>63627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54754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5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156250</xdr:rowOff>
    </xdr:from>
    <xdr:to>
      <xdr:col>24</xdr:col>
      <xdr:colOff>114300</xdr:colOff>
      <xdr:row>74</xdr:row>
      <xdr:rowOff>86400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7677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70648</xdr:rowOff>
    </xdr:from>
    <xdr:to>
      <xdr:col>20</xdr:col>
      <xdr:colOff>38100</xdr:colOff>
      <xdr:row>74</xdr:row>
      <xdr:rowOff>798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17325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6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74407</xdr:rowOff>
    </xdr:from>
    <xdr:to>
      <xdr:col>15</xdr:col>
      <xdr:colOff>101600</xdr:colOff>
      <xdr:row>75</xdr:row>
      <xdr:rowOff>4557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21084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16932</xdr:rowOff>
    </xdr:from>
    <xdr:to>
      <xdr:col>10</xdr:col>
      <xdr:colOff>165100</xdr:colOff>
      <xdr:row>74</xdr:row>
      <xdr:rowOff>118532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0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135059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7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150009</xdr:rowOff>
    </xdr:from>
    <xdr:to>
      <xdr:col>6</xdr:col>
      <xdr:colOff>38100</xdr:colOff>
      <xdr:row>75</xdr:row>
      <xdr:rowOff>80159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3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96686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1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146955</xdr:rowOff>
    </xdr:from>
    <xdr:to>
      <xdr:col>24</xdr:col>
      <xdr:colOff>63500</xdr:colOff>
      <xdr:row>96</xdr:row>
      <xdr:rowOff>147701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06155"/>
          <a:ext cx="8382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70193</xdr:rowOff>
    </xdr:from>
    <xdr:to>
      <xdr:col>19</xdr:col>
      <xdr:colOff>177800</xdr:colOff>
      <xdr:row>96</xdr:row>
      <xdr:rowOff>147701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29393"/>
          <a:ext cx="889000" cy="7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24586</xdr:rowOff>
    </xdr:from>
    <xdr:to>
      <xdr:col>15</xdr:col>
      <xdr:colOff>50800</xdr:colOff>
      <xdr:row>96</xdr:row>
      <xdr:rowOff>70193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312336"/>
          <a:ext cx="889000" cy="21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24586</xdr:rowOff>
    </xdr:from>
    <xdr:to>
      <xdr:col>10</xdr:col>
      <xdr:colOff>114300</xdr:colOff>
      <xdr:row>97</xdr:row>
      <xdr:rowOff>30370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12336"/>
          <a:ext cx="889000" cy="3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132138</xdr:rowOff>
    </xdr:from>
    <xdr:to>
      <xdr:col>10</xdr:col>
      <xdr:colOff>165100</xdr:colOff>
      <xdr:row>97</xdr:row>
      <xdr:rowOff>62288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53415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160910</xdr:rowOff>
    </xdr:from>
    <xdr:to>
      <xdr:col>6</xdr:col>
      <xdr:colOff>38100</xdr:colOff>
      <xdr:row>97</xdr:row>
      <xdr:rowOff>91060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82187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96155</xdr:rowOff>
    </xdr:from>
    <xdr:to>
      <xdr:col>24</xdr:col>
      <xdr:colOff>114300</xdr:colOff>
      <xdr:row>97</xdr:row>
      <xdr:rowOff>26305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5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74582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3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96901</xdr:rowOff>
    </xdr:from>
    <xdr:to>
      <xdr:col>20</xdr:col>
      <xdr:colOff>38100</xdr:colOff>
      <xdr:row>97</xdr:row>
      <xdr:rowOff>27051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18178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4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19393</xdr:rowOff>
    </xdr:from>
    <xdr:to>
      <xdr:col>15</xdr:col>
      <xdr:colOff>101600</xdr:colOff>
      <xdr:row>96</xdr:row>
      <xdr:rowOff>120993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112120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7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145236</xdr:rowOff>
    </xdr:from>
    <xdr:to>
      <xdr:col>10</xdr:col>
      <xdr:colOff>165100</xdr:colOff>
      <xdr:row>95</xdr:row>
      <xdr:rowOff>75386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91913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03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151020</xdr:rowOff>
    </xdr:from>
    <xdr:to>
      <xdr:col>6</xdr:col>
      <xdr:colOff>38100</xdr:colOff>
      <xdr:row>97</xdr:row>
      <xdr:rowOff>81170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1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97697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8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57077</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43627"/>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57077</xdr:rowOff>
    </xdr:from>
    <xdr:to>
      <xdr:col>41</xdr:col>
      <xdr:colOff>50800</xdr:colOff>
      <xdr:row>39</xdr:row>
      <xdr:rowOff>60343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436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123190</xdr:rowOff>
    </xdr:from>
    <xdr:to>
      <xdr:col>41</xdr:col>
      <xdr:colOff>101600</xdr:colOff>
      <xdr:row>38</xdr:row>
      <xdr:rowOff>53340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69867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126782</xdr:rowOff>
    </xdr:from>
    <xdr:to>
      <xdr:col>36</xdr:col>
      <xdr:colOff>165100</xdr:colOff>
      <xdr:row>38</xdr:row>
      <xdr:rowOff>56932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73459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45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6277</xdr:rowOff>
    </xdr:from>
    <xdr:to>
      <xdr:col>41</xdr:col>
      <xdr:colOff>101600</xdr:colOff>
      <xdr:row>39</xdr:row>
      <xdr:rowOff>107877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9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99004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8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9543</xdr:rowOff>
    </xdr:from>
    <xdr:to>
      <xdr:col>36</xdr:col>
      <xdr:colOff>165100</xdr:colOff>
      <xdr:row>39</xdr:row>
      <xdr:rowOff>111143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102270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8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143825</xdr:rowOff>
    </xdr:from>
    <xdr:to>
      <xdr:col>55</xdr:col>
      <xdr:colOff>0</xdr:colOff>
      <xdr:row>57</xdr:row>
      <xdr:rowOff>41324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45025"/>
          <a:ext cx="838200" cy="6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1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47072</xdr:rowOff>
    </xdr:from>
    <xdr:to>
      <xdr:col>50</xdr:col>
      <xdr:colOff>114300</xdr:colOff>
      <xdr:row>57</xdr:row>
      <xdr:rowOff>41324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48272"/>
          <a:ext cx="889000" cy="16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47072</xdr:rowOff>
    </xdr:from>
    <xdr:to>
      <xdr:col>45</xdr:col>
      <xdr:colOff>177800</xdr:colOff>
      <xdr:row>57</xdr:row>
      <xdr:rowOff>45128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48272"/>
          <a:ext cx="889000" cy="16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143243</xdr:rowOff>
    </xdr:from>
    <xdr:to>
      <xdr:col>41</xdr:col>
      <xdr:colOff>50800</xdr:colOff>
      <xdr:row>57</xdr:row>
      <xdr:rowOff>45128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44443"/>
          <a:ext cx="8890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171059</xdr:rowOff>
    </xdr:from>
    <xdr:to>
      <xdr:col>41</xdr:col>
      <xdr:colOff>101600</xdr:colOff>
      <xdr:row>58</xdr:row>
      <xdr:rowOff>101209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4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92336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3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156801</xdr:rowOff>
    </xdr:from>
    <xdr:to>
      <xdr:col>36</xdr:col>
      <xdr:colOff>165100</xdr:colOff>
      <xdr:row>58</xdr:row>
      <xdr:rowOff>86951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78078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93025</xdr:rowOff>
    </xdr:from>
    <xdr:to>
      <xdr:col>55</xdr:col>
      <xdr:colOff>50800</xdr:colOff>
      <xdr:row>57</xdr:row>
      <xdr:rowOff>23175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115902</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4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161974</xdr:rowOff>
    </xdr:from>
    <xdr:to>
      <xdr:col>50</xdr:col>
      <xdr:colOff>165100</xdr:colOff>
      <xdr:row>57</xdr:row>
      <xdr:rowOff>92124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6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108651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53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167722</xdr:rowOff>
    </xdr:from>
    <xdr:to>
      <xdr:col>46</xdr:col>
      <xdr:colOff>38100</xdr:colOff>
      <xdr:row>56</xdr:row>
      <xdr:rowOff>97872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114399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37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165778</xdr:rowOff>
    </xdr:from>
    <xdr:to>
      <xdr:col>41</xdr:col>
      <xdr:colOff>101600</xdr:colOff>
      <xdr:row>57</xdr:row>
      <xdr:rowOff>95928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112455</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54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92443</xdr:rowOff>
    </xdr:from>
    <xdr:to>
      <xdr:col>36</xdr:col>
      <xdr:colOff>165100</xdr:colOff>
      <xdr:row>57</xdr:row>
      <xdr:rowOff>22593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39120</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46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146993</xdr:rowOff>
    </xdr:from>
    <xdr:to>
      <xdr:col>55</xdr:col>
      <xdr:colOff>0</xdr:colOff>
      <xdr:row>77</xdr:row>
      <xdr:rowOff>147286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48643"/>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126592</xdr:rowOff>
    </xdr:from>
    <xdr:to>
      <xdr:col>50</xdr:col>
      <xdr:colOff>114300</xdr:colOff>
      <xdr:row>77</xdr:row>
      <xdr:rowOff>146993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28242"/>
          <a:ext cx="8890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126592</xdr:rowOff>
    </xdr:from>
    <xdr:to>
      <xdr:col>45</xdr:col>
      <xdr:colOff>177800</xdr:colOff>
      <xdr:row>78</xdr:row>
      <xdr:rowOff>1713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28242"/>
          <a:ext cx="889000" cy="4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53787</xdr:rowOff>
    </xdr:from>
    <xdr:to>
      <xdr:col>41</xdr:col>
      <xdr:colOff>50800</xdr:colOff>
      <xdr:row>78</xdr:row>
      <xdr:rowOff>1713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55437"/>
          <a:ext cx="889000" cy="1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133308</xdr:rowOff>
    </xdr:from>
    <xdr:to>
      <xdr:col>41</xdr:col>
      <xdr:colOff>101600</xdr:colOff>
      <xdr:row>78</xdr:row>
      <xdr:rowOff>63458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54585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151271</xdr:rowOff>
    </xdr:from>
    <xdr:to>
      <xdr:col>36</xdr:col>
      <xdr:colOff>165100</xdr:colOff>
      <xdr:row>78</xdr:row>
      <xdr:rowOff>81421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72548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96486</xdr:rowOff>
    </xdr:from>
    <xdr:to>
      <xdr:col>55</xdr:col>
      <xdr:colOff>50800</xdr:colOff>
      <xdr:row>78</xdr:row>
      <xdr:rowOff>26636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74913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96193</xdr:rowOff>
    </xdr:from>
    <xdr:to>
      <xdr:col>50</xdr:col>
      <xdr:colOff>165100</xdr:colOff>
      <xdr:row>78</xdr:row>
      <xdr:rowOff>26343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9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17470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3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75792</xdr:rowOff>
    </xdr:from>
    <xdr:to>
      <xdr:col>46</xdr:col>
      <xdr:colOff>38100</xdr:colOff>
      <xdr:row>78</xdr:row>
      <xdr:rowOff>5942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7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168519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7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122363</xdr:rowOff>
    </xdr:from>
    <xdr:to>
      <xdr:col>41</xdr:col>
      <xdr:colOff>101600</xdr:colOff>
      <xdr:row>78</xdr:row>
      <xdr:rowOff>52513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2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69040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9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2987</xdr:rowOff>
    </xdr:from>
    <xdr:to>
      <xdr:col>36</xdr:col>
      <xdr:colOff>165100</xdr:colOff>
      <xdr:row>77</xdr:row>
      <xdr:rowOff>104587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121114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7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143616</xdr:rowOff>
    </xdr:from>
    <xdr:to>
      <xdr:col>55</xdr:col>
      <xdr:colOff>0</xdr:colOff>
      <xdr:row>95</xdr:row>
      <xdr:rowOff>134266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59916"/>
          <a:ext cx="838200" cy="16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40856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0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58479</xdr:rowOff>
    </xdr:from>
    <xdr:to>
      <xdr:col>50</xdr:col>
      <xdr:colOff>114300</xdr:colOff>
      <xdr:row>95</xdr:row>
      <xdr:rowOff>134266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346229"/>
          <a:ext cx="889000" cy="7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6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9596</xdr:rowOff>
    </xdr:from>
    <xdr:to>
      <xdr:col>45</xdr:col>
      <xdr:colOff>177800</xdr:colOff>
      <xdr:row>95</xdr:row>
      <xdr:rowOff>58479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25896"/>
          <a:ext cx="889000" cy="22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49451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9596</xdr:rowOff>
    </xdr:from>
    <xdr:to>
      <xdr:col>41</xdr:col>
      <xdr:colOff>50800</xdr:colOff>
      <xdr:row>94</xdr:row>
      <xdr:rowOff>139776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25896"/>
          <a:ext cx="889000" cy="13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116644</xdr:rowOff>
    </xdr:from>
    <xdr:to>
      <xdr:col>41</xdr:col>
      <xdr:colOff>101600</xdr:colOff>
      <xdr:row>98</xdr:row>
      <xdr:rowOff>46794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4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150888</xdr:rowOff>
    </xdr:from>
    <xdr:to>
      <xdr:col>36</xdr:col>
      <xdr:colOff>165100</xdr:colOff>
      <xdr:row>98</xdr:row>
      <xdr:rowOff>81038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72165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87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92816</xdr:rowOff>
    </xdr:from>
    <xdr:to>
      <xdr:col>55</xdr:col>
      <xdr:colOff>50800</xdr:colOff>
      <xdr:row>95</xdr:row>
      <xdr:rowOff>22966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0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115693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6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83466</xdr:rowOff>
    </xdr:from>
    <xdr:to>
      <xdr:col>50</xdr:col>
      <xdr:colOff>165100</xdr:colOff>
      <xdr:row>96</xdr:row>
      <xdr:rowOff>13616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30143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14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7679</xdr:rowOff>
    </xdr:from>
    <xdr:to>
      <xdr:col>46</xdr:col>
      <xdr:colOff>38100</xdr:colOff>
      <xdr:row>95</xdr:row>
      <xdr:rowOff>109279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125806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07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130246</xdr:rowOff>
    </xdr:from>
    <xdr:to>
      <xdr:col>41</xdr:col>
      <xdr:colOff>101600</xdr:colOff>
      <xdr:row>94</xdr:row>
      <xdr:rowOff>60396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7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76923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85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88976</xdr:rowOff>
    </xdr:from>
    <xdr:to>
      <xdr:col>36</xdr:col>
      <xdr:colOff>165100</xdr:colOff>
      <xdr:row>95</xdr:row>
      <xdr:rowOff>19126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35653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9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55020</xdr:rowOff>
    </xdr:from>
    <xdr:to>
      <xdr:col>85</xdr:col>
      <xdr:colOff>127000</xdr:colOff>
      <xdr:row>38</xdr:row>
      <xdr:rowOff>14052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8670"/>
          <a:ext cx="838200" cy="13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14052</xdr:rowOff>
    </xdr:from>
    <xdr:to>
      <xdr:col>81</xdr:col>
      <xdr:colOff>50800</xdr:colOff>
      <xdr:row>38</xdr:row>
      <xdr:rowOff>49337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29152"/>
          <a:ext cx="889000" cy="3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49337</xdr:rowOff>
    </xdr:from>
    <xdr:to>
      <xdr:col>76</xdr:col>
      <xdr:colOff>114300</xdr:colOff>
      <xdr:row>38</xdr:row>
      <xdr:rowOff>79725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64437"/>
          <a:ext cx="889000" cy="3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53534</xdr:rowOff>
    </xdr:from>
    <xdr:to>
      <xdr:col>71</xdr:col>
      <xdr:colOff>177800</xdr:colOff>
      <xdr:row>38</xdr:row>
      <xdr:rowOff>79725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539934"/>
          <a:ext cx="889000" cy="105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101946</xdr:rowOff>
    </xdr:from>
    <xdr:to>
      <xdr:col>72</xdr:col>
      <xdr:colOff>38100</xdr:colOff>
      <xdr:row>38</xdr:row>
      <xdr:rowOff>32096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48623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81732</xdr:rowOff>
    </xdr:from>
    <xdr:to>
      <xdr:col>67</xdr:col>
      <xdr:colOff>101600</xdr:colOff>
      <xdr:row>38</xdr:row>
      <xdr:rowOff>11881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25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4220</xdr:rowOff>
    </xdr:from>
    <xdr:to>
      <xdr:col>85</xdr:col>
      <xdr:colOff>177800</xdr:colOff>
      <xdr:row>37</xdr:row>
      <xdr:rowOff>105820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154097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134701</xdr:rowOff>
    </xdr:from>
    <xdr:to>
      <xdr:col>81</xdr:col>
      <xdr:colOff>101600</xdr:colOff>
      <xdr:row>38</xdr:row>
      <xdr:rowOff>64852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783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55979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7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169987</xdr:rowOff>
    </xdr:from>
    <xdr:to>
      <xdr:col>76</xdr:col>
      <xdr:colOff>165100</xdr:colOff>
      <xdr:row>38</xdr:row>
      <xdr:rowOff>100137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91264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0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28925</xdr:rowOff>
    </xdr:from>
    <xdr:to>
      <xdr:col>72</xdr:col>
      <xdr:colOff>38100</xdr:colOff>
      <xdr:row>38</xdr:row>
      <xdr:rowOff>130525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121652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2734</xdr:rowOff>
    </xdr:from>
    <xdr:to>
      <xdr:col>67</xdr:col>
      <xdr:colOff>101600</xdr:colOff>
      <xdr:row>32</xdr:row>
      <xdr:rowOff>104334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4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120861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26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54040</xdr:rowOff>
    </xdr:from>
    <xdr:to>
      <xdr:col>85</xdr:col>
      <xdr:colOff>127000</xdr:colOff>
      <xdr:row>58</xdr:row>
      <xdr:rowOff>60686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98140"/>
          <a:ext cx="8382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10472</xdr:rowOff>
    </xdr:from>
    <xdr:to>
      <xdr:col>81</xdr:col>
      <xdr:colOff>50800</xdr:colOff>
      <xdr:row>58</xdr:row>
      <xdr:rowOff>54040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54572"/>
          <a:ext cx="8890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59579</xdr:rowOff>
    </xdr:from>
    <xdr:to>
      <xdr:col>76</xdr:col>
      <xdr:colOff>114300</xdr:colOff>
      <xdr:row>58</xdr:row>
      <xdr:rowOff>10472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32229"/>
          <a:ext cx="88900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59579</xdr:rowOff>
    </xdr:from>
    <xdr:to>
      <xdr:col>71</xdr:col>
      <xdr:colOff>177800</xdr:colOff>
      <xdr:row>58</xdr:row>
      <xdr:rowOff>83445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32229"/>
          <a:ext cx="889000" cy="19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153238</xdr:rowOff>
    </xdr:from>
    <xdr:to>
      <xdr:col>72</xdr:col>
      <xdr:colOff>38100</xdr:colOff>
      <xdr:row>58</xdr:row>
      <xdr:rowOff>83388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92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74515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100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146141</xdr:rowOff>
    </xdr:from>
    <xdr:to>
      <xdr:col>67</xdr:col>
      <xdr:colOff>101600</xdr:colOff>
      <xdr:row>58</xdr:row>
      <xdr:rowOff>76291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92818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9886</xdr:rowOff>
    </xdr:from>
    <xdr:to>
      <xdr:col>85</xdr:col>
      <xdr:colOff>177800</xdr:colOff>
      <xdr:row>58</xdr:row>
      <xdr:rowOff>111486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5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96263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6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3240</xdr:rowOff>
    </xdr:from>
    <xdr:to>
      <xdr:col>81</xdr:col>
      <xdr:colOff>101600</xdr:colOff>
      <xdr:row>58</xdr:row>
      <xdr:rowOff>104840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4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95967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4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131122</xdr:rowOff>
    </xdr:from>
    <xdr:to>
      <xdr:col>76</xdr:col>
      <xdr:colOff>165100</xdr:colOff>
      <xdr:row>58</xdr:row>
      <xdr:rowOff>61272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52399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8779</xdr:rowOff>
    </xdr:from>
    <xdr:to>
      <xdr:col>72</xdr:col>
      <xdr:colOff>38100</xdr:colOff>
      <xdr:row>57</xdr:row>
      <xdr:rowOff>110379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8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126906</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55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32645</xdr:rowOff>
    </xdr:from>
    <xdr:to>
      <xdr:col>67</xdr:col>
      <xdr:colOff>101600</xdr:colOff>
      <xdr:row>58</xdr:row>
      <xdr:rowOff>134245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125372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97498</xdr:rowOff>
    </xdr:from>
    <xdr:to>
      <xdr:col>85</xdr:col>
      <xdr:colOff>127000</xdr:colOff>
      <xdr:row>77</xdr:row>
      <xdr:rowOff>139433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2441898"/>
          <a:ext cx="838200" cy="89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30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97498</xdr:rowOff>
    </xdr:from>
    <xdr:to>
      <xdr:col>81</xdr:col>
      <xdr:colOff>50800</xdr:colOff>
      <xdr:row>75</xdr:row>
      <xdr:rowOff>117487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2441898"/>
          <a:ext cx="889000" cy="5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84535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4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117487</xdr:rowOff>
    </xdr:from>
    <xdr:to>
      <xdr:col>76</xdr:col>
      <xdr:colOff>114300</xdr:colOff>
      <xdr:row>79</xdr:row>
      <xdr:rowOff>16523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976237"/>
          <a:ext cx="889000" cy="58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24109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3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23380</xdr:rowOff>
    </xdr:from>
    <xdr:to>
      <xdr:col>71</xdr:col>
      <xdr:colOff>177800</xdr:colOff>
      <xdr:row>79</xdr:row>
      <xdr:rowOff>16523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396480"/>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128536</xdr:rowOff>
    </xdr:from>
    <xdr:to>
      <xdr:col>72</xdr:col>
      <xdr:colOff>38100</xdr:colOff>
      <xdr:row>78</xdr:row>
      <xdr:rowOff>58686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75213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37109</xdr:rowOff>
    </xdr:from>
    <xdr:to>
      <xdr:col>67</xdr:col>
      <xdr:colOff>101600</xdr:colOff>
      <xdr:row>78</xdr:row>
      <xdr:rowOff>138709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129836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5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88633</xdr:rowOff>
    </xdr:from>
    <xdr:to>
      <xdr:col>85</xdr:col>
      <xdr:colOff>177800</xdr:colOff>
      <xdr:row>78</xdr:row>
      <xdr:rowOff>18783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29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111510</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4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46698</xdr:rowOff>
    </xdr:from>
    <xdr:to>
      <xdr:col>81</xdr:col>
      <xdr:colOff>101600</xdr:colOff>
      <xdr:row>72</xdr:row>
      <xdr:rowOff>148298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3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164825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16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66687</xdr:rowOff>
    </xdr:from>
    <xdr:to>
      <xdr:col>76</xdr:col>
      <xdr:colOff>165100</xdr:colOff>
      <xdr:row>75</xdr:row>
      <xdr:rowOff>168287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92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13364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70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137173</xdr:rowOff>
    </xdr:from>
    <xdr:to>
      <xdr:col>72</xdr:col>
      <xdr:colOff>38100</xdr:colOff>
      <xdr:row>79</xdr:row>
      <xdr:rowOff>67323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58450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0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144030</xdr:rowOff>
    </xdr:from>
    <xdr:to>
      <xdr:col>67</xdr:col>
      <xdr:colOff>101600</xdr:colOff>
      <xdr:row>78</xdr:row>
      <xdr:rowOff>74180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4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90707</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12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105037</xdr:rowOff>
    </xdr:from>
    <xdr:to>
      <xdr:col>85</xdr:col>
      <xdr:colOff>127000</xdr:colOff>
      <xdr:row>95</xdr:row>
      <xdr:rowOff>124365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92787"/>
          <a:ext cx="838200" cy="1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105037</xdr:rowOff>
    </xdr:from>
    <xdr:to>
      <xdr:col>81</xdr:col>
      <xdr:colOff>50800</xdr:colOff>
      <xdr:row>95</xdr:row>
      <xdr:rowOff>165395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92787"/>
          <a:ext cx="889000" cy="6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145563</xdr:rowOff>
    </xdr:from>
    <xdr:to>
      <xdr:col>76</xdr:col>
      <xdr:colOff>114300</xdr:colOff>
      <xdr:row>95</xdr:row>
      <xdr:rowOff>165395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33313"/>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145563</xdr:rowOff>
    </xdr:from>
    <xdr:to>
      <xdr:col>71</xdr:col>
      <xdr:colOff>177800</xdr:colOff>
      <xdr:row>96</xdr:row>
      <xdr:rowOff>2356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33313"/>
          <a:ext cx="889000" cy="2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9221</xdr:rowOff>
    </xdr:from>
    <xdr:to>
      <xdr:col>72</xdr:col>
      <xdr:colOff>38100</xdr:colOff>
      <xdr:row>97</xdr:row>
      <xdr:rowOff>110821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101948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23966</xdr:rowOff>
    </xdr:from>
    <xdr:to>
      <xdr:col>67</xdr:col>
      <xdr:colOff>101600</xdr:colOff>
      <xdr:row>97</xdr:row>
      <xdr:rowOff>125566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116693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4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73565</xdr:rowOff>
    </xdr:from>
    <xdr:to>
      <xdr:col>85</xdr:col>
      <xdr:colOff>177800</xdr:colOff>
      <xdr:row>96</xdr:row>
      <xdr:rowOff>3715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96442</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1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54237</xdr:rowOff>
    </xdr:from>
    <xdr:to>
      <xdr:col>81</xdr:col>
      <xdr:colOff>101600</xdr:colOff>
      <xdr:row>95</xdr:row>
      <xdr:rowOff>155837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4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914</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11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114595</xdr:rowOff>
    </xdr:from>
    <xdr:to>
      <xdr:col>76</xdr:col>
      <xdr:colOff>165100</xdr:colOff>
      <xdr:row>96</xdr:row>
      <xdr:rowOff>44745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61272</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1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94763</xdr:rowOff>
    </xdr:from>
    <xdr:to>
      <xdr:col>72</xdr:col>
      <xdr:colOff>38100</xdr:colOff>
      <xdr:row>96</xdr:row>
      <xdr:rowOff>24913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41440</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15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123006</xdr:rowOff>
    </xdr:from>
    <xdr:to>
      <xdr:col>67</xdr:col>
      <xdr:colOff>101600</xdr:colOff>
      <xdr:row>96</xdr:row>
      <xdr:rowOff>53156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69683</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18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88283</xdr:rowOff>
    </xdr:from>
    <xdr:to>
      <xdr:col>102</xdr:col>
      <xdr:colOff>165100</xdr:colOff>
      <xdr:row>39</xdr:row>
      <xdr:rowOff>18433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34960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8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88329</xdr:rowOff>
    </xdr:from>
    <xdr:to>
      <xdr:col>98</xdr:col>
      <xdr:colOff>38100</xdr:colOff>
      <xdr:row>39</xdr:row>
      <xdr:rowOff>18479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35005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786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215,843</a:t>
          </a:r>
          <a:r>
            <a:rPr kumimoji="1" lang="ja-JP" altLang="en-US" sz="1100">
              <a:solidFill>
                <a:schemeClr val="dk1"/>
              </a:solidFill>
              <a:effectLst/>
              <a:latin typeface="+mn-lt"/>
              <a:ea typeface="+mn-ea"/>
              <a:cs typeface="+mn-cs"/>
            </a:rPr>
            <a:t>円で類似団体とほぼ同水準となっており、令和３年度と比較し</a:t>
          </a:r>
          <a:r>
            <a:rPr kumimoji="1" lang="en-US" altLang="ja-JP" sz="1100">
              <a:solidFill>
                <a:schemeClr val="dk1"/>
              </a:solidFill>
              <a:effectLst/>
              <a:latin typeface="+mn-lt"/>
              <a:ea typeface="+mn-ea"/>
              <a:cs typeface="+mn-cs"/>
            </a:rPr>
            <a:t>533</a:t>
          </a:r>
          <a:r>
            <a:rPr kumimoji="1" lang="ja-JP" altLang="en-US" sz="1100">
              <a:solidFill>
                <a:schemeClr val="dk1"/>
              </a:solidFill>
              <a:effectLst/>
              <a:latin typeface="+mn-lt"/>
              <a:ea typeface="+mn-ea"/>
              <a:cs typeface="+mn-cs"/>
            </a:rPr>
            <a:t>円減少している。民生費は住民一人当たり</a:t>
          </a:r>
          <a:r>
            <a:rPr kumimoji="1" lang="en-US" altLang="ja-JP" sz="1100">
              <a:solidFill>
                <a:schemeClr val="dk1"/>
              </a:solidFill>
              <a:effectLst/>
              <a:latin typeface="+mn-lt"/>
              <a:ea typeface="+mn-ea"/>
              <a:cs typeface="+mn-cs"/>
            </a:rPr>
            <a:t>272,769</a:t>
          </a:r>
          <a:r>
            <a:rPr kumimoji="1" lang="ja-JP" altLang="en-US" sz="1100">
              <a:solidFill>
                <a:schemeClr val="dk1"/>
              </a:solidFill>
              <a:effectLst/>
              <a:latin typeface="+mn-lt"/>
              <a:ea typeface="+mn-ea"/>
              <a:cs typeface="+mn-cs"/>
            </a:rPr>
            <a:t>円で、類似団体と比べて高い水準にあり、臨時特別給付金事業の終了により、令和３年度と比較し</a:t>
          </a:r>
          <a:r>
            <a:rPr kumimoji="1" lang="en-US" altLang="ja-JP" sz="1100">
              <a:solidFill>
                <a:schemeClr val="dk1"/>
              </a:solidFill>
              <a:effectLst/>
              <a:latin typeface="+mn-lt"/>
              <a:ea typeface="+mn-ea"/>
              <a:cs typeface="+mn-cs"/>
            </a:rPr>
            <a:t>18,723</a:t>
          </a:r>
          <a:r>
            <a:rPr kumimoji="1" lang="ja-JP" altLang="en-US" sz="1100">
              <a:solidFill>
                <a:schemeClr val="dk1"/>
              </a:solidFill>
              <a:effectLst/>
              <a:latin typeface="+mn-lt"/>
              <a:ea typeface="+mn-ea"/>
              <a:cs typeface="+mn-cs"/>
            </a:rPr>
            <a:t>円減少している。衛生費は住民一人当たり</a:t>
          </a:r>
          <a:r>
            <a:rPr kumimoji="1" lang="en-US" altLang="ja-JP" sz="1100">
              <a:solidFill>
                <a:schemeClr val="dk1"/>
              </a:solidFill>
              <a:effectLst/>
              <a:latin typeface="+mn-lt"/>
              <a:ea typeface="+mn-ea"/>
              <a:cs typeface="+mn-cs"/>
            </a:rPr>
            <a:t>73,413</a:t>
          </a:r>
          <a:r>
            <a:rPr kumimoji="1" lang="ja-JP" altLang="en-US" sz="1100">
              <a:solidFill>
                <a:schemeClr val="dk1"/>
              </a:solidFill>
              <a:effectLst/>
              <a:latin typeface="+mn-lt"/>
              <a:ea typeface="+mn-ea"/>
              <a:cs typeface="+mn-cs"/>
            </a:rPr>
            <a:t>円で類似団体を下回っており、前年度と比較して</a:t>
          </a:r>
          <a:r>
            <a:rPr kumimoji="1" lang="en-US" altLang="ja-JP" sz="1100">
              <a:solidFill>
                <a:schemeClr val="dk1"/>
              </a:solidFill>
              <a:effectLst/>
              <a:latin typeface="+mn-lt"/>
              <a:ea typeface="+mn-ea"/>
              <a:cs typeface="+mn-cs"/>
            </a:rPr>
            <a:t>163</a:t>
          </a:r>
          <a:r>
            <a:rPr kumimoji="1" lang="ja-JP" altLang="en-US" sz="1100">
              <a:solidFill>
                <a:schemeClr val="dk1"/>
              </a:solidFill>
              <a:effectLst/>
              <a:latin typeface="+mn-lt"/>
              <a:ea typeface="+mn-ea"/>
              <a:cs typeface="+mn-cs"/>
            </a:rPr>
            <a:t>円増加している。農林水産業費は一人当たり</a:t>
          </a:r>
          <a:r>
            <a:rPr kumimoji="1" lang="en-US" altLang="ja-JP" sz="1100">
              <a:solidFill>
                <a:schemeClr val="dk1"/>
              </a:solidFill>
              <a:effectLst/>
              <a:latin typeface="+mn-lt"/>
              <a:ea typeface="+mn-ea"/>
              <a:cs typeface="+mn-cs"/>
            </a:rPr>
            <a:t>143,737</a:t>
          </a:r>
          <a:r>
            <a:rPr kumimoji="1" lang="ja-JP" altLang="en-US" sz="1100">
              <a:solidFill>
                <a:schemeClr val="dk1"/>
              </a:solidFill>
              <a:effectLst/>
              <a:latin typeface="+mn-lt"/>
              <a:ea typeface="+mn-ea"/>
              <a:cs typeface="+mn-cs"/>
            </a:rPr>
            <a:t>円で類似団体とほぼ同水準となっており、令和３年度と比較し</a:t>
          </a:r>
          <a:r>
            <a:rPr kumimoji="1" lang="en-US" altLang="ja-JP" sz="1100">
              <a:solidFill>
                <a:schemeClr val="dk1"/>
              </a:solidFill>
              <a:effectLst/>
              <a:latin typeface="+mn-lt"/>
              <a:ea typeface="+mn-ea"/>
              <a:cs typeface="+mn-cs"/>
            </a:rPr>
            <a:t>21,113</a:t>
          </a:r>
          <a:r>
            <a:rPr kumimoji="1" lang="ja-JP" altLang="en-US" sz="1100">
              <a:solidFill>
                <a:schemeClr val="dk1"/>
              </a:solidFill>
              <a:effectLst/>
              <a:latin typeface="+mn-lt"/>
              <a:ea typeface="+mn-ea"/>
              <a:cs typeface="+mn-cs"/>
            </a:rPr>
            <a:t>円増加した主な要因は、港整備交付金事業（汐見漁港）である。土木費は住民一人当たり</a:t>
          </a:r>
          <a:r>
            <a:rPr kumimoji="1" lang="en-US" altLang="ja-JP" sz="1100">
              <a:solidFill>
                <a:schemeClr val="dk1"/>
              </a:solidFill>
              <a:effectLst/>
              <a:latin typeface="+mn-lt"/>
              <a:ea typeface="+mn-ea"/>
              <a:cs typeface="+mn-cs"/>
            </a:rPr>
            <a:t>149,486</a:t>
          </a:r>
          <a:r>
            <a:rPr kumimoji="1" lang="ja-JP" altLang="en-US" sz="1100">
              <a:solidFill>
                <a:schemeClr val="dk1"/>
              </a:solidFill>
              <a:effectLst/>
              <a:latin typeface="+mn-lt"/>
              <a:ea typeface="+mn-ea"/>
              <a:cs typeface="+mn-cs"/>
            </a:rPr>
            <a:t>円で、町道整備や維持補修工事に加え、港湾整備事業や総合運動公園整備事業等大規模事業を実施してきたことにより、類似団体と比べて高い水準にある。消防費は一人当たり</a:t>
          </a:r>
          <a:r>
            <a:rPr kumimoji="1" lang="en-US" altLang="ja-JP" sz="1100">
              <a:solidFill>
                <a:schemeClr val="dk1"/>
              </a:solidFill>
              <a:effectLst/>
              <a:latin typeface="+mn-lt"/>
              <a:ea typeface="+mn-ea"/>
              <a:cs typeface="+mn-cs"/>
            </a:rPr>
            <a:t>43,686</a:t>
          </a:r>
          <a:r>
            <a:rPr kumimoji="1" lang="ja-JP" altLang="en-US" sz="1100">
              <a:solidFill>
                <a:schemeClr val="dk1"/>
              </a:solidFill>
              <a:effectLst/>
              <a:latin typeface="+mn-lt"/>
              <a:ea typeface="+mn-ea"/>
              <a:cs typeface="+mn-cs"/>
            </a:rPr>
            <a:t>円で類似団体とほぼ同水準となっており、令和３年度と比較し</a:t>
          </a:r>
          <a:r>
            <a:rPr kumimoji="1" lang="en-US" altLang="ja-JP" sz="1100">
              <a:solidFill>
                <a:schemeClr val="dk1"/>
              </a:solidFill>
              <a:effectLst/>
              <a:latin typeface="+mn-lt"/>
              <a:ea typeface="+mn-ea"/>
              <a:cs typeface="+mn-cs"/>
            </a:rPr>
            <a:t>7,991</a:t>
          </a:r>
          <a:r>
            <a:rPr kumimoji="1" lang="ja-JP" altLang="en-US" sz="1100">
              <a:solidFill>
                <a:schemeClr val="dk1"/>
              </a:solidFill>
              <a:effectLst/>
              <a:latin typeface="+mn-lt"/>
              <a:ea typeface="+mn-ea"/>
              <a:cs typeface="+mn-cs"/>
            </a:rPr>
            <a:t>円増加した主な要因は、平尾地区避難施設整備事業によるものである。教育費は住民一人当たり</a:t>
          </a:r>
          <a:r>
            <a:rPr kumimoji="1" lang="en-US" altLang="ja-JP" sz="1100">
              <a:solidFill>
                <a:schemeClr val="dk1"/>
              </a:solidFill>
              <a:effectLst/>
              <a:latin typeface="+mn-lt"/>
              <a:ea typeface="+mn-ea"/>
              <a:cs typeface="+mn-cs"/>
            </a:rPr>
            <a:t>64,195</a:t>
          </a:r>
          <a:r>
            <a:rPr kumimoji="1" lang="ja-JP" altLang="en-US" sz="1100">
              <a:solidFill>
                <a:schemeClr val="dk1"/>
              </a:solidFill>
              <a:effectLst/>
              <a:latin typeface="+mn-lt"/>
              <a:ea typeface="+mn-ea"/>
              <a:cs typeface="+mn-cs"/>
            </a:rPr>
            <a:t>円で類似団体を下回っており、前年度より</a:t>
          </a:r>
          <a:r>
            <a:rPr kumimoji="1" lang="en-US" altLang="ja-JP" sz="1100">
              <a:solidFill>
                <a:schemeClr val="dk1"/>
              </a:solidFill>
              <a:effectLst/>
              <a:latin typeface="+mn-lt"/>
              <a:ea typeface="+mn-ea"/>
              <a:cs typeface="+mn-cs"/>
            </a:rPr>
            <a:t>2,035</a:t>
          </a:r>
          <a:r>
            <a:rPr kumimoji="1" lang="ja-JP" altLang="en-US" sz="1100">
              <a:solidFill>
                <a:schemeClr val="dk1"/>
              </a:solidFill>
              <a:effectLst/>
              <a:latin typeface="+mn-lt"/>
              <a:ea typeface="+mn-ea"/>
              <a:cs typeface="+mn-cs"/>
            </a:rPr>
            <a:t>円減少している。公債費は、住民一人当たり</a:t>
          </a:r>
          <a:r>
            <a:rPr kumimoji="1" lang="en-US" altLang="ja-JP" sz="1100">
              <a:solidFill>
                <a:schemeClr val="dk1"/>
              </a:solidFill>
              <a:effectLst/>
              <a:latin typeface="+mn-lt"/>
              <a:ea typeface="+mn-ea"/>
              <a:cs typeface="+mn-cs"/>
            </a:rPr>
            <a:t>159,025</a:t>
          </a:r>
          <a:r>
            <a:rPr kumimoji="1" lang="ja-JP" altLang="en-US" sz="1100">
              <a:solidFill>
                <a:schemeClr val="dk1"/>
              </a:solidFill>
              <a:effectLst/>
              <a:latin typeface="+mn-lt"/>
              <a:ea typeface="+mn-ea"/>
              <a:cs typeface="+mn-cs"/>
            </a:rPr>
            <a:t>円で、類似団体平均と比較し高い水準にある。理由は、社会基盤整備事業を積極的に行い、その際に地方債を活用したことに伴い、地方債残高が増加し、地方債の元利償還金が膨らんでいるためである。財政健全化計画に基づき、交付税算入率の高いもののみを借入れることや総合振興計画等の事業計画を見直し、今後、少しずつでも減少傾向に転じるよう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財政調整基金残高は、適切な財源の確保と歳出の精査により、取崩しを回避しており、前年度とほぼ同額を維持している。実質単年度収支については、普通交付税の追加交付や臨時交付金等により、引き続き黒字を確保しているが、標準財政規模に占める割合では</a:t>
          </a:r>
          <a:r>
            <a:rPr kumimoji="1" lang="en-US" altLang="ja-JP" sz="1100">
              <a:solidFill>
                <a:schemeClr val="dk1"/>
              </a:solidFill>
              <a:effectLst/>
              <a:latin typeface="+mn-lt"/>
              <a:ea typeface="+mn-ea"/>
              <a:cs typeface="+mn-cs"/>
            </a:rPr>
            <a:t>4.28</a:t>
          </a:r>
          <a:r>
            <a:rPr kumimoji="1" lang="ja-JP" altLang="en-US" sz="1100">
              <a:solidFill>
                <a:schemeClr val="dk1"/>
              </a:solidFill>
              <a:effectLst/>
              <a:latin typeface="+mn-lt"/>
              <a:ea typeface="+mn-ea"/>
              <a:cs typeface="+mn-cs"/>
            </a:rPr>
            <a:t>ポイントの減となっている。　今後は町道整備や漁港整備等、普通建設事業費が増大する見込みがあるが、基金の積み増しを行っていきたい。また、収納対策の強化等、財源確保に努め、中長期的な見通しにより健全な財政運営に努める。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一般会計は、</a:t>
          </a:r>
          <a:r>
            <a:rPr kumimoji="1" lang="ja-JP" altLang="ja-JP" sz="1100">
              <a:solidFill>
                <a:schemeClr val="dk1"/>
              </a:solidFill>
              <a:effectLst/>
              <a:latin typeface="+mn-lt"/>
              <a:ea typeface="+mn-ea"/>
              <a:cs typeface="+mn-cs"/>
            </a:rPr>
            <a:t>普通交付税の追加交付や臨時交付金等により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引き続き黒字を確保して</a:t>
          </a:r>
          <a:r>
            <a:rPr kumimoji="1" lang="ja-JP" altLang="en-US" sz="1100">
              <a:solidFill>
                <a:schemeClr val="dk1"/>
              </a:solidFill>
              <a:effectLst/>
              <a:latin typeface="+mn-lt"/>
              <a:ea typeface="+mn-ea"/>
              <a:cs typeface="+mn-cs"/>
            </a:rPr>
            <a:t>おり、標準財政規模に対する黒字額の割合は</a:t>
          </a:r>
          <a:r>
            <a:rPr kumimoji="1" lang="en-US" altLang="ja-JP" sz="1100">
              <a:solidFill>
                <a:schemeClr val="dk1"/>
              </a:solidFill>
              <a:effectLst/>
              <a:latin typeface="+mn-lt"/>
              <a:ea typeface="+mn-ea"/>
              <a:cs typeface="+mn-cs"/>
            </a:rPr>
            <a:t>12.38</a:t>
          </a:r>
          <a:r>
            <a:rPr kumimoji="1" lang="ja-JP" altLang="en-US"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0.77</a:t>
          </a:r>
          <a:r>
            <a:rPr kumimoji="1" lang="ja-JP" altLang="en-US" sz="1100">
              <a:solidFill>
                <a:schemeClr val="dk1"/>
              </a:solidFill>
              <a:effectLst/>
              <a:latin typeface="+mn-lt"/>
              <a:ea typeface="+mn-ea"/>
              <a:cs typeface="+mn-cs"/>
            </a:rPr>
            <a:t>％増加している。</a:t>
          </a:r>
        </a:p>
        <a:p>
          <a:r>
            <a:rPr kumimoji="1" lang="ja-JP" altLang="en-US" sz="1100">
              <a:solidFill>
                <a:schemeClr val="dk1"/>
              </a:solidFill>
              <a:effectLst/>
              <a:latin typeface="+mn-lt"/>
              <a:ea typeface="+mn-ea"/>
              <a:cs typeface="+mn-cs"/>
            </a:rPr>
            <a:t>　国民健康保険特別会計では、保険給付費等の歳出が増加傾向にあるため、これまでに引き続き健診等の受診率向上、ジェネリック医薬品利用の推進を図り、医療費の抑制に努めたい。</a:t>
          </a:r>
        </a:p>
        <a:p>
          <a:r>
            <a:rPr kumimoji="1" lang="ja-JP" altLang="en-US" sz="1100">
              <a:solidFill>
                <a:schemeClr val="dk1"/>
              </a:solidFill>
              <a:effectLst/>
              <a:latin typeface="+mn-lt"/>
              <a:ea typeface="+mn-ea"/>
              <a:cs typeface="+mn-cs"/>
            </a:rPr>
            <a:t>　太陽光発電特別会計では、令和４年度も前年並みの売電収入が得られ、</a:t>
          </a:r>
          <a:r>
            <a:rPr kumimoji="1" lang="ja-JP" altLang="ja-JP" sz="1100">
              <a:solidFill>
                <a:schemeClr val="dk1"/>
              </a:solidFill>
              <a:effectLst/>
              <a:latin typeface="+mn-lt"/>
              <a:ea typeface="+mn-ea"/>
              <a:cs typeface="+mn-cs"/>
            </a:rPr>
            <a:t>引き続き黒字を確保して</a:t>
          </a:r>
          <a:r>
            <a:rPr kumimoji="1" lang="ja-JP" altLang="en-US" sz="1100">
              <a:solidFill>
                <a:schemeClr val="dk1"/>
              </a:solidFill>
              <a:effectLst/>
              <a:latin typeface="+mn-lt"/>
              <a:ea typeface="+mn-ea"/>
              <a:cs typeface="+mn-cs"/>
            </a:rPr>
            <a:t>いる。</a:t>
          </a:r>
        </a:p>
        <a:p>
          <a:r>
            <a:rPr kumimoji="1" lang="ja-JP" altLang="en-US" sz="1100">
              <a:solidFill>
                <a:schemeClr val="dk1"/>
              </a:solidFill>
              <a:effectLst/>
              <a:latin typeface="+mn-lt"/>
              <a:ea typeface="+mn-ea"/>
              <a:cs typeface="+mn-cs"/>
            </a:rPr>
            <a:t>　令和４年度については、赤字となる会計はなく、今後においても、各会計で財政運営を見直し適正な運営・企業経営を行うよう努める。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12462968</v>
      </c>
      <c r="BO4" s="384"/>
      <c r="BP4" s="384"/>
      <c r="BQ4" s="384"/>
      <c r="BR4" s="384"/>
      <c r="BS4" s="384"/>
      <c r="BT4" s="384"/>
      <c r="BU4" s="385"/>
      <c r="BV4" s="383">
        <v>13120292</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12.6</v>
      </c>
      <c r="CU4" s="390"/>
      <c r="CV4" s="390"/>
      <c r="CW4" s="390"/>
      <c r="CX4" s="390"/>
      <c r="CY4" s="390"/>
      <c r="CZ4" s="390"/>
      <c r="DA4" s="391"/>
      <c r="DB4" s="389">
        <v>11.7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11648105</v>
      </c>
      <c r="BO5" s="421"/>
      <c r="BP5" s="421"/>
      <c r="BQ5" s="421"/>
      <c r="BR5" s="421"/>
      <c r="BS5" s="421"/>
      <c r="BT5" s="421"/>
      <c r="BU5" s="422"/>
      <c r="BV5" s="420">
        <v>12361326</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87.5</v>
      </c>
      <c r="CU5" s="418"/>
      <c r="CV5" s="418"/>
      <c r="CW5" s="418"/>
      <c r="CX5" s="418"/>
      <c r="CY5" s="418"/>
      <c r="CZ5" s="418"/>
      <c r="DA5" s="419"/>
      <c r="DB5" s="417">
        <v>85.3</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104</v>
      </c>
      <c r="AV6" s="453"/>
      <c r="AW6" s="453"/>
      <c r="AX6" s="453"/>
      <c r="AY6" s="454" t="s">
        <v>105</v>
      </c>
      <c r="AZ6" s="455"/>
      <c r="BA6" s="455"/>
      <c r="BB6" s="455"/>
      <c r="BC6" s="455"/>
      <c r="BD6" s="455"/>
      <c r="BE6" s="455"/>
      <c r="BF6" s="455"/>
      <c r="BG6" s="455"/>
      <c r="BH6" s="455"/>
      <c r="BI6" s="455"/>
      <c r="BJ6" s="455"/>
      <c r="BK6" s="455"/>
      <c r="BL6" s="455"/>
      <c r="BM6" s="456"/>
      <c r="BN6" s="420">
        <v>814863</v>
      </c>
      <c r="BO6" s="421"/>
      <c r="BP6" s="421"/>
      <c r="BQ6" s="421"/>
      <c r="BR6" s="421"/>
      <c r="BS6" s="421"/>
      <c r="BT6" s="421"/>
      <c r="BU6" s="422"/>
      <c r="BV6" s="420">
        <v>758966</v>
      </c>
      <c r="BW6" s="421"/>
      <c r="BX6" s="421"/>
      <c r="BY6" s="421"/>
      <c r="BZ6" s="421"/>
      <c r="CA6" s="421"/>
      <c r="CB6" s="421"/>
      <c r="CC6" s="422"/>
      <c r="CD6" s="423" t="s">
        <v>106</v>
      </c>
      <c r="CE6" s="424"/>
      <c r="CF6" s="424"/>
      <c r="CG6" s="424"/>
      <c r="CH6" s="424"/>
      <c r="CI6" s="424"/>
      <c r="CJ6" s="424"/>
      <c r="CK6" s="424"/>
      <c r="CL6" s="424"/>
      <c r="CM6" s="424"/>
      <c r="CN6" s="424"/>
      <c r="CO6" s="424"/>
      <c r="CP6" s="424"/>
      <c r="CQ6" s="424"/>
      <c r="CR6" s="424"/>
      <c r="CS6" s="425"/>
      <c r="CT6" s="457">
        <v>88.3</v>
      </c>
      <c r="CU6" s="458"/>
      <c r="CV6" s="458"/>
      <c r="CW6" s="458"/>
      <c r="CX6" s="458"/>
      <c r="CY6" s="458"/>
      <c r="CZ6" s="458"/>
      <c r="DA6" s="459"/>
      <c r="DB6" s="457">
        <v>88.1</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107</v>
      </c>
      <c r="AN7" s="450"/>
      <c r="AO7" s="450"/>
      <c r="AP7" s="450"/>
      <c r="AQ7" s="450"/>
      <c r="AR7" s="450"/>
      <c r="AS7" s="450"/>
      <c r="AT7" s="451"/>
      <c r="AU7" s="452" t="s">
        <v>96</v>
      </c>
      <c r="AV7" s="453"/>
      <c r="AW7" s="453"/>
      <c r="AX7" s="453"/>
      <c r="AY7" s="454" t="s">
        <v>108</v>
      </c>
      <c r="AZ7" s="455"/>
      <c r="BA7" s="455"/>
      <c r="BB7" s="455"/>
      <c r="BC7" s="455"/>
      <c r="BD7" s="455"/>
      <c r="BE7" s="455"/>
      <c r="BF7" s="455"/>
      <c r="BG7" s="455"/>
      <c r="BH7" s="455"/>
      <c r="BI7" s="455"/>
      <c r="BJ7" s="455"/>
      <c r="BK7" s="455"/>
      <c r="BL7" s="455"/>
      <c r="BM7" s="456"/>
      <c r="BN7" s="420">
        <v>93778</v>
      </c>
      <c r="BO7" s="421"/>
      <c r="BP7" s="421"/>
      <c r="BQ7" s="421"/>
      <c r="BR7" s="421"/>
      <c r="BS7" s="421"/>
      <c r="BT7" s="421"/>
      <c r="BU7" s="422"/>
      <c r="BV7" s="420">
        <v>50637</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5745489</v>
      </c>
      <c r="CU7" s="421"/>
      <c r="CV7" s="421"/>
      <c r="CW7" s="421"/>
      <c r="CX7" s="421"/>
      <c r="CY7" s="421"/>
      <c r="CZ7" s="421"/>
      <c r="DA7" s="422"/>
      <c r="DB7" s="420">
        <v>6030531</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721085</v>
      </c>
      <c r="BO8" s="421"/>
      <c r="BP8" s="421"/>
      <c r="BQ8" s="421"/>
      <c r="BR8" s="421"/>
      <c r="BS8" s="421"/>
      <c r="BT8" s="421"/>
      <c r="BU8" s="422"/>
      <c r="BV8" s="420">
        <v>708329</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0.18</v>
      </c>
      <c r="CU8" s="461"/>
      <c r="CV8" s="461"/>
      <c r="CW8" s="461"/>
      <c r="CX8" s="461"/>
      <c r="CY8" s="461"/>
      <c r="CZ8" s="461"/>
      <c r="DA8" s="462"/>
      <c r="DB8" s="460">
        <v>0.18</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9705</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111</v>
      </c>
      <c r="AV9" s="453"/>
      <c r="AW9" s="453"/>
      <c r="AX9" s="453"/>
      <c r="AY9" s="454" t="s">
        <v>118</v>
      </c>
      <c r="AZ9" s="455"/>
      <c r="BA9" s="455"/>
      <c r="BB9" s="455"/>
      <c r="BC9" s="455"/>
      <c r="BD9" s="455"/>
      <c r="BE9" s="455"/>
      <c r="BF9" s="455"/>
      <c r="BG9" s="455"/>
      <c r="BH9" s="455"/>
      <c r="BI9" s="455"/>
      <c r="BJ9" s="455"/>
      <c r="BK9" s="455"/>
      <c r="BL9" s="455"/>
      <c r="BM9" s="456"/>
      <c r="BN9" s="420">
        <v>12756</v>
      </c>
      <c r="BO9" s="421"/>
      <c r="BP9" s="421"/>
      <c r="BQ9" s="421"/>
      <c r="BR9" s="421"/>
      <c r="BS9" s="421"/>
      <c r="BT9" s="421"/>
      <c r="BU9" s="422"/>
      <c r="BV9" s="420">
        <v>171257</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19.8</v>
      </c>
      <c r="CU9" s="418"/>
      <c r="CV9" s="418"/>
      <c r="CW9" s="418"/>
      <c r="CX9" s="418"/>
      <c r="CY9" s="418"/>
      <c r="CZ9" s="418"/>
      <c r="DA9" s="419"/>
      <c r="DB9" s="417">
        <v>20.7</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10431</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0</v>
      </c>
      <c r="BO10" s="421"/>
      <c r="BP10" s="421"/>
      <c r="BQ10" s="421"/>
      <c r="BR10" s="421"/>
      <c r="BS10" s="421"/>
      <c r="BT10" s="421"/>
      <c r="BU10" s="422"/>
      <c r="BV10" s="420">
        <v>100000</v>
      </c>
      <c r="BW10" s="421"/>
      <c r="BX10" s="421"/>
      <c r="BY10" s="421"/>
      <c r="BZ10" s="421"/>
      <c r="CA10" s="421"/>
      <c r="CB10" s="421"/>
      <c r="CC10" s="422"/>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128</v>
      </c>
      <c r="AV11" s="453"/>
      <c r="AW11" s="453"/>
      <c r="AX11" s="453"/>
      <c r="AY11" s="454" t="s">
        <v>129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130</v>
      </c>
      <c r="CE11" s="424"/>
      <c r="CF11" s="424"/>
      <c r="CG11" s="424"/>
      <c r="CH11" s="424"/>
      <c r="CI11" s="424"/>
      <c r="CJ11" s="424"/>
      <c r="CK11" s="424"/>
      <c r="CL11" s="424"/>
      <c r="CM11" s="424"/>
      <c r="CN11" s="424"/>
      <c r="CO11" s="424"/>
      <c r="CP11" s="424"/>
      <c r="CQ11" s="424"/>
      <c r="CR11" s="424"/>
      <c r="CS11" s="425"/>
      <c r="CT11" s="460" t="s">
        <v>131</v>
      </c>
      <c r="CU11" s="461"/>
      <c r="CV11" s="461"/>
      <c r="CW11" s="461"/>
      <c r="CX11" s="461"/>
      <c r="CY11" s="461"/>
      <c r="CZ11" s="461"/>
      <c r="DA11" s="462"/>
      <c r="DB11" s="460" t="s">
        <v>132</v>
      </c>
      <c r="DC11" s="461"/>
      <c r="DD11" s="461"/>
      <c r="DE11" s="461"/>
      <c r="DF11" s="461"/>
      <c r="DG11" s="461"/>
      <c r="DH11" s="461"/>
      <c r="DI11" s="462"/>
    </row>
    <row r="12" spans="1:119" ht="18.75" customHeight="1" x14ac:dyDescent="0.2">
      <c r="A12" s="175"/>
      <c r="B12" s="480" t="s">
        <v>133</v>
      </c>
      <c r="C12" s="481"/>
      <c r="D12" s="481"/>
      <c r="E12" s="481"/>
      <c r="F12" s="481"/>
      <c r="G12" s="481"/>
      <c r="H12" s="481"/>
      <c r="I12" s="481"/>
      <c r="J12" s="481"/>
      <c r="K12" s="482"/>
      <c r="L12" s="489" t="s">
        <v>134</v>
      </c>
      <c r="M12" s="490"/>
      <c r="N12" s="490"/>
      <c r="O12" s="490"/>
      <c r="P12" s="490"/>
      <c r="Q12" s="491"/>
      <c r="R12" s="492">
        <v>9809</v>
      </c>
      <c r="S12" s="493"/>
      <c r="T12" s="493"/>
      <c r="U12" s="493"/>
      <c r="V12" s="494"/>
      <c r="W12" s="495" t="s">
        <v>1</v>
      </c>
      <c r="X12" s="453"/>
      <c r="Y12" s="453"/>
      <c r="Z12" s="453"/>
      <c r="AA12" s="453"/>
      <c r="AB12" s="496"/>
      <c r="AC12" s="497" t="s">
        <v>135</v>
      </c>
      <c r="AD12" s="498"/>
      <c r="AE12" s="498"/>
      <c r="AF12" s="498"/>
      <c r="AG12" s="499"/>
      <c r="AH12" s="497" t="s">
        <v>136</v>
      </c>
      <c r="AI12" s="498"/>
      <c r="AJ12" s="498"/>
      <c r="AK12" s="498"/>
      <c r="AL12" s="500"/>
      <c r="AM12" s="449" t="s">
        <v>137</v>
      </c>
      <c r="AN12" s="450"/>
      <c r="AO12" s="450"/>
      <c r="AP12" s="450"/>
      <c r="AQ12" s="450"/>
      <c r="AR12" s="450"/>
      <c r="AS12" s="450"/>
      <c r="AT12" s="451"/>
      <c r="AU12" s="452" t="s">
        <v>96</v>
      </c>
      <c r="AV12" s="453"/>
      <c r="AW12" s="453"/>
      <c r="AX12" s="453"/>
      <c r="AY12" s="454" t="s">
        <v>138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139</v>
      </c>
      <c r="CE12" s="424"/>
      <c r="CF12" s="424"/>
      <c r="CG12" s="424"/>
      <c r="CH12" s="424"/>
      <c r="CI12" s="424"/>
      <c r="CJ12" s="424"/>
      <c r="CK12" s="424"/>
      <c r="CL12" s="424"/>
      <c r="CM12" s="424"/>
      <c r="CN12" s="424"/>
      <c r="CO12" s="424"/>
      <c r="CP12" s="424"/>
      <c r="CQ12" s="424"/>
      <c r="CR12" s="424"/>
      <c r="CS12" s="425"/>
      <c r="CT12" s="460" t="s">
        <v>140</v>
      </c>
      <c r="CU12" s="461"/>
      <c r="CV12" s="461"/>
      <c r="CW12" s="461"/>
      <c r="CX12" s="461"/>
      <c r="CY12" s="461"/>
      <c r="CZ12" s="461"/>
      <c r="DA12" s="462"/>
      <c r="DB12" s="460" t="s">
        <v>140</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141</v>
      </c>
      <c r="N13" s="512"/>
      <c r="O13" s="512"/>
      <c r="P13" s="512"/>
      <c r="Q13" s="513"/>
      <c r="R13" s="504">
        <v>9728</v>
      </c>
      <c r="S13" s="505"/>
      <c r="T13" s="505"/>
      <c r="U13" s="505"/>
      <c r="V13" s="506"/>
      <c r="W13" s="436" t="s">
        <v>142</v>
      </c>
      <c r="X13" s="437"/>
      <c r="Y13" s="437"/>
      <c r="Z13" s="437"/>
      <c r="AA13" s="437"/>
      <c r="AB13" s="427"/>
      <c r="AC13" s="471">
        <v>2005</v>
      </c>
      <c r="AD13" s="472"/>
      <c r="AE13" s="472"/>
      <c r="AF13" s="472"/>
      <c r="AG13" s="514"/>
      <c r="AH13" s="471">
        <v>2306</v>
      </c>
      <c r="AI13" s="472"/>
      <c r="AJ13" s="472"/>
      <c r="AK13" s="472"/>
      <c r="AL13" s="473"/>
      <c r="AM13" s="449" t="s">
        <v>143</v>
      </c>
      <c r="AN13" s="450"/>
      <c r="AO13" s="450"/>
      <c r="AP13" s="450"/>
      <c r="AQ13" s="450"/>
      <c r="AR13" s="450"/>
      <c r="AS13" s="450"/>
      <c r="AT13" s="451"/>
      <c r="AU13" s="452" t="s">
        <v>144</v>
      </c>
      <c r="AV13" s="453"/>
      <c r="AW13" s="453"/>
      <c r="AX13" s="453"/>
      <c r="AY13" s="454" t="s">
        <v>145</v>
      </c>
      <c r="AZ13" s="455"/>
      <c r="BA13" s="455"/>
      <c r="BB13" s="455"/>
      <c r="BC13" s="455"/>
      <c r="BD13" s="455"/>
      <c r="BE13" s="455"/>
      <c r="BF13" s="455"/>
      <c r="BG13" s="455"/>
      <c r="BH13" s="455"/>
      <c r="BI13" s="455"/>
      <c r="BJ13" s="455"/>
      <c r="BK13" s="455"/>
      <c r="BL13" s="455"/>
      <c r="BM13" s="456"/>
      <c r="BN13" s="420">
        <v>12756</v>
      </c>
      <c r="BO13" s="421"/>
      <c r="BP13" s="421"/>
      <c r="BQ13" s="421"/>
      <c r="BR13" s="421"/>
      <c r="BS13" s="421"/>
      <c r="BT13" s="421"/>
      <c r="BU13" s="422"/>
      <c r="BV13" s="420">
        <v>271257</v>
      </c>
      <c r="BW13" s="421"/>
      <c r="BX13" s="421"/>
      <c r="BY13" s="421"/>
      <c r="BZ13" s="421"/>
      <c r="CA13" s="421"/>
      <c r="CB13" s="421"/>
      <c r="CC13" s="422"/>
      <c r="CD13" s="423" t="s">
        <v>146</v>
      </c>
      <c r="CE13" s="424"/>
      <c r="CF13" s="424"/>
      <c r="CG13" s="424"/>
      <c r="CH13" s="424"/>
      <c r="CI13" s="424"/>
      <c r="CJ13" s="424"/>
      <c r="CK13" s="424"/>
      <c r="CL13" s="424"/>
      <c r="CM13" s="424"/>
      <c r="CN13" s="424"/>
      <c r="CO13" s="424"/>
      <c r="CP13" s="424"/>
      <c r="CQ13" s="424"/>
      <c r="CR13" s="424"/>
      <c r="CS13" s="425"/>
      <c r="CT13" s="417">
        <v>8.6</v>
      </c>
      <c r="CU13" s="418"/>
      <c r="CV13" s="418"/>
      <c r="CW13" s="418"/>
      <c r="CX13" s="418"/>
      <c r="CY13" s="418"/>
      <c r="CZ13" s="418"/>
      <c r="DA13" s="419"/>
      <c r="DB13" s="417">
        <v>8.5</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147</v>
      </c>
      <c r="M14" s="502"/>
      <c r="N14" s="502"/>
      <c r="O14" s="502"/>
      <c r="P14" s="502"/>
      <c r="Q14" s="503"/>
      <c r="R14" s="504">
        <v>10017</v>
      </c>
      <c r="S14" s="505"/>
      <c r="T14" s="505"/>
      <c r="U14" s="505"/>
      <c r="V14" s="506"/>
      <c r="W14" s="410"/>
      <c r="X14" s="411"/>
      <c r="Y14" s="411"/>
      <c r="Z14" s="411"/>
      <c r="AA14" s="411"/>
      <c r="AB14" s="400"/>
      <c r="AC14" s="507">
        <v>38.700000000000003</v>
      </c>
      <c r="AD14" s="508"/>
      <c r="AE14" s="508"/>
      <c r="AF14" s="508"/>
      <c r="AG14" s="509"/>
      <c r="AH14" s="507">
        <v>40.200000000000003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148</v>
      </c>
      <c r="CE14" s="516"/>
      <c r="CF14" s="516"/>
      <c r="CG14" s="516"/>
      <c r="CH14" s="516"/>
      <c r="CI14" s="516"/>
      <c r="CJ14" s="516"/>
      <c r="CK14" s="516"/>
      <c r="CL14" s="516"/>
      <c r="CM14" s="516"/>
      <c r="CN14" s="516"/>
      <c r="CO14" s="516"/>
      <c r="CP14" s="516"/>
      <c r="CQ14" s="516"/>
      <c r="CR14" s="516"/>
      <c r="CS14" s="517"/>
      <c r="CT14" s="518" t="s">
        <v>149</v>
      </c>
      <c r="CU14" s="519"/>
      <c r="CV14" s="519"/>
      <c r="CW14" s="519"/>
      <c r="CX14" s="519"/>
      <c r="CY14" s="519"/>
      <c r="CZ14" s="519"/>
      <c r="DA14" s="520"/>
      <c r="DB14" s="518">
        <v>1.8</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150</v>
      </c>
      <c r="N15" s="512"/>
      <c r="O15" s="512"/>
      <c r="P15" s="512"/>
      <c r="Q15" s="513"/>
      <c r="R15" s="504">
        <v>9937</v>
      </c>
      <c r="S15" s="505"/>
      <c r="T15" s="505"/>
      <c r="U15" s="505"/>
      <c r="V15" s="506"/>
      <c r="W15" s="436" t="s">
        <v>151</v>
      </c>
      <c r="X15" s="437"/>
      <c r="Y15" s="437"/>
      <c r="Z15" s="437"/>
      <c r="AA15" s="437"/>
      <c r="AB15" s="427"/>
      <c r="AC15" s="471">
        <v>896</v>
      </c>
      <c r="AD15" s="472"/>
      <c r="AE15" s="472"/>
      <c r="AF15" s="472"/>
      <c r="AG15" s="514"/>
      <c r="AH15" s="471">
        <v>1040</v>
      </c>
      <c r="AI15" s="472"/>
      <c r="AJ15" s="472"/>
      <c r="AK15" s="472"/>
      <c r="AL15" s="473"/>
      <c r="AM15" s="449"/>
      <c r="AN15" s="450"/>
      <c r="AO15" s="450"/>
      <c r="AP15" s="450"/>
      <c r="AQ15" s="450"/>
      <c r="AR15" s="450"/>
      <c r="AS15" s="450"/>
      <c r="AT15" s="451"/>
      <c r="AU15" s="452"/>
      <c r="AV15" s="453"/>
      <c r="AW15" s="453"/>
      <c r="AX15" s="453"/>
      <c r="AY15" s="380" t="s">
        <v>152</v>
      </c>
      <c r="AZ15" s="381"/>
      <c r="BA15" s="381"/>
      <c r="BB15" s="381"/>
      <c r="BC15" s="381"/>
      <c r="BD15" s="381"/>
      <c r="BE15" s="381"/>
      <c r="BF15" s="381"/>
      <c r="BG15" s="381"/>
      <c r="BH15" s="381"/>
      <c r="BI15" s="381"/>
      <c r="BJ15" s="381"/>
      <c r="BK15" s="381"/>
      <c r="BL15" s="381"/>
      <c r="BM15" s="382"/>
      <c r="BN15" s="383">
        <v>1007600</v>
      </c>
      <c r="BO15" s="384"/>
      <c r="BP15" s="384"/>
      <c r="BQ15" s="384"/>
      <c r="BR15" s="384"/>
      <c r="BS15" s="384"/>
      <c r="BT15" s="384"/>
      <c r="BU15" s="385"/>
      <c r="BV15" s="383">
        <v>959868</v>
      </c>
      <c r="BW15" s="384"/>
      <c r="BX15" s="384"/>
      <c r="BY15" s="384"/>
      <c r="BZ15" s="384"/>
      <c r="CA15" s="384"/>
      <c r="CB15" s="384"/>
      <c r="CC15" s="385"/>
      <c r="CD15" s="521" t="s">
        <v>153</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154</v>
      </c>
      <c r="M16" s="524"/>
      <c r="N16" s="524"/>
      <c r="O16" s="524"/>
      <c r="P16" s="524"/>
      <c r="Q16" s="525"/>
      <c r="R16" s="526" t="s">
        <v>155</v>
      </c>
      <c r="S16" s="527"/>
      <c r="T16" s="527"/>
      <c r="U16" s="527"/>
      <c r="V16" s="528"/>
      <c r="W16" s="410"/>
      <c r="X16" s="411"/>
      <c r="Y16" s="411"/>
      <c r="Z16" s="411"/>
      <c r="AA16" s="411"/>
      <c r="AB16" s="400"/>
      <c r="AC16" s="507">
        <v>17.3</v>
      </c>
      <c r="AD16" s="508"/>
      <c r="AE16" s="508"/>
      <c r="AF16" s="508"/>
      <c r="AG16" s="509"/>
      <c r="AH16" s="507">
        <v>18.100000000000001</v>
      </c>
      <c r="AI16" s="508"/>
      <c r="AJ16" s="508"/>
      <c r="AK16" s="508"/>
      <c r="AL16" s="510"/>
      <c r="AM16" s="449"/>
      <c r="AN16" s="450"/>
      <c r="AO16" s="450"/>
      <c r="AP16" s="450"/>
      <c r="AQ16" s="450"/>
      <c r="AR16" s="450"/>
      <c r="AS16" s="450"/>
      <c r="AT16" s="451"/>
      <c r="AU16" s="452"/>
      <c r="AV16" s="453"/>
      <c r="AW16" s="453"/>
      <c r="AX16" s="453"/>
      <c r="AY16" s="454" t="s">
        <v>156</v>
      </c>
      <c r="AZ16" s="455"/>
      <c r="BA16" s="455"/>
      <c r="BB16" s="455"/>
      <c r="BC16" s="455"/>
      <c r="BD16" s="455"/>
      <c r="BE16" s="455"/>
      <c r="BF16" s="455"/>
      <c r="BG16" s="455"/>
      <c r="BH16" s="455"/>
      <c r="BI16" s="455"/>
      <c r="BJ16" s="455"/>
      <c r="BK16" s="455"/>
      <c r="BL16" s="455"/>
      <c r="BM16" s="456"/>
      <c r="BN16" s="420">
        <v>5449032</v>
      </c>
      <c r="BO16" s="421"/>
      <c r="BP16" s="421"/>
      <c r="BQ16" s="421"/>
      <c r="BR16" s="421"/>
      <c r="BS16" s="421"/>
      <c r="BT16" s="421"/>
      <c r="BU16" s="422"/>
      <c r="BV16" s="420">
        <v>5601361</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157</v>
      </c>
      <c r="N17" s="532"/>
      <c r="O17" s="532"/>
      <c r="P17" s="532"/>
      <c r="Q17" s="533"/>
      <c r="R17" s="526" t="s">
        <v>158</v>
      </c>
      <c r="S17" s="527"/>
      <c r="T17" s="527"/>
      <c r="U17" s="527"/>
      <c r="V17" s="528"/>
      <c r="W17" s="436" t="s">
        <v>159</v>
      </c>
      <c r="X17" s="437"/>
      <c r="Y17" s="437"/>
      <c r="Z17" s="437"/>
      <c r="AA17" s="437"/>
      <c r="AB17" s="427"/>
      <c r="AC17" s="471">
        <v>2286</v>
      </c>
      <c r="AD17" s="472"/>
      <c r="AE17" s="472"/>
      <c r="AF17" s="472"/>
      <c r="AG17" s="514"/>
      <c r="AH17" s="471">
        <v>2388</v>
      </c>
      <c r="AI17" s="472"/>
      <c r="AJ17" s="472"/>
      <c r="AK17" s="472"/>
      <c r="AL17" s="473"/>
      <c r="AM17" s="449"/>
      <c r="AN17" s="450"/>
      <c r="AO17" s="450"/>
      <c r="AP17" s="450"/>
      <c r="AQ17" s="450"/>
      <c r="AR17" s="450"/>
      <c r="AS17" s="450"/>
      <c r="AT17" s="451"/>
      <c r="AU17" s="452"/>
      <c r="AV17" s="453"/>
      <c r="AW17" s="453"/>
      <c r="AX17" s="453"/>
      <c r="AY17" s="454" t="s">
        <v>160</v>
      </c>
      <c r="AZ17" s="455"/>
      <c r="BA17" s="455"/>
      <c r="BB17" s="455"/>
      <c r="BC17" s="455"/>
      <c r="BD17" s="455"/>
      <c r="BE17" s="455"/>
      <c r="BF17" s="455"/>
      <c r="BG17" s="455"/>
      <c r="BH17" s="455"/>
      <c r="BI17" s="455"/>
      <c r="BJ17" s="455"/>
      <c r="BK17" s="455"/>
      <c r="BL17" s="455"/>
      <c r="BM17" s="456"/>
      <c r="BN17" s="420">
        <v>1257024</v>
      </c>
      <c r="BO17" s="421"/>
      <c r="BP17" s="421"/>
      <c r="BQ17" s="421"/>
      <c r="BR17" s="421"/>
      <c r="BS17" s="421"/>
      <c r="BT17" s="421"/>
      <c r="BU17" s="422"/>
      <c r="BV17" s="420">
        <v>1194914</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161</v>
      </c>
      <c r="C18" s="463"/>
      <c r="D18" s="463"/>
      <c r="E18" s="543"/>
      <c r="F18" s="543"/>
      <c r="G18" s="543"/>
      <c r="H18" s="543"/>
      <c r="I18" s="543"/>
      <c r="J18" s="543"/>
      <c r="K18" s="543"/>
      <c r="L18" s="544">
        <v>116.19</v>
      </c>
      <c r="M18" s="544"/>
      <c r="N18" s="544"/>
      <c r="O18" s="544"/>
      <c r="P18" s="544"/>
      <c r="Q18" s="544"/>
      <c r="R18" s="545"/>
      <c r="S18" s="545"/>
      <c r="T18" s="545"/>
      <c r="U18" s="545"/>
      <c r="V18" s="546"/>
      <c r="W18" s="438"/>
      <c r="X18" s="439"/>
      <c r="Y18" s="439"/>
      <c r="Z18" s="439"/>
      <c r="AA18" s="439"/>
      <c r="AB18" s="430"/>
      <c r="AC18" s="547">
        <v>44.1</v>
      </c>
      <c r="AD18" s="548"/>
      <c r="AE18" s="548"/>
      <c r="AF18" s="548"/>
      <c r="AG18" s="549"/>
      <c r="AH18" s="547">
        <v>41.6</v>
      </c>
      <c r="AI18" s="548"/>
      <c r="AJ18" s="548"/>
      <c r="AK18" s="548"/>
      <c r="AL18" s="550"/>
      <c r="AM18" s="449"/>
      <c r="AN18" s="450"/>
      <c r="AO18" s="450"/>
      <c r="AP18" s="450"/>
      <c r="AQ18" s="450"/>
      <c r="AR18" s="450"/>
      <c r="AS18" s="450"/>
      <c r="AT18" s="451"/>
      <c r="AU18" s="452"/>
      <c r="AV18" s="453"/>
      <c r="AW18" s="453"/>
      <c r="AX18" s="453"/>
      <c r="AY18" s="454" t="s">
        <v>162</v>
      </c>
      <c r="AZ18" s="455"/>
      <c r="BA18" s="455"/>
      <c r="BB18" s="455"/>
      <c r="BC18" s="455"/>
      <c r="BD18" s="455"/>
      <c r="BE18" s="455"/>
      <c r="BF18" s="455"/>
      <c r="BG18" s="455"/>
      <c r="BH18" s="455"/>
      <c r="BI18" s="455"/>
      <c r="BJ18" s="455"/>
      <c r="BK18" s="455"/>
      <c r="BL18" s="455"/>
      <c r="BM18" s="456"/>
      <c r="BN18" s="420">
        <v>5156997</v>
      </c>
      <c r="BO18" s="421"/>
      <c r="BP18" s="421"/>
      <c r="BQ18" s="421"/>
      <c r="BR18" s="421"/>
      <c r="BS18" s="421"/>
      <c r="BT18" s="421"/>
      <c r="BU18" s="422"/>
      <c r="BV18" s="420">
        <v>5246852</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163</v>
      </c>
      <c r="C19" s="463"/>
      <c r="D19" s="463"/>
      <c r="E19" s="543"/>
      <c r="F19" s="543"/>
      <c r="G19" s="543"/>
      <c r="H19" s="543"/>
      <c r="I19" s="543"/>
      <c r="J19" s="543"/>
      <c r="K19" s="543"/>
      <c r="L19" s="551">
        <v>84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164</v>
      </c>
      <c r="AZ19" s="455"/>
      <c r="BA19" s="455"/>
      <c r="BB19" s="455"/>
      <c r="BC19" s="455"/>
      <c r="BD19" s="455"/>
      <c r="BE19" s="455"/>
      <c r="BF19" s="455"/>
      <c r="BG19" s="455"/>
      <c r="BH19" s="455"/>
      <c r="BI19" s="455"/>
      <c r="BJ19" s="455"/>
      <c r="BK19" s="455"/>
      <c r="BL19" s="455"/>
      <c r="BM19" s="456"/>
      <c r="BN19" s="420">
        <v>7854215</v>
      </c>
      <c r="BO19" s="421"/>
      <c r="BP19" s="421"/>
      <c r="BQ19" s="421"/>
      <c r="BR19" s="421"/>
      <c r="BS19" s="421"/>
      <c r="BT19" s="421"/>
      <c r="BU19" s="422"/>
      <c r="BV19" s="420">
        <v>7922639</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165</v>
      </c>
      <c r="C20" s="463"/>
      <c r="D20" s="463"/>
      <c r="E20" s="543"/>
      <c r="F20" s="543"/>
      <c r="G20" s="543"/>
      <c r="H20" s="543"/>
      <c r="I20" s="543"/>
      <c r="J20" s="543"/>
      <c r="K20" s="543"/>
      <c r="L20" s="551">
        <v>3981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166</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167</v>
      </c>
      <c r="C22" s="564"/>
      <c r="D22" s="565"/>
      <c r="E22" s="432" t="s">
        <v>1</v>
      </c>
      <c r="F22" s="437"/>
      <c r="G22" s="437"/>
      <c r="H22" s="437"/>
      <c r="I22" s="437"/>
      <c r="J22" s="437"/>
      <c r="K22" s="427"/>
      <c r="L22" s="432" t="s">
        <v>168</v>
      </c>
      <c r="M22" s="437"/>
      <c r="N22" s="437"/>
      <c r="O22" s="437"/>
      <c r="P22" s="427"/>
      <c r="Q22" s="595" t="s">
        <v>169</v>
      </c>
      <c r="R22" s="596"/>
      <c r="S22" s="596"/>
      <c r="T22" s="596"/>
      <c r="U22" s="596"/>
      <c r="V22" s="597"/>
      <c r="W22" s="563" t="s">
        <v>170</v>
      </c>
      <c r="X22" s="564"/>
      <c r="Y22" s="565"/>
      <c r="Z22" s="432" t="s">
        <v>1</v>
      </c>
      <c r="AA22" s="437"/>
      <c r="AB22" s="437"/>
      <c r="AC22" s="437"/>
      <c r="AD22" s="437"/>
      <c r="AE22" s="437"/>
      <c r="AF22" s="437"/>
      <c r="AG22" s="427"/>
      <c r="AH22" s="601" t="s">
        <v>171</v>
      </c>
      <c r="AI22" s="437"/>
      <c r="AJ22" s="437"/>
      <c r="AK22" s="437"/>
      <c r="AL22" s="427"/>
      <c r="AM22" s="601" t="s">
        <v>172</v>
      </c>
      <c r="AN22" s="602"/>
      <c r="AO22" s="602"/>
      <c r="AP22" s="602"/>
      <c r="AQ22" s="602"/>
      <c r="AR22" s="603"/>
      <c r="AS22" s="595" t="s">
        <v>169</v>
      </c>
      <c r="AT22" s="596"/>
      <c r="AU22" s="596"/>
      <c r="AV22" s="596"/>
      <c r="AW22" s="596"/>
      <c r="AX22" s="607"/>
      <c r="AY22" s="380" t="s">
        <v>173</v>
      </c>
      <c r="AZ22" s="381"/>
      <c r="BA22" s="381"/>
      <c r="BB22" s="381"/>
      <c r="BC22" s="381"/>
      <c r="BD22" s="381"/>
      <c r="BE22" s="381"/>
      <c r="BF22" s="381"/>
      <c r="BG22" s="381"/>
      <c r="BH22" s="381"/>
      <c r="BI22" s="381"/>
      <c r="BJ22" s="381"/>
      <c r="BK22" s="381"/>
      <c r="BL22" s="381"/>
      <c r="BM22" s="382"/>
      <c r="BN22" s="383">
        <v>16408132</v>
      </c>
      <c r="BO22" s="384"/>
      <c r="BP22" s="384"/>
      <c r="BQ22" s="384"/>
      <c r="BR22" s="384"/>
      <c r="BS22" s="384"/>
      <c r="BT22" s="384"/>
      <c r="BU22" s="385"/>
      <c r="BV22" s="383">
        <v>16640775</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174</v>
      </c>
      <c r="AZ23" s="455"/>
      <c r="BA23" s="455"/>
      <c r="BB23" s="455"/>
      <c r="BC23" s="455"/>
      <c r="BD23" s="455"/>
      <c r="BE23" s="455"/>
      <c r="BF23" s="455"/>
      <c r="BG23" s="455"/>
      <c r="BH23" s="455"/>
      <c r="BI23" s="455"/>
      <c r="BJ23" s="455"/>
      <c r="BK23" s="455"/>
      <c r="BL23" s="455"/>
      <c r="BM23" s="456"/>
      <c r="BN23" s="420">
        <v>11613632</v>
      </c>
      <c r="BO23" s="421"/>
      <c r="BP23" s="421"/>
      <c r="BQ23" s="421"/>
      <c r="BR23" s="421"/>
      <c r="BS23" s="421"/>
      <c r="BT23" s="421"/>
      <c r="BU23" s="422"/>
      <c r="BV23" s="420">
        <v>11582850</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175</v>
      </c>
      <c r="F24" s="450"/>
      <c r="G24" s="450"/>
      <c r="H24" s="450"/>
      <c r="I24" s="450"/>
      <c r="J24" s="450"/>
      <c r="K24" s="451"/>
      <c r="L24" s="471">
        <v>1</v>
      </c>
      <c r="M24" s="472"/>
      <c r="N24" s="472"/>
      <c r="O24" s="472"/>
      <c r="P24" s="514"/>
      <c r="Q24" s="471">
        <v>7580</v>
      </c>
      <c r="R24" s="472"/>
      <c r="S24" s="472"/>
      <c r="T24" s="472"/>
      <c r="U24" s="472"/>
      <c r="V24" s="514"/>
      <c r="W24" s="566"/>
      <c r="X24" s="567"/>
      <c r="Y24" s="568"/>
      <c r="Z24" s="470" t="s">
        <v>176</v>
      </c>
      <c r="AA24" s="450"/>
      <c r="AB24" s="450"/>
      <c r="AC24" s="450"/>
      <c r="AD24" s="450"/>
      <c r="AE24" s="450"/>
      <c r="AF24" s="450"/>
      <c r="AG24" s="451"/>
      <c r="AH24" s="471">
        <v>123</v>
      </c>
      <c r="AI24" s="472"/>
      <c r="AJ24" s="472"/>
      <c r="AK24" s="472"/>
      <c r="AL24" s="514"/>
      <c r="AM24" s="471">
        <v>382284</v>
      </c>
      <c r="AN24" s="472"/>
      <c r="AO24" s="472"/>
      <c r="AP24" s="472"/>
      <c r="AQ24" s="472"/>
      <c r="AR24" s="514"/>
      <c r="AS24" s="471">
        <v>3108</v>
      </c>
      <c r="AT24" s="472"/>
      <c r="AU24" s="472"/>
      <c r="AV24" s="472"/>
      <c r="AW24" s="472"/>
      <c r="AX24" s="473"/>
      <c r="AY24" s="536" t="s">
        <v>177</v>
      </c>
      <c r="AZ24" s="537"/>
      <c r="BA24" s="537"/>
      <c r="BB24" s="537"/>
      <c r="BC24" s="537"/>
      <c r="BD24" s="537"/>
      <c r="BE24" s="537"/>
      <c r="BF24" s="537"/>
      <c r="BG24" s="537"/>
      <c r="BH24" s="537"/>
      <c r="BI24" s="537"/>
      <c r="BJ24" s="537"/>
      <c r="BK24" s="537"/>
      <c r="BL24" s="537"/>
      <c r="BM24" s="538"/>
      <c r="BN24" s="420">
        <v>13800813</v>
      </c>
      <c r="BO24" s="421"/>
      <c r="BP24" s="421"/>
      <c r="BQ24" s="421"/>
      <c r="BR24" s="421"/>
      <c r="BS24" s="421"/>
      <c r="BT24" s="421"/>
      <c r="BU24" s="422"/>
      <c r="BV24" s="420">
        <v>13812981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178</v>
      </c>
      <c r="F25" s="450"/>
      <c r="G25" s="450"/>
      <c r="H25" s="450"/>
      <c r="I25" s="450"/>
      <c r="J25" s="450"/>
      <c r="K25" s="451"/>
      <c r="L25" s="471">
        <v>1</v>
      </c>
      <c r="M25" s="472"/>
      <c r="N25" s="472"/>
      <c r="O25" s="472"/>
      <c r="P25" s="514"/>
      <c r="Q25" s="471">
        <v>5970</v>
      </c>
      <c r="R25" s="472"/>
      <c r="S25" s="472"/>
      <c r="T25" s="472"/>
      <c r="U25" s="472"/>
      <c r="V25" s="514"/>
      <c r="W25" s="566"/>
      <c r="X25" s="567"/>
      <c r="Y25" s="568"/>
      <c r="Z25" s="470" t="s">
        <v>179</v>
      </c>
      <c r="AA25" s="450"/>
      <c r="AB25" s="450"/>
      <c r="AC25" s="450"/>
      <c r="AD25" s="450"/>
      <c r="AE25" s="450"/>
      <c r="AF25" s="450"/>
      <c r="AG25" s="451"/>
      <c r="AH25" s="471" t="s">
        <v>149</v>
      </c>
      <c r="AI25" s="472"/>
      <c r="AJ25" s="472"/>
      <c r="AK25" s="472"/>
      <c r="AL25" s="514"/>
      <c r="AM25" s="471" t="s">
        <v>149</v>
      </c>
      <c r="AN25" s="472"/>
      <c r="AO25" s="472"/>
      <c r="AP25" s="472"/>
      <c r="AQ25" s="472"/>
      <c r="AR25" s="514"/>
      <c r="AS25" s="471" t="s">
        <v>149</v>
      </c>
      <c r="AT25" s="472"/>
      <c r="AU25" s="472"/>
      <c r="AV25" s="472"/>
      <c r="AW25" s="472"/>
      <c r="AX25" s="473"/>
      <c r="AY25" s="380" t="s">
        <v>180</v>
      </c>
      <c r="AZ25" s="381"/>
      <c r="BA25" s="381"/>
      <c r="BB25" s="381"/>
      <c r="BC25" s="381"/>
      <c r="BD25" s="381"/>
      <c r="BE25" s="381"/>
      <c r="BF25" s="381"/>
      <c r="BG25" s="381"/>
      <c r="BH25" s="381"/>
      <c r="BI25" s="381"/>
      <c r="BJ25" s="381"/>
      <c r="BK25" s="381"/>
      <c r="BL25" s="381"/>
      <c r="BM25" s="382"/>
      <c r="BN25" s="383">
        <v>628</v>
      </c>
      <c r="BO25" s="384"/>
      <c r="BP25" s="384"/>
      <c r="BQ25" s="384"/>
      <c r="BR25" s="384"/>
      <c r="BS25" s="384"/>
      <c r="BT25" s="384"/>
      <c r="BU25" s="385"/>
      <c r="BV25" s="383">
        <v>256708</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181</v>
      </c>
      <c r="F26" s="450"/>
      <c r="G26" s="450"/>
      <c r="H26" s="450"/>
      <c r="I26" s="450"/>
      <c r="J26" s="450"/>
      <c r="K26" s="451"/>
      <c r="L26" s="471">
        <v>1</v>
      </c>
      <c r="M26" s="472"/>
      <c r="N26" s="472"/>
      <c r="O26" s="472"/>
      <c r="P26" s="514"/>
      <c r="Q26" s="471">
        <v>5660</v>
      </c>
      <c r="R26" s="472"/>
      <c r="S26" s="472"/>
      <c r="T26" s="472"/>
      <c r="U26" s="472"/>
      <c r="V26" s="514"/>
      <c r="W26" s="566"/>
      <c r="X26" s="567"/>
      <c r="Y26" s="568"/>
      <c r="Z26" s="470" t="s">
        <v>182</v>
      </c>
      <c r="AA26" s="572"/>
      <c r="AB26" s="572"/>
      <c r="AC26" s="572"/>
      <c r="AD26" s="572"/>
      <c r="AE26" s="572"/>
      <c r="AF26" s="572"/>
      <c r="AG26" s="573"/>
      <c r="AH26" s="471">
        <v>7</v>
      </c>
      <c r="AI26" s="472"/>
      <c r="AJ26" s="472"/>
      <c r="AK26" s="472"/>
      <c r="AL26" s="514"/>
      <c r="AM26" s="471">
        <v>23366</v>
      </c>
      <c r="AN26" s="472"/>
      <c r="AO26" s="472"/>
      <c r="AP26" s="472"/>
      <c r="AQ26" s="472"/>
      <c r="AR26" s="514"/>
      <c r="AS26" s="471">
        <v>3338</v>
      </c>
      <c r="AT26" s="472"/>
      <c r="AU26" s="472"/>
      <c r="AV26" s="472"/>
      <c r="AW26" s="472"/>
      <c r="AX26" s="473"/>
      <c r="AY26" s="423" t="s">
        <v>183</v>
      </c>
      <c r="AZ26" s="424"/>
      <c r="BA26" s="424"/>
      <c r="BB26" s="424"/>
      <c r="BC26" s="424"/>
      <c r="BD26" s="424"/>
      <c r="BE26" s="424"/>
      <c r="BF26" s="424"/>
      <c r="BG26" s="424"/>
      <c r="BH26" s="424"/>
      <c r="BI26" s="424"/>
      <c r="BJ26" s="424"/>
      <c r="BK26" s="424"/>
      <c r="BL26" s="424"/>
      <c r="BM26" s="425"/>
      <c r="BN26" s="420" t="s">
        <v>149</v>
      </c>
      <c r="BO26" s="421"/>
      <c r="BP26" s="421"/>
      <c r="BQ26" s="421"/>
      <c r="BR26" s="421"/>
      <c r="BS26" s="421"/>
      <c r="BT26" s="421"/>
      <c r="BU26" s="422"/>
      <c r="BV26" s="420" t="s">
        <v>149</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184</v>
      </c>
      <c r="F27" s="450"/>
      <c r="G27" s="450"/>
      <c r="H27" s="450"/>
      <c r="I27" s="450"/>
      <c r="J27" s="450"/>
      <c r="K27" s="451"/>
      <c r="L27" s="471">
        <v>1</v>
      </c>
      <c r="M27" s="472"/>
      <c r="N27" s="472"/>
      <c r="O27" s="472"/>
      <c r="P27" s="514"/>
      <c r="Q27" s="471">
        <v>3030</v>
      </c>
      <c r="R27" s="472"/>
      <c r="S27" s="472"/>
      <c r="T27" s="472"/>
      <c r="U27" s="472"/>
      <c r="V27" s="514"/>
      <c r="W27" s="566"/>
      <c r="X27" s="567"/>
      <c r="Y27" s="568"/>
      <c r="Z27" s="470" t="s">
        <v>185</v>
      </c>
      <c r="AA27" s="450"/>
      <c r="AB27" s="450"/>
      <c r="AC27" s="450"/>
      <c r="AD27" s="450"/>
      <c r="AE27" s="450"/>
      <c r="AF27" s="450"/>
      <c r="AG27" s="451"/>
      <c r="AH27" s="471">
        <v>7</v>
      </c>
      <c r="AI27" s="472"/>
      <c r="AJ27" s="472"/>
      <c r="AK27" s="472"/>
      <c r="AL27" s="514"/>
      <c r="AM27" s="471">
        <v>22183</v>
      </c>
      <c r="AN27" s="472"/>
      <c r="AO27" s="472"/>
      <c r="AP27" s="472"/>
      <c r="AQ27" s="472"/>
      <c r="AR27" s="514"/>
      <c r="AS27" s="471">
        <v>3169</v>
      </c>
      <c r="AT27" s="472"/>
      <c r="AU27" s="472"/>
      <c r="AV27" s="472"/>
      <c r="AW27" s="472"/>
      <c r="AX27" s="473"/>
      <c r="AY27" s="515" t="s">
        <v>186</v>
      </c>
      <c r="AZ27" s="516"/>
      <c r="BA27" s="516"/>
      <c r="BB27" s="516"/>
      <c r="BC27" s="516"/>
      <c r="BD27" s="516"/>
      <c r="BE27" s="516"/>
      <c r="BF27" s="516"/>
      <c r="BG27" s="516"/>
      <c r="BH27" s="516"/>
      <c r="BI27" s="516"/>
      <c r="BJ27" s="516"/>
      <c r="BK27" s="516"/>
      <c r="BL27" s="516"/>
      <c r="BM27" s="517"/>
      <c r="BN27" s="539">
        <v>121559</v>
      </c>
      <c r="BO27" s="540"/>
      <c r="BP27" s="540"/>
      <c r="BQ27" s="540"/>
      <c r="BR27" s="540"/>
      <c r="BS27" s="540"/>
      <c r="BT27" s="540"/>
      <c r="BU27" s="541"/>
      <c r="BV27" s="539">
        <v>121559</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187</v>
      </c>
      <c r="F28" s="450"/>
      <c r="G28" s="450"/>
      <c r="H28" s="450"/>
      <c r="I28" s="450"/>
      <c r="J28" s="450"/>
      <c r="K28" s="451"/>
      <c r="L28" s="471">
        <v>1</v>
      </c>
      <c r="M28" s="472"/>
      <c r="N28" s="472"/>
      <c r="O28" s="472"/>
      <c r="P28" s="514"/>
      <c r="Q28" s="471">
        <v>2500</v>
      </c>
      <c r="R28" s="472"/>
      <c r="S28" s="472"/>
      <c r="T28" s="472"/>
      <c r="U28" s="472"/>
      <c r="V28" s="514"/>
      <c r="W28" s="566"/>
      <c r="X28" s="567"/>
      <c r="Y28" s="568"/>
      <c r="Z28" s="470" t="s">
        <v>188</v>
      </c>
      <c r="AA28" s="450"/>
      <c r="AB28" s="450"/>
      <c r="AC28" s="450"/>
      <c r="AD28" s="450"/>
      <c r="AE28" s="450"/>
      <c r="AF28" s="450"/>
      <c r="AG28" s="451"/>
      <c r="AH28" s="471" t="s">
        <v>149</v>
      </c>
      <c r="AI28" s="472"/>
      <c r="AJ28" s="472"/>
      <c r="AK28" s="472"/>
      <c r="AL28" s="514"/>
      <c r="AM28" s="471" t="s">
        <v>149</v>
      </c>
      <c r="AN28" s="472"/>
      <c r="AO28" s="472"/>
      <c r="AP28" s="472"/>
      <c r="AQ28" s="472"/>
      <c r="AR28" s="514"/>
      <c r="AS28" s="471" t="s">
        <v>149</v>
      </c>
      <c r="AT28" s="472"/>
      <c r="AU28" s="472"/>
      <c r="AV28" s="472"/>
      <c r="AW28" s="472"/>
      <c r="AX28" s="473"/>
      <c r="AY28" s="574" t="s">
        <v>189</v>
      </c>
      <c r="AZ28" s="575"/>
      <c r="BA28" s="575"/>
      <c r="BB28" s="576"/>
      <c r="BC28" s="380" t="s">
        <v>50</v>
      </c>
      <c r="BD28" s="381"/>
      <c r="BE28" s="381"/>
      <c r="BF28" s="381"/>
      <c r="BG28" s="381"/>
      <c r="BH28" s="381"/>
      <c r="BI28" s="381"/>
      <c r="BJ28" s="381"/>
      <c r="BK28" s="381"/>
      <c r="BL28" s="381"/>
      <c r="BM28" s="382"/>
      <c r="BN28" s="383">
        <v>600351</v>
      </c>
      <c r="BO28" s="384"/>
      <c r="BP28" s="384"/>
      <c r="BQ28" s="384"/>
      <c r="BR28" s="384"/>
      <c r="BS28" s="384"/>
      <c r="BT28" s="384"/>
      <c r="BU28" s="385"/>
      <c r="BV28" s="383">
        <v>600351</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190</v>
      </c>
      <c r="F29" s="450"/>
      <c r="G29" s="450"/>
      <c r="H29" s="450"/>
      <c r="I29" s="450"/>
      <c r="J29" s="450"/>
      <c r="K29" s="451"/>
      <c r="L29" s="471">
        <v>12</v>
      </c>
      <c r="M29" s="472"/>
      <c r="N29" s="472"/>
      <c r="O29" s="472"/>
      <c r="P29" s="514"/>
      <c r="Q29" s="471">
        <v>2270</v>
      </c>
      <c r="R29" s="472"/>
      <c r="S29" s="472"/>
      <c r="T29" s="472"/>
      <c r="U29" s="472"/>
      <c r="V29" s="514"/>
      <c r="W29" s="569"/>
      <c r="X29" s="570"/>
      <c r="Y29" s="571"/>
      <c r="Z29" s="470" t="s">
        <v>191</v>
      </c>
      <c r="AA29" s="450"/>
      <c r="AB29" s="450"/>
      <c r="AC29" s="450"/>
      <c r="AD29" s="450"/>
      <c r="AE29" s="450"/>
      <c r="AF29" s="450"/>
      <c r="AG29" s="451"/>
      <c r="AH29" s="471">
        <v>130</v>
      </c>
      <c r="AI29" s="472"/>
      <c r="AJ29" s="472"/>
      <c r="AK29" s="472"/>
      <c r="AL29" s="514"/>
      <c r="AM29" s="471">
        <v>404467</v>
      </c>
      <c r="AN29" s="472"/>
      <c r="AO29" s="472"/>
      <c r="AP29" s="472"/>
      <c r="AQ29" s="472"/>
      <c r="AR29" s="514"/>
      <c r="AS29" s="471">
        <v>3111</v>
      </c>
      <c r="AT29" s="472"/>
      <c r="AU29" s="472"/>
      <c r="AV29" s="472"/>
      <c r="AW29" s="472"/>
      <c r="AX29" s="473"/>
      <c r="AY29" s="577"/>
      <c r="AZ29" s="578"/>
      <c r="BA29" s="578"/>
      <c r="BB29" s="579"/>
      <c r="BC29" s="454" t="s">
        <v>192</v>
      </c>
      <c r="BD29" s="455"/>
      <c r="BE29" s="455"/>
      <c r="BF29" s="455"/>
      <c r="BG29" s="455"/>
      <c r="BH29" s="455"/>
      <c r="BI29" s="455"/>
      <c r="BJ29" s="455"/>
      <c r="BK29" s="455"/>
      <c r="BL29" s="455"/>
      <c r="BM29" s="456"/>
      <c r="BN29" s="420">
        <v>1054110</v>
      </c>
      <c r="BO29" s="421"/>
      <c r="BP29" s="421"/>
      <c r="BQ29" s="421"/>
      <c r="BR29" s="421"/>
      <c r="BS29" s="421"/>
      <c r="BT29" s="421"/>
      <c r="BU29" s="422"/>
      <c r="BV29" s="420">
        <v>991542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193</v>
      </c>
      <c r="X30" s="588"/>
      <c r="Y30" s="588"/>
      <c r="Z30" s="588"/>
      <c r="AA30" s="588"/>
      <c r="AB30" s="588"/>
      <c r="AC30" s="588"/>
      <c r="AD30" s="588"/>
      <c r="AE30" s="588"/>
      <c r="AF30" s="588"/>
      <c r="AG30" s="589"/>
      <c r="AH30" s="547">
        <v>95.3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4655548</v>
      </c>
      <c r="BO30" s="540"/>
      <c r="BP30" s="540"/>
      <c r="BQ30" s="540"/>
      <c r="BR30" s="540"/>
      <c r="BS30" s="540"/>
      <c r="BT30" s="540"/>
      <c r="BU30" s="541"/>
      <c r="BV30" s="539">
        <v>4258402</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194</v>
      </c>
      <c r="D32" s="583"/>
      <c r="E32" s="583"/>
      <c r="F32" s="583"/>
      <c r="G32" s="583"/>
      <c r="H32" s="583"/>
      <c r="I32" s="583"/>
      <c r="J32" s="583"/>
      <c r="K32" s="583"/>
      <c r="L32" s="583"/>
      <c r="M32" s="583"/>
      <c r="N32" s="583"/>
      <c r="O32" s="583"/>
      <c r="P32" s="583"/>
      <c r="Q32" s="583"/>
      <c r="R32" s="583"/>
      <c r="S32" s="583"/>
      <c r="U32" s="424" t="s">
        <v>195</v>
      </c>
      <c r="V32" s="424"/>
      <c r="W32" s="424"/>
      <c r="X32" s="424"/>
      <c r="Y32" s="424"/>
      <c r="Z32" s="424"/>
      <c r="AA32" s="424"/>
      <c r="AB32" s="424"/>
      <c r="AC32" s="424"/>
      <c r="AD32" s="424"/>
      <c r="AE32" s="424"/>
      <c r="AF32" s="424"/>
      <c r="AG32" s="424"/>
      <c r="AH32" s="424"/>
      <c r="AI32" s="424"/>
      <c r="AJ32" s="424"/>
      <c r="AK32" s="424"/>
      <c r="AM32" s="424" t="s">
        <v>196</v>
      </c>
      <c r="AN32" s="424"/>
      <c r="AO32" s="424"/>
      <c r="AP32" s="424"/>
      <c r="AQ32" s="424"/>
      <c r="AR32" s="424"/>
      <c r="AS32" s="424"/>
      <c r="AT32" s="424"/>
      <c r="AU32" s="424"/>
      <c r="AV32" s="424"/>
      <c r="AW32" s="424"/>
      <c r="AX32" s="424"/>
      <c r="AY32" s="424"/>
      <c r="AZ32" s="424"/>
      <c r="BA32" s="424"/>
      <c r="BB32" s="424"/>
      <c r="BC32" s="424"/>
      <c r="BE32" s="424" t="s">
        <v>197</v>
      </c>
      <c r="BF32" s="424"/>
      <c r="BG32" s="424"/>
      <c r="BH32" s="424"/>
      <c r="BI32" s="424"/>
      <c r="BJ32" s="424"/>
      <c r="BK32" s="424"/>
      <c r="BL32" s="424"/>
      <c r="BM32" s="424"/>
      <c r="BN32" s="424"/>
      <c r="BO32" s="424"/>
      <c r="BP32" s="424"/>
      <c r="BQ32" s="424"/>
      <c r="BR32" s="424"/>
      <c r="BS32" s="424"/>
      <c r="BT32" s="424"/>
      <c r="BU32" s="424"/>
      <c r="BW32" s="424" t="s">
        <v>198</v>
      </c>
      <c r="BX32" s="424"/>
      <c r="BY32" s="424"/>
      <c r="BZ32" s="424"/>
      <c r="CA32" s="424"/>
      <c r="CB32" s="424"/>
      <c r="CC32" s="424"/>
      <c r="CD32" s="424"/>
      <c r="CE32" s="424"/>
      <c r="CF32" s="424"/>
      <c r="CG32" s="424"/>
      <c r="CH32" s="424"/>
      <c r="CI32" s="424"/>
      <c r="CJ32" s="424"/>
      <c r="CK32" s="424"/>
      <c r="CL32" s="424"/>
      <c r="CM32" s="424"/>
      <c r="CO32" s="424" t="s">
        <v>199</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200</v>
      </c>
      <c r="D33" s="444"/>
      <c r="E33" s="409" t="s">
        <v>201</v>
      </c>
      <c r="F33" s="409"/>
      <c r="G33" s="409"/>
      <c r="H33" s="409"/>
      <c r="I33" s="409"/>
      <c r="J33" s="409"/>
      <c r="K33" s="409"/>
      <c r="L33" s="409"/>
      <c r="M33" s="409"/>
      <c r="N33" s="409"/>
      <c r="O33" s="409"/>
      <c r="P33" s="409"/>
      <c r="Q33" s="409"/>
      <c r="R33" s="409"/>
      <c r="S33" s="409"/>
      <c r="T33" s="179"/>
      <c r="U33" s="444" t="s">
        <v>200</v>
      </c>
      <c r="V33" s="444"/>
      <c r="W33" s="409" t="s">
        <v>201</v>
      </c>
      <c r="X33" s="409"/>
      <c r="Y33" s="409"/>
      <c r="Z33" s="409"/>
      <c r="AA33" s="409"/>
      <c r="AB33" s="409"/>
      <c r="AC33" s="409"/>
      <c r="AD33" s="409"/>
      <c r="AE33" s="409"/>
      <c r="AF33" s="409"/>
      <c r="AG33" s="409"/>
      <c r="AH33" s="409"/>
      <c r="AI33" s="409"/>
      <c r="AJ33" s="409"/>
      <c r="AK33" s="409"/>
      <c r="AL33" s="179"/>
      <c r="AM33" s="444" t="s">
        <v>200</v>
      </c>
      <c r="AN33" s="444"/>
      <c r="AO33" s="409" t="s">
        <v>202</v>
      </c>
      <c r="AP33" s="409"/>
      <c r="AQ33" s="409"/>
      <c r="AR33" s="409"/>
      <c r="AS33" s="409"/>
      <c r="AT33" s="409"/>
      <c r="AU33" s="409"/>
      <c r="AV33" s="409"/>
      <c r="AW33" s="409"/>
      <c r="AX33" s="409"/>
      <c r="AY33" s="409"/>
      <c r="AZ33" s="409"/>
      <c r="BA33" s="409"/>
      <c r="BB33" s="409"/>
      <c r="BC33" s="409"/>
      <c r="BD33" s="185"/>
      <c r="BE33" s="409" t="s">
        <v>203</v>
      </c>
      <c r="BF33" s="409"/>
      <c r="BG33" s="409" t="s">
        <v>204</v>
      </c>
      <c r="BH33" s="409"/>
      <c r="BI33" s="409"/>
      <c r="BJ33" s="409"/>
      <c r="BK33" s="409"/>
      <c r="BL33" s="409"/>
      <c r="BM33" s="409"/>
      <c r="BN33" s="409"/>
      <c r="BO33" s="409"/>
      <c r="BP33" s="409"/>
      <c r="BQ33" s="409"/>
      <c r="BR33" s="409"/>
      <c r="BS33" s="409"/>
      <c r="BT33" s="409"/>
      <c r="BU33" s="409"/>
      <c r="BV33" s="185"/>
      <c r="BW33" s="444" t="s">
        <v>203</v>
      </c>
      <c r="BX33" s="444"/>
      <c r="BY33" s="409" t="s">
        <v>205</v>
      </c>
      <c r="BZ33" s="409"/>
      <c r="CA33" s="409"/>
      <c r="CB33" s="409"/>
      <c r="CC33" s="409"/>
      <c r="CD33" s="409"/>
      <c r="CE33" s="409"/>
      <c r="CF33" s="409"/>
      <c r="CG33" s="409"/>
      <c r="CH33" s="409"/>
      <c r="CI33" s="409"/>
      <c r="CJ33" s="409"/>
      <c r="CK33" s="409"/>
      <c r="CL33" s="409"/>
      <c r="CM33" s="409"/>
      <c r="CN33" s="179"/>
      <c r="CO33" s="444" t="s">
        <v>200</v>
      </c>
      <c r="CP33" s="444"/>
      <c r="CQ33" s="409" t="s">
        <v>206</v>
      </c>
      <c r="CR33" s="409"/>
      <c r="CS33" s="409"/>
      <c r="CT33" s="409"/>
      <c r="CU33" s="409"/>
      <c r="CV33" s="409"/>
      <c r="CW33" s="409"/>
      <c r="CX33" s="409"/>
      <c r="CY33" s="409"/>
      <c r="CZ33" s="409"/>
      <c r="DA33" s="409"/>
      <c r="DB33" s="409"/>
      <c r="DC33" s="409"/>
      <c r="DD33" s="409"/>
      <c r="DE33" s="409"/>
      <c r="DF33" s="179"/>
      <c r="DG33" s="609" t="s">
        <v>207</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9</v>
      </c>
      <c r="AN34" s="610"/>
      <c r="AO34" s="611" t="str">
        <f>IF('各会計、関係団体の財政状況及び健全化判断比率'!B33="","",'各会計、関係団体の財政状況及び健全化判断比率'!B33)</f>
        <v>水道事業会計</v>
      </c>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IF('各会計、関係団体の財政状況及び健全化判断比率'!B34="","",'各会計、関係団体の財政状況及び健全化判断比率'!B34)</f>
        <v>簡易水道特別会計</v>
      </c>
      <c r="BH34" s="611"/>
      <c r="BI34" s="611"/>
      <c r="BJ34" s="611"/>
      <c r="BK34" s="611"/>
      <c r="BL34" s="611"/>
      <c r="BM34" s="611"/>
      <c r="BN34" s="611"/>
      <c r="BO34" s="611"/>
      <c r="BP34" s="611"/>
      <c r="BQ34" s="611"/>
      <c r="BR34" s="611"/>
      <c r="BS34" s="611"/>
      <c r="BT34" s="611"/>
      <c r="BU34" s="611"/>
      <c r="BV34" s="175"/>
      <c r="BW34" s="610">
        <f>IF(BY34="","",MAX(C34:D43,U34:V43,AM34:AN43,BE34:BF43)+1)</f>
        <v>16</v>
      </c>
      <c r="BX34" s="610"/>
      <c r="BY34" s="611" t="str">
        <f>IF('各会計、関係団体の財政状況及び健全化判断比率'!B68="","",'各会計、関係団体の財政状況及び健全化判断比率'!B68)</f>
        <v>北薩広域行政事務組合</v>
      </c>
      <c r="BZ34" s="611"/>
      <c r="CA34" s="611"/>
      <c r="CB34" s="611"/>
      <c r="CC34" s="611"/>
      <c r="CD34" s="611"/>
      <c r="CE34" s="611"/>
      <c r="CF34" s="611"/>
      <c r="CG34" s="611"/>
      <c r="CH34" s="611"/>
      <c r="CI34" s="611"/>
      <c r="CJ34" s="611"/>
      <c r="CK34" s="611"/>
      <c r="CL34" s="611"/>
      <c r="CM34" s="611"/>
      <c r="CN34" s="175"/>
      <c r="CO34" s="610">
        <f>IF(CQ34="","",MAX(C34:D43,U34:V43,AM34:AN43,BE34:BF43,BW34:BX43)+1)</f>
        <v>21</v>
      </c>
      <c r="CP34" s="610"/>
      <c r="CQ34" s="611" t="str">
        <f>IF('各会計、関係団体の財政状況及び健全化判断比率'!BS7="","",'各会計、関係団体の財政状況及び健全化判断比率'!BS7)</f>
        <v>天長フェリー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①</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へき地診療施設特別会計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国民健康保険診療施設特別会計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11</v>
      </c>
      <c r="BF35" s="610"/>
      <c r="BG35" s="611" t="str">
        <f>IF('各会計、関係団体の財政状況及び健全化判断比率'!B35="","",'各会計、関係団体の財政状況及び健全化判断比率'!B35)</f>
        <v>諸浦港埠頭特別会計</v>
      </c>
      <c r="BH35" s="611"/>
      <c r="BI35" s="611"/>
      <c r="BJ35" s="611"/>
      <c r="BK35" s="611"/>
      <c r="BL35" s="611"/>
      <c r="BM35" s="611"/>
      <c r="BN35" s="611"/>
      <c r="BO35" s="611"/>
      <c r="BP35" s="611"/>
      <c r="BQ35" s="611"/>
      <c r="BR35" s="611"/>
      <c r="BS35" s="611"/>
      <c r="BT35" s="611"/>
      <c r="BU35" s="611"/>
      <c r="BV35" s="175"/>
      <c r="BW35" s="610">
        <f t="shared" ref="BW35:BW43" si="2">IF(BY35="","",BW34+1)</f>
        <v>17</v>
      </c>
      <c r="BX35" s="610"/>
      <c r="BY35" s="611" t="str">
        <f>IF('各会計、関係団体の財政状況及び健全化判断比率'!B69="","",'各会計、関係団体の財政状況及び健全化判断比率'!B69)</f>
        <v>阿久根地区消防組合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f>IF(E36="","",C35+1)</f>
        <v>3</v>
      </c>
      <c r="D36" s="610"/>
      <c r="E36" s="611" t="str">
        <f>IF('各会計、関係団体の財政状況及び健全化判断比率'!B9="","",'各会計、関係団体の財政状況及び健全化判断比率'!B9)</f>
        <v>観光施設特別会計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12</v>
      </c>
      <c r="BF36" s="610"/>
      <c r="BG36" s="611" t="str">
        <f>IF('各会計、関係団体の財政状況及び健全化判断比率'!B36="","",'各会計、関係団体の財政状況及び健全化判断比率'!B36)</f>
        <v>農業集落排水特別会計</v>
      </c>
      <c r="BH36" s="611"/>
      <c r="BI36" s="611"/>
      <c r="BJ36" s="611"/>
      <c r="BK36" s="611"/>
      <c r="BL36" s="611"/>
      <c r="BM36" s="611"/>
      <c r="BN36" s="611"/>
      <c r="BO36" s="611"/>
      <c r="BP36" s="611"/>
      <c r="BQ36" s="611"/>
      <c r="BR36" s="611"/>
      <c r="BS36" s="611"/>
      <c r="BT36" s="611"/>
      <c r="BU36" s="611"/>
      <c r="BV36" s="175"/>
      <c r="BW36" s="610">
        <f t="shared" si="2"/>
        <v>18</v>
      </c>
      <c r="BX36" s="610"/>
      <c r="BY36" s="611" t="str">
        <f>IF('各会計、関係団体の財政状況及び健全化判断比率'!B70="","",'各会計、関係団体の財政状況及び健全化判断比率'!B70)</f>
        <v>鹿児島県後期高齢者医療広域連合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7</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f t="shared" si="1"/>
        <v>13</v>
      </c>
      <c r="BF37" s="610"/>
      <c r="BG37" s="611" t="str">
        <f>IF('各会計、関係団体の財政状況及び健全化判断比率'!B37="","",'各会計、関係団体の財政状況及び健全化判断比率'!B37)</f>
        <v>漁業集落環境整備特別会計</v>
      </c>
      <c r="BH37" s="611"/>
      <c r="BI37" s="611"/>
      <c r="BJ37" s="611"/>
      <c r="BK37" s="611"/>
      <c r="BL37" s="611"/>
      <c r="BM37" s="611"/>
      <c r="BN37" s="611"/>
      <c r="BO37" s="611"/>
      <c r="BP37" s="611"/>
      <c r="BQ37" s="611"/>
      <c r="BR37" s="611"/>
      <c r="BS37" s="611"/>
      <c r="BT37" s="611"/>
      <c r="BU37" s="611"/>
      <c r="BV37" s="175"/>
      <c r="BW37" s="610">
        <f t="shared" si="2"/>
        <v>19</v>
      </c>
      <c r="BX37" s="610"/>
      <c r="BY37" s="611" t="str">
        <f>IF('各会計、関係団体の財政状況及び健全化判断比率'!B71="","",'各会計、関係団体の財政状況及び健全化判断比率'!B71)</f>
        <v>鹿児島県後期高齢者医療広域連合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8</v>
      </c>
      <c r="V38" s="610"/>
      <c r="W38" s="611" t="str">
        <f>IF('各会計、関係団体の財政状況及び健全化判断比率'!B32="","",'各会計、関係団体の財政状況及び健全化判断比率'!B32)</f>
        <v>介護サービス事業</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f t="shared" si="1"/>
        <v>14</v>
      </c>
      <c r="BF38" s="610"/>
      <c r="BG38" s="611" t="str">
        <f>IF('各会計、関係団体の財政状況及び健全化判断比率'!B38="","",'各会計、関係団体の財政状況及び健全化判断比率'!B38)</f>
        <v>特定地域生活排水処理特別会計</v>
      </c>
      <c r="BH38" s="611"/>
      <c r="BI38" s="611"/>
      <c r="BJ38" s="611"/>
      <c r="BK38" s="611"/>
      <c r="BL38" s="611"/>
      <c r="BM38" s="611"/>
      <c r="BN38" s="611"/>
      <c r="BO38" s="611"/>
      <c r="BP38" s="611"/>
      <c r="BQ38" s="611"/>
      <c r="BR38" s="611"/>
      <c r="BS38" s="611"/>
      <c r="BT38" s="611"/>
      <c r="BU38" s="611"/>
      <c r="BV38" s="175"/>
      <c r="BW38" s="610">
        <f t="shared" si="2"/>
        <v>20</v>
      </c>
      <c r="BX38" s="610"/>
      <c r="BY38" s="611" t="str">
        <f>IF('各会計、関係団体の財政状況及び健全化判断比率'!B72="","",'各会計、関係団体の財政状況及び健全化判断比率'!B72)</f>
        <v>鹿児島県市町村総合事務組合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f t="shared" si="1"/>
        <v>15</v>
      </c>
      <c r="BF39" s="610"/>
      <c r="BG39" s="611" t="str">
        <f>IF('各会計、関係団体の財政状況及び健全化判断比率'!B39="","",'各会計、関係団体の財政状況及び健全化判断比率'!B39)</f>
        <v>太陽光発電特別会計</v>
      </c>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613" t="s">
        <v>209</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210</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211</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212</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213</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214</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215</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216</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S5JiWVEmlHP/0jOL39sffOKeDvrXVJYPATT8JJn0/5EUJYnO4TDdGHb/uNGU98rL0u0Bp4plSoCcsZPtDfcv3A==" saltValue="QVYBrjJqlZbfxTmDLGX7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62" t="s">
        <v>568</v>
      </c>
      <c r="D34" s="1162"/>
      <c r="E34" s="1163"/>
      <c r="F34" s="32">
        <v>9.49</v>
      </c>
      <c r="G34" s="33">
        <v>4.24</v>
      </c>
      <c r="H34" s="33">
        <v>9.7799999999999994</v>
      </c>
      <c r="I34" s="33">
        <v>11.61</v>
      </c>
      <c r="J34" s="34">
        <v>12.38</v>
      </c>
      <c r="K34" s="22"/>
      <c r="L34" s="22"/>
      <c r="M34" s="22"/>
      <c r="N34" s="22"/>
      <c r="O34" s="22"/>
      <c r="P34" s="22"/>
    </row>
    <row r="35" spans="1:16" ht="39" customHeight="1" x14ac:dyDescent="0.2">
      <c r="A35" s="22"/>
      <c r="B35" s="35"/>
      <c r="C35" s="1158" t="s">
        <v>569</v>
      </c>
      <c r="D35" s="1158"/>
      <c r="E35" s="1159"/>
      <c r="F35" s="36">
        <v>5.92</v>
      </c>
      <c r="G35" s="37">
        <v>3.52</v>
      </c>
      <c r="H35" s="37">
        <v>3.33</v>
      </c>
      <c r="I35" s="37">
        <v>4.16</v>
      </c>
      <c r="J35" s="38">
        <v>6.18</v>
      </c>
      <c r="K35" s="22"/>
      <c r="L35" s="22"/>
      <c r="M35" s="22"/>
      <c r="N35" s="22"/>
      <c r="O35" s="22"/>
      <c r="P35" s="22"/>
    </row>
    <row r="36" spans="1:16" ht="39" customHeight="1" x14ac:dyDescent="0.2">
      <c r="A36" s="22"/>
      <c r="B36" s="35"/>
      <c r="C36" s="1158" t="s">
        <v>570</v>
      </c>
      <c r="D36" s="1158"/>
      <c r="E36" s="1159"/>
      <c r="F36" s="36" t="s">
        <v>519</v>
      </c>
      <c r="G36" s="37" t="s">
        <v>519</v>
      </c>
      <c r="H36" s="37">
        <v>2.44</v>
      </c>
      <c r="I36" s="37">
        <v>2.35</v>
      </c>
      <c r="J36" s="38">
        <v>2.69</v>
      </c>
      <c r="K36" s="22"/>
      <c r="L36" s="22"/>
      <c r="M36" s="22"/>
      <c r="N36" s="22"/>
      <c r="O36" s="22"/>
      <c r="P36" s="22"/>
    </row>
    <row r="37" spans="1:16" ht="39" customHeight="1" x14ac:dyDescent="0.2">
      <c r="A37" s="22"/>
      <c r="B37" s="35"/>
      <c r="C37" s="1158" t="s">
        <v>571</v>
      </c>
      <c r="D37" s="1158"/>
      <c r="E37" s="1159"/>
      <c r="F37" s="36">
        <v>1.53</v>
      </c>
      <c r="G37" s="37">
        <v>1.48</v>
      </c>
      <c r="H37" s="37">
        <v>1.29</v>
      </c>
      <c r="I37" s="37">
        <v>1.26</v>
      </c>
      <c r="J37" s="38">
        <v>1.42</v>
      </c>
      <c r="K37" s="22"/>
      <c r="L37" s="22"/>
      <c r="M37" s="22"/>
      <c r="N37" s="22"/>
      <c r="O37" s="22"/>
      <c r="P37" s="22"/>
    </row>
    <row r="38" spans="1:16" ht="39" customHeight="1" x14ac:dyDescent="0.2">
      <c r="A38" s="22"/>
      <c r="B38" s="35"/>
      <c r="C38" s="1158" t="s">
        <v>572</v>
      </c>
      <c r="D38" s="1158"/>
      <c r="E38" s="1159"/>
      <c r="F38" s="36">
        <v>0.82</v>
      </c>
      <c r="G38" s="37">
        <v>1</v>
      </c>
      <c r="H38" s="37">
        <v>0.78</v>
      </c>
      <c r="I38" s="37">
        <v>1.17</v>
      </c>
      <c r="J38" s="38">
        <v>1.35</v>
      </c>
      <c r="K38" s="22"/>
      <c r="L38" s="22"/>
      <c r="M38" s="22"/>
      <c r="N38" s="22"/>
      <c r="O38" s="22"/>
      <c r="P38" s="22"/>
    </row>
    <row r="39" spans="1:16" ht="39" customHeight="1" x14ac:dyDescent="0.2">
      <c r="A39" s="22"/>
      <c r="B39" s="35"/>
      <c r="C39" s="1158" t="s">
        <v>573</v>
      </c>
      <c r="D39" s="1158"/>
      <c r="E39" s="1159"/>
      <c r="F39" s="36">
        <v>0.01</v>
      </c>
      <c r="G39" s="37">
        <v>0.06</v>
      </c>
      <c r="H39" s="37">
        <v>0.09</v>
      </c>
      <c r="I39" s="37">
        <v>0.13</v>
      </c>
      <c r="J39" s="38">
        <v>0.35</v>
      </c>
      <c r="K39" s="22"/>
      <c r="L39" s="22"/>
      <c r="M39" s="22"/>
      <c r="N39" s="22"/>
      <c r="O39" s="22"/>
      <c r="P39" s="22"/>
    </row>
    <row r="40" spans="1:16" ht="39" customHeight="1" x14ac:dyDescent="0.2">
      <c r="A40" s="22"/>
      <c r="B40" s="35"/>
      <c r="C40" s="1158" t="s">
        <v>574</v>
      </c>
      <c r="D40" s="1158"/>
      <c r="E40" s="1159"/>
      <c r="F40" s="36">
        <v>0.01</v>
      </c>
      <c r="G40" s="37">
        <v>0</v>
      </c>
      <c r="H40" s="37">
        <v>0.01</v>
      </c>
      <c r="I40" s="37">
        <v>0.05</v>
      </c>
      <c r="J40" s="38">
        <v>0.27</v>
      </c>
      <c r="K40" s="22"/>
      <c r="L40" s="22"/>
      <c r="M40" s="22"/>
      <c r="N40" s="22"/>
      <c r="O40" s="22"/>
      <c r="P40" s="22"/>
    </row>
    <row r="41" spans="1:16" ht="39" customHeight="1" x14ac:dyDescent="0.2">
      <c r="A41" s="22"/>
      <c r="B41" s="35"/>
      <c r="C41" s="1158" t="s">
        <v>575</v>
      </c>
      <c r="D41" s="1158"/>
      <c r="E41" s="1159"/>
      <c r="F41" s="36">
        <v>0.27</v>
      </c>
      <c r="G41" s="37">
        <v>0.11</v>
      </c>
      <c r="H41" s="37">
        <v>0.05</v>
      </c>
      <c r="I41" s="37">
        <v>0.13</v>
      </c>
      <c r="J41" s="38">
        <v>0.16</v>
      </c>
      <c r="K41" s="22"/>
      <c r="L41" s="22"/>
      <c r="M41" s="22"/>
      <c r="N41" s="22"/>
      <c r="O41" s="22"/>
      <c r="P41" s="22"/>
    </row>
    <row r="42" spans="1:16" ht="39" customHeight="1" x14ac:dyDescent="0.2">
      <c r="A42" s="22"/>
      <c r="B42" s="39"/>
      <c r="C42" s="1158" t="s">
        <v>576</v>
      </c>
      <c r="D42" s="1158"/>
      <c r="E42" s="1159"/>
      <c r="F42" s="36" t="s">
        <v>577</v>
      </c>
      <c r="G42" s="37" t="s">
        <v>577</v>
      </c>
      <c r="H42" s="37" t="s">
        <v>578</v>
      </c>
      <c r="I42" s="37" t="s">
        <v>519</v>
      </c>
      <c r="J42" s="38" t="s">
        <v>519</v>
      </c>
      <c r="K42" s="22"/>
      <c r="L42" s="22"/>
      <c r="M42" s="22"/>
      <c r="N42" s="22"/>
      <c r="O42" s="22"/>
      <c r="P42" s="22"/>
    </row>
    <row r="43" spans="1:16" ht="39" customHeight="1" thickBot="1" x14ac:dyDescent="0.25">
      <c r="A43" s="22"/>
      <c r="B43" s="40"/>
      <c r="C43" s="1160" t="s">
        <v>579</v>
      </c>
      <c r="D43" s="1160"/>
      <c r="E43" s="1161"/>
      <c r="F43" s="41">
        <v>1.17</v>
      </c>
      <c r="G43" s="42">
        <v>2.5099999999999998</v>
      </c>
      <c r="H43" s="42">
        <v>0.18</v>
      </c>
      <c r="I43" s="42">
        <v>0.15</v>
      </c>
      <c r="J43" s="43">
        <v>0.2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K3unhwZ9Fs1mV1FVv68JcZl866/T+3g1si9KjxD6ICKnDOgopqTsKLePnMq3lfM6IajcF8QUMaU9iaZDyNO+w==" saltValue="zwkU0DSqUGpDZeEo8nRu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561</v>
      </c>
      <c r="L44" s="54" t="s">
        <v>562</v>
      </c>
      <c r="M44" s="54" t="s">
        <v>563</v>
      </c>
      <c r="N44" s="54" t="s">
        <v>564</v>
      </c>
      <c r="O44" s="55" t="s">
        <v>565</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1537</v>
      </c>
      <c r="L45" s="58">
        <v>1594</v>
      </c>
      <c r="M45" s="58">
        <v>1514</v>
      </c>
      <c r="N45" s="58">
        <v>1644</v>
      </c>
      <c r="O45" s="59">
        <v>1560</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519</v>
      </c>
      <c r="L46" s="62" t="s">
        <v>519</v>
      </c>
      <c r="M46" s="62" t="s">
        <v>519</v>
      </c>
      <c r="N46" s="62" t="s">
        <v>519</v>
      </c>
      <c r="O46" s="63" t="s">
        <v>519</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519</v>
      </c>
      <c r="L47" s="62" t="s">
        <v>519</v>
      </c>
      <c r="M47" s="62" t="s">
        <v>519</v>
      </c>
      <c r="N47" s="62" t="s">
        <v>519</v>
      </c>
      <c r="O47" s="63" t="s">
        <v>519</v>
      </c>
      <c r="P47" s="46"/>
      <c r="Q47" s="46"/>
      <c r="R47" s="46"/>
      <c r="S47" s="46"/>
      <c r="T47" s="46"/>
      <c r="U47" s="46"/>
    </row>
    <row r="48" spans="1:21" ht="30.75" customHeight="1" x14ac:dyDescent="0.2">
      <c r="A48" s="46"/>
      <c r="B48" s="1166"/>
      <c r="C48" s="1167"/>
      <c r="D48" s="60"/>
      <c r="E48" s="1172" t="s">
        <v>15</v>
      </c>
      <c r="F48" s="1172"/>
      <c r="G48" s="1172"/>
      <c r="H48" s="1172"/>
      <c r="I48" s="1172"/>
      <c r="J48" s="1173"/>
      <c r="K48" s="61">
        <v>94</v>
      </c>
      <c r="L48" s="62">
        <v>103</v>
      </c>
      <c r="M48" s="62">
        <v>117</v>
      </c>
      <c r="N48" s="62">
        <v>128</v>
      </c>
      <c r="O48" s="63">
        <v>113</v>
      </c>
      <c r="P48" s="46"/>
      <c r="Q48" s="46"/>
      <c r="R48" s="46"/>
      <c r="S48" s="46"/>
      <c r="T48" s="46"/>
      <c r="U48" s="46"/>
    </row>
    <row r="49" spans="1:21" ht="30.75" customHeight="1" x14ac:dyDescent="0.2">
      <c r="A49" s="46"/>
      <c r="B49" s="1166"/>
      <c r="C49" s="1167"/>
      <c r="D49" s="60"/>
      <c r="E49" s="1172" t="s">
        <v>16</v>
      </c>
      <c r="F49" s="1172"/>
      <c r="G49" s="1172"/>
      <c r="H49" s="1172"/>
      <c r="I49" s="1172"/>
      <c r="J49" s="1173"/>
      <c r="K49" s="61">
        <v>25</v>
      </c>
      <c r="L49" s="62">
        <v>24</v>
      </c>
      <c r="M49" s="62">
        <v>21</v>
      </c>
      <c r="N49" s="62">
        <v>23</v>
      </c>
      <c r="O49" s="63">
        <v>22</v>
      </c>
      <c r="P49" s="46"/>
      <c r="Q49" s="46"/>
      <c r="R49" s="46"/>
      <c r="S49" s="46"/>
      <c r="T49" s="46"/>
      <c r="U49" s="46"/>
    </row>
    <row r="50" spans="1:21" ht="30.75" customHeight="1" x14ac:dyDescent="0.2">
      <c r="A50" s="46"/>
      <c r="B50" s="1166"/>
      <c r="C50" s="1167"/>
      <c r="D50" s="60"/>
      <c r="E50" s="1172" t="s">
        <v>17</v>
      </c>
      <c r="F50" s="1172"/>
      <c r="G50" s="1172"/>
      <c r="H50" s="1172"/>
      <c r="I50" s="1172"/>
      <c r="J50" s="1173"/>
      <c r="K50" s="61">
        <v>1</v>
      </c>
      <c r="L50" s="62">
        <v>0</v>
      </c>
      <c r="M50" s="62">
        <v>0</v>
      </c>
      <c r="N50" s="62">
        <v>0</v>
      </c>
      <c r="O50" s="63">
        <v>0</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519</v>
      </c>
      <c r="L51" s="62" t="s">
        <v>519</v>
      </c>
      <c r="M51" s="62" t="s">
        <v>519</v>
      </c>
      <c r="N51" s="62" t="s">
        <v>519</v>
      </c>
      <c r="O51" s="63" t="s">
        <v>519</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1326</v>
      </c>
      <c r="L52" s="62">
        <v>1360</v>
      </c>
      <c r="M52" s="62">
        <v>1298</v>
      </c>
      <c r="N52" s="62">
        <v>1379</v>
      </c>
      <c r="O52" s="63">
        <v>1296</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331</v>
      </c>
      <c r="L53" s="67">
        <v>361</v>
      </c>
      <c r="M53" s="67">
        <v>354</v>
      </c>
      <c r="N53" s="67">
        <v>416</v>
      </c>
      <c r="O53" s="68">
        <v>399</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580</v>
      </c>
      <c r="P56" s="46"/>
      <c r="Q56" s="46"/>
      <c r="R56" s="46"/>
      <c r="S56" s="46"/>
      <c r="T56" s="46"/>
      <c r="U56" s="46"/>
    </row>
    <row r="57" spans="1:21" ht="31.5" customHeight="1" thickBot="1" x14ac:dyDescent="0.3">
      <c r="A57" s="46"/>
      <c r="B57" s="74"/>
      <c r="C57" s="75"/>
      <c r="D57" s="75"/>
      <c r="E57" s="76"/>
      <c r="F57" s="76"/>
      <c r="G57" s="76"/>
      <c r="H57" s="76"/>
      <c r="I57" s="76"/>
      <c r="J57" s="77" t="s">
        <v>2</v>
      </c>
      <c r="K57" s="78" t="s">
        <v>581</v>
      </c>
      <c r="L57" s="79" t="s">
        <v>582</v>
      </c>
      <c r="M57" s="79" t="s">
        <v>583</v>
      </c>
      <c r="N57" s="79" t="s">
        <v>584</v>
      </c>
      <c r="O57" s="80" t="s">
        <v>585</v>
      </c>
      <c r="P57" s="46"/>
      <c r="Q57" s="46"/>
      <c r="R57" s="46"/>
      <c r="S57" s="46"/>
      <c r="T57" s="46"/>
      <c r="U57" s="46"/>
    </row>
    <row r="58" spans="1:21" ht="31.5" customHeight="1" x14ac:dyDescent="0.2">
      <c r="B58" s="1180" t="s">
        <v>26</v>
      </c>
      <c r="C58" s="1181"/>
      <c r="D58" s="1186" t="s">
        <v>27</v>
      </c>
      <c r="E58" s="1187"/>
      <c r="F58" s="1187"/>
      <c r="G58" s="1187"/>
      <c r="H58" s="1187"/>
      <c r="I58" s="1187"/>
      <c r="J58" s="1188"/>
      <c r="K58" s="81"/>
      <c r="L58" s="82"/>
      <c r="M58" s="82"/>
      <c r="N58" s="82"/>
      <c r="O58" s="83"/>
    </row>
    <row r="59" spans="1:21" ht="31.5" customHeight="1" x14ac:dyDescent="0.2">
      <c r="B59" s="1182"/>
      <c r="C59" s="1183"/>
      <c r="D59" s="1189" t="s">
        <v>28</v>
      </c>
      <c r="E59" s="1190"/>
      <c r="F59" s="1190"/>
      <c r="G59" s="1190"/>
      <c r="H59" s="1190"/>
      <c r="I59" s="1190"/>
      <c r="J59" s="1191"/>
      <c r="K59" s="84"/>
      <c r="L59" s="85"/>
      <c r="M59" s="85"/>
      <c r="N59" s="85"/>
      <c r="O59" s="86"/>
    </row>
    <row r="60" spans="1:21" ht="31.5" customHeight="1" thickBot="1" x14ac:dyDescent="0.25">
      <c r="B60" s="1184"/>
      <c r="C60" s="1185"/>
      <c r="D60" s="1192" t="s">
        <v>29</v>
      </c>
      <c r="E60" s="1193"/>
      <c r="F60" s="1193"/>
      <c r="G60" s="1193"/>
      <c r="H60" s="1193"/>
      <c r="I60" s="1193"/>
      <c r="J60" s="1194"/>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I/M0AuR44EzyMfqUAaEE4R2CmgO1DbFx3b0l7Ur7jUdUh6UA8IUdFSnQyPrsQl71S9DbfmZHXeuO0y7OhaCAQ==" saltValue="hLv6RxYJd/FQ8VUBgwl37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561</v>
      </c>
      <c r="J40" s="101" t="s">
        <v>562</v>
      </c>
      <c r="K40" s="101" t="s">
        <v>563</v>
      </c>
      <c r="L40" s="101" t="s">
        <v>564</v>
      </c>
      <c r="M40" s="102" t="s">
        <v>565</v>
      </c>
    </row>
    <row r="41" spans="2:13" ht="27.75" customHeight="1" x14ac:dyDescent="0.2">
      <c r="B41" s="1195" t="s">
        <v>32</v>
      </c>
      <c r="C41" s="1196"/>
      <c r="D41" s="103"/>
      <c r="E41" s="1201" t="s">
        <v>33</v>
      </c>
      <c r="F41" s="1201"/>
      <c r="G41" s="1201"/>
      <c r="H41" s="1202"/>
      <c r="I41" s="342">
        <v>15213</v>
      </c>
      <c r="J41" s="343">
        <v>15954</v>
      </c>
      <c r="K41" s="343">
        <v>16672</v>
      </c>
      <c r="L41" s="343">
        <v>16641</v>
      </c>
      <c r="M41" s="344">
        <v>16408</v>
      </c>
    </row>
    <row r="42" spans="2:13" ht="27.75" customHeight="1" x14ac:dyDescent="0.2">
      <c r="B42" s="1197"/>
      <c r="C42" s="1198"/>
      <c r="D42" s="104"/>
      <c r="E42" s="1203" t="s">
        <v>34</v>
      </c>
      <c r="F42" s="1203"/>
      <c r="G42" s="1203"/>
      <c r="H42" s="1204"/>
      <c r="I42" s="345" t="s">
        <v>519</v>
      </c>
      <c r="J42" s="346" t="s">
        <v>519</v>
      </c>
      <c r="K42" s="346" t="s">
        <v>519</v>
      </c>
      <c r="L42" s="346" t="s">
        <v>519</v>
      </c>
      <c r="M42" s="347" t="s">
        <v>519</v>
      </c>
    </row>
    <row r="43" spans="2:13" ht="27.75" customHeight="1" x14ac:dyDescent="0.2">
      <c r="B43" s="1197"/>
      <c r="C43" s="1198"/>
      <c r="D43" s="104"/>
      <c r="E43" s="1203" t="s">
        <v>35</v>
      </c>
      <c r="F43" s="1203"/>
      <c r="G43" s="1203"/>
      <c r="H43" s="1204"/>
      <c r="I43" s="345">
        <v>1214</v>
      </c>
      <c r="J43" s="346">
        <v>1262</v>
      </c>
      <c r="K43" s="346">
        <v>1174</v>
      </c>
      <c r="L43" s="346">
        <v>1100</v>
      </c>
      <c r="M43" s="347">
        <v>1070</v>
      </c>
    </row>
    <row r="44" spans="2:13" ht="27.75" customHeight="1" x14ac:dyDescent="0.2">
      <c r="B44" s="1197"/>
      <c r="C44" s="1198"/>
      <c r="D44" s="104"/>
      <c r="E44" s="1203" t="s">
        <v>36</v>
      </c>
      <c r="F44" s="1203"/>
      <c r="G44" s="1203"/>
      <c r="H44" s="1204"/>
      <c r="I44" s="345">
        <v>132</v>
      </c>
      <c r="J44" s="346">
        <v>114</v>
      </c>
      <c r="K44" s="346">
        <v>99</v>
      </c>
      <c r="L44" s="346">
        <v>75</v>
      </c>
      <c r="M44" s="347">
        <v>54</v>
      </c>
    </row>
    <row r="45" spans="2:13" ht="27.75" customHeight="1" x14ac:dyDescent="0.2">
      <c r="B45" s="1197"/>
      <c r="C45" s="1198"/>
      <c r="D45" s="104"/>
      <c r="E45" s="1203" t="s">
        <v>37</v>
      </c>
      <c r="F45" s="1203"/>
      <c r="G45" s="1203"/>
      <c r="H45" s="1204"/>
      <c r="I45" s="345">
        <v>908</v>
      </c>
      <c r="J45" s="346">
        <v>896</v>
      </c>
      <c r="K45" s="346">
        <v>879</v>
      </c>
      <c r="L45" s="346">
        <v>791</v>
      </c>
      <c r="M45" s="347">
        <v>656</v>
      </c>
    </row>
    <row r="46" spans="2:13" ht="27.75" customHeight="1" x14ac:dyDescent="0.2">
      <c r="B46" s="1197"/>
      <c r="C46" s="1198"/>
      <c r="D46" s="105"/>
      <c r="E46" s="1203" t="s">
        <v>38</v>
      </c>
      <c r="F46" s="1203"/>
      <c r="G46" s="1203"/>
      <c r="H46" s="1204"/>
      <c r="I46" s="345" t="s">
        <v>519</v>
      </c>
      <c r="J46" s="346" t="s">
        <v>519</v>
      </c>
      <c r="K46" s="346" t="s">
        <v>519</v>
      </c>
      <c r="L46" s="346" t="s">
        <v>519</v>
      </c>
      <c r="M46" s="347" t="s">
        <v>519</v>
      </c>
    </row>
    <row r="47" spans="2:13" ht="27.75" customHeight="1" x14ac:dyDescent="0.2">
      <c r="B47" s="1197"/>
      <c r="C47" s="1198"/>
      <c r="D47" s="106"/>
      <c r="E47" s="1205" t="s">
        <v>39</v>
      </c>
      <c r="F47" s="1206"/>
      <c r="G47" s="1206"/>
      <c r="H47" s="1207"/>
      <c r="I47" s="345" t="s">
        <v>519</v>
      </c>
      <c r="J47" s="346" t="s">
        <v>519</v>
      </c>
      <c r="K47" s="346" t="s">
        <v>519</v>
      </c>
      <c r="L47" s="346" t="s">
        <v>519</v>
      </c>
      <c r="M47" s="347" t="s">
        <v>519</v>
      </c>
    </row>
    <row r="48" spans="2:13" ht="27.75" customHeight="1" x14ac:dyDescent="0.2">
      <c r="B48" s="1197"/>
      <c r="C48" s="1198"/>
      <c r="D48" s="104"/>
      <c r="E48" s="1203" t="s">
        <v>40</v>
      </c>
      <c r="F48" s="1203"/>
      <c r="G48" s="1203"/>
      <c r="H48" s="1204"/>
      <c r="I48" s="345" t="s">
        <v>519</v>
      </c>
      <c r="J48" s="346" t="s">
        <v>519</v>
      </c>
      <c r="K48" s="346" t="s">
        <v>519</v>
      </c>
      <c r="L48" s="346" t="s">
        <v>519</v>
      </c>
      <c r="M48" s="347" t="s">
        <v>519</v>
      </c>
    </row>
    <row r="49" spans="2:13" ht="27.75" customHeight="1" x14ac:dyDescent="0.2">
      <c r="B49" s="1199"/>
      <c r="C49" s="1200"/>
      <c r="D49" s="104"/>
      <c r="E49" s="1203" t="s">
        <v>41</v>
      </c>
      <c r="F49" s="1203"/>
      <c r="G49" s="1203"/>
      <c r="H49" s="1204"/>
      <c r="I49" s="345" t="s">
        <v>519</v>
      </c>
      <c r="J49" s="346" t="s">
        <v>519</v>
      </c>
      <c r="K49" s="346" t="s">
        <v>519</v>
      </c>
      <c r="L49" s="346" t="s">
        <v>519</v>
      </c>
      <c r="M49" s="347" t="s">
        <v>519</v>
      </c>
    </row>
    <row r="50" spans="2:13" ht="27.75" customHeight="1" x14ac:dyDescent="0.2">
      <c r="B50" s="1208" t="s">
        <v>42</v>
      </c>
      <c r="C50" s="1209"/>
      <c r="D50" s="107"/>
      <c r="E50" s="1203" t="s">
        <v>43</v>
      </c>
      <c r="F50" s="1203"/>
      <c r="G50" s="1203"/>
      <c r="H50" s="1204"/>
      <c r="I50" s="345">
        <v>4553</v>
      </c>
      <c r="J50" s="346">
        <v>4524</v>
      </c>
      <c r="K50" s="346">
        <v>4929</v>
      </c>
      <c r="L50" s="346">
        <v>5450</v>
      </c>
      <c r="M50" s="347">
        <v>6255</v>
      </c>
    </row>
    <row r="51" spans="2:13" ht="27.75" customHeight="1" x14ac:dyDescent="0.2">
      <c r="B51" s="1197"/>
      <c r="C51" s="1198"/>
      <c r="D51" s="104"/>
      <c r="E51" s="1203" t="s">
        <v>44</v>
      </c>
      <c r="F51" s="1203"/>
      <c r="G51" s="1203"/>
      <c r="H51" s="1204"/>
      <c r="I51" s="345">
        <v>11</v>
      </c>
      <c r="J51" s="346">
        <v>7</v>
      </c>
      <c r="K51" s="346">
        <v>5</v>
      </c>
      <c r="L51" s="346">
        <v>8</v>
      </c>
      <c r="M51" s="347">
        <v>6</v>
      </c>
    </row>
    <row r="52" spans="2:13" ht="27.75" customHeight="1" x14ac:dyDescent="0.2">
      <c r="B52" s="1199"/>
      <c r="C52" s="1200"/>
      <c r="D52" s="104"/>
      <c r="E52" s="1203" t="s">
        <v>45</v>
      </c>
      <c r="F52" s="1203"/>
      <c r="G52" s="1203"/>
      <c r="H52" s="1204"/>
      <c r="I52" s="345">
        <v>12604</v>
      </c>
      <c r="J52" s="346">
        <v>13015</v>
      </c>
      <c r="K52" s="346">
        <v>13708</v>
      </c>
      <c r="L52" s="346">
        <v>13061</v>
      </c>
      <c r="M52" s="347">
        <v>12786</v>
      </c>
    </row>
    <row r="53" spans="2:13" ht="27.75" customHeight="1" thickBot="1" x14ac:dyDescent="0.25">
      <c r="B53" s="1210" t="s">
        <v>46</v>
      </c>
      <c r="C53" s="1211"/>
      <c r="D53" s="108"/>
      <c r="E53" s="1212" t="s">
        <v>47</v>
      </c>
      <c r="F53" s="1212"/>
      <c r="G53" s="1212"/>
      <c r="H53" s="1213"/>
      <c r="I53" s="348">
        <v>299</v>
      </c>
      <c r="J53" s="349">
        <v>681</v>
      </c>
      <c r="K53" s="349">
        <v>181</v>
      </c>
      <c r="L53" s="349">
        <v>88</v>
      </c>
      <c r="M53" s="350">
        <v>-859</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O1+l8oUogPHGAWUoI5O8pPGMd6N3Vk2vupjXtUlvnlbV9ym/IRloa4AINlMpCeeqEQmp/wxpzsTqRQ3smoPaLw==" saltValue="2gjj5frzAop1odpsX9/T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563</v>
      </c>
      <c r="G54" s="117" t="s">
        <v>564</v>
      </c>
      <c r="H54" s="118" t="s">
        <v>565</v>
      </c>
    </row>
    <row r="55" spans="2:8" ht="52.5" customHeight="1" x14ac:dyDescent="0.2">
      <c r="B55" s="119"/>
      <c r="C55" s="1222" t="s">
        <v>50</v>
      </c>
      <c r="D55" s="1222"/>
      <c r="E55" s="1223"/>
      <c r="F55" s="120">
        <v>500</v>
      </c>
      <c r="G55" s="120">
        <v>600</v>
      </c>
      <c r="H55" s="121">
        <v>600</v>
      </c>
    </row>
    <row r="56" spans="2:8" ht="52.5" customHeight="1" x14ac:dyDescent="0.2">
      <c r="B56" s="122"/>
      <c r="C56" s="1224" t="s">
        <v>51</v>
      </c>
      <c r="D56" s="1224"/>
      <c r="E56" s="1225"/>
      <c r="F56" s="123">
        <v>951</v>
      </c>
      <c r="G56" s="123">
        <v>992</v>
      </c>
      <c r="H56" s="124">
        <v>1054</v>
      </c>
    </row>
    <row r="57" spans="2:8" ht="53.25" customHeight="1" x14ac:dyDescent="0.2">
      <c r="B57" s="122"/>
      <c r="C57" s="1226" t="s">
        <v>52</v>
      </c>
      <c r="D57" s="1226"/>
      <c r="E57" s="1227"/>
      <c r="F57" s="125">
        <v>3745</v>
      </c>
      <c r="G57" s="125">
        <v>4258</v>
      </c>
      <c r="H57" s="126">
        <v>4656</v>
      </c>
    </row>
    <row r="58" spans="2:8" ht="45.75" customHeight="1" x14ac:dyDescent="0.2">
      <c r="B58" s="127"/>
      <c r="C58" s="1214" t="s">
        <v>586</v>
      </c>
      <c r="D58" s="1215"/>
      <c r="E58" s="1216"/>
      <c r="F58" s="128">
        <v>1469</v>
      </c>
      <c r="G58" s="128">
        <v>1574</v>
      </c>
      <c r="H58" s="129">
        <v>1700</v>
      </c>
    </row>
    <row r="59" spans="2:8" ht="45.75" customHeight="1" x14ac:dyDescent="0.2">
      <c r="B59" s="127"/>
      <c r="C59" s="1214" t="s">
        <v>587</v>
      </c>
      <c r="D59" s="1215"/>
      <c r="E59" s="1216"/>
      <c r="F59" s="128">
        <v>1056</v>
      </c>
      <c r="G59" s="128">
        <v>1030</v>
      </c>
      <c r="H59" s="129">
        <v>1000</v>
      </c>
    </row>
    <row r="60" spans="2:8" ht="45.75" customHeight="1" x14ac:dyDescent="0.2">
      <c r="B60" s="127"/>
      <c r="C60" s="1214" t="s">
        <v>588</v>
      </c>
      <c r="D60" s="1215"/>
      <c r="E60" s="1216"/>
      <c r="F60" s="128">
        <v>857</v>
      </c>
      <c r="G60" s="128">
        <v>863</v>
      </c>
      <c r="H60" s="129">
        <v>876</v>
      </c>
    </row>
    <row r="61" spans="2:8" ht="45.75" customHeight="1" x14ac:dyDescent="0.2">
      <c r="B61" s="127"/>
      <c r="C61" s="1214" t="s">
        <v>589</v>
      </c>
      <c r="D61" s="1215"/>
      <c r="E61" s="1216"/>
      <c r="F61" s="128">
        <v>0</v>
      </c>
      <c r="G61" s="128">
        <v>400</v>
      </c>
      <c r="H61" s="129">
        <v>700</v>
      </c>
    </row>
    <row r="62" spans="2:8" ht="45.75" customHeight="1" thickBot="1" x14ac:dyDescent="0.25">
      <c r="B62" s="130"/>
      <c r="C62" s="1217" t="s">
        <v>590</v>
      </c>
      <c r="D62" s="1218"/>
      <c r="E62" s="1219"/>
      <c r="F62" s="131">
        <v>212</v>
      </c>
      <c r="G62" s="131">
        <v>231</v>
      </c>
      <c r="H62" s="132">
        <v>260</v>
      </c>
    </row>
    <row r="63" spans="2:8" ht="52.5" customHeight="1" thickBot="1" x14ac:dyDescent="0.25">
      <c r="B63" s="133"/>
      <c r="C63" s="1220" t="s">
        <v>53</v>
      </c>
      <c r="D63" s="1220"/>
      <c r="E63" s="1221"/>
      <c r="F63" s="134">
        <v>5197</v>
      </c>
      <c r="G63" s="134">
        <v>5850</v>
      </c>
      <c r="H63" s="135">
        <v>6310</v>
      </c>
    </row>
    <row r="64" spans="2:8" ht="13" x14ac:dyDescent="0.2"/>
  </sheetData>
  <sheetProtection algorithmName="SHA-512" hashValue="kIomv++pSyifVDjtpUEcB/aFz7xN7MjIxWMrei+UZp4lt7SxnIW8JsdIMaBUzDKl8oJlP5IRzjlVDSUaONpFMQ==" saltValue="dzv34bWh3BkL3VG35Uw8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DA04E-B2C3-4A30-B806-A83AB89619A6}">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602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603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612</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604</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561</v>
      </c>
      <c r="BQ50" s="1234"/>
      <c r="BR50" s="1234"/>
      <c r="BS50" s="1234"/>
      <c r="BT50" s="1234"/>
      <c r="BU50" s="1234"/>
      <c r="BV50" s="1234"/>
      <c r="BW50" s="1234"/>
      <c r="BX50" s="1234" t="s">
        <v>562</v>
      </c>
      <c r="BY50" s="1234"/>
      <c r="BZ50" s="1234"/>
      <c r="CA50" s="1234"/>
      <c r="CB50" s="1234"/>
      <c r="CC50" s="1234"/>
      <c r="CD50" s="1234"/>
      <c r="CE50" s="1234"/>
      <c r="CF50" s="1234" t="s">
        <v>563</v>
      </c>
      <c r="CG50" s="1234"/>
      <c r="CH50" s="1234"/>
      <c r="CI50" s="1234"/>
      <c r="CJ50" s="1234"/>
      <c r="CK50" s="1234"/>
      <c r="CL50" s="1234"/>
      <c r="CM50" s="1234"/>
      <c r="CN50" s="1234" t="s">
        <v>564</v>
      </c>
      <c r="CO50" s="1234"/>
      <c r="CP50" s="1234"/>
      <c r="CQ50" s="1234"/>
      <c r="CR50" s="1234"/>
      <c r="CS50" s="1234"/>
      <c r="CT50" s="1234"/>
      <c r="CU50" s="1234"/>
      <c r="CV50" s="1234" t="s">
        <v>565</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605</v>
      </c>
      <c r="AO51" s="1233"/>
      <c r="AP51" s="1233"/>
      <c r="AQ51" s="1233"/>
      <c r="AR51" s="1233"/>
      <c r="AS51" s="1233"/>
      <c r="AT51" s="1233"/>
      <c r="AU51" s="1233"/>
      <c r="AV51" s="1233"/>
      <c r="AW51" s="1233"/>
      <c r="AX51" s="1233"/>
      <c r="AY51" s="1233"/>
      <c r="AZ51" s="1233"/>
      <c r="BA51" s="1233"/>
      <c r="BB51" s="1233" t="s">
        <v>606</v>
      </c>
      <c r="BC51" s="1233"/>
      <c r="BD51" s="1233"/>
      <c r="BE51" s="1233"/>
      <c r="BF51" s="1233"/>
      <c r="BG51" s="1233"/>
      <c r="BH51" s="1233"/>
      <c r="BI51" s="1233"/>
      <c r="BJ51" s="1233"/>
      <c r="BK51" s="1233"/>
      <c r="BL51" s="1233"/>
      <c r="BM51" s="1233"/>
      <c r="BN51" s="1233"/>
      <c r="BO51" s="1233"/>
      <c r="BP51" s="1230">
        <v>6.9</v>
      </c>
      <c r="BQ51" s="1230"/>
      <c r="BR51" s="1230"/>
      <c r="BS51" s="1230"/>
      <c r="BT51" s="1230"/>
      <c r="BU51" s="1230"/>
      <c r="BV51" s="1230"/>
      <c r="BW51" s="1230"/>
      <c r="BX51" s="1230">
        <v>16</v>
      </c>
      <c r="BY51" s="1230"/>
      <c r="BZ51" s="1230"/>
      <c r="CA51" s="1230"/>
      <c r="CB51" s="1230"/>
      <c r="CC51" s="1230"/>
      <c r="CD51" s="1230"/>
      <c r="CE51" s="1230"/>
      <c r="CF51" s="1230">
        <v>4.0999999999999996</v>
      </c>
      <c r="CG51" s="1230"/>
      <c r="CH51" s="1230"/>
      <c r="CI51" s="1230"/>
      <c r="CJ51" s="1230"/>
      <c r="CK51" s="1230"/>
      <c r="CL51" s="1230"/>
      <c r="CM51" s="1230"/>
      <c r="CN51" s="1230">
        <v>1.8</v>
      </c>
      <c r="CO51" s="1230"/>
      <c r="CP51" s="1230"/>
      <c r="CQ51" s="1230"/>
      <c r="CR51" s="1230"/>
      <c r="CS51" s="1230"/>
      <c r="CT51" s="1230"/>
      <c r="CU51" s="1230"/>
      <c r="CV51" s="1230"/>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607</v>
      </c>
      <c r="BC53" s="1233"/>
      <c r="BD53" s="1233"/>
      <c r="BE53" s="1233"/>
      <c r="BF53" s="1233"/>
      <c r="BG53" s="1233"/>
      <c r="BH53" s="1233"/>
      <c r="BI53" s="1233"/>
      <c r="BJ53" s="1233"/>
      <c r="BK53" s="1233"/>
      <c r="BL53" s="1233"/>
      <c r="BM53" s="1233"/>
      <c r="BN53" s="1233"/>
      <c r="BO53" s="1233"/>
      <c r="BP53" s="1230">
        <v>72</v>
      </c>
      <c r="BQ53" s="1230"/>
      <c r="BR53" s="1230"/>
      <c r="BS53" s="1230"/>
      <c r="BT53" s="1230"/>
      <c r="BU53" s="1230"/>
      <c r="BV53" s="1230"/>
      <c r="BW53" s="1230"/>
      <c r="BX53" s="1230">
        <v>71</v>
      </c>
      <c r="BY53" s="1230"/>
      <c r="BZ53" s="1230"/>
      <c r="CA53" s="1230"/>
      <c r="CB53" s="1230"/>
      <c r="CC53" s="1230"/>
      <c r="CD53" s="1230"/>
      <c r="CE53" s="1230"/>
      <c r="CF53" s="1230">
        <v>70.2</v>
      </c>
      <c r="CG53" s="1230"/>
      <c r="CH53" s="1230"/>
      <c r="CI53" s="1230"/>
      <c r="CJ53" s="1230"/>
      <c r="CK53" s="1230"/>
      <c r="CL53" s="1230"/>
      <c r="CM53" s="1230"/>
      <c r="CN53" s="1230">
        <v>68.8</v>
      </c>
      <c r="CO53" s="1230"/>
      <c r="CP53" s="1230"/>
      <c r="CQ53" s="1230"/>
      <c r="CR53" s="1230"/>
      <c r="CS53" s="1230"/>
      <c r="CT53" s="1230"/>
      <c r="CU53" s="1230"/>
      <c r="CV53" s="1230">
        <v>69.3</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608</v>
      </c>
      <c r="AO55" s="1234"/>
      <c r="AP55" s="1234"/>
      <c r="AQ55" s="1234"/>
      <c r="AR55" s="1234"/>
      <c r="AS55" s="1234"/>
      <c r="AT55" s="1234"/>
      <c r="AU55" s="1234"/>
      <c r="AV55" s="1234"/>
      <c r="AW55" s="1234"/>
      <c r="AX55" s="1234"/>
      <c r="AY55" s="1234"/>
      <c r="AZ55" s="1234"/>
      <c r="BA55" s="1234"/>
      <c r="BB55" s="1233" t="s">
        <v>606</v>
      </c>
      <c r="BC55" s="1233"/>
      <c r="BD55" s="1233"/>
      <c r="BE55" s="1233"/>
      <c r="BF55" s="1233"/>
      <c r="BG55" s="1233"/>
      <c r="BH55" s="1233"/>
      <c r="BI55" s="1233"/>
      <c r="BJ55" s="1233"/>
      <c r="BK55" s="1233"/>
      <c r="BL55" s="1233"/>
      <c r="BM55" s="1233"/>
      <c r="BN55" s="1233"/>
      <c r="BO55" s="1233"/>
      <c r="BP55" s="1230">
        <v>48.4</v>
      </c>
      <c r="BQ55" s="1230"/>
      <c r="BR55" s="1230"/>
      <c r="BS55" s="1230"/>
      <c r="BT55" s="1230"/>
      <c r="BU55" s="1230"/>
      <c r="BV55" s="1230"/>
      <c r="BW55" s="1230"/>
      <c r="BX55" s="1230">
        <v>43</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607</v>
      </c>
      <c r="BC57" s="1233"/>
      <c r="BD57" s="1233"/>
      <c r="BE57" s="1233"/>
      <c r="BF57" s="1233"/>
      <c r="BG57" s="1233"/>
      <c r="BH57" s="1233"/>
      <c r="BI57" s="1233"/>
      <c r="BJ57" s="1233"/>
      <c r="BK57" s="1233"/>
      <c r="BL57" s="1233"/>
      <c r="BM57" s="1233"/>
      <c r="BN57" s="1233"/>
      <c r="BO57" s="1233"/>
      <c r="BP57" s="1230">
        <v>61.8</v>
      </c>
      <c r="BQ57" s="1230"/>
      <c r="BR57" s="1230"/>
      <c r="BS57" s="1230"/>
      <c r="BT57" s="1230"/>
      <c r="BU57" s="1230"/>
      <c r="BV57" s="1230"/>
      <c r="BW57" s="1230"/>
      <c r="BX57" s="1230">
        <v>62.8</v>
      </c>
      <c r="BY57" s="1230"/>
      <c r="BZ57" s="1230"/>
      <c r="CA57" s="1230"/>
      <c r="CB57" s="1230"/>
      <c r="CC57" s="1230"/>
      <c r="CD57" s="1230"/>
      <c r="CE57" s="1230"/>
      <c r="CF57" s="1230">
        <v>64.3</v>
      </c>
      <c r="CG57" s="1230"/>
      <c r="CH57" s="1230"/>
      <c r="CI57" s="1230"/>
      <c r="CJ57" s="1230"/>
      <c r="CK57" s="1230"/>
      <c r="CL57" s="1230"/>
      <c r="CM57" s="1230"/>
      <c r="CN57" s="1230">
        <v>65.3</v>
      </c>
      <c r="CO57" s="1230"/>
      <c r="CP57" s="1230"/>
      <c r="CQ57" s="1230"/>
      <c r="CR57" s="1230"/>
      <c r="CS57" s="1230"/>
      <c r="CT57" s="1230"/>
      <c r="CU57" s="1230"/>
      <c r="CV57" s="1230">
        <v>66.599999999999994</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609</v>
      </c>
    </row>
    <row r="64" spans="1:109" ht="13" x14ac:dyDescent="0.2">
      <c r="B64" s="259"/>
      <c r="G64" s="357"/>
      <c r="I64" s="369"/>
      <c r="J64" s="369"/>
      <c r="K64" s="369"/>
      <c r="L64" s="369"/>
      <c r="M64" s="369"/>
      <c r="N64" s="370"/>
      <c r="AM64" s="357"/>
      <c r="AN64" s="357" t="s">
        <v>603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611</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604</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561</v>
      </c>
      <c r="BQ72" s="1234"/>
      <c r="BR72" s="1234"/>
      <c r="BS72" s="1234"/>
      <c r="BT72" s="1234"/>
      <c r="BU72" s="1234"/>
      <c r="BV72" s="1234"/>
      <c r="BW72" s="1234"/>
      <c r="BX72" s="1234" t="s">
        <v>562</v>
      </c>
      <c r="BY72" s="1234"/>
      <c r="BZ72" s="1234"/>
      <c r="CA72" s="1234"/>
      <c r="CB72" s="1234"/>
      <c r="CC72" s="1234"/>
      <c r="CD72" s="1234"/>
      <c r="CE72" s="1234"/>
      <c r="CF72" s="1234" t="s">
        <v>563</v>
      </c>
      <c r="CG72" s="1234"/>
      <c r="CH72" s="1234"/>
      <c r="CI72" s="1234"/>
      <c r="CJ72" s="1234"/>
      <c r="CK72" s="1234"/>
      <c r="CL72" s="1234"/>
      <c r="CM72" s="1234"/>
      <c r="CN72" s="1234" t="s">
        <v>564</v>
      </c>
      <c r="CO72" s="1234"/>
      <c r="CP72" s="1234"/>
      <c r="CQ72" s="1234"/>
      <c r="CR72" s="1234"/>
      <c r="CS72" s="1234"/>
      <c r="CT72" s="1234"/>
      <c r="CU72" s="1234"/>
      <c r="CV72" s="1234" t="s">
        <v>565</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605</v>
      </c>
      <c r="AO73" s="1233"/>
      <c r="AP73" s="1233"/>
      <c r="AQ73" s="1233"/>
      <c r="AR73" s="1233"/>
      <c r="AS73" s="1233"/>
      <c r="AT73" s="1233"/>
      <c r="AU73" s="1233"/>
      <c r="AV73" s="1233"/>
      <c r="AW73" s="1233"/>
      <c r="AX73" s="1233"/>
      <c r="AY73" s="1233"/>
      <c r="AZ73" s="1233"/>
      <c r="BA73" s="1233"/>
      <c r="BB73" s="1233" t="s">
        <v>606</v>
      </c>
      <c r="BC73" s="1233"/>
      <c r="BD73" s="1233"/>
      <c r="BE73" s="1233"/>
      <c r="BF73" s="1233"/>
      <c r="BG73" s="1233"/>
      <c r="BH73" s="1233"/>
      <c r="BI73" s="1233"/>
      <c r="BJ73" s="1233"/>
      <c r="BK73" s="1233"/>
      <c r="BL73" s="1233"/>
      <c r="BM73" s="1233"/>
      <c r="BN73" s="1233"/>
      <c r="BO73" s="1233"/>
      <c r="BP73" s="1230">
        <v>6.9</v>
      </c>
      <c r="BQ73" s="1230"/>
      <c r="BR73" s="1230"/>
      <c r="BS73" s="1230"/>
      <c r="BT73" s="1230"/>
      <c r="BU73" s="1230"/>
      <c r="BV73" s="1230"/>
      <c r="BW73" s="1230"/>
      <c r="BX73" s="1230">
        <v>16</v>
      </c>
      <c r="BY73" s="1230"/>
      <c r="BZ73" s="1230"/>
      <c r="CA73" s="1230"/>
      <c r="CB73" s="1230"/>
      <c r="CC73" s="1230"/>
      <c r="CD73" s="1230"/>
      <c r="CE73" s="1230"/>
      <c r="CF73" s="1230">
        <v>4.0999999999999996</v>
      </c>
      <c r="CG73" s="1230"/>
      <c r="CH73" s="1230"/>
      <c r="CI73" s="1230"/>
      <c r="CJ73" s="1230"/>
      <c r="CK73" s="1230"/>
      <c r="CL73" s="1230"/>
      <c r="CM73" s="1230"/>
      <c r="CN73" s="1230">
        <v>1.8</v>
      </c>
      <c r="CO73" s="1230"/>
      <c r="CP73" s="1230"/>
      <c r="CQ73" s="1230"/>
      <c r="CR73" s="1230"/>
      <c r="CS73" s="1230"/>
      <c r="CT73" s="1230"/>
      <c r="CU73" s="1230"/>
      <c r="CV73" s="1230"/>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610</v>
      </c>
      <c r="BC75" s="1233"/>
      <c r="BD75" s="1233"/>
      <c r="BE75" s="1233"/>
      <c r="BF75" s="1233"/>
      <c r="BG75" s="1233"/>
      <c r="BH75" s="1233"/>
      <c r="BI75" s="1233"/>
      <c r="BJ75" s="1233"/>
      <c r="BK75" s="1233"/>
      <c r="BL75" s="1233"/>
      <c r="BM75" s="1233"/>
      <c r="BN75" s="1233"/>
      <c r="BO75" s="1233"/>
      <c r="BP75" s="1230">
        <v>7.6</v>
      </c>
      <c r="BQ75" s="1230"/>
      <c r="BR75" s="1230"/>
      <c r="BS75" s="1230"/>
      <c r="BT75" s="1230"/>
      <c r="BU75" s="1230"/>
      <c r="BV75" s="1230"/>
      <c r="BW75" s="1230"/>
      <c r="BX75" s="1230">
        <v>7.8</v>
      </c>
      <c r="BY75" s="1230"/>
      <c r="BZ75" s="1230"/>
      <c r="CA75" s="1230"/>
      <c r="CB75" s="1230"/>
      <c r="CC75" s="1230"/>
      <c r="CD75" s="1230"/>
      <c r="CE75" s="1230"/>
      <c r="CF75" s="1230">
        <v>8.1</v>
      </c>
      <c r="CG75" s="1230"/>
      <c r="CH75" s="1230"/>
      <c r="CI75" s="1230"/>
      <c r="CJ75" s="1230"/>
      <c r="CK75" s="1230"/>
      <c r="CL75" s="1230"/>
      <c r="CM75" s="1230"/>
      <c r="CN75" s="1230">
        <v>8.5</v>
      </c>
      <c r="CO75" s="1230"/>
      <c r="CP75" s="1230"/>
      <c r="CQ75" s="1230"/>
      <c r="CR75" s="1230"/>
      <c r="CS75" s="1230"/>
      <c r="CT75" s="1230"/>
      <c r="CU75" s="1230"/>
      <c r="CV75" s="1230">
        <v>8.6</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608</v>
      </c>
      <c r="AO77" s="1234"/>
      <c r="AP77" s="1234"/>
      <c r="AQ77" s="1234"/>
      <c r="AR77" s="1234"/>
      <c r="AS77" s="1234"/>
      <c r="AT77" s="1234"/>
      <c r="AU77" s="1234"/>
      <c r="AV77" s="1234"/>
      <c r="AW77" s="1234"/>
      <c r="AX77" s="1234"/>
      <c r="AY77" s="1234"/>
      <c r="AZ77" s="1234"/>
      <c r="BA77" s="1234"/>
      <c r="BB77" s="1233" t="s">
        <v>606</v>
      </c>
      <c r="BC77" s="1233"/>
      <c r="BD77" s="1233"/>
      <c r="BE77" s="1233"/>
      <c r="BF77" s="1233"/>
      <c r="BG77" s="1233"/>
      <c r="BH77" s="1233"/>
      <c r="BI77" s="1233"/>
      <c r="BJ77" s="1233"/>
      <c r="BK77" s="1233"/>
      <c r="BL77" s="1233"/>
      <c r="BM77" s="1233"/>
      <c r="BN77" s="1233"/>
      <c r="BO77" s="1233"/>
      <c r="BP77" s="1230">
        <v>48.4</v>
      </c>
      <c r="BQ77" s="1230"/>
      <c r="BR77" s="1230"/>
      <c r="BS77" s="1230"/>
      <c r="BT77" s="1230"/>
      <c r="BU77" s="1230"/>
      <c r="BV77" s="1230"/>
      <c r="BW77" s="1230"/>
      <c r="BX77" s="1230">
        <v>43</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610</v>
      </c>
      <c r="BC79" s="1233"/>
      <c r="BD79" s="1233"/>
      <c r="BE79" s="1233"/>
      <c r="BF79" s="1233"/>
      <c r="BG79" s="1233"/>
      <c r="BH79" s="1233"/>
      <c r="BI79" s="1233"/>
      <c r="BJ79" s="1233"/>
      <c r="BK79" s="1233"/>
      <c r="BL79" s="1233"/>
      <c r="BM79" s="1233"/>
      <c r="BN79" s="1233"/>
      <c r="BO79" s="1233"/>
      <c r="BP79" s="1230">
        <v>9.9</v>
      </c>
      <c r="BQ79" s="1230"/>
      <c r="BR79" s="1230"/>
      <c r="BS79" s="1230"/>
      <c r="BT79" s="1230"/>
      <c r="BU79" s="1230"/>
      <c r="BV79" s="1230"/>
      <c r="BW79" s="1230"/>
      <c r="BX79" s="1230">
        <v>9.9</v>
      </c>
      <c r="BY79" s="1230"/>
      <c r="BZ79" s="1230"/>
      <c r="CA79" s="1230"/>
      <c r="CB79" s="1230"/>
      <c r="CC79" s="1230"/>
      <c r="CD79" s="1230"/>
      <c r="CE79" s="1230"/>
      <c r="CF79" s="1230">
        <v>8.9</v>
      </c>
      <c r="CG79" s="1230"/>
      <c r="CH79" s="1230"/>
      <c r="CI79" s="1230"/>
      <c r="CJ79" s="1230"/>
      <c r="CK79" s="1230"/>
      <c r="CL79" s="1230"/>
      <c r="CM79" s="1230"/>
      <c r="CN79" s="1230">
        <v>8.9</v>
      </c>
      <c r="CO79" s="1230"/>
      <c r="CP79" s="1230"/>
      <c r="CQ79" s="1230"/>
      <c r="CR79" s="1230"/>
      <c r="CS79" s="1230"/>
      <c r="CT79" s="1230"/>
      <c r="CU79" s="1230"/>
      <c r="CV79" s="1230">
        <v>9.1</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9H+LwSoUkCWu5koBjyi4lwBiishM5j8nKY4gizrbx6EhU15ekbeXncv8zeE5gs7yr55mHyaARkimOFcbuA8wSg==" saltValue="VU+25Tw02pLv0S7VC5W1M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B6028-7BE8-46E6-A130-E28EBE6E94B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508</v>
      </c>
    </row>
  </sheetData>
  <sheetProtection algorithmName="SHA-512" hashValue="FDsWM8jg/xRr4Lv8SHTBGDlP7fozrfDaf94+gL+7JfnyVfPdhvI6jjtmDVBP4SUzjTEB2Z/j6Fy7lvpPKFQG+Q==" saltValue="uXEfoYH1Zmr3TZGZKATI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36A48-5D6A-495B-B33C-D122421C8C2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508</v>
      </c>
    </row>
  </sheetData>
  <sheetProtection algorithmName="SHA-512" hashValue="BBsj6KsHM54CpAb1xzl0sK91g7SCOGFFH9pteEs2AOLh6Y22WpGsZsmFRbSKJKS8DqApaKCz3H8OlFyc9iIfEw==" saltValue="EwokJ4lIti50ZxnvQO1S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558</v>
      </c>
      <c r="G2" s="149"/>
      <c r="H2" s="150"/>
    </row>
    <row r="3" spans="1:8" x14ac:dyDescent="0.2">
      <c r="A3" s="146" t="s">
        <v>551</v>
      </c>
      <c r="B3" s="151"/>
      <c r="C3" s="152"/>
      <c r="D3" s="153">
        <v>368776</v>
      </c>
      <c r="E3" s="154"/>
      <c r="F3" s="155">
        <v>115050</v>
      </c>
      <c r="G3" s="156"/>
      <c r="H3" s="157"/>
    </row>
    <row r="4" spans="1:8" x14ac:dyDescent="0.2">
      <c r="A4" s="158"/>
      <c r="B4" s="159"/>
      <c r="C4" s="160"/>
      <c r="D4" s="161">
        <v>180617</v>
      </c>
      <c r="E4" s="162"/>
      <c r="F4" s="163">
        <v>53792</v>
      </c>
      <c r="G4" s="164"/>
      <c r="H4" s="165"/>
    </row>
    <row r="5" spans="1:8" x14ac:dyDescent="0.2">
      <c r="A5" s="146" t="s">
        <v>553</v>
      </c>
      <c r="B5" s="151"/>
      <c r="C5" s="152"/>
      <c r="D5" s="153">
        <v>342097</v>
      </c>
      <c r="E5" s="154"/>
      <c r="F5" s="155">
        <v>118252</v>
      </c>
      <c r="G5" s="156"/>
      <c r="H5" s="157"/>
    </row>
    <row r="6" spans="1:8" x14ac:dyDescent="0.2">
      <c r="A6" s="158"/>
      <c r="B6" s="159"/>
      <c r="C6" s="160"/>
      <c r="D6" s="161">
        <v>128534</v>
      </c>
      <c r="E6" s="162"/>
      <c r="F6" s="163">
        <v>49994</v>
      </c>
      <c r="G6" s="164"/>
      <c r="H6" s="165"/>
    </row>
    <row r="7" spans="1:8" x14ac:dyDescent="0.2">
      <c r="A7" s="146" t="s">
        <v>554</v>
      </c>
      <c r="B7" s="151"/>
      <c r="C7" s="152"/>
      <c r="D7" s="153">
        <v>332135</v>
      </c>
      <c r="E7" s="154"/>
      <c r="F7" s="155">
        <v>200194</v>
      </c>
      <c r="G7" s="156"/>
      <c r="H7" s="157"/>
    </row>
    <row r="8" spans="1:8" x14ac:dyDescent="0.2">
      <c r="A8" s="158"/>
      <c r="B8" s="159"/>
      <c r="C8" s="160"/>
      <c r="D8" s="161">
        <v>97234</v>
      </c>
      <c r="E8" s="162"/>
      <c r="F8" s="163">
        <v>106422</v>
      </c>
      <c r="G8" s="164"/>
      <c r="H8" s="165"/>
    </row>
    <row r="9" spans="1:8" x14ac:dyDescent="0.2">
      <c r="A9" s="146" t="s">
        <v>555</v>
      </c>
      <c r="B9" s="151"/>
      <c r="C9" s="152"/>
      <c r="D9" s="153">
        <v>227895</v>
      </c>
      <c r="E9" s="154"/>
      <c r="F9" s="155">
        <v>196914</v>
      </c>
      <c r="G9" s="156"/>
      <c r="H9" s="157"/>
    </row>
    <row r="10" spans="1:8" x14ac:dyDescent="0.2">
      <c r="A10" s="158"/>
      <c r="B10" s="159"/>
      <c r="C10" s="160"/>
      <c r="D10" s="161">
        <v>75506</v>
      </c>
      <c r="E10" s="162"/>
      <c r="F10" s="163">
        <v>98966</v>
      </c>
      <c r="G10" s="164"/>
      <c r="H10" s="165"/>
    </row>
    <row r="11" spans="1:8" x14ac:dyDescent="0.2">
      <c r="A11" s="146" t="s">
        <v>556</v>
      </c>
      <c r="B11" s="151"/>
      <c r="C11" s="152"/>
      <c r="D11" s="153">
        <v>248831</v>
      </c>
      <c r="E11" s="154"/>
      <c r="F11" s="155">
        <v>204757</v>
      </c>
      <c r="G11" s="156"/>
      <c r="H11" s="157"/>
    </row>
    <row r="12" spans="1:8" x14ac:dyDescent="0.2">
      <c r="A12" s="158"/>
      <c r="B12" s="159"/>
      <c r="C12" s="166"/>
      <c r="D12" s="161">
        <v>74772</v>
      </c>
      <c r="E12" s="162"/>
      <c r="F12" s="163">
        <v>106071</v>
      </c>
      <c r="G12" s="164"/>
      <c r="H12" s="165"/>
    </row>
    <row r="13" spans="1:8" x14ac:dyDescent="0.2">
      <c r="A13" s="146"/>
      <c r="B13" s="151"/>
      <c r="C13" s="152"/>
      <c r="D13" s="153">
        <v>303947</v>
      </c>
      <c r="E13" s="154"/>
      <c r="F13" s="155">
        <v>167033</v>
      </c>
      <c r="G13" s="167"/>
      <c r="H13" s="157"/>
    </row>
    <row r="14" spans="1:8" x14ac:dyDescent="0.2">
      <c r="A14" s="158"/>
      <c r="B14" s="159"/>
      <c r="C14" s="160"/>
      <c r="D14" s="161">
        <v>111333</v>
      </c>
      <c r="E14" s="162"/>
      <c r="F14" s="163">
        <v>83049</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9.75</v>
      </c>
      <c r="C19" s="168">
        <f>ROUND(VALUE(SUBSTITUTE(実質収支比率等に係る経年分析!G$48,"▲","-")),2)</f>
        <v>4.32</v>
      </c>
      <c r="D19" s="168">
        <f>ROUND(VALUE(SUBSTITUTE(実質収支比率等に係る経年分析!H$48,"▲","-")),2)</f>
        <v>9.5</v>
      </c>
      <c r="E19" s="168">
        <f>ROUND(VALUE(SUBSTITUTE(実質収支比率等に係る経年分析!I$48,"▲","-")),2)</f>
        <v>11.75</v>
      </c>
      <c r="F19" s="168">
        <f>ROUND(VALUE(SUBSTITUTE(実質収支比率等に係る経年分析!J$48,"▲","-")),2)</f>
        <v>12.55</v>
      </c>
    </row>
    <row r="20" spans="1:11" x14ac:dyDescent="0.2">
      <c r="A20" s="168" t="s">
        <v>57</v>
      </c>
      <c r="B20" s="168">
        <f>ROUND(VALUE(SUBSTITUTE(実質収支比率等に係る経年分析!F$47,"▲","-")),2)</f>
        <v>16.05</v>
      </c>
      <c r="C20" s="168">
        <f>ROUND(VALUE(SUBSTITUTE(実質収支比率等に係る経年分析!G$47,"▲","-")),2)</f>
        <v>10.71</v>
      </c>
      <c r="D20" s="168">
        <f>ROUND(VALUE(SUBSTITUTE(実質収支比率等に係る経年分析!H$47,"▲","-")),2)</f>
        <v>8.85</v>
      </c>
      <c r="E20" s="168">
        <f>ROUND(VALUE(SUBSTITUTE(実質収支比率等に係る経年分析!I$47,"▲","-")),2)</f>
        <v>9.9600000000000009</v>
      </c>
      <c r="F20" s="168">
        <f>ROUND(VALUE(SUBSTITUTE(実質収支比率等に係る経年分析!J$47,"▲","-")),2)</f>
        <v>10.45</v>
      </c>
    </row>
    <row r="21" spans="1:11" x14ac:dyDescent="0.2">
      <c r="A21" s="168" t="s">
        <v>58</v>
      </c>
      <c r="B21" s="168">
        <f>IF(ISNUMBER(VALUE(SUBSTITUTE(実質収支比率等に係る経年分析!F$49,"▲","-"))),ROUND(VALUE(SUBSTITUTE(実質収支比率等に係る経年分析!F$49,"▲","-")),2),NA())</f>
        <v>-1.76</v>
      </c>
      <c r="C21" s="168">
        <f>IF(ISNUMBER(VALUE(SUBSTITUTE(実質収支比率等に係る経年分析!G$49,"▲","-"))),ROUND(VALUE(SUBSTITUTE(実質収支比率等に係る経年分析!G$49,"▲","-")),2),NA())</f>
        <v>-10.78</v>
      </c>
      <c r="D21" s="168">
        <f>IF(ISNUMBER(VALUE(SUBSTITUTE(実質収支比率等に係る経年分析!H$49,"▲","-"))),ROUND(VALUE(SUBSTITUTE(実質収支比率等に係る経年分析!H$49,"▲","-")),2),NA())</f>
        <v>3.45</v>
      </c>
      <c r="E21" s="168">
        <f>IF(ISNUMBER(VALUE(SUBSTITUTE(実質収支比率等に係る経年分析!I$49,"▲","-"))),ROUND(VALUE(SUBSTITUTE(実質収支比率等に係る経年分析!I$49,"▲","-")),2),NA())</f>
        <v>4.5</v>
      </c>
      <c r="F21" s="168">
        <f>IF(ISNUMBER(VALUE(SUBSTITUTE(実質収支比率等に係る経年分析!J$49,"▲","-"))),ROUND(VALUE(SUBSTITUTE(実質収支比率等に係る経年分析!J$49,"▲","-")),2),NA())</f>
        <v>0.22</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1.17</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2.5099999999999998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0.18</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v>
      </c>
    </row>
    <row r="28" spans="1:11" x14ac:dyDescent="0.2">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0.1</v>
      </c>
      <c r="C28" s="169" t="e">
        <f>IF(ROUND(VALUE(SUBSTITUTE(連結実質赤字比率に係る赤字・黒字の構成分析!F$42,"▲", "-")), 2) &gt;= 0, ABS(ROUND(VALUE(SUBSTITUTE(連結実質赤字比率に係る赤字・黒字の構成分析!F$42,"▲", "-")), 2)), NA())</f>
        <v>#N/A</v>
      </c>
      <c r="D28" s="169">
        <f>IF(ROUND(VALUE(SUBSTITUTE(連結実質赤字比率に係る赤字・黒字の構成分析!G$42,"▲", "-")), 2) &lt; 0, ABS(ROUND(VALUE(SUBSTITUTE(連結実質赤字比率に係る赤字・黒字の構成分析!G$42,"▲", "-")), 2)), NA())</f>
        <v>0.1</v>
      </c>
      <c r="E28" s="169" t="e">
        <f>IF(ROUND(VALUE(SUBSTITUTE(連結実質赤字比率に係る赤字・黒字の構成分析!G$42,"▲", "-")), 2) &gt;= 0, ABS(ROUND(VALUE(SUBSTITUTE(連結実質赤字比率に係る赤字・黒字の構成分析!G$42,"▲", "-")), 2)), NA())</f>
        <v>#N/A</v>
      </c>
      <c r="F28" s="169">
        <f>IF(ROUND(VALUE(SUBSTITUTE(連結実質赤字比率に係る赤字・黒字の構成分析!H$42,"▲", "-")), 2) &lt; 0, ABS(ROUND(VALUE(SUBSTITUTE(連結実質赤字比率に係る赤字・黒字の構成分析!H$42,"▲", "-")), 2)), NA())</f>
        <v>0.35</v>
      </c>
      <c r="G28" s="169" t="e">
        <f>IF(ROUND(VALUE(SUBSTITUTE(連結実質赤字比率に係る赤字・黒字の構成分析!H$42,"▲", "-")), 2) &gt;= 0, ABS(ROUND(VALUE(SUBSTITUTE(連結実質赤字比率に係る赤字・黒字の構成分析!H$42,"▲", "-")), 2)), NA())</f>
        <v>#N/A</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へき地診療施設特別会計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0.27</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0.16</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0.27</v>
      </c>
    </row>
    <row r="31" spans="1:11" x14ac:dyDescent="0.2">
      <c r="A31" s="169" t="str">
        <f>IF(連結実質赤字比率に係る赤字・黒字の構成分析!C$39="",NA(),連結実質赤字比率に係る赤字・黒字の構成分析!C$39)</f>
        <v>国民健康保険診療施設特別会計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0.35</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1.35</v>
      </c>
    </row>
    <row r="33" spans="1:16" x14ac:dyDescent="0.2">
      <c r="A33" s="169" t="str">
        <f>IF(連結実質赤字比率に係る赤字・黒字の構成分析!C$37="",NA(),連結実質赤字比率に係る赤字・黒字の構成分析!C$37)</f>
        <v>太陽光発電特別会計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1.42</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2.44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2.69</v>
      </c>
    </row>
    <row r="35" spans="1:16" x14ac:dyDescent="0.2">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3.52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4.16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6.18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9.49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4.24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9.7799999999999994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12.38</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1326</v>
      </c>
      <c r="E42" s="170"/>
      <c r="F42" s="170"/>
      <c r="G42" s="170">
        <f>'実質公債費比率（分子）の構造'!L$52</f>
        <v>1360</v>
      </c>
      <c r="H42" s="170"/>
      <c r="I42" s="170"/>
      <c r="J42" s="170">
        <f>'実質公債費比率（分子）の構造'!M$52</f>
        <v>1298</v>
      </c>
      <c r="K42" s="170"/>
      <c r="L42" s="170"/>
      <c r="M42" s="170">
        <f>'実質公債費比率（分子）の構造'!N$52</f>
        <v>1379</v>
      </c>
      <c r="N42" s="170"/>
      <c r="O42" s="170"/>
      <c r="P42" s="170">
        <f>'実質公債費比率（分子）の構造'!O$52</f>
        <v>1296</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1</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68</v>
      </c>
      <c r="B45" s="170">
        <f>'実質公債費比率（分子）の構造'!K$49</f>
        <v>25</v>
      </c>
      <c r="C45" s="170"/>
      <c r="D45" s="170"/>
      <c r="E45" s="170">
        <f>'実質公債費比率（分子）の構造'!L$49</f>
        <v>24</v>
      </c>
      <c r="F45" s="170"/>
      <c r="G45" s="170"/>
      <c r="H45" s="170">
        <f>'実質公債費比率（分子）の構造'!M$49</f>
        <v>21</v>
      </c>
      <c r="I45" s="170"/>
      <c r="J45" s="170"/>
      <c r="K45" s="170">
        <f>'実質公債費比率（分子）の構造'!N$49</f>
        <v>23</v>
      </c>
      <c r="L45" s="170"/>
      <c r="M45" s="170"/>
      <c r="N45" s="170">
        <f>'実質公債費比率（分子）の構造'!O$49</f>
        <v>22</v>
      </c>
      <c r="O45" s="170"/>
      <c r="P45" s="170"/>
    </row>
    <row r="46" spans="1:16" x14ac:dyDescent="0.2">
      <c r="A46" s="170" t="s">
        <v>69</v>
      </c>
      <c r="B46" s="170">
        <f>'実質公債費比率（分子）の構造'!K$48</f>
        <v>94</v>
      </c>
      <c r="C46" s="170"/>
      <c r="D46" s="170"/>
      <c r="E46" s="170">
        <f>'実質公債費比率（分子）の構造'!L$48</f>
        <v>103</v>
      </c>
      <c r="F46" s="170"/>
      <c r="G46" s="170"/>
      <c r="H46" s="170">
        <f>'実質公債費比率（分子）の構造'!M$48</f>
        <v>117</v>
      </c>
      <c r="I46" s="170"/>
      <c r="J46" s="170"/>
      <c r="K46" s="170">
        <f>'実質公債費比率（分子）の構造'!N$48</f>
        <v>128</v>
      </c>
      <c r="L46" s="170"/>
      <c r="M46" s="170"/>
      <c r="N46" s="170">
        <f>'実質公債費比率（分子）の構造'!O$48</f>
        <v>113</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1537</v>
      </c>
      <c r="C49" s="170"/>
      <c r="D49" s="170"/>
      <c r="E49" s="170">
        <f>'実質公債費比率（分子）の構造'!L$45</f>
        <v>1594</v>
      </c>
      <c r="F49" s="170"/>
      <c r="G49" s="170"/>
      <c r="H49" s="170">
        <f>'実質公債費比率（分子）の構造'!M$45</f>
        <v>1514</v>
      </c>
      <c r="I49" s="170"/>
      <c r="J49" s="170"/>
      <c r="K49" s="170">
        <f>'実質公債費比率（分子）の構造'!N$45</f>
        <v>1644</v>
      </c>
      <c r="L49" s="170"/>
      <c r="M49" s="170"/>
      <c r="N49" s="170">
        <f>'実質公債費比率（分子）の構造'!O$45</f>
        <v>1560</v>
      </c>
      <c r="O49" s="170"/>
      <c r="P49" s="170"/>
    </row>
    <row r="50" spans="1:16" x14ac:dyDescent="0.2">
      <c r="A50" s="170" t="s">
        <v>73</v>
      </c>
      <c r="B50" s="170" t="e">
        <f>NA()</f>
        <v>#N/A</v>
      </c>
      <c r="C50" s="170">
        <f>IF(ISNUMBER('実質公債費比率（分子）の構造'!K$53),'実質公債費比率（分子）の構造'!K$53,NA())</f>
        <v>331</v>
      </c>
      <c r="D50" s="170" t="e">
        <f>NA()</f>
        <v>#N/A</v>
      </c>
      <c r="E50" s="170" t="e">
        <f>NA()</f>
        <v>#N/A</v>
      </c>
      <c r="F50" s="170">
        <f>IF(ISNUMBER('実質公債費比率（分子）の構造'!L$53),'実質公債費比率（分子）の構造'!L$53,NA())</f>
        <v>361</v>
      </c>
      <c r="G50" s="170" t="e">
        <f>NA()</f>
        <v>#N/A</v>
      </c>
      <c r="H50" s="170" t="e">
        <f>NA()</f>
        <v>#N/A</v>
      </c>
      <c r="I50" s="170">
        <f>IF(ISNUMBER('実質公債費比率（分子）の構造'!M$53),'実質公債費比率（分子）の構造'!M$53,NA())</f>
        <v>354</v>
      </c>
      <c r="J50" s="170" t="e">
        <f>NA()</f>
        <v>#N/A</v>
      </c>
      <c r="K50" s="170" t="e">
        <f>NA()</f>
        <v>#N/A</v>
      </c>
      <c r="L50" s="170">
        <f>IF(ISNUMBER('実質公債費比率（分子）の構造'!N$53),'実質公債費比率（分子）の構造'!N$53,NA())</f>
        <v>416</v>
      </c>
      <c r="M50" s="170" t="e">
        <f>NA()</f>
        <v>#N/A</v>
      </c>
      <c r="N50" s="170" t="e">
        <f>NA()</f>
        <v>#N/A</v>
      </c>
      <c r="O50" s="170">
        <f>IF(ISNUMBER('実質公債費比率（分子）の構造'!O$53),'実質公債費比率（分子）の構造'!O$53,NA())</f>
        <v>399</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12604</v>
      </c>
      <c r="E56" s="169"/>
      <c r="F56" s="169"/>
      <c r="G56" s="169">
        <f>'将来負担比率（分子）の構造'!J$52</f>
        <v>13015</v>
      </c>
      <c r="H56" s="169"/>
      <c r="I56" s="169"/>
      <c r="J56" s="169">
        <f>'将来負担比率（分子）の構造'!K$52</f>
        <v>13708</v>
      </c>
      <c r="K56" s="169"/>
      <c r="L56" s="169"/>
      <c r="M56" s="169">
        <f>'将来負担比率（分子）の構造'!L$52</f>
        <v>13061</v>
      </c>
      <c r="N56" s="169"/>
      <c r="O56" s="169"/>
      <c r="P56" s="169">
        <f>'将来負担比率（分子）の構造'!M$52</f>
        <v>12786</v>
      </c>
    </row>
    <row r="57" spans="1:16" x14ac:dyDescent="0.2">
      <c r="A57" s="169" t="s">
        <v>44</v>
      </c>
      <c r="B57" s="169"/>
      <c r="C57" s="169"/>
      <c r="D57" s="169">
        <f>'将来負担比率（分子）の構造'!I$51</f>
        <v>11</v>
      </c>
      <c r="E57" s="169"/>
      <c r="F57" s="169"/>
      <c r="G57" s="169">
        <f>'将来負担比率（分子）の構造'!J$51</f>
        <v>7</v>
      </c>
      <c r="H57" s="169"/>
      <c r="I57" s="169"/>
      <c r="J57" s="169">
        <f>'将来負担比率（分子）の構造'!K$51</f>
        <v>5</v>
      </c>
      <c r="K57" s="169"/>
      <c r="L57" s="169"/>
      <c r="M57" s="169">
        <f>'将来負担比率（分子）の構造'!L$51</f>
        <v>8</v>
      </c>
      <c r="N57" s="169"/>
      <c r="O57" s="169"/>
      <c r="P57" s="169">
        <f>'将来負担比率（分子）の構造'!M$51</f>
        <v>6</v>
      </c>
    </row>
    <row r="58" spans="1:16" x14ac:dyDescent="0.2">
      <c r="A58" s="169" t="s">
        <v>43</v>
      </c>
      <c r="B58" s="169"/>
      <c r="C58" s="169"/>
      <c r="D58" s="169">
        <f>'将来負担比率（分子）の構造'!I$50</f>
        <v>4553</v>
      </c>
      <c r="E58" s="169"/>
      <c r="F58" s="169"/>
      <c r="G58" s="169">
        <f>'将来負担比率（分子）の構造'!J$50</f>
        <v>4524</v>
      </c>
      <c r="H58" s="169"/>
      <c r="I58" s="169"/>
      <c r="J58" s="169">
        <f>'将来負担比率（分子）の構造'!K$50</f>
        <v>4929</v>
      </c>
      <c r="K58" s="169"/>
      <c r="L58" s="169"/>
      <c r="M58" s="169">
        <f>'将来負担比率（分子）の構造'!L$50</f>
        <v>5450</v>
      </c>
      <c r="N58" s="169"/>
      <c r="O58" s="169"/>
      <c r="P58" s="169">
        <f>'将来負担比率（分子）の構造'!M$50</f>
        <v>6255</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908</v>
      </c>
      <c r="C62" s="169"/>
      <c r="D62" s="169"/>
      <c r="E62" s="169">
        <f>'将来負担比率（分子）の構造'!J$45</f>
        <v>896</v>
      </c>
      <c r="F62" s="169"/>
      <c r="G62" s="169"/>
      <c r="H62" s="169">
        <f>'将来負担比率（分子）の構造'!K$45</f>
        <v>879</v>
      </c>
      <c r="I62" s="169"/>
      <c r="J62" s="169"/>
      <c r="K62" s="169">
        <f>'将来負担比率（分子）の構造'!L$45</f>
        <v>791</v>
      </c>
      <c r="L62" s="169"/>
      <c r="M62" s="169"/>
      <c r="N62" s="169">
        <f>'将来負担比率（分子）の構造'!M$45</f>
        <v>656</v>
      </c>
      <c r="O62" s="169"/>
      <c r="P62" s="169"/>
    </row>
    <row r="63" spans="1:16" x14ac:dyDescent="0.2">
      <c r="A63" s="169" t="s">
        <v>36</v>
      </c>
      <c r="B63" s="169">
        <f>'将来負担比率（分子）の構造'!I$44</f>
        <v>132</v>
      </c>
      <c r="C63" s="169"/>
      <c r="D63" s="169"/>
      <c r="E63" s="169">
        <f>'将来負担比率（分子）の構造'!J$44</f>
        <v>114</v>
      </c>
      <c r="F63" s="169"/>
      <c r="G63" s="169"/>
      <c r="H63" s="169">
        <f>'将来負担比率（分子）の構造'!K$44</f>
        <v>99</v>
      </c>
      <c r="I63" s="169"/>
      <c r="J63" s="169"/>
      <c r="K63" s="169">
        <f>'将来負担比率（分子）の構造'!L$44</f>
        <v>75</v>
      </c>
      <c r="L63" s="169"/>
      <c r="M63" s="169"/>
      <c r="N63" s="169">
        <f>'将来負担比率（分子）の構造'!M$44</f>
        <v>54</v>
      </c>
      <c r="O63" s="169"/>
      <c r="P63" s="169"/>
    </row>
    <row r="64" spans="1:16" x14ac:dyDescent="0.2">
      <c r="A64" s="169" t="s">
        <v>35</v>
      </c>
      <c r="B64" s="169">
        <f>'将来負担比率（分子）の構造'!I$43</f>
        <v>1214</v>
      </c>
      <c r="C64" s="169"/>
      <c r="D64" s="169"/>
      <c r="E64" s="169">
        <f>'将来負担比率（分子）の構造'!J$43</f>
        <v>1262</v>
      </c>
      <c r="F64" s="169"/>
      <c r="G64" s="169"/>
      <c r="H64" s="169">
        <f>'将来負担比率（分子）の構造'!K$43</f>
        <v>1174</v>
      </c>
      <c r="I64" s="169"/>
      <c r="J64" s="169"/>
      <c r="K64" s="169">
        <f>'将来負担比率（分子）の構造'!L$43</f>
        <v>1100</v>
      </c>
      <c r="L64" s="169"/>
      <c r="M64" s="169"/>
      <c r="N64" s="169">
        <f>'将来負担比率（分子）の構造'!M$43</f>
        <v>1070</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15213</v>
      </c>
      <c r="C66" s="169"/>
      <c r="D66" s="169"/>
      <c r="E66" s="169">
        <f>'将来負担比率（分子）の構造'!J$41</f>
        <v>15954</v>
      </c>
      <c r="F66" s="169"/>
      <c r="G66" s="169"/>
      <c r="H66" s="169">
        <f>'将来負担比率（分子）の構造'!K$41</f>
        <v>16672</v>
      </c>
      <c r="I66" s="169"/>
      <c r="J66" s="169"/>
      <c r="K66" s="169">
        <f>'将来負担比率（分子）の構造'!L$41</f>
        <v>16641</v>
      </c>
      <c r="L66" s="169"/>
      <c r="M66" s="169"/>
      <c r="N66" s="169">
        <f>'将来負担比率（分子）の構造'!M$41</f>
        <v>16408</v>
      </c>
      <c r="O66" s="169"/>
      <c r="P66" s="169"/>
    </row>
    <row r="67" spans="1:16" x14ac:dyDescent="0.2">
      <c r="A67" s="169" t="s">
        <v>77</v>
      </c>
      <c r="B67" s="169" t="e">
        <f>NA()</f>
        <v>#N/A</v>
      </c>
      <c r="C67" s="169">
        <f>IF(ISNUMBER('将来負担比率（分子）の構造'!I$53), IF('将来負担比率（分子）の構造'!I$53 &lt; 0, 0, '将来負担比率（分子）の構造'!I$53), NA())</f>
        <v>299</v>
      </c>
      <c r="D67" s="169" t="e">
        <f>NA()</f>
        <v>#N/A</v>
      </c>
      <c r="E67" s="169" t="e">
        <f>NA()</f>
        <v>#N/A</v>
      </c>
      <c r="F67" s="169">
        <f>IF(ISNUMBER('将来負担比率（分子）の構造'!J$53), IF('将来負担比率（分子）の構造'!J$53 &lt; 0, 0, '将来負担比率（分子）の構造'!J$53), NA())</f>
        <v>681</v>
      </c>
      <c r="G67" s="169" t="e">
        <f>NA()</f>
        <v>#N/A</v>
      </c>
      <c r="H67" s="169" t="e">
        <f>NA()</f>
        <v>#N/A</v>
      </c>
      <c r="I67" s="169">
        <f>IF(ISNUMBER('将来負担比率（分子）の構造'!K$53), IF('将来負担比率（分子）の構造'!K$53 &lt; 0, 0, '将来負担比率（分子）の構造'!K$53), NA())</f>
        <v>181</v>
      </c>
      <c r="J67" s="169" t="e">
        <f>NA()</f>
        <v>#N/A</v>
      </c>
      <c r="K67" s="169" t="e">
        <f>NA()</f>
        <v>#N/A</v>
      </c>
      <c r="L67" s="169">
        <f>IF(ISNUMBER('将来負担比率（分子）の構造'!L$53), IF('将来負担比率（分子）の構造'!L$53 &lt; 0, 0, '将来負担比率（分子）の構造'!L$53), NA())</f>
        <v>88</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500</v>
      </c>
      <c r="C72" s="173">
        <f>基金残高に係る経年分析!G55</f>
        <v>600</v>
      </c>
      <c r="D72" s="173">
        <f>基金残高に係る経年分析!H55</f>
        <v>600</v>
      </c>
    </row>
    <row r="73" spans="1:16" x14ac:dyDescent="0.2">
      <c r="A73" s="172" t="s">
        <v>80</v>
      </c>
      <c r="B73" s="173">
        <f>基金残高に係る経年分析!F56</f>
        <v>951</v>
      </c>
      <c r="C73" s="173">
        <f>基金残高に係る経年分析!G56</f>
        <v>992</v>
      </c>
      <c r="D73" s="173">
        <f>基金残高に係る経年分析!H56</f>
        <v>1054</v>
      </c>
    </row>
    <row r="74" spans="1:16" x14ac:dyDescent="0.2">
      <c r="A74" s="172" t="s">
        <v>81</v>
      </c>
      <c r="B74" s="173">
        <f>基金残高に係る経年分析!F57</f>
        <v>3745</v>
      </c>
      <c r="C74" s="173">
        <f>基金残高に係る経年分析!G57</f>
        <v>4258</v>
      </c>
      <c r="D74" s="173">
        <f>基金残高に係る経年分析!H57</f>
        <v>4656</v>
      </c>
    </row>
  </sheetData>
  <sheetProtection algorithmName="SHA-512" hashValue="MOJrrh96kfDgnmuXgKHu4ne/2jPzqjyIEBLl+2eCcJmKc8bE6NOXNGX/N6FE9Y7QIJNoSudCR580ZnOM1Ium1g==" saltValue="a8FhO3qlTxWUafxUWWbK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217</v>
      </c>
      <c r="DI1" s="616"/>
      <c r="DJ1" s="616"/>
      <c r="DK1" s="616"/>
      <c r="DL1" s="616"/>
      <c r="DM1" s="616"/>
      <c r="DN1" s="617"/>
      <c r="DO1" s="208"/>
      <c r="DP1" s="615" t="s">
        <v>218</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220</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221</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222</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223</v>
      </c>
      <c r="S4" s="619"/>
      <c r="T4" s="619"/>
      <c r="U4" s="619"/>
      <c r="V4" s="619"/>
      <c r="W4" s="619"/>
      <c r="X4" s="619"/>
      <c r="Y4" s="620"/>
      <c r="Z4" s="618" t="s">
        <v>224</v>
      </c>
      <c r="AA4" s="619"/>
      <c r="AB4" s="619"/>
      <c r="AC4" s="620"/>
      <c r="AD4" s="618" t="s">
        <v>225</v>
      </c>
      <c r="AE4" s="619"/>
      <c r="AF4" s="619"/>
      <c r="AG4" s="619"/>
      <c r="AH4" s="619"/>
      <c r="AI4" s="619"/>
      <c r="AJ4" s="619"/>
      <c r="AK4" s="620"/>
      <c r="AL4" s="618" t="s">
        <v>224</v>
      </c>
      <c r="AM4" s="619"/>
      <c r="AN4" s="619"/>
      <c r="AO4" s="620"/>
      <c r="AP4" s="621" t="s">
        <v>226</v>
      </c>
      <c r="AQ4" s="621"/>
      <c r="AR4" s="621"/>
      <c r="AS4" s="621"/>
      <c r="AT4" s="621"/>
      <c r="AU4" s="621"/>
      <c r="AV4" s="621"/>
      <c r="AW4" s="621"/>
      <c r="AX4" s="621"/>
      <c r="AY4" s="621"/>
      <c r="AZ4" s="621"/>
      <c r="BA4" s="621"/>
      <c r="BB4" s="621"/>
      <c r="BC4" s="621"/>
      <c r="BD4" s="621"/>
      <c r="BE4" s="621"/>
      <c r="BF4" s="621"/>
      <c r="BG4" s="621" t="s">
        <v>227</v>
      </c>
      <c r="BH4" s="621"/>
      <c r="BI4" s="621"/>
      <c r="BJ4" s="621"/>
      <c r="BK4" s="621"/>
      <c r="BL4" s="621"/>
      <c r="BM4" s="621"/>
      <c r="BN4" s="621"/>
      <c r="BO4" s="621" t="s">
        <v>224</v>
      </c>
      <c r="BP4" s="621"/>
      <c r="BQ4" s="621"/>
      <c r="BR4" s="621"/>
      <c r="BS4" s="621" t="s">
        <v>228</v>
      </c>
      <c r="BT4" s="621"/>
      <c r="BU4" s="621"/>
      <c r="BV4" s="621"/>
      <c r="BW4" s="621"/>
      <c r="BX4" s="621"/>
      <c r="BY4" s="621"/>
      <c r="BZ4" s="621"/>
      <c r="CA4" s="621"/>
      <c r="CB4" s="621"/>
      <c r="CD4" s="618" t="s">
        <v>229</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230</v>
      </c>
      <c r="C5" s="623"/>
      <c r="D5" s="623"/>
      <c r="E5" s="623"/>
      <c r="F5" s="623"/>
      <c r="G5" s="623"/>
      <c r="H5" s="623"/>
      <c r="I5" s="623"/>
      <c r="J5" s="623"/>
      <c r="K5" s="623"/>
      <c r="L5" s="623"/>
      <c r="M5" s="623"/>
      <c r="N5" s="623"/>
      <c r="O5" s="623"/>
      <c r="P5" s="623"/>
      <c r="Q5" s="624"/>
      <c r="R5" s="625">
        <v>1031893</v>
      </c>
      <c r="S5" s="626"/>
      <c r="T5" s="626"/>
      <c r="U5" s="626"/>
      <c r="V5" s="626"/>
      <c r="W5" s="626"/>
      <c r="X5" s="626"/>
      <c r="Y5" s="627"/>
      <c r="Z5" s="628">
        <v>8.3000000000000007</v>
      </c>
      <c r="AA5" s="628"/>
      <c r="AB5" s="628"/>
      <c r="AC5" s="628"/>
      <c r="AD5" s="629">
        <v>1031893</v>
      </c>
      <c r="AE5" s="629"/>
      <c r="AF5" s="629"/>
      <c r="AG5" s="629"/>
      <c r="AH5" s="629"/>
      <c r="AI5" s="629"/>
      <c r="AJ5" s="629"/>
      <c r="AK5" s="629"/>
      <c r="AL5" s="630">
        <v>17.7</v>
      </c>
      <c r="AM5" s="631"/>
      <c r="AN5" s="631"/>
      <c r="AO5" s="632"/>
      <c r="AP5" s="622" t="s">
        <v>231</v>
      </c>
      <c r="AQ5" s="623"/>
      <c r="AR5" s="623"/>
      <c r="AS5" s="623"/>
      <c r="AT5" s="623"/>
      <c r="AU5" s="623"/>
      <c r="AV5" s="623"/>
      <c r="AW5" s="623"/>
      <c r="AX5" s="623"/>
      <c r="AY5" s="623"/>
      <c r="AZ5" s="623"/>
      <c r="BA5" s="623"/>
      <c r="BB5" s="623"/>
      <c r="BC5" s="623"/>
      <c r="BD5" s="623"/>
      <c r="BE5" s="623"/>
      <c r="BF5" s="624"/>
      <c r="BG5" s="636">
        <v>1031509</v>
      </c>
      <c r="BH5" s="637"/>
      <c r="BI5" s="637"/>
      <c r="BJ5" s="637"/>
      <c r="BK5" s="637"/>
      <c r="BL5" s="637"/>
      <c r="BM5" s="637"/>
      <c r="BN5" s="638"/>
      <c r="BO5" s="639">
        <v>100</v>
      </c>
      <c r="BP5" s="639"/>
      <c r="BQ5" s="639"/>
      <c r="BR5" s="639"/>
      <c r="BS5" s="640" t="s">
        <v>131</v>
      </c>
      <c r="BT5" s="640"/>
      <c r="BU5" s="640"/>
      <c r="BV5" s="640"/>
      <c r="BW5" s="640"/>
      <c r="BX5" s="640"/>
      <c r="BY5" s="640"/>
      <c r="BZ5" s="640"/>
      <c r="CA5" s="640"/>
      <c r="CB5" s="644"/>
      <c r="CD5" s="618" t="s">
        <v>226</v>
      </c>
      <c r="CE5" s="619"/>
      <c r="CF5" s="619"/>
      <c r="CG5" s="619"/>
      <c r="CH5" s="619"/>
      <c r="CI5" s="619"/>
      <c r="CJ5" s="619"/>
      <c r="CK5" s="619"/>
      <c r="CL5" s="619"/>
      <c r="CM5" s="619"/>
      <c r="CN5" s="619"/>
      <c r="CO5" s="619"/>
      <c r="CP5" s="619"/>
      <c r="CQ5" s="620"/>
      <c r="CR5" s="618" t="s">
        <v>232</v>
      </c>
      <c r="CS5" s="619"/>
      <c r="CT5" s="619"/>
      <c r="CU5" s="619"/>
      <c r="CV5" s="619"/>
      <c r="CW5" s="619"/>
      <c r="CX5" s="619"/>
      <c r="CY5" s="620"/>
      <c r="CZ5" s="618" t="s">
        <v>224</v>
      </c>
      <c r="DA5" s="619"/>
      <c r="DB5" s="619"/>
      <c r="DC5" s="620"/>
      <c r="DD5" s="618" t="s">
        <v>233</v>
      </c>
      <c r="DE5" s="619"/>
      <c r="DF5" s="619"/>
      <c r="DG5" s="619"/>
      <c r="DH5" s="619"/>
      <c r="DI5" s="619"/>
      <c r="DJ5" s="619"/>
      <c r="DK5" s="619"/>
      <c r="DL5" s="619"/>
      <c r="DM5" s="619"/>
      <c r="DN5" s="619"/>
      <c r="DO5" s="619"/>
      <c r="DP5" s="620"/>
      <c r="DQ5" s="618" t="s">
        <v>234</v>
      </c>
      <c r="DR5" s="619"/>
      <c r="DS5" s="619"/>
      <c r="DT5" s="619"/>
      <c r="DU5" s="619"/>
      <c r="DV5" s="619"/>
      <c r="DW5" s="619"/>
      <c r="DX5" s="619"/>
      <c r="DY5" s="619"/>
      <c r="DZ5" s="619"/>
      <c r="EA5" s="619"/>
      <c r="EB5" s="619"/>
      <c r="EC5" s="620"/>
    </row>
    <row r="6" spans="2:143" ht="11.25" customHeight="1" x14ac:dyDescent="0.2">
      <c r="B6" s="633" t="s">
        <v>235</v>
      </c>
      <c r="C6" s="634"/>
      <c r="D6" s="634"/>
      <c r="E6" s="634"/>
      <c r="F6" s="634"/>
      <c r="G6" s="634"/>
      <c r="H6" s="634"/>
      <c r="I6" s="634"/>
      <c r="J6" s="634"/>
      <c r="K6" s="634"/>
      <c r="L6" s="634"/>
      <c r="M6" s="634"/>
      <c r="N6" s="634"/>
      <c r="O6" s="634"/>
      <c r="P6" s="634"/>
      <c r="Q6" s="635"/>
      <c r="R6" s="636">
        <v>78053</v>
      </c>
      <c r="S6" s="637"/>
      <c r="T6" s="637"/>
      <c r="U6" s="637"/>
      <c r="V6" s="637"/>
      <c r="W6" s="637"/>
      <c r="X6" s="637"/>
      <c r="Y6" s="638"/>
      <c r="Z6" s="639">
        <v>0.6</v>
      </c>
      <c r="AA6" s="639"/>
      <c r="AB6" s="639"/>
      <c r="AC6" s="639"/>
      <c r="AD6" s="640">
        <v>78053</v>
      </c>
      <c r="AE6" s="640"/>
      <c r="AF6" s="640"/>
      <c r="AG6" s="640"/>
      <c r="AH6" s="640"/>
      <c r="AI6" s="640"/>
      <c r="AJ6" s="640"/>
      <c r="AK6" s="640"/>
      <c r="AL6" s="641">
        <v>1.3</v>
      </c>
      <c r="AM6" s="642"/>
      <c r="AN6" s="642"/>
      <c r="AO6" s="643"/>
      <c r="AP6" s="633" t="s">
        <v>236</v>
      </c>
      <c r="AQ6" s="634"/>
      <c r="AR6" s="634"/>
      <c r="AS6" s="634"/>
      <c r="AT6" s="634"/>
      <c r="AU6" s="634"/>
      <c r="AV6" s="634"/>
      <c r="AW6" s="634"/>
      <c r="AX6" s="634"/>
      <c r="AY6" s="634"/>
      <c r="AZ6" s="634"/>
      <c r="BA6" s="634"/>
      <c r="BB6" s="634"/>
      <c r="BC6" s="634"/>
      <c r="BD6" s="634"/>
      <c r="BE6" s="634"/>
      <c r="BF6" s="635"/>
      <c r="BG6" s="636">
        <v>1031509</v>
      </c>
      <c r="BH6" s="637"/>
      <c r="BI6" s="637"/>
      <c r="BJ6" s="637"/>
      <c r="BK6" s="637"/>
      <c r="BL6" s="637"/>
      <c r="BM6" s="637"/>
      <c r="BN6" s="638"/>
      <c r="BO6" s="639">
        <v>100</v>
      </c>
      <c r="BP6" s="639"/>
      <c r="BQ6" s="639"/>
      <c r="BR6" s="639"/>
      <c r="BS6" s="640" t="s">
        <v>131</v>
      </c>
      <c r="BT6" s="640"/>
      <c r="BU6" s="640"/>
      <c r="BV6" s="640"/>
      <c r="BW6" s="640"/>
      <c r="BX6" s="640"/>
      <c r="BY6" s="640"/>
      <c r="BZ6" s="640"/>
      <c r="CA6" s="640"/>
      <c r="CB6" s="644"/>
      <c r="CD6" s="622" t="s">
        <v>237</v>
      </c>
      <c r="CE6" s="623"/>
      <c r="CF6" s="623"/>
      <c r="CG6" s="623"/>
      <c r="CH6" s="623"/>
      <c r="CI6" s="623"/>
      <c r="CJ6" s="623"/>
      <c r="CK6" s="623"/>
      <c r="CL6" s="623"/>
      <c r="CM6" s="623"/>
      <c r="CN6" s="623"/>
      <c r="CO6" s="623"/>
      <c r="CP6" s="623"/>
      <c r="CQ6" s="624"/>
      <c r="CR6" s="636">
        <v>97858</v>
      </c>
      <c r="CS6" s="637"/>
      <c r="CT6" s="637"/>
      <c r="CU6" s="637"/>
      <c r="CV6" s="637"/>
      <c r="CW6" s="637"/>
      <c r="CX6" s="637"/>
      <c r="CY6" s="638"/>
      <c r="CZ6" s="630">
        <v>0.8</v>
      </c>
      <c r="DA6" s="631"/>
      <c r="DB6" s="631"/>
      <c r="DC6" s="647"/>
      <c r="DD6" s="645" t="s">
        <v>131</v>
      </c>
      <c r="DE6" s="637"/>
      <c r="DF6" s="637"/>
      <c r="DG6" s="637"/>
      <c r="DH6" s="637"/>
      <c r="DI6" s="637"/>
      <c r="DJ6" s="637"/>
      <c r="DK6" s="637"/>
      <c r="DL6" s="637"/>
      <c r="DM6" s="637"/>
      <c r="DN6" s="637"/>
      <c r="DO6" s="637"/>
      <c r="DP6" s="638"/>
      <c r="DQ6" s="645">
        <v>97858</v>
      </c>
      <c r="DR6" s="637"/>
      <c r="DS6" s="637"/>
      <c r="DT6" s="637"/>
      <c r="DU6" s="637"/>
      <c r="DV6" s="637"/>
      <c r="DW6" s="637"/>
      <c r="DX6" s="637"/>
      <c r="DY6" s="637"/>
      <c r="DZ6" s="637"/>
      <c r="EA6" s="637"/>
      <c r="EB6" s="637"/>
      <c r="EC6" s="646"/>
    </row>
    <row r="7" spans="2:143" ht="11.25" customHeight="1" x14ac:dyDescent="0.2">
      <c r="B7" s="633" t="s">
        <v>238</v>
      </c>
      <c r="C7" s="634"/>
      <c r="D7" s="634"/>
      <c r="E7" s="634"/>
      <c r="F7" s="634"/>
      <c r="G7" s="634"/>
      <c r="H7" s="634"/>
      <c r="I7" s="634"/>
      <c r="J7" s="634"/>
      <c r="K7" s="634"/>
      <c r="L7" s="634"/>
      <c r="M7" s="634"/>
      <c r="N7" s="634"/>
      <c r="O7" s="634"/>
      <c r="P7" s="634"/>
      <c r="Q7" s="635"/>
      <c r="R7" s="636">
        <v>236</v>
      </c>
      <c r="S7" s="637"/>
      <c r="T7" s="637"/>
      <c r="U7" s="637"/>
      <c r="V7" s="637"/>
      <c r="W7" s="637"/>
      <c r="X7" s="637"/>
      <c r="Y7" s="638"/>
      <c r="Z7" s="639">
        <v>0</v>
      </c>
      <c r="AA7" s="639"/>
      <c r="AB7" s="639"/>
      <c r="AC7" s="639"/>
      <c r="AD7" s="640">
        <v>236</v>
      </c>
      <c r="AE7" s="640"/>
      <c r="AF7" s="640"/>
      <c r="AG7" s="640"/>
      <c r="AH7" s="640"/>
      <c r="AI7" s="640"/>
      <c r="AJ7" s="640"/>
      <c r="AK7" s="640"/>
      <c r="AL7" s="641">
        <v>0</v>
      </c>
      <c r="AM7" s="642"/>
      <c r="AN7" s="642"/>
      <c r="AO7" s="643"/>
      <c r="AP7" s="633" t="s">
        <v>239</v>
      </c>
      <c r="AQ7" s="634"/>
      <c r="AR7" s="634"/>
      <c r="AS7" s="634"/>
      <c r="AT7" s="634"/>
      <c r="AU7" s="634"/>
      <c r="AV7" s="634"/>
      <c r="AW7" s="634"/>
      <c r="AX7" s="634"/>
      <c r="AY7" s="634"/>
      <c r="AZ7" s="634"/>
      <c r="BA7" s="634"/>
      <c r="BB7" s="634"/>
      <c r="BC7" s="634"/>
      <c r="BD7" s="634"/>
      <c r="BE7" s="634"/>
      <c r="BF7" s="635"/>
      <c r="BG7" s="636">
        <v>464594</v>
      </c>
      <c r="BH7" s="637"/>
      <c r="BI7" s="637"/>
      <c r="BJ7" s="637"/>
      <c r="BK7" s="637"/>
      <c r="BL7" s="637"/>
      <c r="BM7" s="637"/>
      <c r="BN7" s="638"/>
      <c r="BO7" s="639">
        <v>45</v>
      </c>
      <c r="BP7" s="639"/>
      <c r="BQ7" s="639"/>
      <c r="BR7" s="639"/>
      <c r="BS7" s="640" t="s">
        <v>131</v>
      </c>
      <c r="BT7" s="640"/>
      <c r="BU7" s="640"/>
      <c r="BV7" s="640"/>
      <c r="BW7" s="640"/>
      <c r="BX7" s="640"/>
      <c r="BY7" s="640"/>
      <c r="BZ7" s="640"/>
      <c r="CA7" s="640"/>
      <c r="CB7" s="644"/>
      <c r="CD7" s="633" t="s">
        <v>240</v>
      </c>
      <c r="CE7" s="634"/>
      <c r="CF7" s="634"/>
      <c r="CG7" s="634"/>
      <c r="CH7" s="634"/>
      <c r="CI7" s="634"/>
      <c r="CJ7" s="634"/>
      <c r="CK7" s="634"/>
      <c r="CL7" s="634"/>
      <c r="CM7" s="634"/>
      <c r="CN7" s="634"/>
      <c r="CO7" s="634"/>
      <c r="CP7" s="634"/>
      <c r="CQ7" s="635"/>
      <c r="CR7" s="636">
        <v>2117208</v>
      </c>
      <c r="CS7" s="637"/>
      <c r="CT7" s="637"/>
      <c r="CU7" s="637"/>
      <c r="CV7" s="637"/>
      <c r="CW7" s="637"/>
      <c r="CX7" s="637"/>
      <c r="CY7" s="638"/>
      <c r="CZ7" s="639">
        <v>18.2</v>
      </c>
      <c r="DA7" s="639"/>
      <c r="DB7" s="639"/>
      <c r="DC7" s="639"/>
      <c r="DD7" s="645">
        <v>144051</v>
      </c>
      <c r="DE7" s="637"/>
      <c r="DF7" s="637"/>
      <c r="DG7" s="637"/>
      <c r="DH7" s="637"/>
      <c r="DI7" s="637"/>
      <c r="DJ7" s="637"/>
      <c r="DK7" s="637"/>
      <c r="DL7" s="637"/>
      <c r="DM7" s="637"/>
      <c r="DN7" s="637"/>
      <c r="DO7" s="637"/>
      <c r="DP7" s="638"/>
      <c r="DQ7" s="645">
        <v>1679940</v>
      </c>
      <c r="DR7" s="637"/>
      <c r="DS7" s="637"/>
      <c r="DT7" s="637"/>
      <c r="DU7" s="637"/>
      <c r="DV7" s="637"/>
      <c r="DW7" s="637"/>
      <c r="DX7" s="637"/>
      <c r="DY7" s="637"/>
      <c r="DZ7" s="637"/>
      <c r="EA7" s="637"/>
      <c r="EB7" s="637"/>
      <c r="EC7" s="646"/>
    </row>
    <row r="8" spans="2:143" ht="11.25" customHeight="1" x14ac:dyDescent="0.2">
      <c r="B8" s="633" t="s">
        <v>241</v>
      </c>
      <c r="C8" s="634"/>
      <c r="D8" s="634"/>
      <c r="E8" s="634"/>
      <c r="F8" s="634"/>
      <c r="G8" s="634"/>
      <c r="H8" s="634"/>
      <c r="I8" s="634"/>
      <c r="J8" s="634"/>
      <c r="K8" s="634"/>
      <c r="L8" s="634"/>
      <c r="M8" s="634"/>
      <c r="N8" s="634"/>
      <c r="O8" s="634"/>
      <c r="P8" s="634"/>
      <c r="Q8" s="635"/>
      <c r="R8" s="636">
        <v>2274</v>
      </c>
      <c r="S8" s="637"/>
      <c r="T8" s="637"/>
      <c r="U8" s="637"/>
      <c r="V8" s="637"/>
      <c r="W8" s="637"/>
      <c r="X8" s="637"/>
      <c r="Y8" s="638"/>
      <c r="Z8" s="639">
        <v>0</v>
      </c>
      <c r="AA8" s="639"/>
      <c r="AB8" s="639"/>
      <c r="AC8" s="639"/>
      <c r="AD8" s="640">
        <v>2274</v>
      </c>
      <c r="AE8" s="640"/>
      <c r="AF8" s="640"/>
      <c r="AG8" s="640"/>
      <c r="AH8" s="640"/>
      <c r="AI8" s="640"/>
      <c r="AJ8" s="640"/>
      <c r="AK8" s="640"/>
      <c r="AL8" s="641">
        <v>0</v>
      </c>
      <c r="AM8" s="642"/>
      <c r="AN8" s="642"/>
      <c r="AO8" s="643"/>
      <c r="AP8" s="633" t="s">
        <v>242</v>
      </c>
      <c r="AQ8" s="634"/>
      <c r="AR8" s="634"/>
      <c r="AS8" s="634"/>
      <c r="AT8" s="634"/>
      <c r="AU8" s="634"/>
      <c r="AV8" s="634"/>
      <c r="AW8" s="634"/>
      <c r="AX8" s="634"/>
      <c r="AY8" s="634"/>
      <c r="AZ8" s="634"/>
      <c r="BA8" s="634"/>
      <c r="BB8" s="634"/>
      <c r="BC8" s="634"/>
      <c r="BD8" s="634"/>
      <c r="BE8" s="634"/>
      <c r="BF8" s="635"/>
      <c r="BG8" s="636">
        <v>15456</v>
      </c>
      <c r="BH8" s="637"/>
      <c r="BI8" s="637"/>
      <c r="BJ8" s="637"/>
      <c r="BK8" s="637"/>
      <c r="BL8" s="637"/>
      <c r="BM8" s="637"/>
      <c r="BN8" s="638"/>
      <c r="BO8" s="639">
        <v>1.5</v>
      </c>
      <c r="BP8" s="639"/>
      <c r="BQ8" s="639"/>
      <c r="BR8" s="639"/>
      <c r="BS8" s="640" t="s">
        <v>243</v>
      </c>
      <c r="BT8" s="640"/>
      <c r="BU8" s="640"/>
      <c r="BV8" s="640"/>
      <c r="BW8" s="640"/>
      <c r="BX8" s="640"/>
      <c r="BY8" s="640"/>
      <c r="BZ8" s="640"/>
      <c r="CA8" s="640"/>
      <c r="CB8" s="644"/>
      <c r="CD8" s="633" t="s">
        <v>244</v>
      </c>
      <c r="CE8" s="634"/>
      <c r="CF8" s="634"/>
      <c r="CG8" s="634"/>
      <c r="CH8" s="634"/>
      <c r="CI8" s="634"/>
      <c r="CJ8" s="634"/>
      <c r="CK8" s="634"/>
      <c r="CL8" s="634"/>
      <c r="CM8" s="634"/>
      <c r="CN8" s="634"/>
      <c r="CO8" s="634"/>
      <c r="CP8" s="634"/>
      <c r="CQ8" s="635"/>
      <c r="CR8" s="636">
        <v>2675594</v>
      </c>
      <c r="CS8" s="637"/>
      <c r="CT8" s="637"/>
      <c r="CU8" s="637"/>
      <c r="CV8" s="637"/>
      <c r="CW8" s="637"/>
      <c r="CX8" s="637"/>
      <c r="CY8" s="638"/>
      <c r="CZ8" s="639">
        <v>23</v>
      </c>
      <c r="DA8" s="639"/>
      <c r="DB8" s="639"/>
      <c r="DC8" s="639"/>
      <c r="DD8" s="645">
        <v>11400</v>
      </c>
      <c r="DE8" s="637"/>
      <c r="DF8" s="637"/>
      <c r="DG8" s="637"/>
      <c r="DH8" s="637"/>
      <c r="DI8" s="637"/>
      <c r="DJ8" s="637"/>
      <c r="DK8" s="637"/>
      <c r="DL8" s="637"/>
      <c r="DM8" s="637"/>
      <c r="DN8" s="637"/>
      <c r="DO8" s="637"/>
      <c r="DP8" s="638"/>
      <c r="DQ8" s="645">
        <v>1253494</v>
      </c>
      <c r="DR8" s="637"/>
      <c r="DS8" s="637"/>
      <c r="DT8" s="637"/>
      <c r="DU8" s="637"/>
      <c r="DV8" s="637"/>
      <c r="DW8" s="637"/>
      <c r="DX8" s="637"/>
      <c r="DY8" s="637"/>
      <c r="DZ8" s="637"/>
      <c r="EA8" s="637"/>
      <c r="EB8" s="637"/>
      <c r="EC8" s="646"/>
    </row>
    <row r="9" spans="2:143" ht="11.25" customHeight="1" x14ac:dyDescent="0.2">
      <c r="B9" s="633" t="s">
        <v>245</v>
      </c>
      <c r="C9" s="634"/>
      <c r="D9" s="634"/>
      <c r="E9" s="634"/>
      <c r="F9" s="634"/>
      <c r="G9" s="634"/>
      <c r="H9" s="634"/>
      <c r="I9" s="634"/>
      <c r="J9" s="634"/>
      <c r="K9" s="634"/>
      <c r="L9" s="634"/>
      <c r="M9" s="634"/>
      <c r="N9" s="634"/>
      <c r="O9" s="634"/>
      <c r="P9" s="634"/>
      <c r="Q9" s="635"/>
      <c r="R9" s="636">
        <v>2570</v>
      </c>
      <c r="S9" s="637"/>
      <c r="T9" s="637"/>
      <c r="U9" s="637"/>
      <c r="V9" s="637"/>
      <c r="W9" s="637"/>
      <c r="X9" s="637"/>
      <c r="Y9" s="638"/>
      <c r="Z9" s="639">
        <v>0</v>
      </c>
      <c r="AA9" s="639"/>
      <c r="AB9" s="639"/>
      <c r="AC9" s="639"/>
      <c r="AD9" s="640">
        <v>2570</v>
      </c>
      <c r="AE9" s="640"/>
      <c r="AF9" s="640"/>
      <c r="AG9" s="640"/>
      <c r="AH9" s="640"/>
      <c r="AI9" s="640"/>
      <c r="AJ9" s="640"/>
      <c r="AK9" s="640"/>
      <c r="AL9" s="641">
        <v>0</v>
      </c>
      <c r="AM9" s="642"/>
      <c r="AN9" s="642"/>
      <c r="AO9" s="643"/>
      <c r="AP9" s="633" t="s">
        <v>246</v>
      </c>
      <c r="AQ9" s="634"/>
      <c r="AR9" s="634"/>
      <c r="AS9" s="634"/>
      <c r="AT9" s="634"/>
      <c r="AU9" s="634"/>
      <c r="AV9" s="634"/>
      <c r="AW9" s="634"/>
      <c r="AX9" s="634"/>
      <c r="AY9" s="634"/>
      <c r="AZ9" s="634"/>
      <c r="BA9" s="634"/>
      <c r="BB9" s="634"/>
      <c r="BC9" s="634"/>
      <c r="BD9" s="634"/>
      <c r="BE9" s="634"/>
      <c r="BF9" s="635"/>
      <c r="BG9" s="636">
        <v>401023</v>
      </c>
      <c r="BH9" s="637"/>
      <c r="BI9" s="637"/>
      <c r="BJ9" s="637"/>
      <c r="BK9" s="637"/>
      <c r="BL9" s="637"/>
      <c r="BM9" s="637"/>
      <c r="BN9" s="638"/>
      <c r="BO9" s="639">
        <v>38.9</v>
      </c>
      <c r="BP9" s="639"/>
      <c r="BQ9" s="639"/>
      <c r="BR9" s="639"/>
      <c r="BS9" s="640" t="s">
        <v>131</v>
      </c>
      <c r="BT9" s="640"/>
      <c r="BU9" s="640"/>
      <c r="BV9" s="640"/>
      <c r="BW9" s="640"/>
      <c r="BX9" s="640"/>
      <c r="BY9" s="640"/>
      <c r="BZ9" s="640"/>
      <c r="CA9" s="640"/>
      <c r="CB9" s="644"/>
      <c r="CD9" s="633" t="s">
        <v>247</v>
      </c>
      <c r="CE9" s="634"/>
      <c r="CF9" s="634"/>
      <c r="CG9" s="634"/>
      <c r="CH9" s="634"/>
      <c r="CI9" s="634"/>
      <c r="CJ9" s="634"/>
      <c r="CK9" s="634"/>
      <c r="CL9" s="634"/>
      <c r="CM9" s="634"/>
      <c r="CN9" s="634"/>
      <c r="CO9" s="634"/>
      <c r="CP9" s="634"/>
      <c r="CQ9" s="635"/>
      <c r="CR9" s="636">
        <v>720106</v>
      </c>
      <c r="CS9" s="637"/>
      <c r="CT9" s="637"/>
      <c r="CU9" s="637"/>
      <c r="CV9" s="637"/>
      <c r="CW9" s="637"/>
      <c r="CX9" s="637"/>
      <c r="CY9" s="638"/>
      <c r="CZ9" s="639">
        <v>6.2</v>
      </c>
      <c r="DA9" s="639"/>
      <c r="DB9" s="639"/>
      <c r="DC9" s="639"/>
      <c r="DD9" s="645">
        <v>50106</v>
      </c>
      <c r="DE9" s="637"/>
      <c r="DF9" s="637"/>
      <c r="DG9" s="637"/>
      <c r="DH9" s="637"/>
      <c r="DI9" s="637"/>
      <c r="DJ9" s="637"/>
      <c r="DK9" s="637"/>
      <c r="DL9" s="637"/>
      <c r="DM9" s="637"/>
      <c r="DN9" s="637"/>
      <c r="DO9" s="637"/>
      <c r="DP9" s="638"/>
      <c r="DQ9" s="645">
        <v>526927</v>
      </c>
      <c r="DR9" s="637"/>
      <c r="DS9" s="637"/>
      <c r="DT9" s="637"/>
      <c r="DU9" s="637"/>
      <c r="DV9" s="637"/>
      <c r="DW9" s="637"/>
      <c r="DX9" s="637"/>
      <c r="DY9" s="637"/>
      <c r="DZ9" s="637"/>
      <c r="EA9" s="637"/>
      <c r="EB9" s="637"/>
      <c r="EC9" s="646"/>
    </row>
    <row r="10" spans="2:143" ht="11.25" customHeight="1" x14ac:dyDescent="0.2">
      <c r="B10" s="633" t="s">
        <v>248</v>
      </c>
      <c r="C10" s="634"/>
      <c r="D10" s="634"/>
      <c r="E10" s="634"/>
      <c r="F10" s="634"/>
      <c r="G10" s="634"/>
      <c r="H10" s="634"/>
      <c r="I10" s="634"/>
      <c r="J10" s="634"/>
      <c r="K10" s="634"/>
      <c r="L10" s="634"/>
      <c r="M10" s="634"/>
      <c r="N10" s="634"/>
      <c r="O10" s="634"/>
      <c r="P10" s="634"/>
      <c r="Q10" s="635"/>
      <c r="R10" s="636" t="s">
        <v>243</v>
      </c>
      <c r="S10" s="637"/>
      <c r="T10" s="637"/>
      <c r="U10" s="637"/>
      <c r="V10" s="637"/>
      <c r="W10" s="637"/>
      <c r="X10" s="637"/>
      <c r="Y10" s="638"/>
      <c r="Z10" s="639" t="s">
        <v>131</v>
      </c>
      <c r="AA10" s="639"/>
      <c r="AB10" s="639"/>
      <c r="AC10" s="639"/>
      <c r="AD10" s="640" t="s">
        <v>131</v>
      </c>
      <c r="AE10" s="640"/>
      <c r="AF10" s="640"/>
      <c r="AG10" s="640"/>
      <c r="AH10" s="640"/>
      <c r="AI10" s="640"/>
      <c r="AJ10" s="640"/>
      <c r="AK10" s="640"/>
      <c r="AL10" s="641" t="s">
        <v>131</v>
      </c>
      <c r="AM10" s="642"/>
      <c r="AN10" s="642"/>
      <c r="AO10" s="643"/>
      <c r="AP10" s="633" t="s">
        <v>249</v>
      </c>
      <c r="AQ10" s="634"/>
      <c r="AR10" s="634"/>
      <c r="AS10" s="634"/>
      <c r="AT10" s="634"/>
      <c r="AU10" s="634"/>
      <c r="AV10" s="634"/>
      <c r="AW10" s="634"/>
      <c r="AX10" s="634"/>
      <c r="AY10" s="634"/>
      <c r="AZ10" s="634"/>
      <c r="BA10" s="634"/>
      <c r="BB10" s="634"/>
      <c r="BC10" s="634"/>
      <c r="BD10" s="634"/>
      <c r="BE10" s="634"/>
      <c r="BF10" s="635"/>
      <c r="BG10" s="636">
        <v>22005</v>
      </c>
      <c r="BH10" s="637"/>
      <c r="BI10" s="637"/>
      <c r="BJ10" s="637"/>
      <c r="BK10" s="637"/>
      <c r="BL10" s="637"/>
      <c r="BM10" s="637"/>
      <c r="BN10" s="638"/>
      <c r="BO10" s="639">
        <v>2.1</v>
      </c>
      <c r="BP10" s="639"/>
      <c r="BQ10" s="639"/>
      <c r="BR10" s="639"/>
      <c r="BS10" s="640" t="s">
        <v>131</v>
      </c>
      <c r="BT10" s="640"/>
      <c r="BU10" s="640"/>
      <c r="BV10" s="640"/>
      <c r="BW10" s="640"/>
      <c r="BX10" s="640"/>
      <c r="BY10" s="640"/>
      <c r="BZ10" s="640"/>
      <c r="CA10" s="640"/>
      <c r="CB10" s="644"/>
      <c r="CD10" s="633" t="s">
        <v>250</v>
      </c>
      <c r="CE10" s="634"/>
      <c r="CF10" s="634"/>
      <c r="CG10" s="634"/>
      <c r="CH10" s="634"/>
      <c r="CI10" s="634"/>
      <c r="CJ10" s="634"/>
      <c r="CK10" s="634"/>
      <c r="CL10" s="634"/>
      <c r="CM10" s="634"/>
      <c r="CN10" s="634"/>
      <c r="CO10" s="634"/>
      <c r="CP10" s="634"/>
      <c r="CQ10" s="635"/>
      <c r="CR10" s="636" t="s">
        <v>131</v>
      </c>
      <c r="CS10" s="637"/>
      <c r="CT10" s="637"/>
      <c r="CU10" s="637"/>
      <c r="CV10" s="637"/>
      <c r="CW10" s="637"/>
      <c r="CX10" s="637"/>
      <c r="CY10" s="638"/>
      <c r="CZ10" s="639" t="s">
        <v>243</v>
      </c>
      <c r="DA10" s="639"/>
      <c r="DB10" s="639"/>
      <c r="DC10" s="639"/>
      <c r="DD10" s="645" t="s">
        <v>131</v>
      </c>
      <c r="DE10" s="637"/>
      <c r="DF10" s="637"/>
      <c r="DG10" s="637"/>
      <c r="DH10" s="637"/>
      <c r="DI10" s="637"/>
      <c r="DJ10" s="637"/>
      <c r="DK10" s="637"/>
      <c r="DL10" s="637"/>
      <c r="DM10" s="637"/>
      <c r="DN10" s="637"/>
      <c r="DO10" s="637"/>
      <c r="DP10" s="638"/>
      <c r="DQ10" s="645" t="s">
        <v>131</v>
      </c>
      <c r="DR10" s="637"/>
      <c r="DS10" s="637"/>
      <c r="DT10" s="637"/>
      <c r="DU10" s="637"/>
      <c r="DV10" s="637"/>
      <c r="DW10" s="637"/>
      <c r="DX10" s="637"/>
      <c r="DY10" s="637"/>
      <c r="DZ10" s="637"/>
      <c r="EA10" s="637"/>
      <c r="EB10" s="637"/>
      <c r="EC10" s="646"/>
    </row>
    <row r="11" spans="2:143" ht="11.25" customHeight="1" x14ac:dyDescent="0.2">
      <c r="B11" s="633" t="s">
        <v>251</v>
      </c>
      <c r="C11" s="634"/>
      <c r="D11" s="634"/>
      <c r="E11" s="634"/>
      <c r="F11" s="634"/>
      <c r="G11" s="634"/>
      <c r="H11" s="634"/>
      <c r="I11" s="634"/>
      <c r="J11" s="634"/>
      <c r="K11" s="634"/>
      <c r="L11" s="634"/>
      <c r="M11" s="634"/>
      <c r="N11" s="634"/>
      <c r="O11" s="634"/>
      <c r="P11" s="634"/>
      <c r="Q11" s="635"/>
      <c r="R11" s="636">
        <v>228425</v>
      </c>
      <c r="S11" s="637"/>
      <c r="T11" s="637"/>
      <c r="U11" s="637"/>
      <c r="V11" s="637"/>
      <c r="W11" s="637"/>
      <c r="X11" s="637"/>
      <c r="Y11" s="638"/>
      <c r="Z11" s="641">
        <v>1.8</v>
      </c>
      <c r="AA11" s="642"/>
      <c r="AB11" s="642"/>
      <c r="AC11" s="648"/>
      <c r="AD11" s="645">
        <v>228425</v>
      </c>
      <c r="AE11" s="637"/>
      <c r="AF11" s="637"/>
      <c r="AG11" s="637"/>
      <c r="AH11" s="637"/>
      <c r="AI11" s="637"/>
      <c r="AJ11" s="637"/>
      <c r="AK11" s="638"/>
      <c r="AL11" s="641">
        <v>3.9</v>
      </c>
      <c r="AM11" s="642"/>
      <c r="AN11" s="642"/>
      <c r="AO11" s="643"/>
      <c r="AP11" s="633" t="s">
        <v>252</v>
      </c>
      <c r="AQ11" s="634"/>
      <c r="AR11" s="634"/>
      <c r="AS11" s="634"/>
      <c r="AT11" s="634"/>
      <c r="AU11" s="634"/>
      <c r="AV11" s="634"/>
      <c r="AW11" s="634"/>
      <c r="AX11" s="634"/>
      <c r="AY11" s="634"/>
      <c r="AZ11" s="634"/>
      <c r="BA11" s="634"/>
      <c r="BB11" s="634"/>
      <c r="BC11" s="634"/>
      <c r="BD11" s="634"/>
      <c r="BE11" s="634"/>
      <c r="BF11" s="635"/>
      <c r="BG11" s="636">
        <v>26110</v>
      </c>
      <c r="BH11" s="637"/>
      <c r="BI11" s="637"/>
      <c r="BJ11" s="637"/>
      <c r="BK11" s="637"/>
      <c r="BL11" s="637"/>
      <c r="BM11" s="637"/>
      <c r="BN11" s="638"/>
      <c r="BO11" s="639">
        <v>2.5</v>
      </c>
      <c r="BP11" s="639"/>
      <c r="BQ11" s="639"/>
      <c r="BR11" s="639"/>
      <c r="BS11" s="640" t="s">
        <v>131</v>
      </c>
      <c r="BT11" s="640"/>
      <c r="BU11" s="640"/>
      <c r="BV11" s="640"/>
      <c r="BW11" s="640"/>
      <c r="BX11" s="640"/>
      <c r="BY11" s="640"/>
      <c r="BZ11" s="640"/>
      <c r="CA11" s="640"/>
      <c r="CB11" s="644"/>
      <c r="CD11" s="633" t="s">
        <v>253</v>
      </c>
      <c r="CE11" s="634"/>
      <c r="CF11" s="634"/>
      <c r="CG11" s="634"/>
      <c r="CH11" s="634"/>
      <c r="CI11" s="634"/>
      <c r="CJ11" s="634"/>
      <c r="CK11" s="634"/>
      <c r="CL11" s="634"/>
      <c r="CM11" s="634"/>
      <c r="CN11" s="634"/>
      <c r="CO11" s="634"/>
      <c r="CP11" s="634"/>
      <c r="CQ11" s="635"/>
      <c r="CR11" s="636">
        <v>1409912</v>
      </c>
      <c r="CS11" s="637"/>
      <c r="CT11" s="637"/>
      <c r="CU11" s="637"/>
      <c r="CV11" s="637"/>
      <c r="CW11" s="637"/>
      <c r="CX11" s="637"/>
      <c r="CY11" s="638"/>
      <c r="CZ11" s="639">
        <v>12.1</v>
      </c>
      <c r="DA11" s="639"/>
      <c r="DB11" s="639"/>
      <c r="DC11" s="639"/>
      <c r="DD11" s="645">
        <v>847189</v>
      </c>
      <c r="DE11" s="637"/>
      <c r="DF11" s="637"/>
      <c r="DG11" s="637"/>
      <c r="DH11" s="637"/>
      <c r="DI11" s="637"/>
      <c r="DJ11" s="637"/>
      <c r="DK11" s="637"/>
      <c r="DL11" s="637"/>
      <c r="DM11" s="637"/>
      <c r="DN11" s="637"/>
      <c r="DO11" s="637"/>
      <c r="DP11" s="638"/>
      <c r="DQ11" s="645">
        <v>511821</v>
      </c>
      <c r="DR11" s="637"/>
      <c r="DS11" s="637"/>
      <c r="DT11" s="637"/>
      <c r="DU11" s="637"/>
      <c r="DV11" s="637"/>
      <c r="DW11" s="637"/>
      <c r="DX11" s="637"/>
      <c r="DY11" s="637"/>
      <c r="DZ11" s="637"/>
      <c r="EA11" s="637"/>
      <c r="EB11" s="637"/>
      <c r="EC11" s="646"/>
    </row>
    <row r="12" spans="2:143" ht="11.25" customHeight="1" x14ac:dyDescent="0.2">
      <c r="B12" s="633" t="s">
        <v>254</v>
      </c>
      <c r="C12" s="634"/>
      <c r="D12" s="634"/>
      <c r="E12" s="634"/>
      <c r="F12" s="634"/>
      <c r="G12" s="634"/>
      <c r="H12" s="634"/>
      <c r="I12" s="634"/>
      <c r="J12" s="634"/>
      <c r="K12" s="634"/>
      <c r="L12" s="634"/>
      <c r="M12" s="634"/>
      <c r="N12" s="634"/>
      <c r="O12" s="634"/>
      <c r="P12" s="634"/>
      <c r="Q12" s="635"/>
      <c r="R12" s="636" t="s">
        <v>131</v>
      </c>
      <c r="S12" s="637"/>
      <c r="T12" s="637"/>
      <c r="U12" s="637"/>
      <c r="V12" s="637"/>
      <c r="W12" s="637"/>
      <c r="X12" s="637"/>
      <c r="Y12" s="638"/>
      <c r="Z12" s="639" t="s">
        <v>131</v>
      </c>
      <c r="AA12" s="639"/>
      <c r="AB12" s="639"/>
      <c r="AC12" s="639"/>
      <c r="AD12" s="640" t="s">
        <v>243</v>
      </c>
      <c r="AE12" s="640"/>
      <c r="AF12" s="640"/>
      <c r="AG12" s="640"/>
      <c r="AH12" s="640"/>
      <c r="AI12" s="640"/>
      <c r="AJ12" s="640"/>
      <c r="AK12" s="640"/>
      <c r="AL12" s="641" t="s">
        <v>243</v>
      </c>
      <c r="AM12" s="642"/>
      <c r="AN12" s="642"/>
      <c r="AO12" s="643"/>
      <c r="AP12" s="633" t="s">
        <v>255</v>
      </c>
      <c r="AQ12" s="634"/>
      <c r="AR12" s="634"/>
      <c r="AS12" s="634"/>
      <c r="AT12" s="634"/>
      <c r="AU12" s="634"/>
      <c r="AV12" s="634"/>
      <c r="AW12" s="634"/>
      <c r="AX12" s="634"/>
      <c r="AY12" s="634"/>
      <c r="AZ12" s="634"/>
      <c r="BA12" s="634"/>
      <c r="BB12" s="634"/>
      <c r="BC12" s="634"/>
      <c r="BD12" s="634"/>
      <c r="BE12" s="634"/>
      <c r="BF12" s="635"/>
      <c r="BG12" s="636">
        <v>450556</v>
      </c>
      <c r="BH12" s="637"/>
      <c r="BI12" s="637"/>
      <c r="BJ12" s="637"/>
      <c r="BK12" s="637"/>
      <c r="BL12" s="637"/>
      <c r="BM12" s="637"/>
      <c r="BN12" s="638"/>
      <c r="BO12" s="639">
        <v>43.7</v>
      </c>
      <c r="BP12" s="639"/>
      <c r="BQ12" s="639"/>
      <c r="BR12" s="639"/>
      <c r="BS12" s="640" t="s">
        <v>243</v>
      </c>
      <c r="BT12" s="640"/>
      <c r="BU12" s="640"/>
      <c r="BV12" s="640"/>
      <c r="BW12" s="640"/>
      <c r="BX12" s="640"/>
      <c r="BY12" s="640"/>
      <c r="BZ12" s="640"/>
      <c r="CA12" s="640"/>
      <c r="CB12" s="644"/>
      <c r="CD12" s="633" t="s">
        <v>256</v>
      </c>
      <c r="CE12" s="634"/>
      <c r="CF12" s="634"/>
      <c r="CG12" s="634"/>
      <c r="CH12" s="634"/>
      <c r="CI12" s="634"/>
      <c r="CJ12" s="634"/>
      <c r="CK12" s="634"/>
      <c r="CL12" s="634"/>
      <c r="CM12" s="634"/>
      <c r="CN12" s="634"/>
      <c r="CO12" s="634"/>
      <c r="CP12" s="634"/>
      <c r="CQ12" s="635"/>
      <c r="CR12" s="636">
        <v>351561</v>
      </c>
      <c r="CS12" s="637"/>
      <c r="CT12" s="637"/>
      <c r="CU12" s="637"/>
      <c r="CV12" s="637"/>
      <c r="CW12" s="637"/>
      <c r="CX12" s="637"/>
      <c r="CY12" s="638"/>
      <c r="CZ12" s="639">
        <v>3</v>
      </c>
      <c r="DA12" s="639"/>
      <c r="DB12" s="639"/>
      <c r="DC12" s="639"/>
      <c r="DD12" s="645">
        <v>61318</v>
      </c>
      <c r="DE12" s="637"/>
      <c r="DF12" s="637"/>
      <c r="DG12" s="637"/>
      <c r="DH12" s="637"/>
      <c r="DI12" s="637"/>
      <c r="DJ12" s="637"/>
      <c r="DK12" s="637"/>
      <c r="DL12" s="637"/>
      <c r="DM12" s="637"/>
      <c r="DN12" s="637"/>
      <c r="DO12" s="637"/>
      <c r="DP12" s="638"/>
      <c r="DQ12" s="645">
        <v>234017</v>
      </c>
      <c r="DR12" s="637"/>
      <c r="DS12" s="637"/>
      <c r="DT12" s="637"/>
      <c r="DU12" s="637"/>
      <c r="DV12" s="637"/>
      <c r="DW12" s="637"/>
      <c r="DX12" s="637"/>
      <c r="DY12" s="637"/>
      <c r="DZ12" s="637"/>
      <c r="EA12" s="637"/>
      <c r="EB12" s="637"/>
      <c r="EC12" s="646"/>
    </row>
    <row r="13" spans="2:143" ht="11.25" customHeight="1" x14ac:dyDescent="0.2">
      <c r="B13" s="633" t="s">
        <v>257</v>
      </c>
      <c r="C13" s="634"/>
      <c r="D13" s="634"/>
      <c r="E13" s="634"/>
      <c r="F13" s="634"/>
      <c r="G13" s="634"/>
      <c r="H13" s="634"/>
      <c r="I13" s="634"/>
      <c r="J13" s="634"/>
      <c r="K13" s="634"/>
      <c r="L13" s="634"/>
      <c r="M13" s="634"/>
      <c r="N13" s="634"/>
      <c r="O13" s="634"/>
      <c r="P13" s="634"/>
      <c r="Q13" s="635"/>
      <c r="R13" s="636" t="s">
        <v>243</v>
      </c>
      <c r="S13" s="637"/>
      <c r="T13" s="637"/>
      <c r="U13" s="637"/>
      <c r="V13" s="637"/>
      <c r="W13" s="637"/>
      <c r="X13" s="637"/>
      <c r="Y13" s="638"/>
      <c r="Z13" s="639" t="s">
        <v>131</v>
      </c>
      <c r="AA13" s="639"/>
      <c r="AB13" s="639"/>
      <c r="AC13" s="639"/>
      <c r="AD13" s="640" t="s">
        <v>131</v>
      </c>
      <c r="AE13" s="640"/>
      <c r="AF13" s="640"/>
      <c r="AG13" s="640"/>
      <c r="AH13" s="640"/>
      <c r="AI13" s="640"/>
      <c r="AJ13" s="640"/>
      <c r="AK13" s="640"/>
      <c r="AL13" s="641" t="s">
        <v>131</v>
      </c>
      <c r="AM13" s="642"/>
      <c r="AN13" s="642"/>
      <c r="AO13" s="643"/>
      <c r="AP13" s="633" t="s">
        <v>258</v>
      </c>
      <c r="AQ13" s="634"/>
      <c r="AR13" s="634"/>
      <c r="AS13" s="634"/>
      <c r="AT13" s="634"/>
      <c r="AU13" s="634"/>
      <c r="AV13" s="634"/>
      <c r="AW13" s="634"/>
      <c r="AX13" s="634"/>
      <c r="AY13" s="634"/>
      <c r="AZ13" s="634"/>
      <c r="BA13" s="634"/>
      <c r="BB13" s="634"/>
      <c r="BC13" s="634"/>
      <c r="BD13" s="634"/>
      <c r="BE13" s="634"/>
      <c r="BF13" s="635"/>
      <c r="BG13" s="636">
        <v>450249</v>
      </c>
      <c r="BH13" s="637"/>
      <c r="BI13" s="637"/>
      <c r="BJ13" s="637"/>
      <c r="BK13" s="637"/>
      <c r="BL13" s="637"/>
      <c r="BM13" s="637"/>
      <c r="BN13" s="638"/>
      <c r="BO13" s="639">
        <v>43.6</v>
      </c>
      <c r="BP13" s="639"/>
      <c r="BQ13" s="639"/>
      <c r="BR13" s="639"/>
      <c r="BS13" s="640" t="s">
        <v>131</v>
      </c>
      <c r="BT13" s="640"/>
      <c r="BU13" s="640"/>
      <c r="BV13" s="640"/>
      <c r="BW13" s="640"/>
      <c r="BX13" s="640"/>
      <c r="BY13" s="640"/>
      <c r="BZ13" s="640"/>
      <c r="CA13" s="640"/>
      <c r="CB13" s="644"/>
      <c r="CD13" s="633" t="s">
        <v>259</v>
      </c>
      <c r="CE13" s="634"/>
      <c r="CF13" s="634"/>
      <c r="CG13" s="634"/>
      <c r="CH13" s="634"/>
      <c r="CI13" s="634"/>
      <c r="CJ13" s="634"/>
      <c r="CK13" s="634"/>
      <c r="CL13" s="634"/>
      <c r="CM13" s="634"/>
      <c r="CN13" s="634"/>
      <c r="CO13" s="634"/>
      <c r="CP13" s="634"/>
      <c r="CQ13" s="635"/>
      <c r="CR13" s="636">
        <v>1466307</v>
      </c>
      <c r="CS13" s="637"/>
      <c r="CT13" s="637"/>
      <c r="CU13" s="637"/>
      <c r="CV13" s="637"/>
      <c r="CW13" s="637"/>
      <c r="CX13" s="637"/>
      <c r="CY13" s="638"/>
      <c r="CZ13" s="639">
        <v>12.6</v>
      </c>
      <c r="DA13" s="639"/>
      <c r="DB13" s="639"/>
      <c r="DC13" s="639"/>
      <c r="DD13" s="645">
        <v>1191999</v>
      </c>
      <c r="DE13" s="637"/>
      <c r="DF13" s="637"/>
      <c r="DG13" s="637"/>
      <c r="DH13" s="637"/>
      <c r="DI13" s="637"/>
      <c r="DJ13" s="637"/>
      <c r="DK13" s="637"/>
      <c r="DL13" s="637"/>
      <c r="DM13" s="637"/>
      <c r="DN13" s="637"/>
      <c r="DO13" s="637"/>
      <c r="DP13" s="638"/>
      <c r="DQ13" s="645">
        <v>240581</v>
      </c>
      <c r="DR13" s="637"/>
      <c r="DS13" s="637"/>
      <c r="DT13" s="637"/>
      <c r="DU13" s="637"/>
      <c r="DV13" s="637"/>
      <c r="DW13" s="637"/>
      <c r="DX13" s="637"/>
      <c r="DY13" s="637"/>
      <c r="DZ13" s="637"/>
      <c r="EA13" s="637"/>
      <c r="EB13" s="637"/>
      <c r="EC13" s="646"/>
    </row>
    <row r="14" spans="2:143" ht="11.25" customHeight="1" x14ac:dyDescent="0.2">
      <c r="B14" s="633" t="s">
        <v>260</v>
      </c>
      <c r="C14" s="634"/>
      <c r="D14" s="634"/>
      <c r="E14" s="634"/>
      <c r="F14" s="634"/>
      <c r="G14" s="634"/>
      <c r="H14" s="634"/>
      <c r="I14" s="634"/>
      <c r="J14" s="634"/>
      <c r="K14" s="634"/>
      <c r="L14" s="634"/>
      <c r="M14" s="634"/>
      <c r="N14" s="634"/>
      <c r="O14" s="634"/>
      <c r="P14" s="634"/>
      <c r="Q14" s="635"/>
      <c r="R14" s="636" t="s">
        <v>131</v>
      </c>
      <c r="S14" s="637"/>
      <c r="T14" s="637"/>
      <c r="U14" s="637"/>
      <c r="V14" s="637"/>
      <c r="W14" s="637"/>
      <c r="X14" s="637"/>
      <c r="Y14" s="638"/>
      <c r="Z14" s="639" t="s">
        <v>243</v>
      </c>
      <c r="AA14" s="639"/>
      <c r="AB14" s="639"/>
      <c r="AC14" s="639"/>
      <c r="AD14" s="640" t="s">
        <v>243</v>
      </c>
      <c r="AE14" s="640"/>
      <c r="AF14" s="640"/>
      <c r="AG14" s="640"/>
      <c r="AH14" s="640"/>
      <c r="AI14" s="640"/>
      <c r="AJ14" s="640"/>
      <c r="AK14" s="640"/>
      <c r="AL14" s="641" t="s">
        <v>243</v>
      </c>
      <c r="AM14" s="642"/>
      <c r="AN14" s="642"/>
      <c r="AO14" s="643"/>
      <c r="AP14" s="633" t="s">
        <v>261</v>
      </c>
      <c r="AQ14" s="634"/>
      <c r="AR14" s="634"/>
      <c r="AS14" s="634"/>
      <c r="AT14" s="634"/>
      <c r="AU14" s="634"/>
      <c r="AV14" s="634"/>
      <c r="AW14" s="634"/>
      <c r="AX14" s="634"/>
      <c r="AY14" s="634"/>
      <c r="AZ14" s="634"/>
      <c r="BA14" s="634"/>
      <c r="BB14" s="634"/>
      <c r="BC14" s="634"/>
      <c r="BD14" s="634"/>
      <c r="BE14" s="634"/>
      <c r="BF14" s="635"/>
      <c r="BG14" s="636">
        <v>52900</v>
      </c>
      <c r="BH14" s="637"/>
      <c r="BI14" s="637"/>
      <c r="BJ14" s="637"/>
      <c r="BK14" s="637"/>
      <c r="BL14" s="637"/>
      <c r="BM14" s="637"/>
      <c r="BN14" s="638"/>
      <c r="BO14" s="639">
        <v>5.0999999999999996</v>
      </c>
      <c r="BP14" s="639"/>
      <c r="BQ14" s="639"/>
      <c r="BR14" s="639"/>
      <c r="BS14" s="640" t="s">
        <v>131</v>
      </c>
      <c r="BT14" s="640"/>
      <c r="BU14" s="640"/>
      <c r="BV14" s="640"/>
      <c r="BW14" s="640"/>
      <c r="BX14" s="640"/>
      <c r="BY14" s="640"/>
      <c r="BZ14" s="640"/>
      <c r="CA14" s="640"/>
      <c r="CB14" s="644"/>
      <c r="CD14" s="633" t="s">
        <v>262</v>
      </c>
      <c r="CE14" s="634"/>
      <c r="CF14" s="634"/>
      <c r="CG14" s="634"/>
      <c r="CH14" s="634"/>
      <c r="CI14" s="634"/>
      <c r="CJ14" s="634"/>
      <c r="CK14" s="634"/>
      <c r="CL14" s="634"/>
      <c r="CM14" s="634"/>
      <c r="CN14" s="634"/>
      <c r="CO14" s="634"/>
      <c r="CP14" s="634"/>
      <c r="CQ14" s="635"/>
      <c r="CR14" s="636">
        <v>428513</v>
      </c>
      <c r="CS14" s="637"/>
      <c r="CT14" s="637"/>
      <c r="CU14" s="637"/>
      <c r="CV14" s="637"/>
      <c r="CW14" s="637"/>
      <c r="CX14" s="637"/>
      <c r="CY14" s="638"/>
      <c r="CZ14" s="639">
        <v>3.7</v>
      </c>
      <c r="DA14" s="639"/>
      <c r="DB14" s="639"/>
      <c r="DC14" s="639"/>
      <c r="DD14" s="645">
        <v>113968</v>
      </c>
      <c r="DE14" s="637"/>
      <c r="DF14" s="637"/>
      <c r="DG14" s="637"/>
      <c r="DH14" s="637"/>
      <c r="DI14" s="637"/>
      <c r="DJ14" s="637"/>
      <c r="DK14" s="637"/>
      <c r="DL14" s="637"/>
      <c r="DM14" s="637"/>
      <c r="DN14" s="637"/>
      <c r="DO14" s="637"/>
      <c r="DP14" s="638"/>
      <c r="DQ14" s="645">
        <v>327206</v>
      </c>
      <c r="DR14" s="637"/>
      <c r="DS14" s="637"/>
      <c r="DT14" s="637"/>
      <c r="DU14" s="637"/>
      <c r="DV14" s="637"/>
      <c r="DW14" s="637"/>
      <c r="DX14" s="637"/>
      <c r="DY14" s="637"/>
      <c r="DZ14" s="637"/>
      <c r="EA14" s="637"/>
      <c r="EB14" s="637"/>
      <c r="EC14" s="646"/>
    </row>
    <row r="15" spans="2:143" ht="11.25" customHeight="1" x14ac:dyDescent="0.2">
      <c r="B15" s="633" t="s">
        <v>263</v>
      </c>
      <c r="C15" s="634"/>
      <c r="D15" s="634"/>
      <c r="E15" s="634"/>
      <c r="F15" s="634"/>
      <c r="G15" s="634"/>
      <c r="H15" s="634"/>
      <c r="I15" s="634"/>
      <c r="J15" s="634"/>
      <c r="K15" s="634"/>
      <c r="L15" s="634"/>
      <c r="M15" s="634"/>
      <c r="N15" s="634"/>
      <c r="O15" s="634"/>
      <c r="P15" s="634"/>
      <c r="Q15" s="635"/>
      <c r="R15" s="636" t="s">
        <v>131</v>
      </c>
      <c r="S15" s="637"/>
      <c r="T15" s="637"/>
      <c r="U15" s="637"/>
      <c r="V15" s="637"/>
      <c r="W15" s="637"/>
      <c r="X15" s="637"/>
      <c r="Y15" s="638"/>
      <c r="Z15" s="639" t="s">
        <v>131</v>
      </c>
      <c r="AA15" s="639"/>
      <c r="AB15" s="639"/>
      <c r="AC15" s="639"/>
      <c r="AD15" s="640" t="s">
        <v>131</v>
      </c>
      <c r="AE15" s="640"/>
      <c r="AF15" s="640"/>
      <c r="AG15" s="640"/>
      <c r="AH15" s="640"/>
      <c r="AI15" s="640"/>
      <c r="AJ15" s="640"/>
      <c r="AK15" s="640"/>
      <c r="AL15" s="641" t="s">
        <v>243</v>
      </c>
      <c r="AM15" s="642"/>
      <c r="AN15" s="642"/>
      <c r="AO15" s="643"/>
      <c r="AP15" s="633" t="s">
        <v>264</v>
      </c>
      <c r="AQ15" s="634"/>
      <c r="AR15" s="634"/>
      <c r="AS15" s="634"/>
      <c r="AT15" s="634"/>
      <c r="AU15" s="634"/>
      <c r="AV15" s="634"/>
      <c r="AW15" s="634"/>
      <c r="AX15" s="634"/>
      <c r="AY15" s="634"/>
      <c r="AZ15" s="634"/>
      <c r="BA15" s="634"/>
      <c r="BB15" s="634"/>
      <c r="BC15" s="634"/>
      <c r="BD15" s="634"/>
      <c r="BE15" s="634"/>
      <c r="BF15" s="635"/>
      <c r="BG15" s="636">
        <v>63459</v>
      </c>
      <c r="BH15" s="637"/>
      <c r="BI15" s="637"/>
      <c r="BJ15" s="637"/>
      <c r="BK15" s="637"/>
      <c r="BL15" s="637"/>
      <c r="BM15" s="637"/>
      <c r="BN15" s="638"/>
      <c r="BO15" s="639">
        <v>6.1</v>
      </c>
      <c r="BP15" s="639"/>
      <c r="BQ15" s="639"/>
      <c r="BR15" s="639"/>
      <c r="BS15" s="640" t="s">
        <v>131</v>
      </c>
      <c r="BT15" s="640"/>
      <c r="BU15" s="640"/>
      <c r="BV15" s="640"/>
      <c r="BW15" s="640"/>
      <c r="BX15" s="640"/>
      <c r="BY15" s="640"/>
      <c r="BZ15" s="640"/>
      <c r="CA15" s="640"/>
      <c r="CB15" s="644"/>
      <c r="CD15" s="633" t="s">
        <v>265</v>
      </c>
      <c r="CE15" s="634"/>
      <c r="CF15" s="634"/>
      <c r="CG15" s="634"/>
      <c r="CH15" s="634"/>
      <c r="CI15" s="634"/>
      <c r="CJ15" s="634"/>
      <c r="CK15" s="634"/>
      <c r="CL15" s="634"/>
      <c r="CM15" s="634"/>
      <c r="CN15" s="634"/>
      <c r="CO15" s="634"/>
      <c r="CP15" s="634"/>
      <c r="CQ15" s="635"/>
      <c r="CR15" s="636">
        <v>629689</v>
      </c>
      <c r="CS15" s="637"/>
      <c r="CT15" s="637"/>
      <c r="CU15" s="637"/>
      <c r="CV15" s="637"/>
      <c r="CW15" s="637"/>
      <c r="CX15" s="637"/>
      <c r="CY15" s="638"/>
      <c r="CZ15" s="639">
        <v>5.4</v>
      </c>
      <c r="DA15" s="639"/>
      <c r="DB15" s="639"/>
      <c r="DC15" s="639"/>
      <c r="DD15" s="645">
        <v>20751</v>
      </c>
      <c r="DE15" s="637"/>
      <c r="DF15" s="637"/>
      <c r="DG15" s="637"/>
      <c r="DH15" s="637"/>
      <c r="DI15" s="637"/>
      <c r="DJ15" s="637"/>
      <c r="DK15" s="637"/>
      <c r="DL15" s="637"/>
      <c r="DM15" s="637"/>
      <c r="DN15" s="637"/>
      <c r="DO15" s="637"/>
      <c r="DP15" s="638"/>
      <c r="DQ15" s="645">
        <v>570698</v>
      </c>
      <c r="DR15" s="637"/>
      <c r="DS15" s="637"/>
      <c r="DT15" s="637"/>
      <c r="DU15" s="637"/>
      <c r="DV15" s="637"/>
      <c r="DW15" s="637"/>
      <c r="DX15" s="637"/>
      <c r="DY15" s="637"/>
      <c r="DZ15" s="637"/>
      <c r="EA15" s="637"/>
      <c r="EB15" s="637"/>
      <c r="EC15" s="646"/>
    </row>
    <row r="16" spans="2:143" ht="11.25" customHeight="1" x14ac:dyDescent="0.2">
      <c r="B16" s="633" t="s">
        <v>266</v>
      </c>
      <c r="C16" s="634"/>
      <c r="D16" s="634"/>
      <c r="E16" s="634"/>
      <c r="F16" s="634"/>
      <c r="G16" s="634"/>
      <c r="H16" s="634"/>
      <c r="I16" s="634"/>
      <c r="J16" s="634"/>
      <c r="K16" s="634"/>
      <c r="L16" s="634"/>
      <c r="M16" s="634"/>
      <c r="N16" s="634"/>
      <c r="O16" s="634"/>
      <c r="P16" s="634"/>
      <c r="Q16" s="635"/>
      <c r="R16" s="636">
        <v>3310</v>
      </c>
      <c r="S16" s="637"/>
      <c r="T16" s="637"/>
      <c r="U16" s="637"/>
      <c r="V16" s="637"/>
      <c r="W16" s="637"/>
      <c r="X16" s="637"/>
      <c r="Y16" s="638"/>
      <c r="Z16" s="639">
        <v>0</v>
      </c>
      <c r="AA16" s="639"/>
      <c r="AB16" s="639"/>
      <c r="AC16" s="639"/>
      <c r="AD16" s="640">
        <v>3310</v>
      </c>
      <c r="AE16" s="640"/>
      <c r="AF16" s="640"/>
      <c r="AG16" s="640"/>
      <c r="AH16" s="640"/>
      <c r="AI16" s="640"/>
      <c r="AJ16" s="640"/>
      <c r="AK16" s="640"/>
      <c r="AL16" s="641">
        <v>0.1</v>
      </c>
      <c r="AM16" s="642"/>
      <c r="AN16" s="642"/>
      <c r="AO16" s="643"/>
      <c r="AP16" s="633" t="s">
        <v>267</v>
      </c>
      <c r="AQ16" s="634"/>
      <c r="AR16" s="634"/>
      <c r="AS16" s="634"/>
      <c r="AT16" s="634"/>
      <c r="AU16" s="634"/>
      <c r="AV16" s="634"/>
      <c r="AW16" s="634"/>
      <c r="AX16" s="634"/>
      <c r="AY16" s="634"/>
      <c r="AZ16" s="634"/>
      <c r="BA16" s="634"/>
      <c r="BB16" s="634"/>
      <c r="BC16" s="634"/>
      <c r="BD16" s="634"/>
      <c r="BE16" s="634"/>
      <c r="BF16" s="635"/>
      <c r="BG16" s="636" t="s">
        <v>243</v>
      </c>
      <c r="BH16" s="637"/>
      <c r="BI16" s="637"/>
      <c r="BJ16" s="637"/>
      <c r="BK16" s="637"/>
      <c r="BL16" s="637"/>
      <c r="BM16" s="637"/>
      <c r="BN16" s="638"/>
      <c r="BO16" s="639" t="s">
        <v>131</v>
      </c>
      <c r="BP16" s="639"/>
      <c r="BQ16" s="639"/>
      <c r="BR16" s="639"/>
      <c r="BS16" s="640" t="s">
        <v>131</v>
      </c>
      <c r="BT16" s="640"/>
      <c r="BU16" s="640"/>
      <c r="BV16" s="640"/>
      <c r="BW16" s="640"/>
      <c r="BX16" s="640"/>
      <c r="BY16" s="640"/>
      <c r="BZ16" s="640"/>
      <c r="CA16" s="640"/>
      <c r="CB16" s="644"/>
      <c r="CD16" s="633" t="s">
        <v>268</v>
      </c>
      <c r="CE16" s="634"/>
      <c r="CF16" s="634"/>
      <c r="CG16" s="634"/>
      <c r="CH16" s="634"/>
      <c r="CI16" s="634"/>
      <c r="CJ16" s="634"/>
      <c r="CK16" s="634"/>
      <c r="CL16" s="634"/>
      <c r="CM16" s="634"/>
      <c r="CN16" s="634"/>
      <c r="CO16" s="634"/>
      <c r="CP16" s="634"/>
      <c r="CQ16" s="635"/>
      <c r="CR16" s="636">
        <v>191483</v>
      </c>
      <c r="CS16" s="637"/>
      <c r="CT16" s="637"/>
      <c r="CU16" s="637"/>
      <c r="CV16" s="637"/>
      <c r="CW16" s="637"/>
      <c r="CX16" s="637"/>
      <c r="CY16" s="638"/>
      <c r="CZ16" s="639">
        <v>1.6</v>
      </c>
      <c r="DA16" s="639"/>
      <c r="DB16" s="639"/>
      <c r="DC16" s="639"/>
      <c r="DD16" s="645" t="s">
        <v>131</v>
      </c>
      <c r="DE16" s="637"/>
      <c r="DF16" s="637"/>
      <c r="DG16" s="637"/>
      <c r="DH16" s="637"/>
      <c r="DI16" s="637"/>
      <c r="DJ16" s="637"/>
      <c r="DK16" s="637"/>
      <c r="DL16" s="637"/>
      <c r="DM16" s="637"/>
      <c r="DN16" s="637"/>
      <c r="DO16" s="637"/>
      <c r="DP16" s="638"/>
      <c r="DQ16" s="645">
        <v>38353</v>
      </c>
      <c r="DR16" s="637"/>
      <c r="DS16" s="637"/>
      <c r="DT16" s="637"/>
      <c r="DU16" s="637"/>
      <c r="DV16" s="637"/>
      <c r="DW16" s="637"/>
      <c r="DX16" s="637"/>
      <c r="DY16" s="637"/>
      <c r="DZ16" s="637"/>
      <c r="EA16" s="637"/>
      <c r="EB16" s="637"/>
      <c r="EC16" s="646"/>
    </row>
    <row r="17" spans="2:133" ht="11.25" customHeight="1" x14ac:dyDescent="0.2">
      <c r="B17" s="633" t="s">
        <v>269</v>
      </c>
      <c r="C17" s="634"/>
      <c r="D17" s="634"/>
      <c r="E17" s="634"/>
      <c r="F17" s="634"/>
      <c r="G17" s="634"/>
      <c r="H17" s="634"/>
      <c r="I17" s="634"/>
      <c r="J17" s="634"/>
      <c r="K17" s="634"/>
      <c r="L17" s="634"/>
      <c r="M17" s="634"/>
      <c r="N17" s="634"/>
      <c r="O17" s="634"/>
      <c r="P17" s="634"/>
      <c r="Q17" s="635"/>
      <c r="R17" s="636">
        <v>10618</v>
      </c>
      <c r="S17" s="637"/>
      <c r="T17" s="637"/>
      <c r="U17" s="637"/>
      <c r="V17" s="637"/>
      <c r="W17" s="637"/>
      <c r="X17" s="637"/>
      <c r="Y17" s="638"/>
      <c r="Z17" s="639">
        <v>0.1</v>
      </c>
      <c r="AA17" s="639"/>
      <c r="AB17" s="639"/>
      <c r="AC17" s="639"/>
      <c r="AD17" s="640">
        <v>10618</v>
      </c>
      <c r="AE17" s="640"/>
      <c r="AF17" s="640"/>
      <c r="AG17" s="640"/>
      <c r="AH17" s="640"/>
      <c r="AI17" s="640"/>
      <c r="AJ17" s="640"/>
      <c r="AK17" s="640"/>
      <c r="AL17" s="641">
        <v>0.2</v>
      </c>
      <c r="AM17" s="642"/>
      <c r="AN17" s="642"/>
      <c r="AO17" s="643"/>
      <c r="AP17" s="633" t="s">
        <v>270</v>
      </c>
      <c r="AQ17" s="634"/>
      <c r="AR17" s="634"/>
      <c r="AS17" s="634"/>
      <c r="AT17" s="634"/>
      <c r="AU17" s="634"/>
      <c r="AV17" s="634"/>
      <c r="AW17" s="634"/>
      <c r="AX17" s="634"/>
      <c r="AY17" s="634"/>
      <c r="AZ17" s="634"/>
      <c r="BA17" s="634"/>
      <c r="BB17" s="634"/>
      <c r="BC17" s="634"/>
      <c r="BD17" s="634"/>
      <c r="BE17" s="634"/>
      <c r="BF17" s="635"/>
      <c r="BG17" s="636" t="s">
        <v>131</v>
      </c>
      <c r="BH17" s="637"/>
      <c r="BI17" s="637"/>
      <c r="BJ17" s="637"/>
      <c r="BK17" s="637"/>
      <c r="BL17" s="637"/>
      <c r="BM17" s="637"/>
      <c r="BN17" s="638"/>
      <c r="BO17" s="639" t="s">
        <v>131</v>
      </c>
      <c r="BP17" s="639"/>
      <c r="BQ17" s="639"/>
      <c r="BR17" s="639"/>
      <c r="BS17" s="640" t="s">
        <v>243</v>
      </c>
      <c r="BT17" s="640"/>
      <c r="BU17" s="640"/>
      <c r="BV17" s="640"/>
      <c r="BW17" s="640"/>
      <c r="BX17" s="640"/>
      <c r="BY17" s="640"/>
      <c r="BZ17" s="640"/>
      <c r="CA17" s="640"/>
      <c r="CB17" s="644"/>
      <c r="CD17" s="633" t="s">
        <v>271</v>
      </c>
      <c r="CE17" s="634"/>
      <c r="CF17" s="634"/>
      <c r="CG17" s="634"/>
      <c r="CH17" s="634"/>
      <c r="CI17" s="634"/>
      <c r="CJ17" s="634"/>
      <c r="CK17" s="634"/>
      <c r="CL17" s="634"/>
      <c r="CM17" s="634"/>
      <c r="CN17" s="634"/>
      <c r="CO17" s="634"/>
      <c r="CP17" s="634"/>
      <c r="CQ17" s="635"/>
      <c r="CR17" s="636">
        <v>1559874</v>
      </c>
      <c r="CS17" s="637"/>
      <c r="CT17" s="637"/>
      <c r="CU17" s="637"/>
      <c r="CV17" s="637"/>
      <c r="CW17" s="637"/>
      <c r="CX17" s="637"/>
      <c r="CY17" s="638"/>
      <c r="CZ17" s="639">
        <v>13.4</v>
      </c>
      <c r="DA17" s="639"/>
      <c r="DB17" s="639"/>
      <c r="DC17" s="639"/>
      <c r="DD17" s="645" t="s">
        <v>131</v>
      </c>
      <c r="DE17" s="637"/>
      <c r="DF17" s="637"/>
      <c r="DG17" s="637"/>
      <c r="DH17" s="637"/>
      <c r="DI17" s="637"/>
      <c r="DJ17" s="637"/>
      <c r="DK17" s="637"/>
      <c r="DL17" s="637"/>
      <c r="DM17" s="637"/>
      <c r="DN17" s="637"/>
      <c r="DO17" s="637"/>
      <c r="DP17" s="638"/>
      <c r="DQ17" s="645">
        <v>1558457</v>
      </c>
      <c r="DR17" s="637"/>
      <c r="DS17" s="637"/>
      <c r="DT17" s="637"/>
      <c r="DU17" s="637"/>
      <c r="DV17" s="637"/>
      <c r="DW17" s="637"/>
      <c r="DX17" s="637"/>
      <c r="DY17" s="637"/>
      <c r="DZ17" s="637"/>
      <c r="EA17" s="637"/>
      <c r="EB17" s="637"/>
      <c r="EC17" s="646"/>
    </row>
    <row r="18" spans="2:133" ht="11.25" customHeight="1" x14ac:dyDescent="0.2">
      <c r="B18" s="633" t="s">
        <v>272</v>
      </c>
      <c r="C18" s="634"/>
      <c r="D18" s="634"/>
      <c r="E18" s="634"/>
      <c r="F18" s="634"/>
      <c r="G18" s="634"/>
      <c r="H18" s="634"/>
      <c r="I18" s="634"/>
      <c r="J18" s="634"/>
      <c r="K18" s="634"/>
      <c r="L18" s="634"/>
      <c r="M18" s="634"/>
      <c r="N18" s="634"/>
      <c r="O18" s="634"/>
      <c r="P18" s="634"/>
      <c r="Q18" s="635"/>
      <c r="R18" s="636">
        <v>6450</v>
      </c>
      <c r="S18" s="637"/>
      <c r="T18" s="637"/>
      <c r="U18" s="637"/>
      <c r="V18" s="637"/>
      <c r="W18" s="637"/>
      <c r="X18" s="637"/>
      <c r="Y18" s="638"/>
      <c r="Z18" s="639">
        <v>0.1</v>
      </c>
      <c r="AA18" s="639"/>
      <c r="AB18" s="639"/>
      <c r="AC18" s="639"/>
      <c r="AD18" s="640">
        <v>6450</v>
      </c>
      <c r="AE18" s="640"/>
      <c r="AF18" s="640"/>
      <c r="AG18" s="640"/>
      <c r="AH18" s="640"/>
      <c r="AI18" s="640"/>
      <c r="AJ18" s="640"/>
      <c r="AK18" s="640"/>
      <c r="AL18" s="641">
        <v>0.1</v>
      </c>
      <c r="AM18" s="642"/>
      <c r="AN18" s="642"/>
      <c r="AO18" s="643"/>
      <c r="AP18" s="633" t="s">
        <v>273</v>
      </c>
      <c r="AQ18" s="634"/>
      <c r="AR18" s="634"/>
      <c r="AS18" s="634"/>
      <c r="AT18" s="634"/>
      <c r="AU18" s="634"/>
      <c r="AV18" s="634"/>
      <c r="AW18" s="634"/>
      <c r="AX18" s="634"/>
      <c r="AY18" s="634"/>
      <c r="AZ18" s="634"/>
      <c r="BA18" s="634"/>
      <c r="BB18" s="634"/>
      <c r="BC18" s="634"/>
      <c r="BD18" s="634"/>
      <c r="BE18" s="634"/>
      <c r="BF18" s="635"/>
      <c r="BG18" s="636" t="s">
        <v>131</v>
      </c>
      <c r="BH18" s="637"/>
      <c r="BI18" s="637"/>
      <c r="BJ18" s="637"/>
      <c r="BK18" s="637"/>
      <c r="BL18" s="637"/>
      <c r="BM18" s="637"/>
      <c r="BN18" s="638"/>
      <c r="BO18" s="639" t="s">
        <v>243</v>
      </c>
      <c r="BP18" s="639"/>
      <c r="BQ18" s="639"/>
      <c r="BR18" s="639"/>
      <c r="BS18" s="640" t="s">
        <v>131</v>
      </c>
      <c r="BT18" s="640"/>
      <c r="BU18" s="640"/>
      <c r="BV18" s="640"/>
      <c r="BW18" s="640"/>
      <c r="BX18" s="640"/>
      <c r="BY18" s="640"/>
      <c r="BZ18" s="640"/>
      <c r="CA18" s="640"/>
      <c r="CB18" s="644"/>
      <c r="CD18" s="633" t="s">
        <v>274</v>
      </c>
      <c r="CE18" s="634"/>
      <c r="CF18" s="634"/>
      <c r="CG18" s="634"/>
      <c r="CH18" s="634"/>
      <c r="CI18" s="634"/>
      <c r="CJ18" s="634"/>
      <c r="CK18" s="634"/>
      <c r="CL18" s="634"/>
      <c r="CM18" s="634"/>
      <c r="CN18" s="634"/>
      <c r="CO18" s="634"/>
      <c r="CP18" s="634"/>
      <c r="CQ18" s="635"/>
      <c r="CR18" s="636" t="s">
        <v>131</v>
      </c>
      <c r="CS18" s="637"/>
      <c r="CT18" s="637"/>
      <c r="CU18" s="637"/>
      <c r="CV18" s="637"/>
      <c r="CW18" s="637"/>
      <c r="CX18" s="637"/>
      <c r="CY18" s="638"/>
      <c r="CZ18" s="639" t="s">
        <v>131</v>
      </c>
      <c r="DA18" s="639"/>
      <c r="DB18" s="639"/>
      <c r="DC18" s="639"/>
      <c r="DD18" s="645" t="s">
        <v>131</v>
      </c>
      <c r="DE18" s="637"/>
      <c r="DF18" s="637"/>
      <c r="DG18" s="637"/>
      <c r="DH18" s="637"/>
      <c r="DI18" s="637"/>
      <c r="DJ18" s="637"/>
      <c r="DK18" s="637"/>
      <c r="DL18" s="637"/>
      <c r="DM18" s="637"/>
      <c r="DN18" s="637"/>
      <c r="DO18" s="637"/>
      <c r="DP18" s="638"/>
      <c r="DQ18" s="645" t="s">
        <v>131</v>
      </c>
      <c r="DR18" s="637"/>
      <c r="DS18" s="637"/>
      <c r="DT18" s="637"/>
      <c r="DU18" s="637"/>
      <c r="DV18" s="637"/>
      <c r="DW18" s="637"/>
      <c r="DX18" s="637"/>
      <c r="DY18" s="637"/>
      <c r="DZ18" s="637"/>
      <c r="EA18" s="637"/>
      <c r="EB18" s="637"/>
      <c r="EC18" s="646"/>
    </row>
    <row r="19" spans="2:133" ht="11.25" customHeight="1" x14ac:dyDescent="0.2">
      <c r="B19" s="633" t="s">
        <v>275</v>
      </c>
      <c r="C19" s="634"/>
      <c r="D19" s="634"/>
      <c r="E19" s="634"/>
      <c r="F19" s="634"/>
      <c r="G19" s="634"/>
      <c r="H19" s="634"/>
      <c r="I19" s="634"/>
      <c r="J19" s="634"/>
      <c r="K19" s="634"/>
      <c r="L19" s="634"/>
      <c r="M19" s="634"/>
      <c r="N19" s="634"/>
      <c r="O19" s="634"/>
      <c r="P19" s="634"/>
      <c r="Q19" s="635"/>
      <c r="R19" s="636">
        <v>6450</v>
      </c>
      <c r="S19" s="637"/>
      <c r="T19" s="637"/>
      <c r="U19" s="637"/>
      <c r="V19" s="637"/>
      <c r="W19" s="637"/>
      <c r="X19" s="637"/>
      <c r="Y19" s="638"/>
      <c r="Z19" s="639">
        <v>0.1</v>
      </c>
      <c r="AA19" s="639"/>
      <c r="AB19" s="639"/>
      <c r="AC19" s="639"/>
      <c r="AD19" s="640">
        <v>6450</v>
      </c>
      <c r="AE19" s="640"/>
      <c r="AF19" s="640"/>
      <c r="AG19" s="640"/>
      <c r="AH19" s="640"/>
      <c r="AI19" s="640"/>
      <c r="AJ19" s="640"/>
      <c r="AK19" s="640"/>
      <c r="AL19" s="641">
        <v>0.1</v>
      </c>
      <c r="AM19" s="642"/>
      <c r="AN19" s="642"/>
      <c r="AO19" s="643"/>
      <c r="AP19" s="633" t="s">
        <v>276</v>
      </c>
      <c r="AQ19" s="634"/>
      <c r="AR19" s="634"/>
      <c r="AS19" s="634"/>
      <c r="AT19" s="634"/>
      <c r="AU19" s="634"/>
      <c r="AV19" s="634"/>
      <c r="AW19" s="634"/>
      <c r="AX19" s="634"/>
      <c r="AY19" s="634"/>
      <c r="AZ19" s="634"/>
      <c r="BA19" s="634"/>
      <c r="BB19" s="634"/>
      <c r="BC19" s="634"/>
      <c r="BD19" s="634"/>
      <c r="BE19" s="634"/>
      <c r="BF19" s="635"/>
      <c r="BG19" s="636">
        <v>384</v>
      </c>
      <c r="BH19" s="637"/>
      <c r="BI19" s="637"/>
      <c r="BJ19" s="637"/>
      <c r="BK19" s="637"/>
      <c r="BL19" s="637"/>
      <c r="BM19" s="637"/>
      <c r="BN19" s="638"/>
      <c r="BO19" s="639">
        <v>0</v>
      </c>
      <c r="BP19" s="639"/>
      <c r="BQ19" s="639"/>
      <c r="BR19" s="639"/>
      <c r="BS19" s="640" t="s">
        <v>131</v>
      </c>
      <c r="BT19" s="640"/>
      <c r="BU19" s="640"/>
      <c r="BV19" s="640"/>
      <c r="BW19" s="640"/>
      <c r="BX19" s="640"/>
      <c r="BY19" s="640"/>
      <c r="BZ19" s="640"/>
      <c r="CA19" s="640"/>
      <c r="CB19" s="644"/>
      <c r="CD19" s="633" t="s">
        <v>277</v>
      </c>
      <c r="CE19" s="634"/>
      <c r="CF19" s="634"/>
      <c r="CG19" s="634"/>
      <c r="CH19" s="634"/>
      <c r="CI19" s="634"/>
      <c r="CJ19" s="634"/>
      <c r="CK19" s="634"/>
      <c r="CL19" s="634"/>
      <c r="CM19" s="634"/>
      <c r="CN19" s="634"/>
      <c r="CO19" s="634"/>
      <c r="CP19" s="634"/>
      <c r="CQ19" s="635"/>
      <c r="CR19" s="636" t="s">
        <v>131</v>
      </c>
      <c r="CS19" s="637"/>
      <c r="CT19" s="637"/>
      <c r="CU19" s="637"/>
      <c r="CV19" s="637"/>
      <c r="CW19" s="637"/>
      <c r="CX19" s="637"/>
      <c r="CY19" s="638"/>
      <c r="CZ19" s="639" t="s">
        <v>131</v>
      </c>
      <c r="DA19" s="639"/>
      <c r="DB19" s="639"/>
      <c r="DC19" s="639"/>
      <c r="DD19" s="645" t="s">
        <v>243</v>
      </c>
      <c r="DE19" s="637"/>
      <c r="DF19" s="637"/>
      <c r="DG19" s="637"/>
      <c r="DH19" s="637"/>
      <c r="DI19" s="637"/>
      <c r="DJ19" s="637"/>
      <c r="DK19" s="637"/>
      <c r="DL19" s="637"/>
      <c r="DM19" s="637"/>
      <c r="DN19" s="637"/>
      <c r="DO19" s="637"/>
      <c r="DP19" s="638"/>
      <c r="DQ19" s="645" t="s">
        <v>131</v>
      </c>
      <c r="DR19" s="637"/>
      <c r="DS19" s="637"/>
      <c r="DT19" s="637"/>
      <c r="DU19" s="637"/>
      <c r="DV19" s="637"/>
      <c r="DW19" s="637"/>
      <c r="DX19" s="637"/>
      <c r="DY19" s="637"/>
      <c r="DZ19" s="637"/>
      <c r="EA19" s="637"/>
      <c r="EB19" s="637"/>
      <c r="EC19" s="646"/>
    </row>
    <row r="20" spans="2:133" ht="11.25" customHeight="1" x14ac:dyDescent="0.2">
      <c r="B20" s="649" t="s">
        <v>278</v>
      </c>
      <c r="C20" s="650"/>
      <c r="D20" s="650"/>
      <c r="E20" s="650"/>
      <c r="F20" s="650"/>
      <c r="G20" s="650"/>
      <c r="H20" s="650"/>
      <c r="I20" s="650"/>
      <c r="J20" s="650"/>
      <c r="K20" s="650"/>
      <c r="L20" s="650"/>
      <c r="M20" s="650"/>
      <c r="N20" s="650"/>
      <c r="O20" s="650"/>
      <c r="P20" s="650"/>
      <c r="Q20" s="651"/>
      <c r="R20" s="636" t="s">
        <v>131</v>
      </c>
      <c r="S20" s="637"/>
      <c r="T20" s="637"/>
      <c r="U20" s="637"/>
      <c r="V20" s="637"/>
      <c r="W20" s="637"/>
      <c r="X20" s="637"/>
      <c r="Y20" s="638"/>
      <c r="Z20" s="639" t="s">
        <v>131</v>
      </c>
      <c r="AA20" s="639"/>
      <c r="AB20" s="639"/>
      <c r="AC20" s="639"/>
      <c r="AD20" s="640" t="s">
        <v>131</v>
      </c>
      <c r="AE20" s="640"/>
      <c r="AF20" s="640"/>
      <c r="AG20" s="640"/>
      <c r="AH20" s="640"/>
      <c r="AI20" s="640"/>
      <c r="AJ20" s="640"/>
      <c r="AK20" s="640"/>
      <c r="AL20" s="641" t="s">
        <v>243</v>
      </c>
      <c r="AM20" s="642"/>
      <c r="AN20" s="642"/>
      <c r="AO20" s="643"/>
      <c r="AP20" s="633" t="s">
        <v>279</v>
      </c>
      <c r="AQ20" s="634"/>
      <c r="AR20" s="634"/>
      <c r="AS20" s="634"/>
      <c r="AT20" s="634"/>
      <c r="AU20" s="634"/>
      <c r="AV20" s="634"/>
      <c r="AW20" s="634"/>
      <c r="AX20" s="634"/>
      <c r="AY20" s="634"/>
      <c r="AZ20" s="634"/>
      <c r="BA20" s="634"/>
      <c r="BB20" s="634"/>
      <c r="BC20" s="634"/>
      <c r="BD20" s="634"/>
      <c r="BE20" s="634"/>
      <c r="BF20" s="635"/>
      <c r="BG20" s="636">
        <v>384</v>
      </c>
      <c r="BH20" s="637"/>
      <c r="BI20" s="637"/>
      <c r="BJ20" s="637"/>
      <c r="BK20" s="637"/>
      <c r="BL20" s="637"/>
      <c r="BM20" s="637"/>
      <c r="BN20" s="638"/>
      <c r="BO20" s="639">
        <v>0</v>
      </c>
      <c r="BP20" s="639"/>
      <c r="BQ20" s="639"/>
      <c r="BR20" s="639"/>
      <c r="BS20" s="640" t="s">
        <v>131</v>
      </c>
      <c r="BT20" s="640"/>
      <c r="BU20" s="640"/>
      <c r="BV20" s="640"/>
      <c r="BW20" s="640"/>
      <c r="BX20" s="640"/>
      <c r="BY20" s="640"/>
      <c r="BZ20" s="640"/>
      <c r="CA20" s="640"/>
      <c r="CB20" s="644"/>
      <c r="CD20" s="633" t="s">
        <v>280</v>
      </c>
      <c r="CE20" s="634"/>
      <c r="CF20" s="634"/>
      <c r="CG20" s="634"/>
      <c r="CH20" s="634"/>
      <c r="CI20" s="634"/>
      <c r="CJ20" s="634"/>
      <c r="CK20" s="634"/>
      <c r="CL20" s="634"/>
      <c r="CM20" s="634"/>
      <c r="CN20" s="634"/>
      <c r="CO20" s="634"/>
      <c r="CP20" s="634"/>
      <c r="CQ20" s="635"/>
      <c r="CR20" s="636">
        <v>11648105</v>
      </c>
      <c r="CS20" s="637"/>
      <c r="CT20" s="637"/>
      <c r="CU20" s="637"/>
      <c r="CV20" s="637"/>
      <c r="CW20" s="637"/>
      <c r="CX20" s="637"/>
      <c r="CY20" s="638"/>
      <c r="CZ20" s="639">
        <v>100</v>
      </c>
      <c r="DA20" s="639"/>
      <c r="DB20" s="639"/>
      <c r="DC20" s="639"/>
      <c r="DD20" s="645">
        <v>2440782</v>
      </c>
      <c r="DE20" s="637"/>
      <c r="DF20" s="637"/>
      <c r="DG20" s="637"/>
      <c r="DH20" s="637"/>
      <c r="DI20" s="637"/>
      <c r="DJ20" s="637"/>
      <c r="DK20" s="637"/>
      <c r="DL20" s="637"/>
      <c r="DM20" s="637"/>
      <c r="DN20" s="637"/>
      <c r="DO20" s="637"/>
      <c r="DP20" s="638"/>
      <c r="DQ20" s="645">
        <v>7039352</v>
      </c>
      <c r="DR20" s="637"/>
      <c r="DS20" s="637"/>
      <c r="DT20" s="637"/>
      <c r="DU20" s="637"/>
      <c r="DV20" s="637"/>
      <c r="DW20" s="637"/>
      <c r="DX20" s="637"/>
      <c r="DY20" s="637"/>
      <c r="DZ20" s="637"/>
      <c r="EA20" s="637"/>
      <c r="EB20" s="637"/>
      <c r="EC20" s="646"/>
    </row>
    <row r="21" spans="2:133" ht="11.25" customHeight="1" x14ac:dyDescent="0.2">
      <c r="B21" s="633" t="s">
        <v>281</v>
      </c>
      <c r="C21" s="634"/>
      <c r="D21" s="634"/>
      <c r="E21" s="634"/>
      <c r="F21" s="634"/>
      <c r="G21" s="634"/>
      <c r="H21" s="634"/>
      <c r="I21" s="634"/>
      <c r="J21" s="634"/>
      <c r="K21" s="634"/>
      <c r="L21" s="634"/>
      <c r="M21" s="634"/>
      <c r="N21" s="634"/>
      <c r="O21" s="634"/>
      <c r="P21" s="634"/>
      <c r="Q21" s="635"/>
      <c r="R21" s="636">
        <v>4864936</v>
      </c>
      <c r="S21" s="637"/>
      <c r="T21" s="637"/>
      <c r="U21" s="637"/>
      <c r="V21" s="637"/>
      <c r="W21" s="637"/>
      <c r="X21" s="637"/>
      <c r="Y21" s="638"/>
      <c r="Z21" s="639">
        <v>39</v>
      </c>
      <c r="AA21" s="639"/>
      <c r="AB21" s="639"/>
      <c r="AC21" s="639"/>
      <c r="AD21" s="640">
        <v>4441432</v>
      </c>
      <c r="AE21" s="640"/>
      <c r="AF21" s="640"/>
      <c r="AG21" s="640"/>
      <c r="AH21" s="640"/>
      <c r="AI21" s="640"/>
      <c r="AJ21" s="640"/>
      <c r="AK21" s="640"/>
      <c r="AL21" s="641">
        <v>76</v>
      </c>
      <c r="AM21" s="642"/>
      <c r="AN21" s="642"/>
      <c r="AO21" s="643"/>
      <c r="AP21" s="633" t="s">
        <v>282</v>
      </c>
      <c r="AQ21" s="652"/>
      <c r="AR21" s="652"/>
      <c r="AS21" s="652"/>
      <c r="AT21" s="652"/>
      <c r="AU21" s="652"/>
      <c r="AV21" s="652"/>
      <c r="AW21" s="652"/>
      <c r="AX21" s="652"/>
      <c r="AY21" s="652"/>
      <c r="AZ21" s="652"/>
      <c r="BA21" s="652"/>
      <c r="BB21" s="652"/>
      <c r="BC21" s="652"/>
      <c r="BD21" s="652"/>
      <c r="BE21" s="652"/>
      <c r="BF21" s="653"/>
      <c r="BG21" s="636">
        <v>384</v>
      </c>
      <c r="BH21" s="637"/>
      <c r="BI21" s="637"/>
      <c r="BJ21" s="637"/>
      <c r="BK21" s="637"/>
      <c r="BL21" s="637"/>
      <c r="BM21" s="637"/>
      <c r="BN21" s="638"/>
      <c r="BO21" s="639">
        <v>0</v>
      </c>
      <c r="BP21" s="639"/>
      <c r="BQ21" s="639"/>
      <c r="BR21" s="639"/>
      <c r="BS21" s="640" t="s">
        <v>243</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283</v>
      </c>
      <c r="C22" s="634"/>
      <c r="D22" s="634"/>
      <c r="E22" s="634"/>
      <c r="F22" s="634"/>
      <c r="G22" s="634"/>
      <c r="H22" s="634"/>
      <c r="I22" s="634"/>
      <c r="J22" s="634"/>
      <c r="K22" s="634"/>
      <c r="L22" s="634"/>
      <c r="M22" s="634"/>
      <c r="N22" s="634"/>
      <c r="O22" s="634"/>
      <c r="P22" s="634"/>
      <c r="Q22" s="635"/>
      <c r="R22" s="636">
        <v>4441432</v>
      </c>
      <c r="S22" s="637"/>
      <c r="T22" s="637"/>
      <c r="U22" s="637"/>
      <c r="V22" s="637"/>
      <c r="W22" s="637"/>
      <c r="X22" s="637"/>
      <c r="Y22" s="638"/>
      <c r="Z22" s="639">
        <v>35.6</v>
      </c>
      <c r="AA22" s="639"/>
      <c r="AB22" s="639"/>
      <c r="AC22" s="639"/>
      <c r="AD22" s="640">
        <v>4441432</v>
      </c>
      <c r="AE22" s="640"/>
      <c r="AF22" s="640"/>
      <c r="AG22" s="640"/>
      <c r="AH22" s="640"/>
      <c r="AI22" s="640"/>
      <c r="AJ22" s="640"/>
      <c r="AK22" s="640"/>
      <c r="AL22" s="641">
        <v>76</v>
      </c>
      <c r="AM22" s="642"/>
      <c r="AN22" s="642"/>
      <c r="AO22" s="643"/>
      <c r="AP22" s="633" t="s">
        <v>284</v>
      </c>
      <c r="AQ22" s="652"/>
      <c r="AR22" s="652"/>
      <c r="AS22" s="652"/>
      <c r="AT22" s="652"/>
      <c r="AU22" s="652"/>
      <c r="AV22" s="652"/>
      <c r="AW22" s="652"/>
      <c r="AX22" s="652"/>
      <c r="AY22" s="652"/>
      <c r="AZ22" s="652"/>
      <c r="BA22" s="652"/>
      <c r="BB22" s="652"/>
      <c r="BC22" s="652"/>
      <c r="BD22" s="652"/>
      <c r="BE22" s="652"/>
      <c r="BF22" s="653"/>
      <c r="BG22" s="636" t="s">
        <v>131</v>
      </c>
      <c r="BH22" s="637"/>
      <c r="BI22" s="637"/>
      <c r="BJ22" s="637"/>
      <c r="BK22" s="637"/>
      <c r="BL22" s="637"/>
      <c r="BM22" s="637"/>
      <c r="BN22" s="638"/>
      <c r="BO22" s="639" t="s">
        <v>131</v>
      </c>
      <c r="BP22" s="639"/>
      <c r="BQ22" s="639"/>
      <c r="BR22" s="639"/>
      <c r="BS22" s="640" t="s">
        <v>131</v>
      </c>
      <c r="BT22" s="640"/>
      <c r="BU22" s="640"/>
      <c r="BV22" s="640"/>
      <c r="BW22" s="640"/>
      <c r="BX22" s="640"/>
      <c r="BY22" s="640"/>
      <c r="BZ22" s="640"/>
      <c r="CA22" s="640"/>
      <c r="CB22" s="644"/>
      <c r="CD22" s="618" t="s">
        <v>285</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286</v>
      </c>
      <c r="C23" s="634"/>
      <c r="D23" s="634"/>
      <c r="E23" s="634"/>
      <c r="F23" s="634"/>
      <c r="G23" s="634"/>
      <c r="H23" s="634"/>
      <c r="I23" s="634"/>
      <c r="J23" s="634"/>
      <c r="K23" s="634"/>
      <c r="L23" s="634"/>
      <c r="M23" s="634"/>
      <c r="N23" s="634"/>
      <c r="O23" s="634"/>
      <c r="P23" s="634"/>
      <c r="Q23" s="635"/>
      <c r="R23" s="636">
        <v>423504</v>
      </c>
      <c r="S23" s="637"/>
      <c r="T23" s="637"/>
      <c r="U23" s="637"/>
      <c r="V23" s="637"/>
      <c r="W23" s="637"/>
      <c r="X23" s="637"/>
      <c r="Y23" s="638"/>
      <c r="Z23" s="639">
        <v>3.4</v>
      </c>
      <c r="AA23" s="639"/>
      <c r="AB23" s="639"/>
      <c r="AC23" s="639"/>
      <c r="AD23" s="640" t="s">
        <v>243</v>
      </c>
      <c r="AE23" s="640"/>
      <c r="AF23" s="640"/>
      <c r="AG23" s="640"/>
      <c r="AH23" s="640"/>
      <c r="AI23" s="640"/>
      <c r="AJ23" s="640"/>
      <c r="AK23" s="640"/>
      <c r="AL23" s="641" t="s">
        <v>131</v>
      </c>
      <c r="AM23" s="642"/>
      <c r="AN23" s="642"/>
      <c r="AO23" s="643"/>
      <c r="AP23" s="633" t="s">
        <v>287</v>
      </c>
      <c r="AQ23" s="652"/>
      <c r="AR23" s="652"/>
      <c r="AS23" s="652"/>
      <c r="AT23" s="652"/>
      <c r="AU23" s="652"/>
      <c r="AV23" s="652"/>
      <c r="AW23" s="652"/>
      <c r="AX23" s="652"/>
      <c r="AY23" s="652"/>
      <c r="AZ23" s="652"/>
      <c r="BA23" s="652"/>
      <c r="BB23" s="652"/>
      <c r="BC23" s="652"/>
      <c r="BD23" s="652"/>
      <c r="BE23" s="652"/>
      <c r="BF23" s="653"/>
      <c r="BG23" s="636" t="s">
        <v>131</v>
      </c>
      <c r="BH23" s="637"/>
      <c r="BI23" s="637"/>
      <c r="BJ23" s="637"/>
      <c r="BK23" s="637"/>
      <c r="BL23" s="637"/>
      <c r="BM23" s="637"/>
      <c r="BN23" s="638"/>
      <c r="BO23" s="639" t="s">
        <v>243</v>
      </c>
      <c r="BP23" s="639"/>
      <c r="BQ23" s="639"/>
      <c r="BR23" s="639"/>
      <c r="BS23" s="640" t="s">
        <v>243</v>
      </c>
      <c r="BT23" s="640"/>
      <c r="BU23" s="640"/>
      <c r="BV23" s="640"/>
      <c r="BW23" s="640"/>
      <c r="BX23" s="640"/>
      <c r="BY23" s="640"/>
      <c r="BZ23" s="640"/>
      <c r="CA23" s="640"/>
      <c r="CB23" s="644"/>
      <c r="CD23" s="618" t="s">
        <v>226</v>
      </c>
      <c r="CE23" s="619"/>
      <c r="CF23" s="619"/>
      <c r="CG23" s="619"/>
      <c r="CH23" s="619"/>
      <c r="CI23" s="619"/>
      <c r="CJ23" s="619"/>
      <c r="CK23" s="619"/>
      <c r="CL23" s="619"/>
      <c r="CM23" s="619"/>
      <c r="CN23" s="619"/>
      <c r="CO23" s="619"/>
      <c r="CP23" s="619"/>
      <c r="CQ23" s="620"/>
      <c r="CR23" s="618" t="s">
        <v>288</v>
      </c>
      <c r="CS23" s="619"/>
      <c r="CT23" s="619"/>
      <c r="CU23" s="619"/>
      <c r="CV23" s="619"/>
      <c r="CW23" s="619"/>
      <c r="CX23" s="619"/>
      <c r="CY23" s="620"/>
      <c r="CZ23" s="618" t="s">
        <v>289</v>
      </c>
      <c r="DA23" s="619"/>
      <c r="DB23" s="619"/>
      <c r="DC23" s="620"/>
      <c r="DD23" s="618" t="s">
        <v>290</v>
      </c>
      <c r="DE23" s="619"/>
      <c r="DF23" s="619"/>
      <c r="DG23" s="619"/>
      <c r="DH23" s="619"/>
      <c r="DI23" s="619"/>
      <c r="DJ23" s="619"/>
      <c r="DK23" s="620"/>
      <c r="DL23" s="663" t="s">
        <v>291</v>
      </c>
      <c r="DM23" s="664"/>
      <c r="DN23" s="664"/>
      <c r="DO23" s="664"/>
      <c r="DP23" s="664"/>
      <c r="DQ23" s="664"/>
      <c r="DR23" s="664"/>
      <c r="DS23" s="664"/>
      <c r="DT23" s="664"/>
      <c r="DU23" s="664"/>
      <c r="DV23" s="665"/>
      <c r="DW23" s="618" t="s">
        <v>292</v>
      </c>
      <c r="DX23" s="619"/>
      <c r="DY23" s="619"/>
      <c r="DZ23" s="619"/>
      <c r="EA23" s="619"/>
      <c r="EB23" s="619"/>
      <c r="EC23" s="620"/>
    </row>
    <row r="24" spans="2:133" ht="11.25" customHeight="1" x14ac:dyDescent="0.2">
      <c r="B24" s="633" t="s">
        <v>293</v>
      </c>
      <c r="C24" s="634"/>
      <c r="D24" s="634"/>
      <c r="E24" s="634"/>
      <c r="F24" s="634"/>
      <c r="G24" s="634"/>
      <c r="H24" s="634"/>
      <c r="I24" s="634"/>
      <c r="J24" s="634"/>
      <c r="K24" s="634"/>
      <c r="L24" s="634"/>
      <c r="M24" s="634"/>
      <c r="N24" s="634"/>
      <c r="O24" s="634"/>
      <c r="P24" s="634"/>
      <c r="Q24" s="635"/>
      <c r="R24" s="636" t="s">
        <v>243</v>
      </c>
      <c r="S24" s="637"/>
      <c r="T24" s="637"/>
      <c r="U24" s="637"/>
      <c r="V24" s="637"/>
      <c r="W24" s="637"/>
      <c r="X24" s="637"/>
      <c r="Y24" s="638"/>
      <c r="Z24" s="639" t="s">
        <v>243</v>
      </c>
      <c r="AA24" s="639"/>
      <c r="AB24" s="639"/>
      <c r="AC24" s="639"/>
      <c r="AD24" s="640" t="s">
        <v>131</v>
      </c>
      <c r="AE24" s="640"/>
      <c r="AF24" s="640"/>
      <c r="AG24" s="640"/>
      <c r="AH24" s="640"/>
      <c r="AI24" s="640"/>
      <c r="AJ24" s="640"/>
      <c r="AK24" s="640"/>
      <c r="AL24" s="641" t="s">
        <v>131</v>
      </c>
      <c r="AM24" s="642"/>
      <c r="AN24" s="642"/>
      <c r="AO24" s="643"/>
      <c r="AP24" s="633" t="s">
        <v>294</v>
      </c>
      <c r="AQ24" s="652"/>
      <c r="AR24" s="652"/>
      <c r="AS24" s="652"/>
      <c r="AT24" s="652"/>
      <c r="AU24" s="652"/>
      <c r="AV24" s="652"/>
      <c r="AW24" s="652"/>
      <c r="AX24" s="652"/>
      <c r="AY24" s="652"/>
      <c r="AZ24" s="652"/>
      <c r="BA24" s="652"/>
      <c r="BB24" s="652"/>
      <c r="BC24" s="652"/>
      <c r="BD24" s="652"/>
      <c r="BE24" s="652"/>
      <c r="BF24" s="653"/>
      <c r="BG24" s="636" t="s">
        <v>131</v>
      </c>
      <c r="BH24" s="637"/>
      <c r="BI24" s="637"/>
      <c r="BJ24" s="637"/>
      <c r="BK24" s="637"/>
      <c r="BL24" s="637"/>
      <c r="BM24" s="637"/>
      <c r="BN24" s="638"/>
      <c r="BO24" s="639" t="s">
        <v>131</v>
      </c>
      <c r="BP24" s="639"/>
      <c r="BQ24" s="639"/>
      <c r="BR24" s="639"/>
      <c r="BS24" s="640" t="s">
        <v>131</v>
      </c>
      <c r="BT24" s="640"/>
      <c r="BU24" s="640"/>
      <c r="BV24" s="640"/>
      <c r="BW24" s="640"/>
      <c r="BX24" s="640"/>
      <c r="BY24" s="640"/>
      <c r="BZ24" s="640"/>
      <c r="CA24" s="640"/>
      <c r="CB24" s="644"/>
      <c r="CD24" s="622" t="s">
        <v>295</v>
      </c>
      <c r="CE24" s="623"/>
      <c r="CF24" s="623"/>
      <c r="CG24" s="623"/>
      <c r="CH24" s="623"/>
      <c r="CI24" s="623"/>
      <c r="CJ24" s="623"/>
      <c r="CK24" s="623"/>
      <c r="CL24" s="623"/>
      <c r="CM24" s="623"/>
      <c r="CN24" s="623"/>
      <c r="CO24" s="623"/>
      <c r="CP24" s="623"/>
      <c r="CQ24" s="624"/>
      <c r="CR24" s="625">
        <v>4769771</v>
      </c>
      <c r="CS24" s="626"/>
      <c r="CT24" s="626"/>
      <c r="CU24" s="626"/>
      <c r="CV24" s="626"/>
      <c r="CW24" s="626"/>
      <c r="CX24" s="626"/>
      <c r="CY24" s="627"/>
      <c r="CZ24" s="630">
        <v>40.9</v>
      </c>
      <c r="DA24" s="631"/>
      <c r="DB24" s="631"/>
      <c r="DC24" s="647"/>
      <c r="DD24" s="671">
        <v>3406580</v>
      </c>
      <c r="DE24" s="626"/>
      <c r="DF24" s="626"/>
      <c r="DG24" s="626"/>
      <c r="DH24" s="626"/>
      <c r="DI24" s="626"/>
      <c r="DJ24" s="626"/>
      <c r="DK24" s="627"/>
      <c r="DL24" s="671">
        <v>3244418</v>
      </c>
      <c r="DM24" s="626"/>
      <c r="DN24" s="626"/>
      <c r="DO24" s="626"/>
      <c r="DP24" s="626"/>
      <c r="DQ24" s="626"/>
      <c r="DR24" s="626"/>
      <c r="DS24" s="626"/>
      <c r="DT24" s="626"/>
      <c r="DU24" s="626"/>
      <c r="DV24" s="627"/>
      <c r="DW24" s="630">
        <v>55.1</v>
      </c>
      <c r="DX24" s="631"/>
      <c r="DY24" s="631"/>
      <c r="DZ24" s="631"/>
      <c r="EA24" s="631"/>
      <c r="EB24" s="631"/>
      <c r="EC24" s="632"/>
    </row>
    <row r="25" spans="2:133" ht="11.25" customHeight="1" x14ac:dyDescent="0.2">
      <c r="B25" s="633" t="s">
        <v>296</v>
      </c>
      <c r="C25" s="634"/>
      <c r="D25" s="634"/>
      <c r="E25" s="634"/>
      <c r="F25" s="634"/>
      <c r="G25" s="634"/>
      <c r="H25" s="634"/>
      <c r="I25" s="634"/>
      <c r="J25" s="634"/>
      <c r="K25" s="634"/>
      <c r="L25" s="634"/>
      <c r="M25" s="634"/>
      <c r="N25" s="634"/>
      <c r="O25" s="634"/>
      <c r="P25" s="634"/>
      <c r="Q25" s="635"/>
      <c r="R25" s="636">
        <v>6228765</v>
      </c>
      <c r="S25" s="637"/>
      <c r="T25" s="637"/>
      <c r="U25" s="637"/>
      <c r="V25" s="637"/>
      <c r="W25" s="637"/>
      <c r="X25" s="637"/>
      <c r="Y25" s="638"/>
      <c r="Z25" s="639">
        <v>50</v>
      </c>
      <c r="AA25" s="639"/>
      <c r="AB25" s="639"/>
      <c r="AC25" s="639"/>
      <c r="AD25" s="640">
        <v>5805261</v>
      </c>
      <c r="AE25" s="640"/>
      <c r="AF25" s="640"/>
      <c r="AG25" s="640"/>
      <c r="AH25" s="640"/>
      <c r="AI25" s="640"/>
      <c r="AJ25" s="640"/>
      <c r="AK25" s="640"/>
      <c r="AL25" s="641">
        <v>99.3</v>
      </c>
      <c r="AM25" s="642"/>
      <c r="AN25" s="642"/>
      <c r="AO25" s="643"/>
      <c r="AP25" s="633" t="s">
        <v>297</v>
      </c>
      <c r="AQ25" s="652"/>
      <c r="AR25" s="652"/>
      <c r="AS25" s="652"/>
      <c r="AT25" s="652"/>
      <c r="AU25" s="652"/>
      <c r="AV25" s="652"/>
      <c r="AW25" s="652"/>
      <c r="AX25" s="652"/>
      <c r="AY25" s="652"/>
      <c r="AZ25" s="652"/>
      <c r="BA25" s="652"/>
      <c r="BB25" s="652"/>
      <c r="BC25" s="652"/>
      <c r="BD25" s="652"/>
      <c r="BE25" s="652"/>
      <c r="BF25" s="653"/>
      <c r="BG25" s="636" t="s">
        <v>131</v>
      </c>
      <c r="BH25" s="637"/>
      <c r="BI25" s="637"/>
      <c r="BJ25" s="637"/>
      <c r="BK25" s="637"/>
      <c r="BL25" s="637"/>
      <c r="BM25" s="637"/>
      <c r="BN25" s="638"/>
      <c r="BO25" s="639" t="s">
        <v>131</v>
      </c>
      <c r="BP25" s="639"/>
      <c r="BQ25" s="639"/>
      <c r="BR25" s="639"/>
      <c r="BS25" s="640" t="s">
        <v>131</v>
      </c>
      <c r="BT25" s="640"/>
      <c r="BU25" s="640"/>
      <c r="BV25" s="640"/>
      <c r="BW25" s="640"/>
      <c r="BX25" s="640"/>
      <c r="BY25" s="640"/>
      <c r="BZ25" s="640"/>
      <c r="CA25" s="640"/>
      <c r="CB25" s="644"/>
      <c r="CD25" s="633" t="s">
        <v>298</v>
      </c>
      <c r="CE25" s="634"/>
      <c r="CF25" s="634"/>
      <c r="CG25" s="634"/>
      <c r="CH25" s="634"/>
      <c r="CI25" s="634"/>
      <c r="CJ25" s="634"/>
      <c r="CK25" s="634"/>
      <c r="CL25" s="634"/>
      <c r="CM25" s="634"/>
      <c r="CN25" s="634"/>
      <c r="CO25" s="634"/>
      <c r="CP25" s="634"/>
      <c r="CQ25" s="635"/>
      <c r="CR25" s="636">
        <v>1493902</v>
      </c>
      <c r="CS25" s="668"/>
      <c r="CT25" s="668"/>
      <c r="CU25" s="668"/>
      <c r="CV25" s="668"/>
      <c r="CW25" s="668"/>
      <c r="CX25" s="668"/>
      <c r="CY25" s="669"/>
      <c r="CZ25" s="641">
        <v>12.8</v>
      </c>
      <c r="DA25" s="666"/>
      <c r="DB25" s="666"/>
      <c r="DC25" s="670"/>
      <c r="DD25" s="645">
        <v>1331948</v>
      </c>
      <c r="DE25" s="668"/>
      <c r="DF25" s="668"/>
      <c r="DG25" s="668"/>
      <c r="DH25" s="668"/>
      <c r="DI25" s="668"/>
      <c r="DJ25" s="668"/>
      <c r="DK25" s="669"/>
      <c r="DL25" s="645">
        <v>1275176</v>
      </c>
      <c r="DM25" s="668"/>
      <c r="DN25" s="668"/>
      <c r="DO25" s="668"/>
      <c r="DP25" s="668"/>
      <c r="DQ25" s="668"/>
      <c r="DR25" s="668"/>
      <c r="DS25" s="668"/>
      <c r="DT25" s="668"/>
      <c r="DU25" s="668"/>
      <c r="DV25" s="669"/>
      <c r="DW25" s="641">
        <v>21.6</v>
      </c>
      <c r="DX25" s="666"/>
      <c r="DY25" s="666"/>
      <c r="DZ25" s="666"/>
      <c r="EA25" s="666"/>
      <c r="EB25" s="666"/>
      <c r="EC25" s="667"/>
    </row>
    <row r="26" spans="2:133" ht="11.25" customHeight="1" x14ac:dyDescent="0.2">
      <c r="B26" s="633" t="s">
        <v>299</v>
      </c>
      <c r="C26" s="634"/>
      <c r="D26" s="634"/>
      <c r="E26" s="634"/>
      <c r="F26" s="634"/>
      <c r="G26" s="634"/>
      <c r="H26" s="634"/>
      <c r="I26" s="634"/>
      <c r="J26" s="634"/>
      <c r="K26" s="634"/>
      <c r="L26" s="634"/>
      <c r="M26" s="634"/>
      <c r="N26" s="634"/>
      <c r="O26" s="634"/>
      <c r="P26" s="634"/>
      <c r="Q26" s="635"/>
      <c r="R26" s="636">
        <v>1022</v>
      </c>
      <c r="S26" s="637"/>
      <c r="T26" s="637"/>
      <c r="U26" s="637"/>
      <c r="V26" s="637"/>
      <c r="W26" s="637"/>
      <c r="X26" s="637"/>
      <c r="Y26" s="638"/>
      <c r="Z26" s="639">
        <v>0</v>
      </c>
      <c r="AA26" s="639"/>
      <c r="AB26" s="639"/>
      <c r="AC26" s="639"/>
      <c r="AD26" s="640">
        <v>1022</v>
      </c>
      <c r="AE26" s="640"/>
      <c r="AF26" s="640"/>
      <c r="AG26" s="640"/>
      <c r="AH26" s="640"/>
      <c r="AI26" s="640"/>
      <c r="AJ26" s="640"/>
      <c r="AK26" s="640"/>
      <c r="AL26" s="641">
        <v>0</v>
      </c>
      <c r="AM26" s="642"/>
      <c r="AN26" s="642"/>
      <c r="AO26" s="643"/>
      <c r="AP26" s="633" t="s">
        <v>300</v>
      </c>
      <c r="AQ26" s="652"/>
      <c r="AR26" s="652"/>
      <c r="AS26" s="652"/>
      <c r="AT26" s="652"/>
      <c r="AU26" s="652"/>
      <c r="AV26" s="652"/>
      <c r="AW26" s="652"/>
      <c r="AX26" s="652"/>
      <c r="AY26" s="652"/>
      <c r="AZ26" s="652"/>
      <c r="BA26" s="652"/>
      <c r="BB26" s="652"/>
      <c r="BC26" s="652"/>
      <c r="BD26" s="652"/>
      <c r="BE26" s="652"/>
      <c r="BF26" s="653"/>
      <c r="BG26" s="636" t="s">
        <v>131</v>
      </c>
      <c r="BH26" s="637"/>
      <c r="BI26" s="637"/>
      <c r="BJ26" s="637"/>
      <c r="BK26" s="637"/>
      <c r="BL26" s="637"/>
      <c r="BM26" s="637"/>
      <c r="BN26" s="638"/>
      <c r="BO26" s="639" t="s">
        <v>131</v>
      </c>
      <c r="BP26" s="639"/>
      <c r="BQ26" s="639"/>
      <c r="BR26" s="639"/>
      <c r="BS26" s="640" t="s">
        <v>131</v>
      </c>
      <c r="BT26" s="640"/>
      <c r="BU26" s="640"/>
      <c r="BV26" s="640"/>
      <c r="BW26" s="640"/>
      <c r="BX26" s="640"/>
      <c r="BY26" s="640"/>
      <c r="BZ26" s="640"/>
      <c r="CA26" s="640"/>
      <c r="CB26" s="644"/>
      <c r="CD26" s="633" t="s">
        <v>301</v>
      </c>
      <c r="CE26" s="634"/>
      <c r="CF26" s="634"/>
      <c r="CG26" s="634"/>
      <c r="CH26" s="634"/>
      <c r="CI26" s="634"/>
      <c r="CJ26" s="634"/>
      <c r="CK26" s="634"/>
      <c r="CL26" s="634"/>
      <c r="CM26" s="634"/>
      <c r="CN26" s="634"/>
      <c r="CO26" s="634"/>
      <c r="CP26" s="634"/>
      <c r="CQ26" s="635"/>
      <c r="CR26" s="636">
        <v>746258</v>
      </c>
      <c r="CS26" s="637"/>
      <c r="CT26" s="637"/>
      <c r="CU26" s="637"/>
      <c r="CV26" s="637"/>
      <c r="CW26" s="637"/>
      <c r="CX26" s="637"/>
      <c r="CY26" s="638"/>
      <c r="CZ26" s="641">
        <v>6.4</v>
      </c>
      <c r="DA26" s="666"/>
      <c r="DB26" s="666"/>
      <c r="DC26" s="670"/>
      <c r="DD26" s="645">
        <v>728707</v>
      </c>
      <c r="DE26" s="637"/>
      <c r="DF26" s="637"/>
      <c r="DG26" s="637"/>
      <c r="DH26" s="637"/>
      <c r="DI26" s="637"/>
      <c r="DJ26" s="637"/>
      <c r="DK26" s="638"/>
      <c r="DL26" s="645" t="s">
        <v>243</v>
      </c>
      <c r="DM26" s="637"/>
      <c r="DN26" s="637"/>
      <c r="DO26" s="637"/>
      <c r="DP26" s="637"/>
      <c r="DQ26" s="637"/>
      <c r="DR26" s="637"/>
      <c r="DS26" s="637"/>
      <c r="DT26" s="637"/>
      <c r="DU26" s="637"/>
      <c r="DV26" s="638"/>
      <c r="DW26" s="641" t="s">
        <v>243</v>
      </c>
      <c r="DX26" s="666"/>
      <c r="DY26" s="666"/>
      <c r="DZ26" s="666"/>
      <c r="EA26" s="666"/>
      <c r="EB26" s="666"/>
      <c r="EC26" s="667"/>
    </row>
    <row r="27" spans="2:133" ht="11.25" customHeight="1" x14ac:dyDescent="0.2">
      <c r="B27" s="633" t="s">
        <v>302</v>
      </c>
      <c r="C27" s="634"/>
      <c r="D27" s="634"/>
      <c r="E27" s="634"/>
      <c r="F27" s="634"/>
      <c r="G27" s="634"/>
      <c r="H27" s="634"/>
      <c r="I27" s="634"/>
      <c r="J27" s="634"/>
      <c r="K27" s="634"/>
      <c r="L27" s="634"/>
      <c r="M27" s="634"/>
      <c r="N27" s="634"/>
      <c r="O27" s="634"/>
      <c r="P27" s="634"/>
      <c r="Q27" s="635"/>
      <c r="R27" s="636">
        <v>146085</v>
      </c>
      <c r="S27" s="637"/>
      <c r="T27" s="637"/>
      <c r="U27" s="637"/>
      <c r="V27" s="637"/>
      <c r="W27" s="637"/>
      <c r="X27" s="637"/>
      <c r="Y27" s="638"/>
      <c r="Z27" s="639">
        <v>1.2</v>
      </c>
      <c r="AA27" s="639"/>
      <c r="AB27" s="639"/>
      <c r="AC27" s="639"/>
      <c r="AD27" s="640" t="s">
        <v>131</v>
      </c>
      <c r="AE27" s="640"/>
      <c r="AF27" s="640"/>
      <c r="AG27" s="640"/>
      <c r="AH27" s="640"/>
      <c r="AI27" s="640"/>
      <c r="AJ27" s="640"/>
      <c r="AK27" s="640"/>
      <c r="AL27" s="641" t="s">
        <v>243</v>
      </c>
      <c r="AM27" s="642"/>
      <c r="AN27" s="642"/>
      <c r="AO27" s="643"/>
      <c r="AP27" s="633" t="s">
        <v>303</v>
      </c>
      <c r="AQ27" s="634"/>
      <c r="AR27" s="634"/>
      <c r="AS27" s="634"/>
      <c r="AT27" s="634"/>
      <c r="AU27" s="634"/>
      <c r="AV27" s="634"/>
      <c r="AW27" s="634"/>
      <c r="AX27" s="634"/>
      <c r="AY27" s="634"/>
      <c r="AZ27" s="634"/>
      <c r="BA27" s="634"/>
      <c r="BB27" s="634"/>
      <c r="BC27" s="634"/>
      <c r="BD27" s="634"/>
      <c r="BE27" s="634"/>
      <c r="BF27" s="635"/>
      <c r="BG27" s="636">
        <v>1031893</v>
      </c>
      <c r="BH27" s="637"/>
      <c r="BI27" s="637"/>
      <c r="BJ27" s="637"/>
      <c r="BK27" s="637"/>
      <c r="BL27" s="637"/>
      <c r="BM27" s="637"/>
      <c r="BN27" s="638"/>
      <c r="BO27" s="639">
        <v>100</v>
      </c>
      <c r="BP27" s="639"/>
      <c r="BQ27" s="639"/>
      <c r="BR27" s="639"/>
      <c r="BS27" s="640" t="s">
        <v>131</v>
      </c>
      <c r="BT27" s="640"/>
      <c r="BU27" s="640"/>
      <c r="BV27" s="640"/>
      <c r="BW27" s="640"/>
      <c r="BX27" s="640"/>
      <c r="BY27" s="640"/>
      <c r="BZ27" s="640"/>
      <c r="CA27" s="640"/>
      <c r="CB27" s="644"/>
      <c r="CD27" s="633" t="s">
        <v>304</v>
      </c>
      <c r="CE27" s="634"/>
      <c r="CF27" s="634"/>
      <c r="CG27" s="634"/>
      <c r="CH27" s="634"/>
      <c r="CI27" s="634"/>
      <c r="CJ27" s="634"/>
      <c r="CK27" s="634"/>
      <c r="CL27" s="634"/>
      <c r="CM27" s="634"/>
      <c r="CN27" s="634"/>
      <c r="CO27" s="634"/>
      <c r="CP27" s="634"/>
      <c r="CQ27" s="635"/>
      <c r="CR27" s="636">
        <v>1715995</v>
      </c>
      <c r="CS27" s="668"/>
      <c r="CT27" s="668"/>
      <c r="CU27" s="668"/>
      <c r="CV27" s="668"/>
      <c r="CW27" s="668"/>
      <c r="CX27" s="668"/>
      <c r="CY27" s="669"/>
      <c r="CZ27" s="641">
        <v>14.7</v>
      </c>
      <c r="DA27" s="666"/>
      <c r="DB27" s="666"/>
      <c r="DC27" s="670"/>
      <c r="DD27" s="645">
        <v>516175</v>
      </c>
      <c r="DE27" s="668"/>
      <c r="DF27" s="668"/>
      <c r="DG27" s="668"/>
      <c r="DH27" s="668"/>
      <c r="DI27" s="668"/>
      <c r="DJ27" s="668"/>
      <c r="DK27" s="669"/>
      <c r="DL27" s="645">
        <v>410785</v>
      </c>
      <c r="DM27" s="668"/>
      <c r="DN27" s="668"/>
      <c r="DO27" s="668"/>
      <c r="DP27" s="668"/>
      <c r="DQ27" s="668"/>
      <c r="DR27" s="668"/>
      <c r="DS27" s="668"/>
      <c r="DT27" s="668"/>
      <c r="DU27" s="668"/>
      <c r="DV27" s="669"/>
      <c r="DW27" s="641">
        <v>7</v>
      </c>
      <c r="DX27" s="666"/>
      <c r="DY27" s="666"/>
      <c r="DZ27" s="666"/>
      <c r="EA27" s="666"/>
      <c r="EB27" s="666"/>
      <c r="EC27" s="667"/>
    </row>
    <row r="28" spans="2:133" ht="11.25" customHeight="1" x14ac:dyDescent="0.2">
      <c r="B28" s="633" t="s">
        <v>305</v>
      </c>
      <c r="C28" s="634"/>
      <c r="D28" s="634"/>
      <c r="E28" s="634"/>
      <c r="F28" s="634"/>
      <c r="G28" s="634"/>
      <c r="H28" s="634"/>
      <c r="I28" s="634"/>
      <c r="J28" s="634"/>
      <c r="K28" s="634"/>
      <c r="L28" s="634"/>
      <c r="M28" s="634"/>
      <c r="N28" s="634"/>
      <c r="O28" s="634"/>
      <c r="P28" s="634"/>
      <c r="Q28" s="635"/>
      <c r="R28" s="636">
        <v>47196</v>
      </c>
      <c r="S28" s="637"/>
      <c r="T28" s="637"/>
      <c r="U28" s="637"/>
      <c r="V28" s="637"/>
      <c r="W28" s="637"/>
      <c r="X28" s="637"/>
      <c r="Y28" s="638"/>
      <c r="Z28" s="639">
        <v>0.4</v>
      </c>
      <c r="AA28" s="639"/>
      <c r="AB28" s="639"/>
      <c r="AC28" s="639"/>
      <c r="AD28" s="640">
        <v>2626</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306</v>
      </c>
      <c r="CE28" s="634"/>
      <c r="CF28" s="634"/>
      <c r="CG28" s="634"/>
      <c r="CH28" s="634"/>
      <c r="CI28" s="634"/>
      <c r="CJ28" s="634"/>
      <c r="CK28" s="634"/>
      <c r="CL28" s="634"/>
      <c r="CM28" s="634"/>
      <c r="CN28" s="634"/>
      <c r="CO28" s="634"/>
      <c r="CP28" s="634"/>
      <c r="CQ28" s="635"/>
      <c r="CR28" s="636">
        <v>1559874</v>
      </c>
      <c r="CS28" s="637"/>
      <c r="CT28" s="637"/>
      <c r="CU28" s="637"/>
      <c r="CV28" s="637"/>
      <c r="CW28" s="637"/>
      <c r="CX28" s="637"/>
      <c r="CY28" s="638"/>
      <c r="CZ28" s="641">
        <v>13.4</v>
      </c>
      <c r="DA28" s="666"/>
      <c r="DB28" s="666"/>
      <c r="DC28" s="670"/>
      <c r="DD28" s="645">
        <v>1558457</v>
      </c>
      <c r="DE28" s="637"/>
      <c r="DF28" s="637"/>
      <c r="DG28" s="637"/>
      <c r="DH28" s="637"/>
      <c r="DI28" s="637"/>
      <c r="DJ28" s="637"/>
      <c r="DK28" s="638"/>
      <c r="DL28" s="645">
        <v>1558457</v>
      </c>
      <c r="DM28" s="637"/>
      <c r="DN28" s="637"/>
      <c r="DO28" s="637"/>
      <c r="DP28" s="637"/>
      <c r="DQ28" s="637"/>
      <c r="DR28" s="637"/>
      <c r="DS28" s="637"/>
      <c r="DT28" s="637"/>
      <c r="DU28" s="637"/>
      <c r="DV28" s="638"/>
      <c r="DW28" s="641">
        <v>26.5</v>
      </c>
      <c r="DX28" s="666"/>
      <c r="DY28" s="666"/>
      <c r="DZ28" s="666"/>
      <c r="EA28" s="666"/>
      <c r="EB28" s="666"/>
      <c r="EC28" s="667"/>
    </row>
    <row r="29" spans="2:133" ht="11.25" customHeight="1" x14ac:dyDescent="0.2">
      <c r="B29" s="633" t="s">
        <v>307</v>
      </c>
      <c r="C29" s="634"/>
      <c r="D29" s="634"/>
      <c r="E29" s="634"/>
      <c r="F29" s="634"/>
      <c r="G29" s="634"/>
      <c r="H29" s="634"/>
      <c r="I29" s="634"/>
      <c r="J29" s="634"/>
      <c r="K29" s="634"/>
      <c r="L29" s="634"/>
      <c r="M29" s="634"/>
      <c r="N29" s="634"/>
      <c r="O29" s="634"/>
      <c r="P29" s="634"/>
      <c r="Q29" s="635"/>
      <c r="R29" s="636">
        <v>6980</v>
      </c>
      <c r="S29" s="637"/>
      <c r="T29" s="637"/>
      <c r="U29" s="637"/>
      <c r="V29" s="637"/>
      <c r="W29" s="637"/>
      <c r="X29" s="637"/>
      <c r="Y29" s="638"/>
      <c r="Z29" s="639">
        <v>0.1</v>
      </c>
      <c r="AA29" s="639"/>
      <c r="AB29" s="639"/>
      <c r="AC29" s="639"/>
      <c r="AD29" s="640" t="s">
        <v>243</v>
      </c>
      <c r="AE29" s="640"/>
      <c r="AF29" s="640"/>
      <c r="AG29" s="640"/>
      <c r="AH29" s="640"/>
      <c r="AI29" s="640"/>
      <c r="AJ29" s="640"/>
      <c r="AK29" s="640"/>
      <c r="AL29" s="641" t="s">
        <v>131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308</v>
      </c>
      <c r="CE29" s="673"/>
      <c r="CF29" s="633" t="s">
        <v>309</v>
      </c>
      <c r="CG29" s="634"/>
      <c r="CH29" s="634"/>
      <c r="CI29" s="634"/>
      <c r="CJ29" s="634"/>
      <c r="CK29" s="634"/>
      <c r="CL29" s="634"/>
      <c r="CM29" s="634"/>
      <c r="CN29" s="634"/>
      <c r="CO29" s="634"/>
      <c r="CP29" s="634"/>
      <c r="CQ29" s="635"/>
      <c r="CR29" s="636">
        <v>1559870</v>
      </c>
      <c r="CS29" s="668"/>
      <c r="CT29" s="668"/>
      <c r="CU29" s="668"/>
      <c r="CV29" s="668"/>
      <c r="CW29" s="668"/>
      <c r="CX29" s="668"/>
      <c r="CY29" s="669"/>
      <c r="CZ29" s="641">
        <v>13.4</v>
      </c>
      <c r="DA29" s="666"/>
      <c r="DB29" s="666"/>
      <c r="DC29" s="670"/>
      <c r="DD29" s="645">
        <v>1558453</v>
      </c>
      <c r="DE29" s="668"/>
      <c r="DF29" s="668"/>
      <c r="DG29" s="668"/>
      <c r="DH29" s="668"/>
      <c r="DI29" s="668"/>
      <c r="DJ29" s="668"/>
      <c r="DK29" s="669"/>
      <c r="DL29" s="645">
        <v>1558453</v>
      </c>
      <c r="DM29" s="668"/>
      <c r="DN29" s="668"/>
      <c r="DO29" s="668"/>
      <c r="DP29" s="668"/>
      <c r="DQ29" s="668"/>
      <c r="DR29" s="668"/>
      <c r="DS29" s="668"/>
      <c r="DT29" s="668"/>
      <c r="DU29" s="668"/>
      <c r="DV29" s="669"/>
      <c r="DW29" s="641">
        <v>26.5</v>
      </c>
      <c r="DX29" s="666"/>
      <c r="DY29" s="666"/>
      <c r="DZ29" s="666"/>
      <c r="EA29" s="666"/>
      <c r="EB29" s="666"/>
      <c r="EC29" s="667"/>
    </row>
    <row r="30" spans="2:133" ht="11.25" customHeight="1" x14ac:dyDescent="0.2">
      <c r="B30" s="633" t="s">
        <v>310</v>
      </c>
      <c r="C30" s="634"/>
      <c r="D30" s="634"/>
      <c r="E30" s="634"/>
      <c r="F30" s="634"/>
      <c r="G30" s="634"/>
      <c r="H30" s="634"/>
      <c r="I30" s="634"/>
      <c r="J30" s="634"/>
      <c r="K30" s="634"/>
      <c r="L30" s="634"/>
      <c r="M30" s="634"/>
      <c r="N30" s="634"/>
      <c r="O30" s="634"/>
      <c r="P30" s="634"/>
      <c r="Q30" s="635"/>
      <c r="R30" s="636">
        <v>1962431</v>
      </c>
      <c r="S30" s="637"/>
      <c r="T30" s="637"/>
      <c r="U30" s="637"/>
      <c r="V30" s="637"/>
      <c r="W30" s="637"/>
      <c r="X30" s="637"/>
      <c r="Y30" s="638"/>
      <c r="Z30" s="639">
        <v>15.7</v>
      </c>
      <c r="AA30" s="639"/>
      <c r="AB30" s="639"/>
      <c r="AC30" s="639"/>
      <c r="AD30" s="640" t="s">
        <v>243</v>
      </c>
      <c r="AE30" s="640"/>
      <c r="AF30" s="640"/>
      <c r="AG30" s="640"/>
      <c r="AH30" s="640"/>
      <c r="AI30" s="640"/>
      <c r="AJ30" s="640"/>
      <c r="AK30" s="640"/>
      <c r="AL30" s="641" t="s">
        <v>131</v>
      </c>
      <c r="AM30" s="642"/>
      <c r="AN30" s="642"/>
      <c r="AO30" s="643"/>
      <c r="AP30" s="618" t="s">
        <v>226</v>
      </c>
      <c r="AQ30" s="619"/>
      <c r="AR30" s="619"/>
      <c r="AS30" s="619"/>
      <c r="AT30" s="619"/>
      <c r="AU30" s="619"/>
      <c r="AV30" s="619"/>
      <c r="AW30" s="619"/>
      <c r="AX30" s="619"/>
      <c r="AY30" s="619"/>
      <c r="AZ30" s="619"/>
      <c r="BA30" s="619"/>
      <c r="BB30" s="619"/>
      <c r="BC30" s="619"/>
      <c r="BD30" s="619"/>
      <c r="BE30" s="619"/>
      <c r="BF30" s="620"/>
      <c r="BG30" s="618" t="s">
        <v>311</v>
      </c>
      <c r="BH30" s="678"/>
      <c r="BI30" s="678"/>
      <c r="BJ30" s="678"/>
      <c r="BK30" s="678"/>
      <c r="BL30" s="678"/>
      <c r="BM30" s="678"/>
      <c r="BN30" s="678"/>
      <c r="BO30" s="678"/>
      <c r="BP30" s="678"/>
      <c r="BQ30" s="679"/>
      <c r="BR30" s="618" t="s">
        <v>312</v>
      </c>
      <c r="BS30" s="678"/>
      <c r="BT30" s="678"/>
      <c r="BU30" s="678"/>
      <c r="BV30" s="678"/>
      <c r="BW30" s="678"/>
      <c r="BX30" s="678"/>
      <c r="BY30" s="678"/>
      <c r="BZ30" s="678"/>
      <c r="CA30" s="678"/>
      <c r="CB30" s="679"/>
      <c r="CD30" s="674"/>
      <c r="CE30" s="675"/>
      <c r="CF30" s="633" t="s">
        <v>313</v>
      </c>
      <c r="CG30" s="634"/>
      <c r="CH30" s="634"/>
      <c r="CI30" s="634"/>
      <c r="CJ30" s="634"/>
      <c r="CK30" s="634"/>
      <c r="CL30" s="634"/>
      <c r="CM30" s="634"/>
      <c r="CN30" s="634"/>
      <c r="CO30" s="634"/>
      <c r="CP30" s="634"/>
      <c r="CQ30" s="635"/>
      <c r="CR30" s="636">
        <v>1515676</v>
      </c>
      <c r="CS30" s="637"/>
      <c r="CT30" s="637"/>
      <c r="CU30" s="637"/>
      <c r="CV30" s="637"/>
      <c r="CW30" s="637"/>
      <c r="CX30" s="637"/>
      <c r="CY30" s="638"/>
      <c r="CZ30" s="641">
        <v>13</v>
      </c>
      <c r="DA30" s="666"/>
      <c r="DB30" s="666"/>
      <c r="DC30" s="670"/>
      <c r="DD30" s="645">
        <v>1514400</v>
      </c>
      <c r="DE30" s="637"/>
      <c r="DF30" s="637"/>
      <c r="DG30" s="637"/>
      <c r="DH30" s="637"/>
      <c r="DI30" s="637"/>
      <c r="DJ30" s="637"/>
      <c r="DK30" s="638"/>
      <c r="DL30" s="645">
        <v>1514400</v>
      </c>
      <c r="DM30" s="637"/>
      <c r="DN30" s="637"/>
      <c r="DO30" s="637"/>
      <c r="DP30" s="637"/>
      <c r="DQ30" s="637"/>
      <c r="DR30" s="637"/>
      <c r="DS30" s="637"/>
      <c r="DT30" s="637"/>
      <c r="DU30" s="637"/>
      <c r="DV30" s="638"/>
      <c r="DW30" s="641">
        <v>25.7</v>
      </c>
      <c r="DX30" s="666"/>
      <c r="DY30" s="666"/>
      <c r="DZ30" s="666"/>
      <c r="EA30" s="666"/>
      <c r="EB30" s="666"/>
      <c r="EC30" s="667"/>
    </row>
    <row r="31" spans="2:133" ht="11.25" customHeight="1" x14ac:dyDescent="0.2">
      <c r="B31" s="649" t="s">
        <v>314</v>
      </c>
      <c r="C31" s="650"/>
      <c r="D31" s="650"/>
      <c r="E31" s="650"/>
      <c r="F31" s="650"/>
      <c r="G31" s="650"/>
      <c r="H31" s="650"/>
      <c r="I31" s="650"/>
      <c r="J31" s="650"/>
      <c r="K31" s="650"/>
      <c r="L31" s="650"/>
      <c r="M31" s="650"/>
      <c r="N31" s="650"/>
      <c r="O31" s="650"/>
      <c r="P31" s="650"/>
      <c r="Q31" s="651"/>
      <c r="R31" s="636" t="s">
        <v>131</v>
      </c>
      <c r="S31" s="637"/>
      <c r="T31" s="637"/>
      <c r="U31" s="637"/>
      <c r="V31" s="637"/>
      <c r="W31" s="637"/>
      <c r="X31" s="637"/>
      <c r="Y31" s="638"/>
      <c r="Z31" s="639" t="s">
        <v>131</v>
      </c>
      <c r="AA31" s="639"/>
      <c r="AB31" s="639"/>
      <c r="AC31" s="639"/>
      <c r="AD31" s="640" t="s">
        <v>131</v>
      </c>
      <c r="AE31" s="640"/>
      <c r="AF31" s="640"/>
      <c r="AG31" s="640"/>
      <c r="AH31" s="640"/>
      <c r="AI31" s="640"/>
      <c r="AJ31" s="640"/>
      <c r="AK31" s="640"/>
      <c r="AL31" s="641" t="s">
        <v>131</v>
      </c>
      <c r="AM31" s="642"/>
      <c r="AN31" s="642"/>
      <c r="AO31" s="643"/>
      <c r="AP31" s="682" t="s">
        <v>315</v>
      </c>
      <c r="AQ31" s="683"/>
      <c r="AR31" s="683"/>
      <c r="AS31" s="683"/>
      <c r="AT31" s="688" t="s">
        <v>316</v>
      </c>
      <c r="AU31" s="212"/>
      <c r="AV31" s="212"/>
      <c r="AW31" s="212"/>
      <c r="AX31" s="622" t="s">
        <v>191</v>
      </c>
      <c r="AY31" s="623"/>
      <c r="AZ31" s="623"/>
      <c r="BA31" s="623"/>
      <c r="BB31" s="623"/>
      <c r="BC31" s="623"/>
      <c r="BD31" s="623"/>
      <c r="BE31" s="623"/>
      <c r="BF31" s="624"/>
      <c r="BG31" s="692">
        <v>99.3</v>
      </c>
      <c r="BH31" s="680"/>
      <c r="BI31" s="680"/>
      <c r="BJ31" s="680"/>
      <c r="BK31" s="680"/>
      <c r="BL31" s="680"/>
      <c r="BM31" s="631">
        <v>97.8</v>
      </c>
      <c r="BN31" s="680"/>
      <c r="BO31" s="680"/>
      <c r="BP31" s="680"/>
      <c r="BQ31" s="681"/>
      <c r="BR31" s="692">
        <v>99.4</v>
      </c>
      <c r="BS31" s="680"/>
      <c r="BT31" s="680"/>
      <c r="BU31" s="680"/>
      <c r="BV31" s="680"/>
      <c r="BW31" s="680"/>
      <c r="BX31" s="631">
        <v>97.7</v>
      </c>
      <c r="BY31" s="680"/>
      <c r="BZ31" s="680"/>
      <c r="CA31" s="680"/>
      <c r="CB31" s="681"/>
      <c r="CD31" s="674"/>
      <c r="CE31" s="675"/>
      <c r="CF31" s="633" t="s">
        <v>317</v>
      </c>
      <c r="CG31" s="634"/>
      <c r="CH31" s="634"/>
      <c r="CI31" s="634"/>
      <c r="CJ31" s="634"/>
      <c r="CK31" s="634"/>
      <c r="CL31" s="634"/>
      <c r="CM31" s="634"/>
      <c r="CN31" s="634"/>
      <c r="CO31" s="634"/>
      <c r="CP31" s="634"/>
      <c r="CQ31" s="635"/>
      <c r="CR31" s="636">
        <v>44194</v>
      </c>
      <c r="CS31" s="668"/>
      <c r="CT31" s="668"/>
      <c r="CU31" s="668"/>
      <c r="CV31" s="668"/>
      <c r="CW31" s="668"/>
      <c r="CX31" s="668"/>
      <c r="CY31" s="669"/>
      <c r="CZ31" s="641">
        <v>0.4</v>
      </c>
      <c r="DA31" s="666"/>
      <c r="DB31" s="666"/>
      <c r="DC31" s="670"/>
      <c r="DD31" s="645">
        <v>44053</v>
      </c>
      <c r="DE31" s="668"/>
      <c r="DF31" s="668"/>
      <c r="DG31" s="668"/>
      <c r="DH31" s="668"/>
      <c r="DI31" s="668"/>
      <c r="DJ31" s="668"/>
      <c r="DK31" s="669"/>
      <c r="DL31" s="645">
        <v>44053</v>
      </c>
      <c r="DM31" s="668"/>
      <c r="DN31" s="668"/>
      <c r="DO31" s="668"/>
      <c r="DP31" s="668"/>
      <c r="DQ31" s="668"/>
      <c r="DR31" s="668"/>
      <c r="DS31" s="668"/>
      <c r="DT31" s="668"/>
      <c r="DU31" s="668"/>
      <c r="DV31" s="669"/>
      <c r="DW31" s="641">
        <v>0.7</v>
      </c>
      <c r="DX31" s="666"/>
      <c r="DY31" s="666"/>
      <c r="DZ31" s="666"/>
      <c r="EA31" s="666"/>
      <c r="EB31" s="666"/>
      <c r="EC31" s="667"/>
    </row>
    <row r="32" spans="2:133" ht="11.25" customHeight="1" x14ac:dyDescent="0.2">
      <c r="B32" s="633" t="s">
        <v>318</v>
      </c>
      <c r="C32" s="634"/>
      <c r="D32" s="634"/>
      <c r="E32" s="634"/>
      <c r="F32" s="634"/>
      <c r="G32" s="634"/>
      <c r="H32" s="634"/>
      <c r="I32" s="634"/>
      <c r="J32" s="634"/>
      <c r="K32" s="634"/>
      <c r="L32" s="634"/>
      <c r="M32" s="634"/>
      <c r="N32" s="634"/>
      <c r="O32" s="634"/>
      <c r="P32" s="634"/>
      <c r="Q32" s="635"/>
      <c r="R32" s="636">
        <v>1227283</v>
      </c>
      <c r="S32" s="637"/>
      <c r="T32" s="637"/>
      <c r="U32" s="637"/>
      <c r="V32" s="637"/>
      <c r="W32" s="637"/>
      <c r="X32" s="637"/>
      <c r="Y32" s="638"/>
      <c r="Z32" s="639">
        <v>9.8000000000000007</v>
      </c>
      <c r="AA32" s="639"/>
      <c r="AB32" s="639"/>
      <c r="AC32" s="639"/>
      <c r="AD32" s="640" t="s">
        <v>131</v>
      </c>
      <c r="AE32" s="640"/>
      <c r="AF32" s="640"/>
      <c r="AG32" s="640"/>
      <c r="AH32" s="640"/>
      <c r="AI32" s="640"/>
      <c r="AJ32" s="640"/>
      <c r="AK32" s="640"/>
      <c r="AL32" s="641" t="s">
        <v>131</v>
      </c>
      <c r="AM32" s="642"/>
      <c r="AN32" s="642"/>
      <c r="AO32" s="643"/>
      <c r="AP32" s="684"/>
      <c r="AQ32" s="685"/>
      <c r="AR32" s="685"/>
      <c r="AS32" s="685"/>
      <c r="AT32" s="689"/>
      <c r="AU32" s="208" t="s">
        <v>319</v>
      </c>
      <c r="AX32" s="633" t="s">
        <v>320</v>
      </c>
      <c r="AY32" s="634"/>
      <c r="AZ32" s="634"/>
      <c r="BA32" s="634"/>
      <c r="BB32" s="634"/>
      <c r="BC32" s="634"/>
      <c r="BD32" s="634"/>
      <c r="BE32" s="634"/>
      <c r="BF32" s="635"/>
      <c r="BG32" s="693">
        <v>99.4</v>
      </c>
      <c r="BH32" s="668"/>
      <c r="BI32" s="668"/>
      <c r="BJ32" s="668"/>
      <c r="BK32" s="668"/>
      <c r="BL32" s="668"/>
      <c r="BM32" s="642">
        <v>98.4</v>
      </c>
      <c r="BN32" s="668"/>
      <c r="BO32" s="668"/>
      <c r="BP32" s="668"/>
      <c r="BQ32" s="691"/>
      <c r="BR32" s="693">
        <v>99.4</v>
      </c>
      <c r="BS32" s="668"/>
      <c r="BT32" s="668"/>
      <c r="BU32" s="668"/>
      <c r="BV32" s="668"/>
      <c r="BW32" s="668"/>
      <c r="BX32" s="642">
        <v>98</v>
      </c>
      <c r="BY32" s="668"/>
      <c r="BZ32" s="668"/>
      <c r="CA32" s="668"/>
      <c r="CB32" s="691"/>
      <c r="CD32" s="676"/>
      <c r="CE32" s="677"/>
      <c r="CF32" s="633" t="s">
        <v>321</v>
      </c>
      <c r="CG32" s="634"/>
      <c r="CH32" s="634"/>
      <c r="CI32" s="634"/>
      <c r="CJ32" s="634"/>
      <c r="CK32" s="634"/>
      <c r="CL32" s="634"/>
      <c r="CM32" s="634"/>
      <c r="CN32" s="634"/>
      <c r="CO32" s="634"/>
      <c r="CP32" s="634"/>
      <c r="CQ32" s="635"/>
      <c r="CR32" s="636">
        <v>4</v>
      </c>
      <c r="CS32" s="637"/>
      <c r="CT32" s="637"/>
      <c r="CU32" s="637"/>
      <c r="CV32" s="637"/>
      <c r="CW32" s="637"/>
      <c r="CX32" s="637"/>
      <c r="CY32" s="638"/>
      <c r="CZ32" s="641">
        <v>0</v>
      </c>
      <c r="DA32" s="666"/>
      <c r="DB32" s="666"/>
      <c r="DC32" s="670"/>
      <c r="DD32" s="645">
        <v>4</v>
      </c>
      <c r="DE32" s="637"/>
      <c r="DF32" s="637"/>
      <c r="DG32" s="637"/>
      <c r="DH32" s="637"/>
      <c r="DI32" s="637"/>
      <c r="DJ32" s="637"/>
      <c r="DK32" s="638"/>
      <c r="DL32" s="645">
        <v>4</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322</v>
      </c>
      <c r="C33" s="634"/>
      <c r="D33" s="634"/>
      <c r="E33" s="634"/>
      <c r="F33" s="634"/>
      <c r="G33" s="634"/>
      <c r="H33" s="634"/>
      <c r="I33" s="634"/>
      <c r="J33" s="634"/>
      <c r="K33" s="634"/>
      <c r="L33" s="634"/>
      <c r="M33" s="634"/>
      <c r="N33" s="634"/>
      <c r="O33" s="634"/>
      <c r="P33" s="634"/>
      <c r="Q33" s="635"/>
      <c r="R33" s="636">
        <v>41037</v>
      </c>
      <c r="S33" s="637"/>
      <c r="T33" s="637"/>
      <c r="U33" s="637"/>
      <c r="V33" s="637"/>
      <c r="W33" s="637"/>
      <c r="X33" s="637"/>
      <c r="Y33" s="638"/>
      <c r="Z33" s="639">
        <v>0.3</v>
      </c>
      <c r="AA33" s="639"/>
      <c r="AB33" s="639"/>
      <c r="AC33" s="639"/>
      <c r="AD33" s="640">
        <v>33346</v>
      </c>
      <c r="AE33" s="640"/>
      <c r="AF33" s="640"/>
      <c r="AG33" s="640"/>
      <c r="AH33" s="640"/>
      <c r="AI33" s="640"/>
      <c r="AJ33" s="640"/>
      <c r="AK33" s="640"/>
      <c r="AL33" s="641">
        <v>0.6</v>
      </c>
      <c r="AM33" s="642"/>
      <c r="AN33" s="642"/>
      <c r="AO33" s="643"/>
      <c r="AP33" s="686"/>
      <c r="AQ33" s="687"/>
      <c r="AR33" s="687"/>
      <c r="AS33" s="687"/>
      <c r="AT33" s="690"/>
      <c r="AU33" s="213"/>
      <c r="AV33" s="213"/>
      <c r="AW33" s="213"/>
      <c r="AX33" s="657" t="s">
        <v>323</v>
      </c>
      <c r="AY33" s="658"/>
      <c r="AZ33" s="658"/>
      <c r="BA33" s="658"/>
      <c r="BB33" s="658"/>
      <c r="BC33" s="658"/>
      <c r="BD33" s="658"/>
      <c r="BE33" s="658"/>
      <c r="BF33" s="659"/>
      <c r="BG33" s="694">
        <v>99.2</v>
      </c>
      <c r="BH33" s="695"/>
      <c r="BI33" s="695"/>
      <c r="BJ33" s="695"/>
      <c r="BK33" s="695"/>
      <c r="BL33" s="695"/>
      <c r="BM33" s="696">
        <v>97</v>
      </c>
      <c r="BN33" s="695"/>
      <c r="BO33" s="695"/>
      <c r="BP33" s="695"/>
      <c r="BQ33" s="697"/>
      <c r="BR33" s="694">
        <v>99.4</v>
      </c>
      <c r="BS33" s="695"/>
      <c r="BT33" s="695"/>
      <c r="BU33" s="695"/>
      <c r="BV33" s="695"/>
      <c r="BW33" s="695"/>
      <c r="BX33" s="696">
        <v>97.3</v>
      </c>
      <c r="BY33" s="695"/>
      <c r="BZ33" s="695"/>
      <c r="CA33" s="695"/>
      <c r="CB33" s="697"/>
      <c r="CD33" s="633" t="s">
        <v>324</v>
      </c>
      <c r="CE33" s="634"/>
      <c r="CF33" s="634"/>
      <c r="CG33" s="634"/>
      <c r="CH33" s="634"/>
      <c r="CI33" s="634"/>
      <c r="CJ33" s="634"/>
      <c r="CK33" s="634"/>
      <c r="CL33" s="634"/>
      <c r="CM33" s="634"/>
      <c r="CN33" s="634"/>
      <c r="CO33" s="634"/>
      <c r="CP33" s="634"/>
      <c r="CQ33" s="635"/>
      <c r="CR33" s="636">
        <v>4246069</v>
      </c>
      <c r="CS33" s="668"/>
      <c r="CT33" s="668"/>
      <c r="CU33" s="668"/>
      <c r="CV33" s="668"/>
      <c r="CW33" s="668"/>
      <c r="CX33" s="668"/>
      <c r="CY33" s="669"/>
      <c r="CZ33" s="641">
        <v>36.5</v>
      </c>
      <c r="DA33" s="666"/>
      <c r="DB33" s="666"/>
      <c r="DC33" s="670"/>
      <c r="DD33" s="645">
        <v>3337505</v>
      </c>
      <c r="DE33" s="668"/>
      <c r="DF33" s="668"/>
      <c r="DG33" s="668"/>
      <c r="DH33" s="668"/>
      <c r="DI33" s="668"/>
      <c r="DJ33" s="668"/>
      <c r="DK33" s="669"/>
      <c r="DL33" s="645">
        <v>1912579</v>
      </c>
      <c r="DM33" s="668"/>
      <c r="DN33" s="668"/>
      <c r="DO33" s="668"/>
      <c r="DP33" s="668"/>
      <c r="DQ33" s="668"/>
      <c r="DR33" s="668"/>
      <c r="DS33" s="668"/>
      <c r="DT33" s="668"/>
      <c r="DU33" s="668"/>
      <c r="DV33" s="669"/>
      <c r="DW33" s="641">
        <v>32.5</v>
      </c>
      <c r="DX33" s="666"/>
      <c r="DY33" s="666"/>
      <c r="DZ33" s="666"/>
      <c r="EA33" s="666"/>
      <c r="EB33" s="666"/>
      <c r="EC33" s="667"/>
    </row>
    <row r="34" spans="2:133" ht="11.25" customHeight="1" x14ac:dyDescent="0.2">
      <c r="B34" s="633" t="s">
        <v>325</v>
      </c>
      <c r="C34" s="634"/>
      <c r="D34" s="634"/>
      <c r="E34" s="634"/>
      <c r="F34" s="634"/>
      <c r="G34" s="634"/>
      <c r="H34" s="634"/>
      <c r="I34" s="634"/>
      <c r="J34" s="634"/>
      <c r="K34" s="634"/>
      <c r="L34" s="634"/>
      <c r="M34" s="634"/>
      <c r="N34" s="634"/>
      <c r="O34" s="634"/>
      <c r="P34" s="634"/>
      <c r="Q34" s="635"/>
      <c r="R34" s="636">
        <v>355378</v>
      </c>
      <c r="S34" s="637"/>
      <c r="T34" s="637"/>
      <c r="U34" s="637"/>
      <c r="V34" s="637"/>
      <c r="W34" s="637"/>
      <c r="X34" s="637"/>
      <c r="Y34" s="638"/>
      <c r="Z34" s="639">
        <v>2.9</v>
      </c>
      <c r="AA34" s="639"/>
      <c r="AB34" s="639"/>
      <c r="AC34" s="639"/>
      <c r="AD34" s="640" t="s">
        <v>243</v>
      </c>
      <c r="AE34" s="640"/>
      <c r="AF34" s="640"/>
      <c r="AG34" s="640"/>
      <c r="AH34" s="640"/>
      <c r="AI34" s="640"/>
      <c r="AJ34" s="640"/>
      <c r="AK34" s="640"/>
      <c r="AL34" s="641" t="s">
        <v>131</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326</v>
      </c>
      <c r="CE34" s="634"/>
      <c r="CF34" s="634"/>
      <c r="CG34" s="634"/>
      <c r="CH34" s="634"/>
      <c r="CI34" s="634"/>
      <c r="CJ34" s="634"/>
      <c r="CK34" s="634"/>
      <c r="CL34" s="634"/>
      <c r="CM34" s="634"/>
      <c r="CN34" s="634"/>
      <c r="CO34" s="634"/>
      <c r="CP34" s="634"/>
      <c r="CQ34" s="635"/>
      <c r="CR34" s="636">
        <v>1565251</v>
      </c>
      <c r="CS34" s="637"/>
      <c r="CT34" s="637"/>
      <c r="CU34" s="637"/>
      <c r="CV34" s="637"/>
      <c r="CW34" s="637"/>
      <c r="CX34" s="637"/>
      <c r="CY34" s="638"/>
      <c r="CZ34" s="641">
        <v>13.4</v>
      </c>
      <c r="DA34" s="666"/>
      <c r="DB34" s="666"/>
      <c r="DC34" s="670"/>
      <c r="DD34" s="645">
        <v>1206190</v>
      </c>
      <c r="DE34" s="637"/>
      <c r="DF34" s="637"/>
      <c r="DG34" s="637"/>
      <c r="DH34" s="637"/>
      <c r="DI34" s="637"/>
      <c r="DJ34" s="637"/>
      <c r="DK34" s="638"/>
      <c r="DL34" s="645">
        <v>850801</v>
      </c>
      <c r="DM34" s="637"/>
      <c r="DN34" s="637"/>
      <c r="DO34" s="637"/>
      <c r="DP34" s="637"/>
      <c r="DQ34" s="637"/>
      <c r="DR34" s="637"/>
      <c r="DS34" s="637"/>
      <c r="DT34" s="637"/>
      <c r="DU34" s="637"/>
      <c r="DV34" s="638"/>
      <c r="DW34" s="641">
        <v>14.4</v>
      </c>
      <c r="DX34" s="666"/>
      <c r="DY34" s="666"/>
      <c r="DZ34" s="666"/>
      <c r="EA34" s="666"/>
      <c r="EB34" s="666"/>
      <c r="EC34" s="667"/>
    </row>
    <row r="35" spans="2:133" ht="11.25" customHeight="1" x14ac:dyDescent="0.2">
      <c r="B35" s="633" t="s">
        <v>327</v>
      </c>
      <c r="C35" s="634"/>
      <c r="D35" s="634"/>
      <c r="E35" s="634"/>
      <c r="F35" s="634"/>
      <c r="G35" s="634"/>
      <c r="H35" s="634"/>
      <c r="I35" s="634"/>
      <c r="J35" s="634"/>
      <c r="K35" s="634"/>
      <c r="L35" s="634"/>
      <c r="M35" s="634"/>
      <c r="N35" s="634"/>
      <c r="O35" s="634"/>
      <c r="P35" s="634"/>
      <c r="Q35" s="635"/>
      <c r="R35" s="636">
        <v>252925</v>
      </c>
      <c r="S35" s="637"/>
      <c r="T35" s="637"/>
      <c r="U35" s="637"/>
      <c r="V35" s="637"/>
      <c r="W35" s="637"/>
      <c r="X35" s="637"/>
      <c r="Y35" s="638"/>
      <c r="Z35" s="639">
        <v>2</v>
      </c>
      <c r="AA35" s="639"/>
      <c r="AB35" s="639"/>
      <c r="AC35" s="639"/>
      <c r="AD35" s="640" t="s">
        <v>243</v>
      </c>
      <c r="AE35" s="640"/>
      <c r="AF35" s="640"/>
      <c r="AG35" s="640"/>
      <c r="AH35" s="640"/>
      <c r="AI35" s="640"/>
      <c r="AJ35" s="640"/>
      <c r="AK35" s="640"/>
      <c r="AL35" s="641" t="s">
        <v>131</v>
      </c>
      <c r="AM35" s="642"/>
      <c r="AN35" s="642"/>
      <c r="AO35" s="643"/>
      <c r="AP35" s="218"/>
      <c r="AQ35" s="618" t="s">
        <v>328</v>
      </c>
      <c r="AR35" s="619"/>
      <c r="AS35" s="619"/>
      <c r="AT35" s="619"/>
      <c r="AU35" s="619"/>
      <c r="AV35" s="619"/>
      <c r="AW35" s="619"/>
      <c r="AX35" s="619"/>
      <c r="AY35" s="619"/>
      <c r="AZ35" s="619"/>
      <c r="BA35" s="619"/>
      <c r="BB35" s="619"/>
      <c r="BC35" s="619"/>
      <c r="BD35" s="619"/>
      <c r="BE35" s="619"/>
      <c r="BF35" s="620"/>
      <c r="BG35" s="618" t="s">
        <v>329</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330</v>
      </c>
      <c r="CE35" s="634"/>
      <c r="CF35" s="634"/>
      <c r="CG35" s="634"/>
      <c r="CH35" s="634"/>
      <c r="CI35" s="634"/>
      <c r="CJ35" s="634"/>
      <c r="CK35" s="634"/>
      <c r="CL35" s="634"/>
      <c r="CM35" s="634"/>
      <c r="CN35" s="634"/>
      <c r="CO35" s="634"/>
      <c r="CP35" s="634"/>
      <c r="CQ35" s="635"/>
      <c r="CR35" s="636">
        <v>58417</v>
      </c>
      <c r="CS35" s="668"/>
      <c r="CT35" s="668"/>
      <c r="CU35" s="668"/>
      <c r="CV35" s="668"/>
      <c r="CW35" s="668"/>
      <c r="CX35" s="668"/>
      <c r="CY35" s="669"/>
      <c r="CZ35" s="641">
        <v>0.5</v>
      </c>
      <c r="DA35" s="666"/>
      <c r="DB35" s="666"/>
      <c r="DC35" s="670"/>
      <c r="DD35" s="645">
        <v>53418</v>
      </c>
      <c r="DE35" s="668"/>
      <c r="DF35" s="668"/>
      <c r="DG35" s="668"/>
      <c r="DH35" s="668"/>
      <c r="DI35" s="668"/>
      <c r="DJ35" s="668"/>
      <c r="DK35" s="669"/>
      <c r="DL35" s="645">
        <v>53418</v>
      </c>
      <c r="DM35" s="668"/>
      <c r="DN35" s="668"/>
      <c r="DO35" s="668"/>
      <c r="DP35" s="668"/>
      <c r="DQ35" s="668"/>
      <c r="DR35" s="668"/>
      <c r="DS35" s="668"/>
      <c r="DT35" s="668"/>
      <c r="DU35" s="668"/>
      <c r="DV35" s="669"/>
      <c r="DW35" s="641">
        <v>0.9</v>
      </c>
      <c r="DX35" s="666"/>
      <c r="DY35" s="666"/>
      <c r="DZ35" s="666"/>
      <c r="EA35" s="666"/>
      <c r="EB35" s="666"/>
      <c r="EC35" s="667"/>
    </row>
    <row r="36" spans="2:133" ht="11.25" customHeight="1" x14ac:dyDescent="0.2">
      <c r="B36" s="633" t="s">
        <v>331</v>
      </c>
      <c r="C36" s="634"/>
      <c r="D36" s="634"/>
      <c r="E36" s="634"/>
      <c r="F36" s="634"/>
      <c r="G36" s="634"/>
      <c r="H36" s="634"/>
      <c r="I36" s="634"/>
      <c r="J36" s="634"/>
      <c r="K36" s="634"/>
      <c r="L36" s="634"/>
      <c r="M36" s="634"/>
      <c r="N36" s="634"/>
      <c r="O36" s="634"/>
      <c r="P36" s="634"/>
      <c r="Q36" s="635"/>
      <c r="R36" s="636">
        <v>758966</v>
      </c>
      <c r="S36" s="637"/>
      <c r="T36" s="637"/>
      <c r="U36" s="637"/>
      <c r="V36" s="637"/>
      <c r="W36" s="637"/>
      <c r="X36" s="637"/>
      <c r="Y36" s="638"/>
      <c r="Z36" s="639">
        <v>6.1</v>
      </c>
      <c r="AA36" s="639"/>
      <c r="AB36" s="639"/>
      <c r="AC36" s="639"/>
      <c r="AD36" s="640" t="s">
        <v>131</v>
      </c>
      <c r="AE36" s="640"/>
      <c r="AF36" s="640"/>
      <c r="AG36" s="640"/>
      <c r="AH36" s="640"/>
      <c r="AI36" s="640"/>
      <c r="AJ36" s="640"/>
      <c r="AK36" s="640"/>
      <c r="AL36" s="641" t="s">
        <v>131</v>
      </c>
      <c r="AM36" s="642"/>
      <c r="AN36" s="642"/>
      <c r="AO36" s="643"/>
      <c r="AP36" s="218"/>
      <c r="AQ36" s="702" t="s">
        <v>332</v>
      </c>
      <c r="AR36" s="703"/>
      <c r="AS36" s="703"/>
      <c r="AT36" s="703"/>
      <c r="AU36" s="703"/>
      <c r="AV36" s="703"/>
      <c r="AW36" s="703"/>
      <c r="AX36" s="703"/>
      <c r="AY36" s="704"/>
      <c r="AZ36" s="625">
        <v>800681</v>
      </c>
      <c r="BA36" s="626"/>
      <c r="BB36" s="626"/>
      <c r="BC36" s="626"/>
      <c r="BD36" s="626"/>
      <c r="BE36" s="626"/>
      <c r="BF36" s="698"/>
      <c r="BG36" s="622" t="s">
        <v>333</v>
      </c>
      <c r="BH36" s="623"/>
      <c r="BI36" s="623"/>
      <c r="BJ36" s="623"/>
      <c r="BK36" s="623"/>
      <c r="BL36" s="623"/>
      <c r="BM36" s="623"/>
      <c r="BN36" s="623"/>
      <c r="BO36" s="623"/>
      <c r="BP36" s="623"/>
      <c r="BQ36" s="623"/>
      <c r="BR36" s="623"/>
      <c r="BS36" s="623"/>
      <c r="BT36" s="623"/>
      <c r="BU36" s="624"/>
      <c r="BV36" s="625">
        <v>355135</v>
      </c>
      <c r="BW36" s="626"/>
      <c r="BX36" s="626"/>
      <c r="BY36" s="626"/>
      <c r="BZ36" s="626"/>
      <c r="CA36" s="626"/>
      <c r="CB36" s="698"/>
      <c r="CD36" s="633" t="s">
        <v>334</v>
      </c>
      <c r="CE36" s="634"/>
      <c r="CF36" s="634"/>
      <c r="CG36" s="634"/>
      <c r="CH36" s="634"/>
      <c r="CI36" s="634"/>
      <c r="CJ36" s="634"/>
      <c r="CK36" s="634"/>
      <c r="CL36" s="634"/>
      <c r="CM36" s="634"/>
      <c r="CN36" s="634"/>
      <c r="CO36" s="634"/>
      <c r="CP36" s="634"/>
      <c r="CQ36" s="635"/>
      <c r="CR36" s="636">
        <v>1238717</v>
      </c>
      <c r="CS36" s="637"/>
      <c r="CT36" s="637"/>
      <c r="CU36" s="637"/>
      <c r="CV36" s="637"/>
      <c r="CW36" s="637"/>
      <c r="CX36" s="637"/>
      <c r="CY36" s="638"/>
      <c r="CZ36" s="641">
        <v>10.6</v>
      </c>
      <c r="DA36" s="666"/>
      <c r="DB36" s="666"/>
      <c r="DC36" s="670"/>
      <c r="DD36" s="645">
        <v>929071</v>
      </c>
      <c r="DE36" s="637"/>
      <c r="DF36" s="637"/>
      <c r="DG36" s="637"/>
      <c r="DH36" s="637"/>
      <c r="DI36" s="637"/>
      <c r="DJ36" s="637"/>
      <c r="DK36" s="638"/>
      <c r="DL36" s="645">
        <v>537027</v>
      </c>
      <c r="DM36" s="637"/>
      <c r="DN36" s="637"/>
      <c r="DO36" s="637"/>
      <c r="DP36" s="637"/>
      <c r="DQ36" s="637"/>
      <c r="DR36" s="637"/>
      <c r="DS36" s="637"/>
      <c r="DT36" s="637"/>
      <c r="DU36" s="637"/>
      <c r="DV36" s="638"/>
      <c r="DW36" s="641">
        <v>9.1</v>
      </c>
      <c r="DX36" s="666"/>
      <c r="DY36" s="666"/>
      <c r="DZ36" s="666"/>
      <c r="EA36" s="666"/>
      <c r="EB36" s="666"/>
      <c r="EC36" s="667"/>
    </row>
    <row r="37" spans="2:133" ht="11.25" customHeight="1" x14ac:dyDescent="0.2">
      <c r="B37" s="633" t="s">
        <v>335</v>
      </c>
      <c r="C37" s="634"/>
      <c r="D37" s="634"/>
      <c r="E37" s="634"/>
      <c r="F37" s="634"/>
      <c r="G37" s="634"/>
      <c r="H37" s="634"/>
      <c r="I37" s="634"/>
      <c r="J37" s="634"/>
      <c r="K37" s="634"/>
      <c r="L37" s="634"/>
      <c r="M37" s="634"/>
      <c r="N37" s="634"/>
      <c r="O37" s="634"/>
      <c r="P37" s="634"/>
      <c r="Q37" s="635"/>
      <c r="R37" s="636">
        <v>151867</v>
      </c>
      <c r="S37" s="637"/>
      <c r="T37" s="637"/>
      <c r="U37" s="637"/>
      <c r="V37" s="637"/>
      <c r="W37" s="637"/>
      <c r="X37" s="637"/>
      <c r="Y37" s="638"/>
      <c r="Z37" s="639">
        <v>1.2</v>
      </c>
      <c r="AA37" s="639"/>
      <c r="AB37" s="639"/>
      <c r="AC37" s="639"/>
      <c r="AD37" s="640">
        <v>1353</v>
      </c>
      <c r="AE37" s="640"/>
      <c r="AF37" s="640"/>
      <c r="AG37" s="640"/>
      <c r="AH37" s="640"/>
      <c r="AI37" s="640"/>
      <c r="AJ37" s="640"/>
      <c r="AK37" s="640"/>
      <c r="AL37" s="641">
        <v>0</v>
      </c>
      <c r="AM37" s="642"/>
      <c r="AN37" s="642"/>
      <c r="AO37" s="643"/>
      <c r="AQ37" s="699" t="s">
        <v>336</v>
      </c>
      <c r="AR37" s="700"/>
      <c r="AS37" s="700"/>
      <c r="AT37" s="700"/>
      <c r="AU37" s="700"/>
      <c r="AV37" s="700"/>
      <c r="AW37" s="700"/>
      <c r="AX37" s="700"/>
      <c r="AY37" s="701"/>
      <c r="AZ37" s="636">
        <v>96015</v>
      </c>
      <c r="BA37" s="637"/>
      <c r="BB37" s="637"/>
      <c r="BC37" s="637"/>
      <c r="BD37" s="668"/>
      <c r="BE37" s="668"/>
      <c r="BF37" s="691"/>
      <c r="BG37" s="633" t="s">
        <v>337</v>
      </c>
      <c r="BH37" s="634"/>
      <c r="BI37" s="634"/>
      <c r="BJ37" s="634"/>
      <c r="BK37" s="634"/>
      <c r="BL37" s="634"/>
      <c r="BM37" s="634"/>
      <c r="BN37" s="634"/>
      <c r="BO37" s="634"/>
      <c r="BP37" s="634"/>
      <c r="BQ37" s="634"/>
      <c r="BR37" s="634"/>
      <c r="BS37" s="634"/>
      <c r="BT37" s="634"/>
      <c r="BU37" s="635"/>
      <c r="BV37" s="636">
        <v>355135</v>
      </c>
      <c r="BW37" s="637"/>
      <c r="BX37" s="637"/>
      <c r="BY37" s="637"/>
      <c r="BZ37" s="637"/>
      <c r="CA37" s="637"/>
      <c r="CB37" s="646"/>
      <c r="CD37" s="633" t="s">
        <v>338</v>
      </c>
      <c r="CE37" s="634"/>
      <c r="CF37" s="634"/>
      <c r="CG37" s="634"/>
      <c r="CH37" s="634"/>
      <c r="CI37" s="634"/>
      <c r="CJ37" s="634"/>
      <c r="CK37" s="634"/>
      <c r="CL37" s="634"/>
      <c r="CM37" s="634"/>
      <c r="CN37" s="634"/>
      <c r="CO37" s="634"/>
      <c r="CP37" s="634"/>
      <c r="CQ37" s="635"/>
      <c r="CR37" s="636">
        <v>336485</v>
      </c>
      <c r="CS37" s="668"/>
      <c r="CT37" s="668"/>
      <c r="CU37" s="668"/>
      <c r="CV37" s="668"/>
      <c r="CW37" s="668"/>
      <c r="CX37" s="668"/>
      <c r="CY37" s="669"/>
      <c r="CZ37" s="641">
        <v>2.9</v>
      </c>
      <c r="DA37" s="666"/>
      <c r="DB37" s="666"/>
      <c r="DC37" s="670"/>
      <c r="DD37" s="645">
        <v>336485</v>
      </c>
      <c r="DE37" s="668"/>
      <c r="DF37" s="668"/>
      <c r="DG37" s="668"/>
      <c r="DH37" s="668"/>
      <c r="DI37" s="668"/>
      <c r="DJ37" s="668"/>
      <c r="DK37" s="669"/>
      <c r="DL37" s="645">
        <v>336485</v>
      </c>
      <c r="DM37" s="668"/>
      <c r="DN37" s="668"/>
      <c r="DO37" s="668"/>
      <c r="DP37" s="668"/>
      <c r="DQ37" s="668"/>
      <c r="DR37" s="668"/>
      <c r="DS37" s="668"/>
      <c r="DT37" s="668"/>
      <c r="DU37" s="668"/>
      <c r="DV37" s="669"/>
      <c r="DW37" s="641">
        <v>5.7</v>
      </c>
      <c r="DX37" s="666"/>
      <c r="DY37" s="666"/>
      <c r="DZ37" s="666"/>
      <c r="EA37" s="666"/>
      <c r="EB37" s="666"/>
      <c r="EC37" s="667"/>
    </row>
    <row r="38" spans="2:133" ht="11.25" customHeight="1" x14ac:dyDescent="0.2">
      <c r="B38" s="633" t="s">
        <v>339</v>
      </c>
      <c r="C38" s="634"/>
      <c r="D38" s="634"/>
      <c r="E38" s="634"/>
      <c r="F38" s="634"/>
      <c r="G38" s="634"/>
      <c r="H38" s="634"/>
      <c r="I38" s="634"/>
      <c r="J38" s="634"/>
      <c r="K38" s="634"/>
      <c r="L38" s="634"/>
      <c r="M38" s="634"/>
      <c r="N38" s="634"/>
      <c r="O38" s="634"/>
      <c r="P38" s="634"/>
      <c r="Q38" s="635"/>
      <c r="R38" s="636">
        <v>1283033</v>
      </c>
      <c r="S38" s="637"/>
      <c r="T38" s="637"/>
      <c r="U38" s="637"/>
      <c r="V38" s="637"/>
      <c r="W38" s="637"/>
      <c r="X38" s="637"/>
      <c r="Y38" s="638"/>
      <c r="Z38" s="639">
        <v>10.3</v>
      </c>
      <c r="AA38" s="639"/>
      <c r="AB38" s="639"/>
      <c r="AC38" s="639"/>
      <c r="AD38" s="640" t="s">
        <v>131</v>
      </c>
      <c r="AE38" s="640"/>
      <c r="AF38" s="640"/>
      <c r="AG38" s="640"/>
      <c r="AH38" s="640"/>
      <c r="AI38" s="640"/>
      <c r="AJ38" s="640"/>
      <c r="AK38" s="640"/>
      <c r="AL38" s="641" t="s">
        <v>243</v>
      </c>
      <c r="AM38" s="642"/>
      <c r="AN38" s="642"/>
      <c r="AO38" s="643"/>
      <c r="AQ38" s="699" t="s">
        <v>340</v>
      </c>
      <c r="AR38" s="700"/>
      <c r="AS38" s="700"/>
      <c r="AT38" s="700"/>
      <c r="AU38" s="700"/>
      <c r="AV38" s="700"/>
      <c r="AW38" s="700"/>
      <c r="AX38" s="700"/>
      <c r="AY38" s="701"/>
      <c r="AZ38" s="636">
        <v>76754</v>
      </c>
      <c r="BA38" s="637"/>
      <c r="BB38" s="637"/>
      <c r="BC38" s="637"/>
      <c r="BD38" s="668"/>
      <c r="BE38" s="668"/>
      <c r="BF38" s="691"/>
      <c r="BG38" s="633" t="s">
        <v>341</v>
      </c>
      <c r="BH38" s="634"/>
      <c r="BI38" s="634"/>
      <c r="BJ38" s="634"/>
      <c r="BK38" s="634"/>
      <c r="BL38" s="634"/>
      <c r="BM38" s="634"/>
      <c r="BN38" s="634"/>
      <c r="BO38" s="634"/>
      <c r="BP38" s="634"/>
      <c r="BQ38" s="634"/>
      <c r="BR38" s="634"/>
      <c r="BS38" s="634"/>
      <c r="BT38" s="634"/>
      <c r="BU38" s="635"/>
      <c r="BV38" s="636">
        <v>1645</v>
      </c>
      <c r="BW38" s="637"/>
      <c r="BX38" s="637"/>
      <c r="BY38" s="637"/>
      <c r="BZ38" s="637"/>
      <c r="CA38" s="637"/>
      <c r="CB38" s="646"/>
      <c r="CD38" s="633" t="s">
        <v>342</v>
      </c>
      <c r="CE38" s="634"/>
      <c r="CF38" s="634"/>
      <c r="CG38" s="634"/>
      <c r="CH38" s="634"/>
      <c r="CI38" s="634"/>
      <c r="CJ38" s="634"/>
      <c r="CK38" s="634"/>
      <c r="CL38" s="634"/>
      <c r="CM38" s="634"/>
      <c r="CN38" s="634"/>
      <c r="CO38" s="634"/>
      <c r="CP38" s="634"/>
      <c r="CQ38" s="635"/>
      <c r="CR38" s="636">
        <v>704666</v>
      </c>
      <c r="CS38" s="637"/>
      <c r="CT38" s="637"/>
      <c r="CU38" s="637"/>
      <c r="CV38" s="637"/>
      <c r="CW38" s="637"/>
      <c r="CX38" s="637"/>
      <c r="CY38" s="638"/>
      <c r="CZ38" s="641">
        <v>6</v>
      </c>
      <c r="DA38" s="666"/>
      <c r="DB38" s="666"/>
      <c r="DC38" s="670"/>
      <c r="DD38" s="645">
        <v>591125</v>
      </c>
      <c r="DE38" s="637"/>
      <c r="DF38" s="637"/>
      <c r="DG38" s="637"/>
      <c r="DH38" s="637"/>
      <c r="DI38" s="637"/>
      <c r="DJ38" s="637"/>
      <c r="DK38" s="638"/>
      <c r="DL38" s="645">
        <v>471333</v>
      </c>
      <c r="DM38" s="637"/>
      <c r="DN38" s="637"/>
      <c r="DO38" s="637"/>
      <c r="DP38" s="637"/>
      <c r="DQ38" s="637"/>
      <c r="DR38" s="637"/>
      <c r="DS38" s="637"/>
      <c r="DT38" s="637"/>
      <c r="DU38" s="637"/>
      <c r="DV38" s="638"/>
      <c r="DW38" s="641">
        <v>8</v>
      </c>
      <c r="DX38" s="666"/>
      <c r="DY38" s="666"/>
      <c r="DZ38" s="666"/>
      <c r="EA38" s="666"/>
      <c r="EB38" s="666"/>
      <c r="EC38" s="667"/>
    </row>
    <row r="39" spans="2:133" ht="11.25" customHeight="1" x14ac:dyDescent="0.2">
      <c r="B39" s="633" t="s">
        <v>343</v>
      </c>
      <c r="C39" s="634"/>
      <c r="D39" s="634"/>
      <c r="E39" s="634"/>
      <c r="F39" s="634"/>
      <c r="G39" s="634"/>
      <c r="H39" s="634"/>
      <c r="I39" s="634"/>
      <c r="J39" s="634"/>
      <c r="K39" s="634"/>
      <c r="L39" s="634"/>
      <c r="M39" s="634"/>
      <c r="N39" s="634"/>
      <c r="O39" s="634"/>
      <c r="P39" s="634"/>
      <c r="Q39" s="635"/>
      <c r="R39" s="636" t="s">
        <v>243</v>
      </c>
      <c r="S39" s="637"/>
      <c r="T39" s="637"/>
      <c r="U39" s="637"/>
      <c r="V39" s="637"/>
      <c r="W39" s="637"/>
      <c r="X39" s="637"/>
      <c r="Y39" s="638"/>
      <c r="Z39" s="639" t="s">
        <v>243</v>
      </c>
      <c r="AA39" s="639"/>
      <c r="AB39" s="639"/>
      <c r="AC39" s="639"/>
      <c r="AD39" s="640" t="s">
        <v>131</v>
      </c>
      <c r="AE39" s="640"/>
      <c r="AF39" s="640"/>
      <c r="AG39" s="640"/>
      <c r="AH39" s="640"/>
      <c r="AI39" s="640"/>
      <c r="AJ39" s="640"/>
      <c r="AK39" s="640"/>
      <c r="AL39" s="641" t="s">
        <v>131</v>
      </c>
      <c r="AM39" s="642"/>
      <c r="AN39" s="642"/>
      <c r="AO39" s="643"/>
      <c r="AQ39" s="699" t="s">
        <v>344</v>
      </c>
      <c r="AR39" s="700"/>
      <c r="AS39" s="700"/>
      <c r="AT39" s="700"/>
      <c r="AU39" s="700"/>
      <c r="AV39" s="700"/>
      <c r="AW39" s="700"/>
      <c r="AX39" s="700"/>
      <c r="AY39" s="701"/>
      <c r="AZ39" s="636">
        <v>16937</v>
      </c>
      <c r="BA39" s="637"/>
      <c r="BB39" s="637"/>
      <c r="BC39" s="637"/>
      <c r="BD39" s="668"/>
      <c r="BE39" s="668"/>
      <c r="BF39" s="691"/>
      <c r="BG39" s="633" t="s">
        <v>345</v>
      </c>
      <c r="BH39" s="634"/>
      <c r="BI39" s="634"/>
      <c r="BJ39" s="634"/>
      <c r="BK39" s="634"/>
      <c r="BL39" s="634"/>
      <c r="BM39" s="634"/>
      <c r="BN39" s="634"/>
      <c r="BO39" s="634"/>
      <c r="BP39" s="634"/>
      <c r="BQ39" s="634"/>
      <c r="BR39" s="634"/>
      <c r="BS39" s="634"/>
      <c r="BT39" s="634"/>
      <c r="BU39" s="635"/>
      <c r="BV39" s="636">
        <v>2878</v>
      </c>
      <c r="BW39" s="637"/>
      <c r="BX39" s="637"/>
      <c r="BY39" s="637"/>
      <c r="BZ39" s="637"/>
      <c r="CA39" s="637"/>
      <c r="CB39" s="646"/>
      <c r="CD39" s="633" t="s">
        <v>346</v>
      </c>
      <c r="CE39" s="634"/>
      <c r="CF39" s="634"/>
      <c r="CG39" s="634"/>
      <c r="CH39" s="634"/>
      <c r="CI39" s="634"/>
      <c r="CJ39" s="634"/>
      <c r="CK39" s="634"/>
      <c r="CL39" s="634"/>
      <c r="CM39" s="634"/>
      <c r="CN39" s="634"/>
      <c r="CO39" s="634"/>
      <c r="CP39" s="634"/>
      <c r="CQ39" s="635"/>
      <c r="CR39" s="636">
        <v>679018</v>
      </c>
      <c r="CS39" s="668"/>
      <c r="CT39" s="668"/>
      <c r="CU39" s="668"/>
      <c r="CV39" s="668"/>
      <c r="CW39" s="668"/>
      <c r="CX39" s="668"/>
      <c r="CY39" s="669"/>
      <c r="CZ39" s="641">
        <v>5.8</v>
      </c>
      <c r="DA39" s="666"/>
      <c r="DB39" s="666"/>
      <c r="DC39" s="670"/>
      <c r="DD39" s="645">
        <v>557701</v>
      </c>
      <c r="DE39" s="668"/>
      <c r="DF39" s="668"/>
      <c r="DG39" s="668"/>
      <c r="DH39" s="668"/>
      <c r="DI39" s="668"/>
      <c r="DJ39" s="668"/>
      <c r="DK39" s="669"/>
      <c r="DL39" s="645" t="s">
        <v>131</v>
      </c>
      <c r="DM39" s="668"/>
      <c r="DN39" s="668"/>
      <c r="DO39" s="668"/>
      <c r="DP39" s="668"/>
      <c r="DQ39" s="668"/>
      <c r="DR39" s="668"/>
      <c r="DS39" s="668"/>
      <c r="DT39" s="668"/>
      <c r="DU39" s="668"/>
      <c r="DV39" s="669"/>
      <c r="DW39" s="641" t="s">
        <v>243</v>
      </c>
      <c r="DX39" s="666"/>
      <c r="DY39" s="666"/>
      <c r="DZ39" s="666"/>
      <c r="EA39" s="666"/>
      <c r="EB39" s="666"/>
      <c r="EC39" s="667"/>
    </row>
    <row r="40" spans="2:133" ht="11.25" customHeight="1" x14ac:dyDescent="0.2">
      <c r="B40" s="633" t="s">
        <v>347</v>
      </c>
      <c r="C40" s="634"/>
      <c r="D40" s="634"/>
      <c r="E40" s="634"/>
      <c r="F40" s="634"/>
      <c r="G40" s="634"/>
      <c r="H40" s="634"/>
      <c r="I40" s="634"/>
      <c r="J40" s="634"/>
      <c r="K40" s="634"/>
      <c r="L40" s="634"/>
      <c r="M40" s="634"/>
      <c r="N40" s="634"/>
      <c r="O40" s="634"/>
      <c r="P40" s="634"/>
      <c r="Q40" s="635"/>
      <c r="R40" s="636">
        <v>47033</v>
      </c>
      <c r="S40" s="637"/>
      <c r="T40" s="637"/>
      <c r="U40" s="637"/>
      <c r="V40" s="637"/>
      <c r="W40" s="637"/>
      <c r="X40" s="637"/>
      <c r="Y40" s="638"/>
      <c r="Z40" s="639">
        <v>0.4</v>
      </c>
      <c r="AA40" s="639"/>
      <c r="AB40" s="639"/>
      <c r="AC40" s="639"/>
      <c r="AD40" s="640" t="s">
        <v>243</v>
      </c>
      <c r="AE40" s="640"/>
      <c r="AF40" s="640"/>
      <c r="AG40" s="640"/>
      <c r="AH40" s="640"/>
      <c r="AI40" s="640"/>
      <c r="AJ40" s="640"/>
      <c r="AK40" s="640"/>
      <c r="AL40" s="641" t="s">
        <v>131</v>
      </c>
      <c r="AM40" s="642"/>
      <c r="AN40" s="642"/>
      <c r="AO40" s="643"/>
      <c r="AQ40" s="699" t="s">
        <v>348</v>
      </c>
      <c r="AR40" s="700"/>
      <c r="AS40" s="700"/>
      <c r="AT40" s="700"/>
      <c r="AU40" s="700"/>
      <c r="AV40" s="700"/>
      <c r="AW40" s="700"/>
      <c r="AX40" s="700"/>
      <c r="AY40" s="701"/>
      <c r="AZ40" s="636" t="s">
        <v>131</v>
      </c>
      <c r="BA40" s="637"/>
      <c r="BB40" s="637"/>
      <c r="BC40" s="637"/>
      <c r="BD40" s="668"/>
      <c r="BE40" s="668"/>
      <c r="BF40" s="691"/>
      <c r="BG40" s="684" t="s">
        <v>349</v>
      </c>
      <c r="BH40" s="685"/>
      <c r="BI40" s="685"/>
      <c r="BJ40" s="685"/>
      <c r="BK40" s="685"/>
      <c r="BL40" s="214"/>
      <c r="BM40" s="634" t="s">
        <v>350</v>
      </c>
      <c r="BN40" s="634"/>
      <c r="BO40" s="634"/>
      <c r="BP40" s="634"/>
      <c r="BQ40" s="634"/>
      <c r="BR40" s="634"/>
      <c r="BS40" s="634"/>
      <c r="BT40" s="634"/>
      <c r="BU40" s="635"/>
      <c r="BV40" s="636">
        <v>110</v>
      </c>
      <c r="BW40" s="637"/>
      <c r="BX40" s="637"/>
      <c r="BY40" s="637"/>
      <c r="BZ40" s="637"/>
      <c r="CA40" s="637"/>
      <c r="CB40" s="646"/>
      <c r="CD40" s="633" t="s">
        <v>351</v>
      </c>
      <c r="CE40" s="634"/>
      <c r="CF40" s="634"/>
      <c r="CG40" s="634"/>
      <c r="CH40" s="634"/>
      <c r="CI40" s="634"/>
      <c r="CJ40" s="634"/>
      <c r="CK40" s="634"/>
      <c r="CL40" s="634"/>
      <c r="CM40" s="634"/>
      <c r="CN40" s="634"/>
      <c r="CO40" s="634"/>
      <c r="CP40" s="634"/>
      <c r="CQ40" s="635"/>
      <c r="CR40" s="636" t="s">
        <v>131</v>
      </c>
      <c r="CS40" s="637"/>
      <c r="CT40" s="637"/>
      <c r="CU40" s="637"/>
      <c r="CV40" s="637"/>
      <c r="CW40" s="637"/>
      <c r="CX40" s="637"/>
      <c r="CY40" s="638"/>
      <c r="CZ40" s="641" t="s">
        <v>131</v>
      </c>
      <c r="DA40" s="666"/>
      <c r="DB40" s="666"/>
      <c r="DC40" s="670"/>
      <c r="DD40" s="645" t="s">
        <v>243</v>
      </c>
      <c r="DE40" s="637"/>
      <c r="DF40" s="637"/>
      <c r="DG40" s="637"/>
      <c r="DH40" s="637"/>
      <c r="DI40" s="637"/>
      <c r="DJ40" s="637"/>
      <c r="DK40" s="638"/>
      <c r="DL40" s="645" t="s">
        <v>243</v>
      </c>
      <c r="DM40" s="637"/>
      <c r="DN40" s="637"/>
      <c r="DO40" s="637"/>
      <c r="DP40" s="637"/>
      <c r="DQ40" s="637"/>
      <c r="DR40" s="637"/>
      <c r="DS40" s="637"/>
      <c r="DT40" s="637"/>
      <c r="DU40" s="637"/>
      <c r="DV40" s="638"/>
      <c r="DW40" s="641" t="s">
        <v>131</v>
      </c>
      <c r="DX40" s="666"/>
      <c r="DY40" s="666"/>
      <c r="DZ40" s="666"/>
      <c r="EA40" s="666"/>
      <c r="EB40" s="666"/>
      <c r="EC40" s="667"/>
    </row>
    <row r="41" spans="2:133" ht="11.25" customHeight="1" x14ac:dyDescent="0.2">
      <c r="B41" s="657" t="s">
        <v>352</v>
      </c>
      <c r="C41" s="658"/>
      <c r="D41" s="658"/>
      <c r="E41" s="658"/>
      <c r="F41" s="658"/>
      <c r="G41" s="658"/>
      <c r="H41" s="658"/>
      <c r="I41" s="658"/>
      <c r="J41" s="658"/>
      <c r="K41" s="658"/>
      <c r="L41" s="658"/>
      <c r="M41" s="658"/>
      <c r="N41" s="658"/>
      <c r="O41" s="658"/>
      <c r="P41" s="658"/>
      <c r="Q41" s="659"/>
      <c r="R41" s="708">
        <v>12462968</v>
      </c>
      <c r="S41" s="709"/>
      <c r="T41" s="709"/>
      <c r="U41" s="709"/>
      <c r="V41" s="709"/>
      <c r="W41" s="709"/>
      <c r="X41" s="709"/>
      <c r="Y41" s="713"/>
      <c r="Z41" s="714">
        <v>100</v>
      </c>
      <c r="AA41" s="714"/>
      <c r="AB41" s="714"/>
      <c r="AC41" s="714"/>
      <c r="AD41" s="715">
        <v>5843608</v>
      </c>
      <c r="AE41" s="715"/>
      <c r="AF41" s="715"/>
      <c r="AG41" s="715"/>
      <c r="AH41" s="715"/>
      <c r="AI41" s="715"/>
      <c r="AJ41" s="715"/>
      <c r="AK41" s="715"/>
      <c r="AL41" s="716">
        <v>100</v>
      </c>
      <c r="AM41" s="696"/>
      <c r="AN41" s="696"/>
      <c r="AO41" s="717"/>
      <c r="AQ41" s="699" t="s">
        <v>353</v>
      </c>
      <c r="AR41" s="700"/>
      <c r="AS41" s="700"/>
      <c r="AT41" s="700"/>
      <c r="AU41" s="700"/>
      <c r="AV41" s="700"/>
      <c r="AW41" s="700"/>
      <c r="AX41" s="700"/>
      <c r="AY41" s="701"/>
      <c r="AZ41" s="636">
        <v>180144</v>
      </c>
      <c r="BA41" s="637"/>
      <c r="BB41" s="637"/>
      <c r="BC41" s="637"/>
      <c r="BD41" s="668"/>
      <c r="BE41" s="668"/>
      <c r="BF41" s="691"/>
      <c r="BG41" s="684"/>
      <c r="BH41" s="685"/>
      <c r="BI41" s="685"/>
      <c r="BJ41" s="685"/>
      <c r="BK41" s="685"/>
      <c r="BL41" s="214"/>
      <c r="BM41" s="634" t="s">
        <v>354</v>
      </c>
      <c r="BN41" s="634"/>
      <c r="BO41" s="634"/>
      <c r="BP41" s="634"/>
      <c r="BQ41" s="634"/>
      <c r="BR41" s="634"/>
      <c r="BS41" s="634"/>
      <c r="BT41" s="634"/>
      <c r="BU41" s="635"/>
      <c r="BV41" s="636" t="s">
        <v>131</v>
      </c>
      <c r="BW41" s="637"/>
      <c r="BX41" s="637"/>
      <c r="BY41" s="637"/>
      <c r="BZ41" s="637"/>
      <c r="CA41" s="637"/>
      <c r="CB41" s="646"/>
      <c r="CD41" s="633" t="s">
        <v>355</v>
      </c>
      <c r="CE41" s="634"/>
      <c r="CF41" s="634"/>
      <c r="CG41" s="634"/>
      <c r="CH41" s="634"/>
      <c r="CI41" s="634"/>
      <c r="CJ41" s="634"/>
      <c r="CK41" s="634"/>
      <c r="CL41" s="634"/>
      <c r="CM41" s="634"/>
      <c r="CN41" s="634"/>
      <c r="CO41" s="634"/>
      <c r="CP41" s="634"/>
      <c r="CQ41" s="635"/>
      <c r="CR41" s="636" t="s">
        <v>131</v>
      </c>
      <c r="CS41" s="668"/>
      <c r="CT41" s="668"/>
      <c r="CU41" s="668"/>
      <c r="CV41" s="668"/>
      <c r="CW41" s="668"/>
      <c r="CX41" s="668"/>
      <c r="CY41" s="669"/>
      <c r="CZ41" s="641" t="s">
        <v>243</v>
      </c>
      <c r="DA41" s="666"/>
      <c r="DB41" s="666"/>
      <c r="DC41" s="670"/>
      <c r="DD41" s="645" t="s">
        <v>131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356</v>
      </c>
      <c r="AR42" s="706"/>
      <c r="AS42" s="706"/>
      <c r="AT42" s="706"/>
      <c r="AU42" s="706"/>
      <c r="AV42" s="706"/>
      <c r="AW42" s="706"/>
      <c r="AX42" s="706"/>
      <c r="AY42" s="707"/>
      <c r="AZ42" s="708">
        <v>430831</v>
      </c>
      <c r="BA42" s="709"/>
      <c r="BB42" s="709"/>
      <c r="BC42" s="709"/>
      <c r="BD42" s="695"/>
      <c r="BE42" s="695"/>
      <c r="BF42" s="697"/>
      <c r="BG42" s="686"/>
      <c r="BH42" s="687"/>
      <c r="BI42" s="687"/>
      <c r="BJ42" s="687"/>
      <c r="BK42" s="687"/>
      <c r="BL42" s="215"/>
      <c r="BM42" s="658" t="s">
        <v>357</v>
      </c>
      <c r="BN42" s="658"/>
      <c r="BO42" s="658"/>
      <c r="BP42" s="658"/>
      <c r="BQ42" s="658"/>
      <c r="BR42" s="658"/>
      <c r="BS42" s="658"/>
      <c r="BT42" s="658"/>
      <c r="BU42" s="659"/>
      <c r="BV42" s="708">
        <v>450</v>
      </c>
      <c r="BW42" s="709"/>
      <c r="BX42" s="709"/>
      <c r="BY42" s="709"/>
      <c r="BZ42" s="709"/>
      <c r="CA42" s="709"/>
      <c r="CB42" s="718"/>
      <c r="CD42" s="633" t="s">
        <v>358</v>
      </c>
      <c r="CE42" s="634"/>
      <c r="CF42" s="634"/>
      <c r="CG42" s="634"/>
      <c r="CH42" s="634"/>
      <c r="CI42" s="634"/>
      <c r="CJ42" s="634"/>
      <c r="CK42" s="634"/>
      <c r="CL42" s="634"/>
      <c r="CM42" s="634"/>
      <c r="CN42" s="634"/>
      <c r="CO42" s="634"/>
      <c r="CP42" s="634"/>
      <c r="CQ42" s="635"/>
      <c r="CR42" s="636">
        <v>2632265</v>
      </c>
      <c r="CS42" s="668"/>
      <c r="CT42" s="668"/>
      <c r="CU42" s="668"/>
      <c r="CV42" s="668"/>
      <c r="CW42" s="668"/>
      <c r="CX42" s="668"/>
      <c r="CY42" s="669"/>
      <c r="CZ42" s="641">
        <v>22.6</v>
      </c>
      <c r="DA42" s="666"/>
      <c r="DB42" s="666"/>
      <c r="DC42" s="670"/>
      <c r="DD42" s="645">
        <v>295267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359</v>
      </c>
      <c r="CD43" s="633" t="s">
        <v>360</v>
      </c>
      <c r="CE43" s="634"/>
      <c r="CF43" s="634"/>
      <c r="CG43" s="634"/>
      <c r="CH43" s="634"/>
      <c r="CI43" s="634"/>
      <c r="CJ43" s="634"/>
      <c r="CK43" s="634"/>
      <c r="CL43" s="634"/>
      <c r="CM43" s="634"/>
      <c r="CN43" s="634"/>
      <c r="CO43" s="634"/>
      <c r="CP43" s="634"/>
      <c r="CQ43" s="635"/>
      <c r="CR43" s="636" t="s">
        <v>243</v>
      </c>
      <c r="CS43" s="668"/>
      <c r="CT43" s="668"/>
      <c r="CU43" s="668"/>
      <c r="CV43" s="668"/>
      <c r="CW43" s="668"/>
      <c r="CX43" s="668"/>
      <c r="CY43" s="669"/>
      <c r="CZ43" s="641" t="s">
        <v>131</v>
      </c>
      <c r="DA43" s="666"/>
      <c r="DB43" s="666"/>
      <c r="DC43" s="670"/>
      <c r="DD43" s="645" t="s">
        <v>243</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361</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308</v>
      </c>
      <c r="CE44" s="673"/>
      <c r="CF44" s="633" t="s">
        <v>362</v>
      </c>
      <c r="CG44" s="634"/>
      <c r="CH44" s="634"/>
      <c r="CI44" s="634"/>
      <c r="CJ44" s="634"/>
      <c r="CK44" s="634"/>
      <c r="CL44" s="634"/>
      <c r="CM44" s="634"/>
      <c r="CN44" s="634"/>
      <c r="CO44" s="634"/>
      <c r="CP44" s="634"/>
      <c r="CQ44" s="635"/>
      <c r="CR44" s="636">
        <v>2440782</v>
      </c>
      <c r="CS44" s="637"/>
      <c r="CT44" s="637"/>
      <c r="CU44" s="637"/>
      <c r="CV44" s="637"/>
      <c r="CW44" s="637"/>
      <c r="CX44" s="637"/>
      <c r="CY44" s="638"/>
      <c r="CZ44" s="641">
        <v>21</v>
      </c>
      <c r="DA44" s="642"/>
      <c r="DB44" s="642"/>
      <c r="DC44" s="648"/>
      <c r="DD44" s="645">
        <v>256914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363</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364</v>
      </c>
      <c r="CG45" s="634"/>
      <c r="CH45" s="634"/>
      <c r="CI45" s="634"/>
      <c r="CJ45" s="634"/>
      <c r="CK45" s="634"/>
      <c r="CL45" s="634"/>
      <c r="CM45" s="634"/>
      <c r="CN45" s="634"/>
      <c r="CO45" s="634"/>
      <c r="CP45" s="634"/>
      <c r="CQ45" s="635"/>
      <c r="CR45" s="636">
        <v>1509017</v>
      </c>
      <c r="CS45" s="668"/>
      <c r="CT45" s="668"/>
      <c r="CU45" s="668"/>
      <c r="CV45" s="668"/>
      <c r="CW45" s="668"/>
      <c r="CX45" s="668"/>
      <c r="CY45" s="669"/>
      <c r="CZ45" s="641">
        <v>13</v>
      </c>
      <c r="DA45" s="666"/>
      <c r="DB45" s="666"/>
      <c r="DC45" s="670"/>
      <c r="DD45" s="645">
        <v>24479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365</v>
      </c>
      <c r="CG46" s="634"/>
      <c r="CH46" s="634"/>
      <c r="CI46" s="634"/>
      <c r="CJ46" s="634"/>
      <c r="CK46" s="634"/>
      <c r="CL46" s="634"/>
      <c r="CM46" s="634"/>
      <c r="CN46" s="634"/>
      <c r="CO46" s="634"/>
      <c r="CP46" s="634"/>
      <c r="CQ46" s="635"/>
      <c r="CR46" s="636">
        <v>733442</v>
      </c>
      <c r="CS46" s="637"/>
      <c r="CT46" s="637"/>
      <c r="CU46" s="637"/>
      <c r="CV46" s="637"/>
      <c r="CW46" s="637"/>
      <c r="CX46" s="637"/>
      <c r="CY46" s="638"/>
      <c r="CZ46" s="641">
        <v>6.3</v>
      </c>
      <c r="DA46" s="642"/>
      <c r="DB46" s="642"/>
      <c r="DC46" s="648"/>
      <c r="DD46" s="645">
        <v>202212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366</v>
      </c>
      <c r="CG47" s="634"/>
      <c r="CH47" s="634"/>
      <c r="CI47" s="634"/>
      <c r="CJ47" s="634"/>
      <c r="CK47" s="634"/>
      <c r="CL47" s="634"/>
      <c r="CM47" s="634"/>
      <c r="CN47" s="634"/>
      <c r="CO47" s="634"/>
      <c r="CP47" s="634"/>
      <c r="CQ47" s="635"/>
      <c r="CR47" s="636">
        <v>191483</v>
      </c>
      <c r="CS47" s="668"/>
      <c r="CT47" s="668"/>
      <c r="CU47" s="668"/>
      <c r="CV47" s="668"/>
      <c r="CW47" s="668"/>
      <c r="CX47" s="668"/>
      <c r="CY47" s="669"/>
      <c r="CZ47" s="641">
        <v>1.6</v>
      </c>
      <c r="DA47" s="666"/>
      <c r="DB47" s="666"/>
      <c r="DC47" s="670"/>
      <c r="DD47" s="645">
        <v>38353</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367</v>
      </c>
      <c r="CG48" s="634"/>
      <c r="CH48" s="634"/>
      <c r="CI48" s="634"/>
      <c r="CJ48" s="634"/>
      <c r="CK48" s="634"/>
      <c r="CL48" s="634"/>
      <c r="CM48" s="634"/>
      <c r="CN48" s="634"/>
      <c r="CO48" s="634"/>
      <c r="CP48" s="634"/>
      <c r="CQ48" s="635"/>
      <c r="CR48" s="636" t="s">
        <v>131</v>
      </c>
      <c r="CS48" s="637"/>
      <c r="CT48" s="637"/>
      <c r="CU48" s="637"/>
      <c r="CV48" s="637"/>
      <c r="CW48" s="637"/>
      <c r="CX48" s="637"/>
      <c r="CY48" s="638"/>
      <c r="CZ48" s="641" t="s">
        <v>131</v>
      </c>
      <c r="DA48" s="642"/>
      <c r="DB48" s="642"/>
      <c r="DC48" s="648"/>
      <c r="DD48" s="645" t="s">
        <v>131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368</v>
      </c>
      <c r="CE49" s="658"/>
      <c r="CF49" s="658"/>
      <c r="CG49" s="658"/>
      <c r="CH49" s="658"/>
      <c r="CI49" s="658"/>
      <c r="CJ49" s="658"/>
      <c r="CK49" s="658"/>
      <c r="CL49" s="658"/>
      <c r="CM49" s="658"/>
      <c r="CN49" s="658"/>
      <c r="CO49" s="658"/>
      <c r="CP49" s="658"/>
      <c r="CQ49" s="659"/>
      <c r="CR49" s="708">
        <v>11648105</v>
      </c>
      <c r="CS49" s="695"/>
      <c r="CT49" s="695"/>
      <c r="CU49" s="695"/>
      <c r="CV49" s="695"/>
      <c r="CW49" s="695"/>
      <c r="CX49" s="695"/>
      <c r="CY49" s="724"/>
      <c r="CZ49" s="716">
        <v>100</v>
      </c>
      <c r="DA49" s="725"/>
      <c r="DB49" s="725"/>
      <c r="DC49" s="726"/>
      <c r="DD49" s="727">
        <v>7039352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Nq+A+Z9NNDqHEebl6Fn2+5YbnRh8lKoMAGQ5Q8Y73NETlFkEvwGxMaL01ls/h9lYtJ6ANVOmhU3utwaLeydaLA==" saltValue="r8VtaRFDV6G5M20YeRjO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25" right="0.25" top="0.75" bottom="0.75" header="0.3" footer="0.3"/>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369</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370</v>
      </c>
      <c r="DK2" s="736"/>
      <c r="DL2" s="736"/>
      <c r="DM2" s="736"/>
      <c r="DN2" s="736"/>
      <c r="DO2" s="737"/>
      <c r="DP2" s="222"/>
      <c r="DQ2" s="735" t="s">
        <v>371</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372</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373</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374</v>
      </c>
      <c r="B5" s="741"/>
      <c r="C5" s="741"/>
      <c r="D5" s="741"/>
      <c r="E5" s="741"/>
      <c r="F5" s="741"/>
      <c r="G5" s="741"/>
      <c r="H5" s="741"/>
      <c r="I5" s="741"/>
      <c r="J5" s="741"/>
      <c r="K5" s="741"/>
      <c r="L5" s="741"/>
      <c r="M5" s="741"/>
      <c r="N5" s="741"/>
      <c r="O5" s="741"/>
      <c r="P5" s="742"/>
      <c r="Q5" s="746" t="s">
        <v>375</v>
      </c>
      <c r="R5" s="747"/>
      <c r="S5" s="747"/>
      <c r="T5" s="747"/>
      <c r="U5" s="748"/>
      <c r="V5" s="746" t="s">
        <v>376</v>
      </c>
      <c r="W5" s="747"/>
      <c r="X5" s="747"/>
      <c r="Y5" s="747"/>
      <c r="Z5" s="748"/>
      <c r="AA5" s="746" t="s">
        <v>377</v>
      </c>
      <c r="AB5" s="747"/>
      <c r="AC5" s="747"/>
      <c r="AD5" s="747"/>
      <c r="AE5" s="747"/>
      <c r="AF5" s="752" t="s">
        <v>378</v>
      </c>
      <c r="AG5" s="747"/>
      <c r="AH5" s="747"/>
      <c r="AI5" s="747"/>
      <c r="AJ5" s="753"/>
      <c r="AK5" s="747" t="s">
        <v>379</v>
      </c>
      <c r="AL5" s="747"/>
      <c r="AM5" s="747"/>
      <c r="AN5" s="747"/>
      <c r="AO5" s="748"/>
      <c r="AP5" s="746" t="s">
        <v>380</v>
      </c>
      <c r="AQ5" s="747"/>
      <c r="AR5" s="747"/>
      <c r="AS5" s="747"/>
      <c r="AT5" s="748"/>
      <c r="AU5" s="746" t="s">
        <v>381</v>
      </c>
      <c r="AV5" s="747"/>
      <c r="AW5" s="747"/>
      <c r="AX5" s="747"/>
      <c r="AY5" s="753"/>
      <c r="AZ5" s="226"/>
      <c r="BA5" s="226"/>
      <c r="BB5" s="226"/>
      <c r="BC5" s="226"/>
      <c r="BD5" s="226"/>
      <c r="BE5" s="227"/>
      <c r="BF5" s="227"/>
      <c r="BG5" s="227"/>
      <c r="BH5" s="227"/>
      <c r="BI5" s="227"/>
      <c r="BJ5" s="227"/>
      <c r="BK5" s="227"/>
      <c r="BL5" s="227"/>
      <c r="BM5" s="227"/>
      <c r="BN5" s="227"/>
      <c r="BO5" s="227"/>
      <c r="BP5" s="227"/>
      <c r="BQ5" s="740" t="s">
        <v>382</v>
      </c>
      <c r="BR5" s="741"/>
      <c r="BS5" s="741"/>
      <c r="BT5" s="741"/>
      <c r="BU5" s="741"/>
      <c r="BV5" s="741"/>
      <c r="BW5" s="741"/>
      <c r="BX5" s="741"/>
      <c r="BY5" s="741"/>
      <c r="BZ5" s="741"/>
      <c r="CA5" s="741"/>
      <c r="CB5" s="741"/>
      <c r="CC5" s="741"/>
      <c r="CD5" s="741"/>
      <c r="CE5" s="741"/>
      <c r="CF5" s="741"/>
      <c r="CG5" s="742"/>
      <c r="CH5" s="746" t="s">
        <v>383</v>
      </c>
      <c r="CI5" s="747"/>
      <c r="CJ5" s="747"/>
      <c r="CK5" s="747"/>
      <c r="CL5" s="748"/>
      <c r="CM5" s="746" t="s">
        <v>384</v>
      </c>
      <c r="CN5" s="747"/>
      <c r="CO5" s="747"/>
      <c r="CP5" s="747"/>
      <c r="CQ5" s="748"/>
      <c r="CR5" s="746" t="s">
        <v>385</v>
      </c>
      <c r="CS5" s="747"/>
      <c r="CT5" s="747"/>
      <c r="CU5" s="747"/>
      <c r="CV5" s="748"/>
      <c r="CW5" s="746" t="s">
        <v>386</v>
      </c>
      <c r="CX5" s="747"/>
      <c r="CY5" s="747"/>
      <c r="CZ5" s="747"/>
      <c r="DA5" s="748"/>
      <c r="DB5" s="746" t="s">
        <v>387</v>
      </c>
      <c r="DC5" s="747"/>
      <c r="DD5" s="747"/>
      <c r="DE5" s="747"/>
      <c r="DF5" s="748"/>
      <c r="DG5" s="776" t="s">
        <v>388</v>
      </c>
      <c r="DH5" s="777"/>
      <c r="DI5" s="777"/>
      <c r="DJ5" s="777"/>
      <c r="DK5" s="778"/>
      <c r="DL5" s="776" t="s">
        <v>389</v>
      </c>
      <c r="DM5" s="777"/>
      <c r="DN5" s="777"/>
      <c r="DO5" s="777"/>
      <c r="DP5" s="778"/>
      <c r="DQ5" s="746" t="s">
        <v>390</v>
      </c>
      <c r="DR5" s="747"/>
      <c r="DS5" s="747"/>
      <c r="DT5" s="747"/>
      <c r="DU5" s="748"/>
      <c r="DV5" s="746" t="s">
        <v>381</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391</v>
      </c>
      <c r="C7" s="763"/>
      <c r="D7" s="763"/>
      <c r="E7" s="763"/>
      <c r="F7" s="763"/>
      <c r="G7" s="763"/>
      <c r="H7" s="763"/>
      <c r="I7" s="763"/>
      <c r="J7" s="763"/>
      <c r="K7" s="763"/>
      <c r="L7" s="763"/>
      <c r="M7" s="763"/>
      <c r="N7" s="763"/>
      <c r="O7" s="763"/>
      <c r="P7" s="764"/>
      <c r="Q7" s="765">
        <v>12354</v>
      </c>
      <c r="R7" s="766"/>
      <c r="S7" s="766"/>
      <c r="T7" s="766"/>
      <c r="U7" s="766"/>
      <c r="V7" s="766">
        <v>11549</v>
      </c>
      <c r="W7" s="766"/>
      <c r="X7" s="766"/>
      <c r="Y7" s="766"/>
      <c r="Z7" s="766"/>
      <c r="AA7" s="766">
        <v>805</v>
      </c>
      <c r="AB7" s="766"/>
      <c r="AC7" s="766"/>
      <c r="AD7" s="766"/>
      <c r="AE7" s="767"/>
      <c r="AF7" s="768">
        <v>711</v>
      </c>
      <c r="AG7" s="769"/>
      <c r="AH7" s="769"/>
      <c r="AI7" s="769"/>
      <c r="AJ7" s="770"/>
      <c r="AK7" s="771">
        <v>253</v>
      </c>
      <c r="AL7" s="772"/>
      <c r="AM7" s="772"/>
      <c r="AN7" s="772"/>
      <c r="AO7" s="772"/>
      <c r="AP7" s="772">
        <v>16408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t="s">
        <v>600</v>
      </c>
      <c r="BS7" s="759" t="s">
        <v>598</v>
      </c>
      <c r="BT7" s="760"/>
      <c r="BU7" s="760"/>
      <c r="BV7" s="760"/>
      <c r="BW7" s="760"/>
      <c r="BX7" s="760"/>
      <c r="BY7" s="760"/>
      <c r="BZ7" s="760"/>
      <c r="CA7" s="760"/>
      <c r="CB7" s="760"/>
      <c r="CC7" s="760"/>
      <c r="CD7" s="760"/>
      <c r="CE7" s="760"/>
      <c r="CF7" s="760"/>
      <c r="CG7" s="775"/>
      <c r="CH7" s="756">
        <v>-12</v>
      </c>
      <c r="CI7" s="757"/>
      <c r="CJ7" s="757"/>
      <c r="CK7" s="757"/>
      <c r="CL7" s="758"/>
      <c r="CM7" s="756">
        <v>-26</v>
      </c>
      <c r="CN7" s="757"/>
      <c r="CO7" s="757"/>
      <c r="CP7" s="757"/>
      <c r="CQ7" s="758"/>
      <c r="CR7" s="756">
        <v>10</v>
      </c>
      <c r="CS7" s="757"/>
      <c r="CT7" s="757"/>
      <c r="CU7" s="757"/>
      <c r="CV7" s="758"/>
      <c r="CW7" s="756">
        <v>1</v>
      </c>
      <c r="CX7" s="757"/>
      <c r="CY7" s="757"/>
      <c r="CZ7" s="757"/>
      <c r="DA7" s="758"/>
      <c r="DB7" s="756" t="s">
        <v>597</v>
      </c>
      <c r="DC7" s="757"/>
      <c r="DD7" s="757"/>
      <c r="DE7" s="757"/>
      <c r="DF7" s="758"/>
      <c r="DG7" s="756" t="s">
        <v>597</v>
      </c>
      <c r="DH7" s="757"/>
      <c r="DI7" s="757"/>
      <c r="DJ7" s="757"/>
      <c r="DK7" s="758"/>
      <c r="DL7" s="756" t="s">
        <v>597</v>
      </c>
      <c r="DM7" s="757"/>
      <c r="DN7" s="757"/>
      <c r="DO7" s="757"/>
      <c r="DP7" s="758"/>
      <c r="DQ7" s="756" t="s">
        <v>597</v>
      </c>
      <c r="DR7" s="757"/>
      <c r="DS7" s="757"/>
      <c r="DT7" s="757"/>
      <c r="DU7" s="758"/>
      <c r="DV7" s="759"/>
      <c r="DW7" s="760"/>
      <c r="DX7" s="760"/>
      <c r="DY7" s="760"/>
      <c r="DZ7" s="761"/>
      <c r="EA7" s="229"/>
    </row>
    <row r="8" spans="1:131" s="230" customFormat="1" ht="26.25" customHeight="1" x14ac:dyDescent="0.2">
      <c r="A8" s="233">
        <v>2</v>
      </c>
      <c r="B8" s="793" t="s">
        <v>392</v>
      </c>
      <c r="C8" s="794"/>
      <c r="D8" s="794"/>
      <c r="E8" s="794"/>
      <c r="F8" s="794"/>
      <c r="G8" s="794"/>
      <c r="H8" s="794"/>
      <c r="I8" s="794"/>
      <c r="J8" s="794"/>
      <c r="K8" s="794"/>
      <c r="L8" s="794"/>
      <c r="M8" s="794"/>
      <c r="N8" s="794"/>
      <c r="O8" s="794"/>
      <c r="P8" s="795"/>
      <c r="Q8" s="796">
        <v>54</v>
      </c>
      <c r="R8" s="797"/>
      <c r="S8" s="797"/>
      <c r="T8" s="797"/>
      <c r="U8" s="797"/>
      <c r="V8" s="797">
        <v>44</v>
      </c>
      <c r="W8" s="797"/>
      <c r="X8" s="797"/>
      <c r="Y8" s="797"/>
      <c r="Z8" s="797"/>
      <c r="AA8" s="797">
        <v>10</v>
      </c>
      <c r="AB8" s="797"/>
      <c r="AC8" s="797"/>
      <c r="AD8" s="797"/>
      <c r="AE8" s="798"/>
      <c r="AF8" s="799">
        <v>10</v>
      </c>
      <c r="AG8" s="800"/>
      <c r="AH8" s="800"/>
      <c r="AI8" s="800"/>
      <c r="AJ8" s="801"/>
      <c r="AK8" s="782" t="s">
        <v>597</v>
      </c>
      <c r="AL8" s="783"/>
      <c r="AM8" s="783"/>
      <c r="AN8" s="783"/>
      <c r="AO8" s="783"/>
      <c r="AP8" s="783" t="s">
        <v>597</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t="s">
        <v>393</v>
      </c>
      <c r="C9" s="794"/>
      <c r="D9" s="794"/>
      <c r="E9" s="794"/>
      <c r="F9" s="794"/>
      <c r="G9" s="794"/>
      <c r="H9" s="794"/>
      <c r="I9" s="794"/>
      <c r="J9" s="794"/>
      <c r="K9" s="794"/>
      <c r="L9" s="794"/>
      <c r="M9" s="794"/>
      <c r="N9" s="794"/>
      <c r="O9" s="794"/>
      <c r="P9" s="795"/>
      <c r="Q9" s="796">
        <v>148</v>
      </c>
      <c r="R9" s="797"/>
      <c r="S9" s="797"/>
      <c r="T9" s="797"/>
      <c r="U9" s="797"/>
      <c r="V9" s="797">
        <v>148</v>
      </c>
      <c r="W9" s="797"/>
      <c r="X9" s="797"/>
      <c r="Y9" s="797"/>
      <c r="Z9" s="797"/>
      <c r="AA9" s="797">
        <v>0</v>
      </c>
      <c r="AB9" s="797"/>
      <c r="AC9" s="797"/>
      <c r="AD9" s="797"/>
      <c r="AE9" s="798"/>
      <c r="AF9" s="799">
        <v>0</v>
      </c>
      <c r="AG9" s="800"/>
      <c r="AH9" s="800"/>
      <c r="AI9" s="800"/>
      <c r="AJ9" s="801"/>
      <c r="AK9" s="782" t="s">
        <v>597</v>
      </c>
      <c r="AL9" s="783"/>
      <c r="AM9" s="783"/>
      <c r="AN9" s="783"/>
      <c r="AO9" s="783"/>
      <c r="AP9" s="783" t="s">
        <v>597</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394</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395</v>
      </c>
      <c r="B23" s="802" t="s">
        <v>396</v>
      </c>
      <c r="C23" s="803"/>
      <c r="D23" s="803"/>
      <c r="E23" s="803"/>
      <c r="F23" s="803"/>
      <c r="G23" s="803"/>
      <c r="H23" s="803"/>
      <c r="I23" s="803"/>
      <c r="J23" s="803"/>
      <c r="K23" s="803"/>
      <c r="L23" s="803"/>
      <c r="M23" s="803"/>
      <c r="N23" s="803"/>
      <c r="O23" s="803"/>
      <c r="P23" s="804"/>
      <c r="Q23" s="805">
        <v>12555</v>
      </c>
      <c r="R23" s="806"/>
      <c r="S23" s="806"/>
      <c r="T23" s="806"/>
      <c r="U23" s="806"/>
      <c r="V23" s="806">
        <v>11740</v>
      </c>
      <c r="W23" s="806"/>
      <c r="X23" s="806"/>
      <c r="Y23" s="806"/>
      <c r="Z23" s="806"/>
      <c r="AA23" s="806">
        <v>815</v>
      </c>
      <c r="AB23" s="806"/>
      <c r="AC23" s="806"/>
      <c r="AD23" s="806"/>
      <c r="AE23" s="807"/>
      <c r="AF23" s="808">
        <v>721</v>
      </c>
      <c r="AG23" s="806"/>
      <c r="AH23" s="806"/>
      <c r="AI23" s="806"/>
      <c r="AJ23" s="809"/>
      <c r="AK23" s="810"/>
      <c r="AL23" s="811"/>
      <c r="AM23" s="811"/>
      <c r="AN23" s="811"/>
      <c r="AO23" s="811"/>
      <c r="AP23" s="806">
        <v>16408</v>
      </c>
      <c r="AQ23" s="806"/>
      <c r="AR23" s="806"/>
      <c r="AS23" s="806"/>
      <c r="AT23" s="806"/>
      <c r="AU23" s="822"/>
      <c r="AV23" s="822"/>
      <c r="AW23" s="822"/>
      <c r="AX23" s="822"/>
      <c r="AY23" s="823"/>
      <c r="AZ23" s="824" t="s">
        <v>131</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397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398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374</v>
      </c>
      <c r="B26" s="741"/>
      <c r="C26" s="741"/>
      <c r="D26" s="741"/>
      <c r="E26" s="741"/>
      <c r="F26" s="741"/>
      <c r="G26" s="741"/>
      <c r="H26" s="741"/>
      <c r="I26" s="741"/>
      <c r="J26" s="741"/>
      <c r="K26" s="741"/>
      <c r="L26" s="741"/>
      <c r="M26" s="741"/>
      <c r="N26" s="741"/>
      <c r="O26" s="741"/>
      <c r="P26" s="742"/>
      <c r="Q26" s="746" t="s">
        <v>399</v>
      </c>
      <c r="R26" s="747"/>
      <c r="S26" s="747"/>
      <c r="T26" s="747"/>
      <c r="U26" s="748"/>
      <c r="V26" s="746" t="s">
        <v>400</v>
      </c>
      <c r="W26" s="747"/>
      <c r="X26" s="747"/>
      <c r="Y26" s="747"/>
      <c r="Z26" s="748"/>
      <c r="AA26" s="746" t="s">
        <v>401</v>
      </c>
      <c r="AB26" s="747"/>
      <c r="AC26" s="747"/>
      <c r="AD26" s="747"/>
      <c r="AE26" s="747"/>
      <c r="AF26" s="827" t="s">
        <v>402</v>
      </c>
      <c r="AG26" s="828"/>
      <c r="AH26" s="828"/>
      <c r="AI26" s="828"/>
      <c r="AJ26" s="829"/>
      <c r="AK26" s="747" t="s">
        <v>403</v>
      </c>
      <c r="AL26" s="747"/>
      <c r="AM26" s="747"/>
      <c r="AN26" s="747"/>
      <c r="AO26" s="748"/>
      <c r="AP26" s="746" t="s">
        <v>404</v>
      </c>
      <c r="AQ26" s="747"/>
      <c r="AR26" s="747"/>
      <c r="AS26" s="747"/>
      <c r="AT26" s="748"/>
      <c r="AU26" s="746" t="s">
        <v>405</v>
      </c>
      <c r="AV26" s="747"/>
      <c r="AW26" s="747"/>
      <c r="AX26" s="747"/>
      <c r="AY26" s="748"/>
      <c r="AZ26" s="746" t="s">
        <v>406</v>
      </c>
      <c r="BA26" s="747"/>
      <c r="BB26" s="747"/>
      <c r="BC26" s="747"/>
      <c r="BD26" s="748"/>
      <c r="BE26" s="746" t="s">
        <v>381</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407</v>
      </c>
      <c r="C28" s="763"/>
      <c r="D28" s="763"/>
      <c r="E28" s="763"/>
      <c r="F28" s="763"/>
      <c r="G28" s="763"/>
      <c r="H28" s="763"/>
      <c r="I28" s="763"/>
      <c r="J28" s="763"/>
      <c r="K28" s="763"/>
      <c r="L28" s="763"/>
      <c r="M28" s="763"/>
      <c r="N28" s="763"/>
      <c r="O28" s="763"/>
      <c r="P28" s="764"/>
      <c r="Q28" s="835">
        <v>2161</v>
      </c>
      <c r="R28" s="836"/>
      <c r="S28" s="836"/>
      <c r="T28" s="836"/>
      <c r="U28" s="836"/>
      <c r="V28" s="836">
        <v>1806</v>
      </c>
      <c r="W28" s="836"/>
      <c r="X28" s="836"/>
      <c r="Y28" s="836"/>
      <c r="Z28" s="836"/>
      <c r="AA28" s="836">
        <v>355</v>
      </c>
      <c r="AB28" s="836"/>
      <c r="AC28" s="836"/>
      <c r="AD28" s="836"/>
      <c r="AE28" s="837"/>
      <c r="AF28" s="838">
        <v>355</v>
      </c>
      <c r="AG28" s="836"/>
      <c r="AH28" s="836"/>
      <c r="AI28" s="836"/>
      <c r="AJ28" s="839"/>
      <c r="AK28" s="840">
        <v>136</v>
      </c>
      <c r="AL28" s="841"/>
      <c r="AM28" s="841"/>
      <c r="AN28" s="841"/>
      <c r="AO28" s="841"/>
      <c r="AP28" s="841" t="s">
        <v>597</v>
      </c>
      <c r="AQ28" s="841"/>
      <c r="AR28" s="841"/>
      <c r="AS28" s="841"/>
      <c r="AT28" s="841"/>
      <c r="AU28" s="841" t="s">
        <v>597</v>
      </c>
      <c r="AV28" s="841"/>
      <c r="AW28" s="841"/>
      <c r="AX28" s="841"/>
      <c r="AY28" s="841"/>
      <c r="AZ28" s="842" t="s">
        <v>597</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408</v>
      </c>
      <c r="C29" s="794"/>
      <c r="D29" s="794"/>
      <c r="E29" s="794"/>
      <c r="F29" s="794"/>
      <c r="G29" s="794"/>
      <c r="H29" s="794"/>
      <c r="I29" s="794"/>
      <c r="J29" s="794"/>
      <c r="K29" s="794"/>
      <c r="L29" s="794"/>
      <c r="M29" s="794"/>
      <c r="N29" s="794"/>
      <c r="O29" s="794"/>
      <c r="P29" s="795"/>
      <c r="Q29" s="796">
        <v>432</v>
      </c>
      <c r="R29" s="797"/>
      <c r="S29" s="797"/>
      <c r="T29" s="797"/>
      <c r="U29" s="797"/>
      <c r="V29" s="797">
        <v>411</v>
      </c>
      <c r="W29" s="797"/>
      <c r="X29" s="797"/>
      <c r="Y29" s="797"/>
      <c r="Z29" s="797"/>
      <c r="AA29" s="797">
        <v>21</v>
      </c>
      <c r="AB29" s="797"/>
      <c r="AC29" s="797"/>
      <c r="AD29" s="797"/>
      <c r="AE29" s="798"/>
      <c r="AF29" s="799">
        <v>21</v>
      </c>
      <c r="AG29" s="800"/>
      <c r="AH29" s="800"/>
      <c r="AI29" s="800"/>
      <c r="AJ29" s="801"/>
      <c r="AK29" s="847">
        <v>44</v>
      </c>
      <c r="AL29" s="843"/>
      <c r="AM29" s="843"/>
      <c r="AN29" s="843"/>
      <c r="AO29" s="843"/>
      <c r="AP29" s="843" t="s">
        <v>601</v>
      </c>
      <c r="AQ29" s="843"/>
      <c r="AR29" s="843"/>
      <c r="AS29" s="843"/>
      <c r="AT29" s="843"/>
      <c r="AU29" s="843" t="s">
        <v>601</v>
      </c>
      <c r="AV29" s="843"/>
      <c r="AW29" s="843"/>
      <c r="AX29" s="843"/>
      <c r="AY29" s="843"/>
      <c r="AZ29" s="844" t="s">
        <v>597</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409</v>
      </c>
      <c r="C30" s="794"/>
      <c r="D30" s="794"/>
      <c r="E30" s="794"/>
      <c r="F30" s="794"/>
      <c r="G30" s="794"/>
      <c r="H30" s="794"/>
      <c r="I30" s="794"/>
      <c r="J30" s="794"/>
      <c r="K30" s="794"/>
      <c r="L30" s="794"/>
      <c r="M30" s="794"/>
      <c r="N30" s="794"/>
      <c r="O30" s="794"/>
      <c r="P30" s="795"/>
      <c r="Q30" s="796">
        <v>1356</v>
      </c>
      <c r="R30" s="797"/>
      <c r="S30" s="797"/>
      <c r="T30" s="797"/>
      <c r="U30" s="797"/>
      <c r="V30" s="797">
        <v>1278</v>
      </c>
      <c r="W30" s="797"/>
      <c r="X30" s="797"/>
      <c r="Y30" s="797"/>
      <c r="Z30" s="797"/>
      <c r="AA30" s="797">
        <v>78</v>
      </c>
      <c r="AB30" s="797"/>
      <c r="AC30" s="797"/>
      <c r="AD30" s="797"/>
      <c r="AE30" s="798"/>
      <c r="AF30" s="799">
        <v>78</v>
      </c>
      <c r="AG30" s="800"/>
      <c r="AH30" s="800"/>
      <c r="AI30" s="800"/>
      <c r="AJ30" s="801"/>
      <c r="AK30" s="847">
        <v>222</v>
      </c>
      <c r="AL30" s="843"/>
      <c r="AM30" s="843"/>
      <c r="AN30" s="843"/>
      <c r="AO30" s="843"/>
      <c r="AP30" s="843" t="s">
        <v>597</v>
      </c>
      <c r="AQ30" s="843"/>
      <c r="AR30" s="843"/>
      <c r="AS30" s="843"/>
      <c r="AT30" s="843"/>
      <c r="AU30" s="843" t="s">
        <v>597</v>
      </c>
      <c r="AV30" s="843"/>
      <c r="AW30" s="843"/>
      <c r="AX30" s="843"/>
      <c r="AY30" s="843"/>
      <c r="AZ30" s="844" t="s">
        <v>597</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410</v>
      </c>
      <c r="C31" s="794"/>
      <c r="D31" s="794"/>
      <c r="E31" s="794"/>
      <c r="F31" s="794"/>
      <c r="G31" s="794"/>
      <c r="H31" s="794"/>
      <c r="I31" s="794"/>
      <c r="J31" s="794"/>
      <c r="K31" s="794"/>
      <c r="L31" s="794"/>
      <c r="M31" s="794"/>
      <c r="N31" s="794"/>
      <c r="O31" s="794"/>
      <c r="P31" s="795"/>
      <c r="Q31" s="796">
        <v>172</v>
      </c>
      <c r="R31" s="797"/>
      <c r="S31" s="797"/>
      <c r="T31" s="797"/>
      <c r="U31" s="797"/>
      <c r="V31" s="797">
        <v>156</v>
      </c>
      <c r="W31" s="797"/>
      <c r="X31" s="797"/>
      <c r="Y31" s="797"/>
      <c r="Z31" s="797"/>
      <c r="AA31" s="797">
        <v>16</v>
      </c>
      <c r="AB31" s="797"/>
      <c r="AC31" s="797"/>
      <c r="AD31" s="797"/>
      <c r="AE31" s="798"/>
      <c r="AF31" s="799">
        <v>16</v>
      </c>
      <c r="AG31" s="800"/>
      <c r="AH31" s="800"/>
      <c r="AI31" s="800"/>
      <c r="AJ31" s="801"/>
      <c r="AK31" s="847">
        <v>53</v>
      </c>
      <c r="AL31" s="843"/>
      <c r="AM31" s="843"/>
      <c r="AN31" s="843"/>
      <c r="AO31" s="843"/>
      <c r="AP31" s="843" t="s">
        <v>597</v>
      </c>
      <c r="AQ31" s="843"/>
      <c r="AR31" s="843"/>
      <c r="AS31" s="843"/>
      <c r="AT31" s="843"/>
      <c r="AU31" s="843" t="s">
        <v>597</v>
      </c>
      <c r="AV31" s="843"/>
      <c r="AW31" s="843"/>
      <c r="AX31" s="843"/>
      <c r="AY31" s="843"/>
      <c r="AZ31" s="844" t="s">
        <v>597</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411</v>
      </c>
      <c r="C32" s="794"/>
      <c r="D32" s="794"/>
      <c r="E32" s="794"/>
      <c r="F32" s="794"/>
      <c r="G32" s="794"/>
      <c r="H32" s="794"/>
      <c r="I32" s="794"/>
      <c r="J32" s="794"/>
      <c r="K32" s="794"/>
      <c r="L32" s="794"/>
      <c r="M32" s="794"/>
      <c r="N32" s="794"/>
      <c r="O32" s="794"/>
      <c r="P32" s="795"/>
      <c r="Q32" s="796">
        <v>3</v>
      </c>
      <c r="R32" s="797"/>
      <c r="S32" s="797"/>
      <c r="T32" s="797"/>
      <c r="U32" s="797"/>
      <c r="V32" s="797">
        <v>3</v>
      </c>
      <c r="W32" s="797"/>
      <c r="X32" s="797"/>
      <c r="Y32" s="797"/>
      <c r="Z32" s="797"/>
      <c r="AA32" s="797" t="s">
        <v>597</v>
      </c>
      <c r="AB32" s="797"/>
      <c r="AC32" s="797"/>
      <c r="AD32" s="797"/>
      <c r="AE32" s="798"/>
      <c r="AF32" s="799" t="s">
        <v>412</v>
      </c>
      <c r="AG32" s="800"/>
      <c r="AH32" s="800"/>
      <c r="AI32" s="800"/>
      <c r="AJ32" s="801"/>
      <c r="AK32" s="847" t="s">
        <v>597</v>
      </c>
      <c r="AL32" s="843"/>
      <c r="AM32" s="843"/>
      <c r="AN32" s="843"/>
      <c r="AO32" s="843"/>
      <c r="AP32" s="843" t="s">
        <v>597</v>
      </c>
      <c r="AQ32" s="843"/>
      <c r="AR32" s="843"/>
      <c r="AS32" s="843"/>
      <c r="AT32" s="843"/>
      <c r="AU32" s="843" t="s">
        <v>597</v>
      </c>
      <c r="AV32" s="843"/>
      <c r="AW32" s="843"/>
      <c r="AX32" s="843"/>
      <c r="AY32" s="843"/>
      <c r="AZ32" s="844" t="s">
        <v>597</v>
      </c>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413</v>
      </c>
      <c r="C33" s="794"/>
      <c r="D33" s="794"/>
      <c r="E33" s="794"/>
      <c r="F33" s="794"/>
      <c r="G33" s="794"/>
      <c r="H33" s="794"/>
      <c r="I33" s="794"/>
      <c r="J33" s="794"/>
      <c r="K33" s="794"/>
      <c r="L33" s="794"/>
      <c r="M33" s="794"/>
      <c r="N33" s="794"/>
      <c r="O33" s="794"/>
      <c r="P33" s="795"/>
      <c r="Q33" s="796">
        <v>327</v>
      </c>
      <c r="R33" s="797"/>
      <c r="S33" s="797"/>
      <c r="T33" s="797"/>
      <c r="U33" s="797"/>
      <c r="V33" s="797">
        <v>322</v>
      </c>
      <c r="W33" s="797"/>
      <c r="X33" s="797"/>
      <c r="Y33" s="797"/>
      <c r="Z33" s="797"/>
      <c r="AA33" s="797">
        <v>5</v>
      </c>
      <c r="AB33" s="797"/>
      <c r="AC33" s="797"/>
      <c r="AD33" s="797"/>
      <c r="AE33" s="798"/>
      <c r="AF33" s="799">
        <v>155</v>
      </c>
      <c r="AG33" s="800"/>
      <c r="AH33" s="800"/>
      <c r="AI33" s="800"/>
      <c r="AJ33" s="801"/>
      <c r="AK33" s="847">
        <v>96</v>
      </c>
      <c r="AL33" s="843"/>
      <c r="AM33" s="843"/>
      <c r="AN33" s="843"/>
      <c r="AO33" s="843"/>
      <c r="AP33" s="843">
        <v>1561</v>
      </c>
      <c r="AQ33" s="843"/>
      <c r="AR33" s="843"/>
      <c r="AS33" s="843"/>
      <c r="AT33" s="843"/>
      <c r="AU33" s="843">
        <v>780</v>
      </c>
      <c r="AV33" s="843"/>
      <c r="AW33" s="843"/>
      <c r="AX33" s="843"/>
      <c r="AY33" s="843"/>
      <c r="AZ33" s="844" t="s">
        <v>597</v>
      </c>
      <c r="BA33" s="844"/>
      <c r="BB33" s="844"/>
      <c r="BC33" s="844"/>
      <c r="BD33" s="844"/>
      <c r="BE33" s="845" t="s">
        <v>414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415</v>
      </c>
      <c r="C34" s="794"/>
      <c r="D34" s="794"/>
      <c r="E34" s="794"/>
      <c r="F34" s="794"/>
      <c r="G34" s="794"/>
      <c r="H34" s="794"/>
      <c r="I34" s="794"/>
      <c r="J34" s="794"/>
      <c r="K34" s="794"/>
      <c r="L34" s="794"/>
      <c r="M34" s="794"/>
      <c r="N34" s="794"/>
      <c r="O34" s="794"/>
      <c r="P34" s="795"/>
      <c r="Q34" s="796">
        <v>54</v>
      </c>
      <c r="R34" s="797"/>
      <c r="S34" s="797"/>
      <c r="T34" s="797"/>
      <c r="U34" s="797"/>
      <c r="V34" s="797">
        <v>50</v>
      </c>
      <c r="W34" s="797"/>
      <c r="X34" s="797"/>
      <c r="Y34" s="797"/>
      <c r="Z34" s="797"/>
      <c r="AA34" s="797">
        <v>5</v>
      </c>
      <c r="AB34" s="797"/>
      <c r="AC34" s="797"/>
      <c r="AD34" s="797"/>
      <c r="AE34" s="798"/>
      <c r="AF34" s="799">
        <v>5</v>
      </c>
      <c r="AG34" s="800"/>
      <c r="AH34" s="800"/>
      <c r="AI34" s="800"/>
      <c r="AJ34" s="801"/>
      <c r="AK34" s="847">
        <v>17</v>
      </c>
      <c r="AL34" s="843"/>
      <c r="AM34" s="843"/>
      <c r="AN34" s="843"/>
      <c r="AO34" s="843"/>
      <c r="AP34" s="843">
        <v>76</v>
      </c>
      <c r="AQ34" s="843"/>
      <c r="AR34" s="843"/>
      <c r="AS34" s="843"/>
      <c r="AT34" s="843"/>
      <c r="AU34" s="843">
        <v>38</v>
      </c>
      <c r="AV34" s="843"/>
      <c r="AW34" s="843"/>
      <c r="AX34" s="843"/>
      <c r="AY34" s="843"/>
      <c r="AZ34" s="844" t="s">
        <v>597</v>
      </c>
      <c r="BA34" s="844"/>
      <c r="BB34" s="844"/>
      <c r="BC34" s="844"/>
      <c r="BD34" s="844"/>
      <c r="BE34" s="845" t="s">
        <v>416</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t="s">
        <v>417</v>
      </c>
      <c r="C35" s="794"/>
      <c r="D35" s="794"/>
      <c r="E35" s="794"/>
      <c r="F35" s="794"/>
      <c r="G35" s="794"/>
      <c r="H35" s="794"/>
      <c r="I35" s="794"/>
      <c r="J35" s="794"/>
      <c r="K35" s="794"/>
      <c r="L35" s="794"/>
      <c r="M35" s="794"/>
      <c r="N35" s="794"/>
      <c r="O35" s="794"/>
      <c r="P35" s="795"/>
      <c r="Q35" s="796">
        <v>7</v>
      </c>
      <c r="R35" s="797"/>
      <c r="S35" s="797"/>
      <c r="T35" s="797"/>
      <c r="U35" s="797"/>
      <c r="V35" s="797">
        <v>2</v>
      </c>
      <c r="W35" s="797"/>
      <c r="X35" s="797"/>
      <c r="Y35" s="797"/>
      <c r="Z35" s="797"/>
      <c r="AA35" s="797">
        <v>5</v>
      </c>
      <c r="AB35" s="797"/>
      <c r="AC35" s="797"/>
      <c r="AD35" s="797"/>
      <c r="AE35" s="798"/>
      <c r="AF35" s="799">
        <v>5</v>
      </c>
      <c r="AG35" s="800"/>
      <c r="AH35" s="800"/>
      <c r="AI35" s="800"/>
      <c r="AJ35" s="801"/>
      <c r="AK35" s="847" t="s">
        <v>597</v>
      </c>
      <c r="AL35" s="843"/>
      <c r="AM35" s="843"/>
      <c r="AN35" s="843"/>
      <c r="AO35" s="843"/>
      <c r="AP35" s="843" t="s">
        <v>597</v>
      </c>
      <c r="AQ35" s="843"/>
      <c r="AR35" s="843"/>
      <c r="AS35" s="843"/>
      <c r="AT35" s="843"/>
      <c r="AU35" s="843" t="s">
        <v>597</v>
      </c>
      <c r="AV35" s="843"/>
      <c r="AW35" s="843"/>
      <c r="AX35" s="843"/>
      <c r="AY35" s="843"/>
      <c r="AZ35" s="844" t="s">
        <v>597</v>
      </c>
      <c r="BA35" s="844"/>
      <c r="BB35" s="844"/>
      <c r="BC35" s="844"/>
      <c r="BD35" s="844"/>
      <c r="BE35" s="845" t="s">
        <v>418</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t="s">
        <v>419</v>
      </c>
      <c r="C36" s="794"/>
      <c r="D36" s="794"/>
      <c r="E36" s="794"/>
      <c r="F36" s="794"/>
      <c r="G36" s="794"/>
      <c r="H36" s="794"/>
      <c r="I36" s="794"/>
      <c r="J36" s="794"/>
      <c r="K36" s="794"/>
      <c r="L36" s="794"/>
      <c r="M36" s="794"/>
      <c r="N36" s="794"/>
      <c r="O36" s="794"/>
      <c r="P36" s="795"/>
      <c r="Q36" s="796">
        <v>59</v>
      </c>
      <c r="R36" s="797"/>
      <c r="S36" s="797"/>
      <c r="T36" s="797"/>
      <c r="U36" s="797"/>
      <c r="V36" s="797">
        <v>57</v>
      </c>
      <c r="W36" s="797"/>
      <c r="X36" s="797"/>
      <c r="Y36" s="797"/>
      <c r="Z36" s="797"/>
      <c r="AA36" s="797">
        <v>1</v>
      </c>
      <c r="AB36" s="797"/>
      <c r="AC36" s="797"/>
      <c r="AD36" s="797"/>
      <c r="AE36" s="798"/>
      <c r="AF36" s="799">
        <v>1</v>
      </c>
      <c r="AG36" s="800"/>
      <c r="AH36" s="800"/>
      <c r="AI36" s="800"/>
      <c r="AJ36" s="801"/>
      <c r="AK36" s="847">
        <v>38</v>
      </c>
      <c r="AL36" s="843"/>
      <c r="AM36" s="843"/>
      <c r="AN36" s="843"/>
      <c r="AO36" s="843"/>
      <c r="AP36" s="843">
        <v>81</v>
      </c>
      <c r="AQ36" s="843"/>
      <c r="AR36" s="843"/>
      <c r="AS36" s="843"/>
      <c r="AT36" s="843"/>
      <c r="AU36" s="843">
        <v>81</v>
      </c>
      <c r="AV36" s="843"/>
      <c r="AW36" s="843"/>
      <c r="AX36" s="843"/>
      <c r="AY36" s="843"/>
      <c r="AZ36" s="844" t="s">
        <v>597</v>
      </c>
      <c r="BA36" s="844"/>
      <c r="BB36" s="844"/>
      <c r="BC36" s="844"/>
      <c r="BD36" s="844"/>
      <c r="BE36" s="845" t="s">
        <v>416</v>
      </c>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t="s">
        <v>420</v>
      </c>
      <c r="C37" s="794"/>
      <c r="D37" s="794"/>
      <c r="E37" s="794"/>
      <c r="F37" s="794"/>
      <c r="G37" s="794"/>
      <c r="H37" s="794"/>
      <c r="I37" s="794"/>
      <c r="J37" s="794"/>
      <c r="K37" s="794"/>
      <c r="L37" s="794"/>
      <c r="M37" s="794"/>
      <c r="N37" s="794"/>
      <c r="O37" s="794"/>
      <c r="P37" s="795"/>
      <c r="Q37" s="796">
        <v>74</v>
      </c>
      <c r="R37" s="797"/>
      <c r="S37" s="797"/>
      <c r="T37" s="797"/>
      <c r="U37" s="797"/>
      <c r="V37" s="797">
        <v>74</v>
      </c>
      <c r="W37" s="797"/>
      <c r="X37" s="797"/>
      <c r="Y37" s="797"/>
      <c r="Z37" s="797"/>
      <c r="AA37" s="797">
        <v>1</v>
      </c>
      <c r="AB37" s="797"/>
      <c r="AC37" s="797"/>
      <c r="AD37" s="797"/>
      <c r="AE37" s="798"/>
      <c r="AF37" s="799">
        <v>1</v>
      </c>
      <c r="AG37" s="800"/>
      <c r="AH37" s="800"/>
      <c r="AI37" s="800"/>
      <c r="AJ37" s="801"/>
      <c r="AK37" s="847">
        <v>33</v>
      </c>
      <c r="AL37" s="843"/>
      <c r="AM37" s="843"/>
      <c r="AN37" s="843"/>
      <c r="AO37" s="843"/>
      <c r="AP37" s="843">
        <v>131</v>
      </c>
      <c r="AQ37" s="843"/>
      <c r="AR37" s="843"/>
      <c r="AS37" s="843"/>
      <c r="AT37" s="843"/>
      <c r="AU37" s="843">
        <v>131</v>
      </c>
      <c r="AV37" s="843"/>
      <c r="AW37" s="843"/>
      <c r="AX37" s="843"/>
      <c r="AY37" s="843"/>
      <c r="AZ37" s="844" t="s">
        <v>597</v>
      </c>
      <c r="BA37" s="844"/>
      <c r="BB37" s="844"/>
      <c r="BC37" s="844"/>
      <c r="BD37" s="844"/>
      <c r="BE37" s="845" t="s">
        <v>418</v>
      </c>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t="s">
        <v>421</v>
      </c>
      <c r="C38" s="794"/>
      <c r="D38" s="794"/>
      <c r="E38" s="794"/>
      <c r="F38" s="794"/>
      <c r="G38" s="794"/>
      <c r="H38" s="794"/>
      <c r="I38" s="794"/>
      <c r="J38" s="794"/>
      <c r="K38" s="794"/>
      <c r="L38" s="794"/>
      <c r="M38" s="794"/>
      <c r="N38" s="794"/>
      <c r="O38" s="794"/>
      <c r="P38" s="795"/>
      <c r="Q38" s="796">
        <v>5</v>
      </c>
      <c r="R38" s="797"/>
      <c r="S38" s="797"/>
      <c r="T38" s="797"/>
      <c r="U38" s="797"/>
      <c r="V38" s="797">
        <v>4</v>
      </c>
      <c r="W38" s="797"/>
      <c r="X38" s="797"/>
      <c r="Y38" s="797"/>
      <c r="Z38" s="797"/>
      <c r="AA38" s="797">
        <v>0</v>
      </c>
      <c r="AB38" s="797"/>
      <c r="AC38" s="797"/>
      <c r="AD38" s="797"/>
      <c r="AE38" s="798"/>
      <c r="AF38" s="799">
        <v>0</v>
      </c>
      <c r="AG38" s="800"/>
      <c r="AH38" s="800"/>
      <c r="AI38" s="800"/>
      <c r="AJ38" s="801"/>
      <c r="AK38" s="847">
        <v>4</v>
      </c>
      <c r="AL38" s="843"/>
      <c r="AM38" s="843"/>
      <c r="AN38" s="843"/>
      <c r="AO38" s="843"/>
      <c r="AP38" s="843">
        <v>40</v>
      </c>
      <c r="AQ38" s="843"/>
      <c r="AR38" s="843"/>
      <c r="AS38" s="843"/>
      <c r="AT38" s="843"/>
      <c r="AU38" s="843">
        <v>40</v>
      </c>
      <c r="AV38" s="843"/>
      <c r="AW38" s="843"/>
      <c r="AX38" s="843"/>
      <c r="AY38" s="843"/>
      <c r="AZ38" s="844" t="s">
        <v>597</v>
      </c>
      <c r="BA38" s="844"/>
      <c r="BB38" s="844"/>
      <c r="BC38" s="844"/>
      <c r="BD38" s="844"/>
      <c r="BE38" s="845" t="s">
        <v>418</v>
      </c>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t="s">
        <v>422</v>
      </c>
      <c r="C39" s="794"/>
      <c r="D39" s="794"/>
      <c r="E39" s="794"/>
      <c r="F39" s="794"/>
      <c r="G39" s="794"/>
      <c r="H39" s="794"/>
      <c r="I39" s="794"/>
      <c r="J39" s="794"/>
      <c r="K39" s="794"/>
      <c r="L39" s="794"/>
      <c r="M39" s="794"/>
      <c r="N39" s="794"/>
      <c r="O39" s="794"/>
      <c r="P39" s="795"/>
      <c r="Q39" s="796">
        <v>175</v>
      </c>
      <c r="R39" s="797"/>
      <c r="S39" s="797"/>
      <c r="T39" s="797"/>
      <c r="U39" s="797"/>
      <c r="V39" s="797">
        <v>94</v>
      </c>
      <c r="W39" s="797"/>
      <c r="X39" s="797"/>
      <c r="Y39" s="797"/>
      <c r="Z39" s="797"/>
      <c r="AA39" s="797">
        <v>82</v>
      </c>
      <c r="AB39" s="797"/>
      <c r="AC39" s="797"/>
      <c r="AD39" s="797"/>
      <c r="AE39" s="798"/>
      <c r="AF39" s="799">
        <v>82</v>
      </c>
      <c r="AG39" s="800"/>
      <c r="AH39" s="800"/>
      <c r="AI39" s="800"/>
      <c r="AJ39" s="801"/>
      <c r="AK39" s="847" t="s">
        <v>597</v>
      </c>
      <c r="AL39" s="843"/>
      <c r="AM39" s="843"/>
      <c r="AN39" s="843"/>
      <c r="AO39" s="843"/>
      <c r="AP39" s="843" t="s">
        <v>597</v>
      </c>
      <c r="AQ39" s="843"/>
      <c r="AR39" s="843"/>
      <c r="AS39" s="843"/>
      <c r="AT39" s="843"/>
      <c r="AU39" s="843" t="s">
        <v>597</v>
      </c>
      <c r="AV39" s="843"/>
      <c r="AW39" s="843"/>
      <c r="AX39" s="843"/>
      <c r="AY39" s="843"/>
      <c r="AZ39" s="844" t="s">
        <v>597</v>
      </c>
      <c r="BA39" s="844"/>
      <c r="BB39" s="844"/>
      <c r="BC39" s="844"/>
      <c r="BD39" s="844"/>
      <c r="BE39" s="845" t="s">
        <v>418</v>
      </c>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423</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395</v>
      </c>
      <c r="B63" s="802" t="s">
        <v>424</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717</v>
      </c>
      <c r="AG63" s="857"/>
      <c r="AH63" s="857"/>
      <c r="AI63" s="857"/>
      <c r="AJ63" s="858"/>
      <c r="AK63" s="859"/>
      <c r="AL63" s="854"/>
      <c r="AM63" s="854"/>
      <c r="AN63" s="854"/>
      <c r="AO63" s="854"/>
      <c r="AP63" s="857">
        <v>1888</v>
      </c>
      <c r="AQ63" s="857"/>
      <c r="AR63" s="857"/>
      <c r="AS63" s="857"/>
      <c r="AT63" s="857"/>
      <c r="AU63" s="857">
        <v>1070</v>
      </c>
      <c r="AV63" s="857"/>
      <c r="AW63" s="857"/>
      <c r="AX63" s="857"/>
      <c r="AY63" s="857"/>
      <c r="AZ63" s="861"/>
      <c r="BA63" s="861"/>
      <c r="BB63" s="861"/>
      <c r="BC63" s="861"/>
      <c r="BD63" s="861"/>
      <c r="BE63" s="862"/>
      <c r="BF63" s="862"/>
      <c r="BG63" s="862"/>
      <c r="BH63" s="862"/>
      <c r="BI63" s="863"/>
      <c r="BJ63" s="864" t="s">
        <v>131</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425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426</v>
      </c>
      <c r="B66" s="741"/>
      <c r="C66" s="741"/>
      <c r="D66" s="741"/>
      <c r="E66" s="741"/>
      <c r="F66" s="741"/>
      <c r="G66" s="741"/>
      <c r="H66" s="741"/>
      <c r="I66" s="741"/>
      <c r="J66" s="741"/>
      <c r="K66" s="741"/>
      <c r="L66" s="741"/>
      <c r="M66" s="741"/>
      <c r="N66" s="741"/>
      <c r="O66" s="741"/>
      <c r="P66" s="742"/>
      <c r="Q66" s="746" t="s">
        <v>399</v>
      </c>
      <c r="R66" s="747"/>
      <c r="S66" s="747"/>
      <c r="T66" s="747"/>
      <c r="U66" s="748"/>
      <c r="V66" s="746" t="s">
        <v>400</v>
      </c>
      <c r="W66" s="747"/>
      <c r="X66" s="747"/>
      <c r="Y66" s="747"/>
      <c r="Z66" s="748"/>
      <c r="AA66" s="746" t="s">
        <v>401</v>
      </c>
      <c r="AB66" s="747"/>
      <c r="AC66" s="747"/>
      <c r="AD66" s="747"/>
      <c r="AE66" s="748"/>
      <c r="AF66" s="867" t="s">
        <v>402</v>
      </c>
      <c r="AG66" s="828"/>
      <c r="AH66" s="828"/>
      <c r="AI66" s="828"/>
      <c r="AJ66" s="868"/>
      <c r="AK66" s="746" t="s">
        <v>403</v>
      </c>
      <c r="AL66" s="741"/>
      <c r="AM66" s="741"/>
      <c r="AN66" s="741"/>
      <c r="AO66" s="742"/>
      <c r="AP66" s="746" t="s">
        <v>404</v>
      </c>
      <c r="AQ66" s="747"/>
      <c r="AR66" s="747"/>
      <c r="AS66" s="747"/>
      <c r="AT66" s="748"/>
      <c r="AU66" s="746" t="s">
        <v>427</v>
      </c>
      <c r="AV66" s="747"/>
      <c r="AW66" s="747"/>
      <c r="AX66" s="747"/>
      <c r="AY66" s="748"/>
      <c r="AZ66" s="746" t="s">
        <v>381</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591</v>
      </c>
      <c r="C68" s="883"/>
      <c r="D68" s="883"/>
      <c r="E68" s="883"/>
      <c r="F68" s="883"/>
      <c r="G68" s="883"/>
      <c r="H68" s="883"/>
      <c r="I68" s="883"/>
      <c r="J68" s="883"/>
      <c r="K68" s="883"/>
      <c r="L68" s="883"/>
      <c r="M68" s="883"/>
      <c r="N68" s="883"/>
      <c r="O68" s="883"/>
      <c r="P68" s="884"/>
      <c r="Q68" s="885">
        <v>871</v>
      </c>
      <c r="R68" s="879"/>
      <c r="S68" s="879"/>
      <c r="T68" s="879"/>
      <c r="U68" s="879"/>
      <c r="V68" s="879">
        <v>834</v>
      </c>
      <c r="W68" s="879"/>
      <c r="X68" s="879"/>
      <c r="Y68" s="879"/>
      <c r="Z68" s="879"/>
      <c r="AA68" s="879">
        <v>37</v>
      </c>
      <c r="AB68" s="879"/>
      <c r="AC68" s="879"/>
      <c r="AD68" s="879"/>
      <c r="AE68" s="879"/>
      <c r="AF68" s="879">
        <v>37</v>
      </c>
      <c r="AG68" s="879"/>
      <c r="AH68" s="879"/>
      <c r="AI68" s="879"/>
      <c r="AJ68" s="879"/>
      <c r="AK68" s="879">
        <v>24</v>
      </c>
      <c r="AL68" s="879"/>
      <c r="AM68" s="879"/>
      <c r="AN68" s="879"/>
      <c r="AO68" s="879"/>
      <c r="AP68" s="879">
        <v>2</v>
      </c>
      <c r="AQ68" s="879"/>
      <c r="AR68" s="879"/>
      <c r="AS68" s="879"/>
      <c r="AT68" s="879"/>
      <c r="AU68" s="879">
        <v>0</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592</v>
      </c>
      <c r="C69" s="887"/>
      <c r="D69" s="887"/>
      <c r="E69" s="887"/>
      <c r="F69" s="887"/>
      <c r="G69" s="887"/>
      <c r="H69" s="887"/>
      <c r="I69" s="887"/>
      <c r="J69" s="887"/>
      <c r="K69" s="887"/>
      <c r="L69" s="887"/>
      <c r="M69" s="887"/>
      <c r="N69" s="887"/>
      <c r="O69" s="887"/>
      <c r="P69" s="888"/>
      <c r="Q69" s="889">
        <v>619</v>
      </c>
      <c r="R69" s="843"/>
      <c r="S69" s="843"/>
      <c r="T69" s="843"/>
      <c r="U69" s="843"/>
      <c r="V69" s="843">
        <v>606</v>
      </c>
      <c r="W69" s="843"/>
      <c r="X69" s="843"/>
      <c r="Y69" s="843"/>
      <c r="Z69" s="843"/>
      <c r="AA69" s="843">
        <v>12</v>
      </c>
      <c r="AB69" s="843"/>
      <c r="AC69" s="843"/>
      <c r="AD69" s="843"/>
      <c r="AE69" s="843"/>
      <c r="AF69" s="843">
        <v>5</v>
      </c>
      <c r="AG69" s="843"/>
      <c r="AH69" s="843"/>
      <c r="AI69" s="843"/>
      <c r="AJ69" s="843"/>
      <c r="AK69" s="843">
        <v>7</v>
      </c>
      <c r="AL69" s="843"/>
      <c r="AM69" s="843"/>
      <c r="AN69" s="843"/>
      <c r="AO69" s="843"/>
      <c r="AP69" s="843">
        <v>144</v>
      </c>
      <c r="AQ69" s="843"/>
      <c r="AR69" s="843"/>
      <c r="AS69" s="843"/>
      <c r="AT69" s="843"/>
      <c r="AU69" s="843">
        <v>54</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593</v>
      </c>
      <c r="C70" s="887"/>
      <c r="D70" s="887"/>
      <c r="E70" s="887"/>
      <c r="F70" s="887"/>
      <c r="G70" s="887"/>
      <c r="H70" s="887"/>
      <c r="I70" s="887"/>
      <c r="J70" s="887"/>
      <c r="K70" s="887"/>
      <c r="L70" s="887"/>
      <c r="M70" s="887"/>
      <c r="N70" s="887"/>
      <c r="O70" s="887"/>
      <c r="P70" s="888"/>
      <c r="Q70" s="889">
        <v>84</v>
      </c>
      <c r="R70" s="843"/>
      <c r="S70" s="843"/>
      <c r="T70" s="843"/>
      <c r="U70" s="843"/>
      <c r="V70" s="843">
        <v>79</v>
      </c>
      <c r="W70" s="843"/>
      <c r="X70" s="843"/>
      <c r="Y70" s="843"/>
      <c r="Z70" s="843"/>
      <c r="AA70" s="843">
        <v>5</v>
      </c>
      <c r="AB70" s="843"/>
      <c r="AC70" s="843"/>
      <c r="AD70" s="843"/>
      <c r="AE70" s="843"/>
      <c r="AF70" s="843">
        <v>5</v>
      </c>
      <c r="AG70" s="843"/>
      <c r="AH70" s="843"/>
      <c r="AI70" s="843"/>
      <c r="AJ70" s="843"/>
      <c r="AK70" s="843">
        <v>5</v>
      </c>
      <c r="AL70" s="843"/>
      <c r="AM70" s="843"/>
      <c r="AN70" s="843"/>
      <c r="AO70" s="843"/>
      <c r="AP70" s="843" t="s">
        <v>597</v>
      </c>
      <c r="AQ70" s="843"/>
      <c r="AR70" s="843"/>
      <c r="AS70" s="843"/>
      <c r="AT70" s="843"/>
      <c r="AU70" s="843" t="s">
        <v>599</v>
      </c>
      <c r="AV70" s="843"/>
      <c r="AW70" s="843"/>
      <c r="AX70" s="843"/>
      <c r="AY70" s="843"/>
      <c r="AZ70" s="845" t="s">
        <v>595</v>
      </c>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593</v>
      </c>
      <c r="C71" s="887"/>
      <c r="D71" s="887"/>
      <c r="E71" s="887"/>
      <c r="F71" s="887"/>
      <c r="G71" s="887"/>
      <c r="H71" s="887"/>
      <c r="I71" s="887"/>
      <c r="J71" s="887"/>
      <c r="K71" s="887"/>
      <c r="L71" s="887"/>
      <c r="M71" s="887"/>
      <c r="N71" s="887"/>
      <c r="O71" s="887"/>
      <c r="P71" s="888"/>
      <c r="Q71" s="889">
        <v>288382</v>
      </c>
      <c r="R71" s="843"/>
      <c r="S71" s="843"/>
      <c r="T71" s="843"/>
      <c r="U71" s="843"/>
      <c r="V71" s="843">
        <v>283191</v>
      </c>
      <c r="W71" s="843"/>
      <c r="X71" s="843"/>
      <c r="Y71" s="843"/>
      <c r="Z71" s="843"/>
      <c r="AA71" s="843">
        <v>5190</v>
      </c>
      <c r="AB71" s="843"/>
      <c r="AC71" s="843"/>
      <c r="AD71" s="843"/>
      <c r="AE71" s="843"/>
      <c r="AF71" s="843">
        <v>5190</v>
      </c>
      <c r="AG71" s="843"/>
      <c r="AH71" s="843"/>
      <c r="AI71" s="843"/>
      <c r="AJ71" s="843"/>
      <c r="AK71" s="843" t="s">
        <v>597</v>
      </c>
      <c r="AL71" s="843"/>
      <c r="AM71" s="843"/>
      <c r="AN71" s="843"/>
      <c r="AO71" s="843"/>
      <c r="AP71" s="843" t="s">
        <v>597</v>
      </c>
      <c r="AQ71" s="843"/>
      <c r="AR71" s="843"/>
      <c r="AS71" s="843"/>
      <c r="AT71" s="843"/>
      <c r="AU71" s="843" t="s">
        <v>599</v>
      </c>
      <c r="AV71" s="843"/>
      <c r="AW71" s="843"/>
      <c r="AX71" s="843"/>
      <c r="AY71" s="843"/>
      <c r="AZ71" s="845" t="s">
        <v>596</v>
      </c>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594</v>
      </c>
      <c r="C72" s="887"/>
      <c r="D72" s="887"/>
      <c r="E72" s="887"/>
      <c r="F72" s="887"/>
      <c r="G72" s="887"/>
      <c r="H72" s="887"/>
      <c r="I72" s="887"/>
      <c r="J72" s="887"/>
      <c r="K72" s="887"/>
      <c r="L72" s="887"/>
      <c r="M72" s="887"/>
      <c r="N72" s="887"/>
      <c r="O72" s="887"/>
      <c r="P72" s="888"/>
      <c r="Q72" s="889">
        <v>11751</v>
      </c>
      <c r="R72" s="843"/>
      <c r="S72" s="843"/>
      <c r="T72" s="843"/>
      <c r="U72" s="843"/>
      <c r="V72" s="843">
        <v>11426</v>
      </c>
      <c r="W72" s="843"/>
      <c r="X72" s="843"/>
      <c r="Y72" s="843"/>
      <c r="Z72" s="843"/>
      <c r="AA72" s="843">
        <v>325</v>
      </c>
      <c r="AB72" s="843"/>
      <c r="AC72" s="843"/>
      <c r="AD72" s="843"/>
      <c r="AE72" s="843"/>
      <c r="AF72" s="843">
        <v>325</v>
      </c>
      <c r="AG72" s="843"/>
      <c r="AH72" s="843"/>
      <c r="AI72" s="843"/>
      <c r="AJ72" s="843"/>
      <c r="AK72" s="843">
        <v>326</v>
      </c>
      <c r="AL72" s="843"/>
      <c r="AM72" s="843"/>
      <c r="AN72" s="843"/>
      <c r="AO72" s="843"/>
      <c r="AP72" s="843" t="s">
        <v>597</v>
      </c>
      <c r="AQ72" s="843"/>
      <c r="AR72" s="843"/>
      <c r="AS72" s="843"/>
      <c r="AT72" s="843"/>
      <c r="AU72" s="843" t="s">
        <v>599</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395</v>
      </c>
      <c r="B88" s="802" t="s">
        <v>428</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5562</v>
      </c>
      <c r="AG88" s="857"/>
      <c r="AH88" s="857"/>
      <c r="AI88" s="857"/>
      <c r="AJ88" s="857"/>
      <c r="AK88" s="854"/>
      <c r="AL88" s="854"/>
      <c r="AM88" s="854"/>
      <c r="AN88" s="854"/>
      <c r="AO88" s="854"/>
      <c r="AP88" s="857">
        <v>146</v>
      </c>
      <c r="AQ88" s="857"/>
      <c r="AR88" s="857"/>
      <c r="AS88" s="857"/>
      <c r="AT88" s="857"/>
      <c r="AU88" s="857">
        <v>54</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395</v>
      </c>
      <c r="BR102" s="802" t="s">
        <v>429</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10</v>
      </c>
      <c r="CS102" s="865"/>
      <c r="CT102" s="865"/>
      <c r="CU102" s="865"/>
      <c r="CV102" s="904"/>
      <c r="CW102" s="903">
        <v>1</v>
      </c>
      <c r="CX102" s="865"/>
      <c r="CY102" s="865"/>
      <c r="CZ102" s="865"/>
      <c r="DA102" s="904"/>
      <c r="DB102" s="903" t="s">
        <v>601</v>
      </c>
      <c r="DC102" s="865"/>
      <c r="DD102" s="865"/>
      <c r="DE102" s="865"/>
      <c r="DF102" s="904"/>
      <c r="DG102" s="903" t="s">
        <v>601</v>
      </c>
      <c r="DH102" s="865"/>
      <c r="DI102" s="865"/>
      <c r="DJ102" s="865"/>
      <c r="DK102" s="904"/>
      <c r="DL102" s="903" t="s">
        <v>601</v>
      </c>
      <c r="DM102" s="865"/>
      <c r="DN102" s="865"/>
      <c r="DO102" s="865"/>
      <c r="DP102" s="904"/>
      <c r="DQ102" s="903" t="s">
        <v>601</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430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431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432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434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437</v>
      </c>
      <c r="AB109" s="906"/>
      <c r="AC109" s="906"/>
      <c r="AD109" s="906"/>
      <c r="AE109" s="907"/>
      <c r="AF109" s="905" t="s">
        <v>438</v>
      </c>
      <c r="AG109" s="906"/>
      <c r="AH109" s="906"/>
      <c r="AI109" s="906"/>
      <c r="AJ109" s="907"/>
      <c r="AK109" s="905" t="s">
        <v>311</v>
      </c>
      <c r="AL109" s="906"/>
      <c r="AM109" s="906"/>
      <c r="AN109" s="906"/>
      <c r="AO109" s="907"/>
      <c r="AP109" s="905" t="s">
        <v>439</v>
      </c>
      <c r="AQ109" s="906"/>
      <c r="AR109" s="906"/>
      <c r="AS109" s="906"/>
      <c r="AT109" s="908"/>
      <c r="AU109" s="925" t="s">
        <v>436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437</v>
      </c>
      <c r="BR109" s="906"/>
      <c r="BS109" s="906"/>
      <c r="BT109" s="906"/>
      <c r="BU109" s="907"/>
      <c r="BV109" s="905" t="s">
        <v>438</v>
      </c>
      <c r="BW109" s="906"/>
      <c r="BX109" s="906"/>
      <c r="BY109" s="906"/>
      <c r="BZ109" s="907"/>
      <c r="CA109" s="905" t="s">
        <v>311</v>
      </c>
      <c r="CB109" s="906"/>
      <c r="CC109" s="906"/>
      <c r="CD109" s="906"/>
      <c r="CE109" s="907"/>
      <c r="CF109" s="926" t="s">
        <v>439</v>
      </c>
      <c r="CG109" s="926"/>
      <c r="CH109" s="926"/>
      <c r="CI109" s="926"/>
      <c r="CJ109" s="926"/>
      <c r="CK109" s="905" t="s">
        <v>440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437</v>
      </c>
      <c r="DH109" s="906"/>
      <c r="DI109" s="906"/>
      <c r="DJ109" s="906"/>
      <c r="DK109" s="907"/>
      <c r="DL109" s="905" t="s">
        <v>438</v>
      </c>
      <c r="DM109" s="906"/>
      <c r="DN109" s="906"/>
      <c r="DO109" s="906"/>
      <c r="DP109" s="907"/>
      <c r="DQ109" s="905" t="s">
        <v>311</v>
      </c>
      <c r="DR109" s="906"/>
      <c r="DS109" s="906"/>
      <c r="DT109" s="906"/>
      <c r="DU109" s="907"/>
      <c r="DV109" s="905" t="s">
        <v>439</v>
      </c>
      <c r="DW109" s="906"/>
      <c r="DX109" s="906"/>
      <c r="DY109" s="906"/>
      <c r="DZ109" s="908"/>
    </row>
    <row r="110" spans="1:131" s="224" customFormat="1" ht="26.25" customHeight="1" x14ac:dyDescent="0.2">
      <c r="A110" s="909" t="s">
        <v>441</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1514261</v>
      </c>
      <c r="AB110" s="913"/>
      <c r="AC110" s="913"/>
      <c r="AD110" s="913"/>
      <c r="AE110" s="914"/>
      <c r="AF110" s="915">
        <v>1643731</v>
      </c>
      <c r="AG110" s="913"/>
      <c r="AH110" s="913"/>
      <c r="AI110" s="913"/>
      <c r="AJ110" s="914"/>
      <c r="AK110" s="915">
        <v>1559870</v>
      </c>
      <c r="AL110" s="913"/>
      <c r="AM110" s="913"/>
      <c r="AN110" s="913"/>
      <c r="AO110" s="914"/>
      <c r="AP110" s="916">
        <v>35</v>
      </c>
      <c r="AQ110" s="917"/>
      <c r="AR110" s="917"/>
      <c r="AS110" s="917"/>
      <c r="AT110" s="918"/>
      <c r="AU110" s="919" t="s">
        <v>75</v>
      </c>
      <c r="AV110" s="920"/>
      <c r="AW110" s="920"/>
      <c r="AX110" s="920"/>
      <c r="AY110" s="920"/>
      <c r="AZ110" s="942" t="s">
        <v>442</v>
      </c>
      <c r="BA110" s="910"/>
      <c r="BB110" s="910"/>
      <c r="BC110" s="910"/>
      <c r="BD110" s="910"/>
      <c r="BE110" s="910"/>
      <c r="BF110" s="910"/>
      <c r="BG110" s="910"/>
      <c r="BH110" s="910"/>
      <c r="BI110" s="910"/>
      <c r="BJ110" s="910"/>
      <c r="BK110" s="910"/>
      <c r="BL110" s="910"/>
      <c r="BM110" s="910"/>
      <c r="BN110" s="910"/>
      <c r="BO110" s="910"/>
      <c r="BP110" s="911"/>
      <c r="BQ110" s="943">
        <v>16672490</v>
      </c>
      <c r="BR110" s="944"/>
      <c r="BS110" s="944"/>
      <c r="BT110" s="944"/>
      <c r="BU110" s="944"/>
      <c r="BV110" s="944">
        <v>16640775</v>
      </c>
      <c r="BW110" s="944"/>
      <c r="BX110" s="944"/>
      <c r="BY110" s="944"/>
      <c r="BZ110" s="944"/>
      <c r="CA110" s="944">
        <v>16408132</v>
      </c>
      <c r="CB110" s="944"/>
      <c r="CC110" s="944"/>
      <c r="CD110" s="944"/>
      <c r="CE110" s="944"/>
      <c r="CF110" s="957">
        <v>368.6</v>
      </c>
      <c r="CG110" s="958"/>
      <c r="CH110" s="958"/>
      <c r="CI110" s="958"/>
      <c r="CJ110" s="958"/>
      <c r="CK110" s="959" t="s">
        <v>443</v>
      </c>
      <c r="CL110" s="960"/>
      <c r="CM110" s="942" t="s">
        <v>444</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445</v>
      </c>
      <c r="DH110" s="944"/>
      <c r="DI110" s="944"/>
      <c r="DJ110" s="944"/>
      <c r="DK110" s="944"/>
      <c r="DL110" s="944" t="s">
        <v>131</v>
      </c>
      <c r="DM110" s="944"/>
      <c r="DN110" s="944"/>
      <c r="DO110" s="944"/>
      <c r="DP110" s="944"/>
      <c r="DQ110" s="944" t="s">
        <v>131</v>
      </c>
      <c r="DR110" s="944"/>
      <c r="DS110" s="944"/>
      <c r="DT110" s="944"/>
      <c r="DU110" s="944"/>
      <c r="DV110" s="945" t="s">
        <v>131</v>
      </c>
      <c r="DW110" s="945"/>
      <c r="DX110" s="945"/>
      <c r="DY110" s="945"/>
      <c r="DZ110" s="946"/>
    </row>
    <row r="111" spans="1:131" s="224" customFormat="1" ht="26.25" customHeight="1" x14ac:dyDescent="0.2">
      <c r="A111" s="947" t="s">
        <v>446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131</v>
      </c>
      <c r="AB111" s="951"/>
      <c r="AC111" s="951"/>
      <c r="AD111" s="951"/>
      <c r="AE111" s="952"/>
      <c r="AF111" s="953" t="s">
        <v>131</v>
      </c>
      <c r="AG111" s="951"/>
      <c r="AH111" s="951"/>
      <c r="AI111" s="951"/>
      <c r="AJ111" s="952"/>
      <c r="AK111" s="953" t="s">
        <v>445</v>
      </c>
      <c r="AL111" s="951"/>
      <c r="AM111" s="951"/>
      <c r="AN111" s="951"/>
      <c r="AO111" s="952"/>
      <c r="AP111" s="954" t="s">
        <v>131</v>
      </c>
      <c r="AQ111" s="955"/>
      <c r="AR111" s="955"/>
      <c r="AS111" s="955"/>
      <c r="AT111" s="956"/>
      <c r="AU111" s="921"/>
      <c r="AV111" s="922"/>
      <c r="AW111" s="922"/>
      <c r="AX111" s="922"/>
      <c r="AY111" s="922"/>
      <c r="AZ111" s="935" t="s">
        <v>447</v>
      </c>
      <c r="BA111" s="936"/>
      <c r="BB111" s="936"/>
      <c r="BC111" s="936"/>
      <c r="BD111" s="936"/>
      <c r="BE111" s="936"/>
      <c r="BF111" s="936"/>
      <c r="BG111" s="936"/>
      <c r="BH111" s="936"/>
      <c r="BI111" s="936"/>
      <c r="BJ111" s="936"/>
      <c r="BK111" s="936"/>
      <c r="BL111" s="936"/>
      <c r="BM111" s="936"/>
      <c r="BN111" s="936"/>
      <c r="BO111" s="936"/>
      <c r="BP111" s="937"/>
      <c r="BQ111" s="938" t="s">
        <v>445</v>
      </c>
      <c r="BR111" s="939"/>
      <c r="BS111" s="939"/>
      <c r="BT111" s="939"/>
      <c r="BU111" s="939"/>
      <c r="BV111" s="939" t="s">
        <v>445</v>
      </c>
      <c r="BW111" s="939"/>
      <c r="BX111" s="939"/>
      <c r="BY111" s="939"/>
      <c r="BZ111" s="939"/>
      <c r="CA111" s="939" t="s">
        <v>131</v>
      </c>
      <c r="CB111" s="939"/>
      <c r="CC111" s="939"/>
      <c r="CD111" s="939"/>
      <c r="CE111" s="939"/>
      <c r="CF111" s="933" t="s">
        <v>131</v>
      </c>
      <c r="CG111" s="934"/>
      <c r="CH111" s="934"/>
      <c r="CI111" s="934"/>
      <c r="CJ111" s="934"/>
      <c r="CK111" s="961"/>
      <c r="CL111" s="962"/>
      <c r="CM111" s="935" t="s">
        <v>448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131</v>
      </c>
      <c r="DH111" s="939"/>
      <c r="DI111" s="939"/>
      <c r="DJ111" s="939"/>
      <c r="DK111" s="939"/>
      <c r="DL111" s="939" t="s">
        <v>131</v>
      </c>
      <c r="DM111" s="939"/>
      <c r="DN111" s="939"/>
      <c r="DO111" s="939"/>
      <c r="DP111" s="939"/>
      <c r="DQ111" s="939" t="s">
        <v>445</v>
      </c>
      <c r="DR111" s="939"/>
      <c r="DS111" s="939"/>
      <c r="DT111" s="939"/>
      <c r="DU111" s="939"/>
      <c r="DV111" s="940" t="s">
        <v>445</v>
      </c>
      <c r="DW111" s="940"/>
      <c r="DX111" s="940"/>
      <c r="DY111" s="940"/>
      <c r="DZ111" s="941"/>
    </row>
    <row r="112" spans="1:131" s="224" customFormat="1" ht="26.25" customHeight="1" x14ac:dyDescent="0.2">
      <c r="A112" s="965" t="s">
        <v>449</v>
      </c>
      <c r="B112" s="966"/>
      <c r="C112" s="936" t="s">
        <v>450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131</v>
      </c>
      <c r="AB112" s="972"/>
      <c r="AC112" s="972"/>
      <c r="AD112" s="972"/>
      <c r="AE112" s="973"/>
      <c r="AF112" s="974" t="s">
        <v>131</v>
      </c>
      <c r="AG112" s="972"/>
      <c r="AH112" s="972"/>
      <c r="AI112" s="972"/>
      <c r="AJ112" s="973"/>
      <c r="AK112" s="974" t="s">
        <v>131</v>
      </c>
      <c r="AL112" s="972"/>
      <c r="AM112" s="972"/>
      <c r="AN112" s="972"/>
      <c r="AO112" s="973"/>
      <c r="AP112" s="975" t="s">
        <v>131</v>
      </c>
      <c r="AQ112" s="976"/>
      <c r="AR112" s="976"/>
      <c r="AS112" s="976"/>
      <c r="AT112" s="977"/>
      <c r="AU112" s="921"/>
      <c r="AV112" s="922"/>
      <c r="AW112" s="922"/>
      <c r="AX112" s="922"/>
      <c r="AY112" s="922"/>
      <c r="AZ112" s="935" t="s">
        <v>451</v>
      </c>
      <c r="BA112" s="936"/>
      <c r="BB112" s="936"/>
      <c r="BC112" s="936"/>
      <c r="BD112" s="936"/>
      <c r="BE112" s="936"/>
      <c r="BF112" s="936"/>
      <c r="BG112" s="936"/>
      <c r="BH112" s="936"/>
      <c r="BI112" s="936"/>
      <c r="BJ112" s="936"/>
      <c r="BK112" s="936"/>
      <c r="BL112" s="936"/>
      <c r="BM112" s="936"/>
      <c r="BN112" s="936"/>
      <c r="BO112" s="936"/>
      <c r="BP112" s="937"/>
      <c r="BQ112" s="938">
        <v>1173502</v>
      </c>
      <c r="BR112" s="939"/>
      <c r="BS112" s="939"/>
      <c r="BT112" s="939"/>
      <c r="BU112" s="939"/>
      <c r="BV112" s="939">
        <v>1100102</v>
      </c>
      <c r="BW112" s="939"/>
      <c r="BX112" s="939"/>
      <c r="BY112" s="939"/>
      <c r="BZ112" s="939"/>
      <c r="CA112" s="939">
        <v>1070032</v>
      </c>
      <c r="CB112" s="939"/>
      <c r="CC112" s="939"/>
      <c r="CD112" s="939"/>
      <c r="CE112" s="939"/>
      <c r="CF112" s="933">
        <v>24</v>
      </c>
      <c r="CG112" s="934"/>
      <c r="CH112" s="934"/>
      <c r="CI112" s="934"/>
      <c r="CJ112" s="934"/>
      <c r="CK112" s="961"/>
      <c r="CL112" s="962"/>
      <c r="CM112" s="935" t="s">
        <v>452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131</v>
      </c>
      <c r="DH112" s="939"/>
      <c r="DI112" s="939"/>
      <c r="DJ112" s="939"/>
      <c r="DK112" s="939"/>
      <c r="DL112" s="939" t="s">
        <v>412</v>
      </c>
      <c r="DM112" s="939"/>
      <c r="DN112" s="939"/>
      <c r="DO112" s="939"/>
      <c r="DP112" s="939"/>
      <c r="DQ112" s="939" t="s">
        <v>131</v>
      </c>
      <c r="DR112" s="939"/>
      <c r="DS112" s="939"/>
      <c r="DT112" s="939"/>
      <c r="DU112" s="939"/>
      <c r="DV112" s="940" t="s">
        <v>131</v>
      </c>
      <c r="DW112" s="940"/>
      <c r="DX112" s="940"/>
      <c r="DY112" s="940"/>
      <c r="DZ112" s="941"/>
    </row>
    <row r="113" spans="1:130" s="224" customFormat="1" ht="26.25" customHeight="1" x14ac:dyDescent="0.2">
      <c r="A113" s="967"/>
      <c r="B113" s="968"/>
      <c r="C113" s="936" t="s">
        <v>453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116614</v>
      </c>
      <c r="AB113" s="951"/>
      <c r="AC113" s="951"/>
      <c r="AD113" s="951"/>
      <c r="AE113" s="952"/>
      <c r="AF113" s="953">
        <v>128117</v>
      </c>
      <c r="AG113" s="951"/>
      <c r="AH113" s="951"/>
      <c r="AI113" s="951"/>
      <c r="AJ113" s="952"/>
      <c r="AK113" s="953">
        <v>113306</v>
      </c>
      <c r="AL113" s="951"/>
      <c r="AM113" s="951"/>
      <c r="AN113" s="951"/>
      <c r="AO113" s="952"/>
      <c r="AP113" s="954">
        <v>2.5</v>
      </c>
      <c r="AQ113" s="955"/>
      <c r="AR113" s="955"/>
      <c r="AS113" s="955"/>
      <c r="AT113" s="956"/>
      <c r="AU113" s="921"/>
      <c r="AV113" s="922"/>
      <c r="AW113" s="922"/>
      <c r="AX113" s="922"/>
      <c r="AY113" s="922"/>
      <c r="AZ113" s="935" t="s">
        <v>454</v>
      </c>
      <c r="BA113" s="936"/>
      <c r="BB113" s="936"/>
      <c r="BC113" s="936"/>
      <c r="BD113" s="936"/>
      <c r="BE113" s="936"/>
      <c r="BF113" s="936"/>
      <c r="BG113" s="936"/>
      <c r="BH113" s="936"/>
      <c r="BI113" s="936"/>
      <c r="BJ113" s="936"/>
      <c r="BK113" s="936"/>
      <c r="BL113" s="936"/>
      <c r="BM113" s="936"/>
      <c r="BN113" s="936"/>
      <c r="BO113" s="936"/>
      <c r="BP113" s="937"/>
      <c r="BQ113" s="938">
        <v>99117</v>
      </c>
      <c r="BR113" s="939"/>
      <c r="BS113" s="939"/>
      <c r="BT113" s="939"/>
      <c r="BU113" s="939"/>
      <c r="BV113" s="939">
        <v>75130</v>
      </c>
      <c r="BW113" s="939"/>
      <c r="BX113" s="939"/>
      <c r="BY113" s="939"/>
      <c r="BZ113" s="939"/>
      <c r="CA113" s="939">
        <v>54483</v>
      </c>
      <c r="CB113" s="939"/>
      <c r="CC113" s="939"/>
      <c r="CD113" s="939"/>
      <c r="CE113" s="939"/>
      <c r="CF113" s="933">
        <v>1.2</v>
      </c>
      <c r="CG113" s="934"/>
      <c r="CH113" s="934"/>
      <c r="CI113" s="934"/>
      <c r="CJ113" s="934"/>
      <c r="CK113" s="961"/>
      <c r="CL113" s="962"/>
      <c r="CM113" s="935" t="s">
        <v>455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131</v>
      </c>
      <c r="DH113" s="972"/>
      <c r="DI113" s="972"/>
      <c r="DJ113" s="972"/>
      <c r="DK113" s="973"/>
      <c r="DL113" s="974" t="s">
        <v>131</v>
      </c>
      <c r="DM113" s="972"/>
      <c r="DN113" s="972"/>
      <c r="DO113" s="972"/>
      <c r="DP113" s="973"/>
      <c r="DQ113" s="974" t="s">
        <v>131</v>
      </c>
      <c r="DR113" s="972"/>
      <c r="DS113" s="972"/>
      <c r="DT113" s="972"/>
      <c r="DU113" s="973"/>
      <c r="DV113" s="975" t="s">
        <v>445</v>
      </c>
      <c r="DW113" s="976"/>
      <c r="DX113" s="976"/>
      <c r="DY113" s="976"/>
      <c r="DZ113" s="977"/>
    </row>
    <row r="114" spans="1:130" s="224" customFormat="1" ht="26.25" customHeight="1" x14ac:dyDescent="0.2">
      <c r="A114" s="967"/>
      <c r="B114" s="968"/>
      <c r="C114" s="936" t="s">
        <v>456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21035</v>
      </c>
      <c r="AB114" s="972"/>
      <c r="AC114" s="972"/>
      <c r="AD114" s="972"/>
      <c r="AE114" s="973"/>
      <c r="AF114" s="974">
        <v>23378</v>
      </c>
      <c r="AG114" s="972"/>
      <c r="AH114" s="972"/>
      <c r="AI114" s="972"/>
      <c r="AJ114" s="973"/>
      <c r="AK114" s="974">
        <v>22278</v>
      </c>
      <c r="AL114" s="972"/>
      <c r="AM114" s="972"/>
      <c r="AN114" s="972"/>
      <c r="AO114" s="973"/>
      <c r="AP114" s="975">
        <v>0.5</v>
      </c>
      <c r="AQ114" s="976"/>
      <c r="AR114" s="976"/>
      <c r="AS114" s="976"/>
      <c r="AT114" s="977"/>
      <c r="AU114" s="921"/>
      <c r="AV114" s="922"/>
      <c r="AW114" s="922"/>
      <c r="AX114" s="922"/>
      <c r="AY114" s="922"/>
      <c r="AZ114" s="935" t="s">
        <v>457</v>
      </c>
      <c r="BA114" s="936"/>
      <c r="BB114" s="936"/>
      <c r="BC114" s="936"/>
      <c r="BD114" s="936"/>
      <c r="BE114" s="936"/>
      <c r="BF114" s="936"/>
      <c r="BG114" s="936"/>
      <c r="BH114" s="936"/>
      <c r="BI114" s="936"/>
      <c r="BJ114" s="936"/>
      <c r="BK114" s="936"/>
      <c r="BL114" s="936"/>
      <c r="BM114" s="936"/>
      <c r="BN114" s="936"/>
      <c r="BO114" s="936"/>
      <c r="BP114" s="937"/>
      <c r="BQ114" s="938">
        <v>878616</v>
      </c>
      <c r="BR114" s="939"/>
      <c r="BS114" s="939"/>
      <c r="BT114" s="939"/>
      <c r="BU114" s="939"/>
      <c r="BV114" s="939">
        <v>791352</v>
      </c>
      <c r="BW114" s="939"/>
      <c r="BX114" s="939"/>
      <c r="BY114" s="939"/>
      <c r="BZ114" s="939"/>
      <c r="CA114" s="939">
        <v>655760</v>
      </c>
      <c r="CB114" s="939"/>
      <c r="CC114" s="939"/>
      <c r="CD114" s="939"/>
      <c r="CE114" s="939"/>
      <c r="CF114" s="933">
        <v>14.7</v>
      </c>
      <c r="CG114" s="934"/>
      <c r="CH114" s="934"/>
      <c r="CI114" s="934"/>
      <c r="CJ114" s="934"/>
      <c r="CK114" s="961"/>
      <c r="CL114" s="962"/>
      <c r="CM114" s="935" t="s">
        <v>458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445</v>
      </c>
      <c r="DH114" s="972"/>
      <c r="DI114" s="972"/>
      <c r="DJ114" s="972"/>
      <c r="DK114" s="973"/>
      <c r="DL114" s="974" t="s">
        <v>131</v>
      </c>
      <c r="DM114" s="972"/>
      <c r="DN114" s="972"/>
      <c r="DO114" s="972"/>
      <c r="DP114" s="973"/>
      <c r="DQ114" s="974" t="s">
        <v>445</v>
      </c>
      <c r="DR114" s="972"/>
      <c r="DS114" s="972"/>
      <c r="DT114" s="972"/>
      <c r="DU114" s="973"/>
      <c r="DV114" s="975" t="s">
        <v>131</v>
      </c>
      <c r="DW114" s="976"/>
      <c r="DX114" s="976"/>
      <c r="DY114" s="976"/>
      <c r="DZ114" s="977"/>
    </row>
    <row r="115" spans="1:130" s="224" customFormat="1" ht="26.25" customHeight="1" x14ac:dyDescent="0.2">
      <c r="A115" s="967"/>
      <c r="B115" s="968"/>
      <c r="C115" s="936" t="s">
        <v>459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474</v>
      </c>
      <c r="AB115" s="951"/>
      <c r="AC115" s="951"/>
      <c r="AD115" s="951"/>
      <c r="AE115" s="952"/>
      <c r="AF115" s="953">
        <v>383</v>
      </c>
      <c r="AG115" s="951"/>
      <c r="AH115" s="951"/>
      <c r="AI115" s="951"/>
      <c r="AJ115" s="952"/>
      <c r="AK115" s="953">
        <v>306</v>
      </c>
      <c r="AL115" s="951"/>
      <c r="AM115" s="951"/>
      <c r="AN115" s="951"/>
      <c r="AO115" s="952"/>
      <c r="AP115" s="954">
        <v>0</v>
      </c>
      <c r="AQ115" s="955"/>
      <c r="AR115" s="955"/>
      <c r="AS115" s="955"/>
      <c r="AT115" s="956"/>
      <c r="AU115" s="921"/>
      <c r="AV115" s="922"/>
      <c r="AW115" s="922"/>
      <c r="AX115" s="922"/>
      <c r="AY115" s="922"/>
      <c r="AZ115" s="935" t="s">
        <v>460</v>
      </c>
      <c r="BA115" s="936"/>
      <c r="BB115" s="936"/>
      <c r="BC115" s="936"/>
      <c r="BD115" s="936"/>
      <c r="BE115" s="936"/>
      <c r="BF115" s="936"/>
      <c r="BG115" s="936"/>
      <c r="BH115" s="936"/>
      <c r="BI115" s="936"/>
      <c r="BJ115" s="936"/>
      <c r="BK115" s="936"/>
      <c r="BL115" s="936"/>
      <c r="BM115" s="936"/>
      <c r="BN115" s="936"/>
      <c r="BO115" s="936"/>
      <c r="BP115" s="937"/>
      <c r="BQ115" s="938" t="s">
        <v>131</v>
      </c>
      <c r="BR115" s="939"/>
      <c r="BS115" s="939"/>
      <c r="BT115" s="939"/>
      <c r="BU115" s="939"/>
      <c r="BV115" s="939" t="s">
        <v>131</v>
      </c>
      <c r="BW115" s="939"/>
      <c r="BX115" s="939"/>
      <c r="BY115" s="939"/>
      <c r="BZ115" s="939"/>
      <c r="CA115" s="939" t="s">
        <v>445</v>
      </c>
      <c r="CB115" s="939"/>
      <c r="CC115" s="939"/>
      <c r="CD115" s="939"/>
      <c r="CE115" s="939"/>
      <c r="CF115" s="933" t="s">
        <v>131</v>
      </c>
      <c r="CG115" s="934"/>
      <c r="CH115" s="934"/>
      <c r="CI115" s="934"/>
      <c r="CJ115" s="934"/>
      <c r="CK115" s="961"/>
      <c r="CL115" s="962"/>
      <c r="CM115" s="935" t="s">
        <v>461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131</v>
      </c>
      <c r="DH115" s="972"/>
      <c r="DI115" s="972"/>
      <c r="DJ115" s="972"/>
      <c r="DK115" s="973"/>
      <c r="DL115" s="974" t="s">
        <v>412</v>
      </c>
      <c r="DM115" s="972"/>
      <c r="DN115" s="972"/>
      <c r="DO115" s="972"/>
      <c r="DP115" s="973"/>
      <c r="DQ115" s="974" t="s">
        <v>131</v>
      </c>
      <c r="DR115" s="972"/>
      <c r="DS115" s="972"/>
      <c r="DT115" s="972"/>
      <c r="DU115" s="973"/>
      <c r="DV115" s="975" t="s">
        <v>131</v>
      </c>
      <c r="DW115" s="976"/>
      <c r="DX115" s="976"/>
      <c r="DY115" s="976"/>
      <c r="DZ115" s="977"/>
    </row>
    <row r="116" spans="1:130" s="224" customFormat="1" ht="26.25" customHeight="1" x14ac:dyDescent="0.2">
      <c r="A116" s="969"/>
      <c r="B116" s="970"/>
      <c r="C116" s="978" t="s">
        <v>462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131</v>
      </c>
      <c r="AB116" s="972"/>
      <c r="AC116" s="972"/>
      <c r="AD116" s="972"/>
      <c r="AE116" s="973"/>
      <c r="AF116" s="974" t="s">
        <v>131</v>
      </c>
      <c r="AG116" s="972"/>
      <c r="AH116" s="972"/>
      <c r="AI116" s="972"/>
      <c r="AJ116" s="973"/>
      <c r="AK116" s="974" t="s">
        <v>445</v>
      </c>
      <c r="AL116" s="972"/>
      <c r="AM116" s="972"/>
      <c r="AN116" s="972"/>
      <c r="AO116" s="973"/>
      <c r="AP116" s="975" t="s">
        <v>445</v>
      </c>
      <c r="AQ116" s="976"/>
      <c r="AR116" s="976"/>
      <c r="AS116" s="976"/>
      <c r="AT116" s="977"/>
      <c r="AU116" s="921"/>
      <c r="AV116" s="922"/>
      <c r="AW116" s="922"/>
      <c r="AX116" s="922"/>
      <c r="AY116" s="922"/>
      <c r="AZ116" s="980" t="s">
        <v>463</v>
      </c>
      <c r="BA116" s="981"/>
      <c r="BB116" s="981"/>
      <c r="BC116" s="981"/>
      <c r="BD116" s="981"/>
      <c r="BE116" s="981"/>
      <c r="BF116" s="981"/>
      <c r="BG116" s="981"/>
      <c r="BH116" s="981"/>
      <c r="BI116" s="981"/>
      <c r="BJ116" s="981"/>
      <c r="BK116" s="981"/>
      <c r="BL116" s="981"/>
      <c r="BM116" s="981"/>
      <c r="BN116" s="981"/>
      <c r="BO116" s="981"/>
      <c r="BP116" s="982"/>
      <c r="BQ116" s="938" t="s">
        <v>445</v>
      </c>
      <c r="BR116" s="939"/>
      <c r="BS116" s="939"/>
      <c r="BT116" s="939"/>
      <c r="BU116" s="939"/>
      <c r="BV116" s="939" t="s">
        <v>131</v>
      </c>
      <c r="BW116" s="939"/>
      <c r="BX116" s="939"/>
      <c r="BY116" s="939"/>
      <c r="BZ116" s="939"/>
      <c r="CA116" s="939" t="s">
        <v>131</v>
      </c>
      <c r="CB116" s="939"/>
      <c r="CC116" s="939"/>
      <c r="CD116" s="939"/>
      <c r="CE116" s="939"/>
      <c r="CF116" s="933" t="s">
        <v>131</v>
      </c>
      <c r="CG116" s="934"/>
      <c r="CH116" s="934"/>
      <c r="CI116" s="934"/>
      <c r="CJ116" s="934"/>
      <c r="CK116" s="961"/>
      <c r="CL116" s="962"/>
      <c r="CM116" s="935" t="s">
        <v>464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445</v>
      </c>
      <c r="DH116" s="972"/>
      <c r="DI116" s="972"/>
      <c r="DJ116" s="972"/>
      <c r="DK116" s="973"/>
      <c r="DL116" s="974" t="s">
        <v>131</v>
      </c>
      <c r="DM116" s="972"/>
      <c r="DN116" s="972"/>
      <c r="DO116" s="972"/>
      <c r="DP116" s="973"/>
      <c r="DQ116" s="974" t="s">
        <v>131</v>
      </c>
      <c r="DR116" s="972"/>
      <c r="DS116" s="972"/>
      <c r="DT116" s="972"/>
      <c r="DU116" s="973"/>
      <c r="DV116" s="975" t="s">
        <v>445</v>
      </c>
      <c r="DW116" s="976"/>
      <c r="DX116" s="976"/>
      <c r="DY116" s="976"/>
      <c r="DZ116" s="977"/>
    </row>
    <row r="117" spans="1:130" s="224" customFormat="1" ht="26.25" customHeight="1" x14ac:dyDescent="0.2">
      <c r="A117" s="925" t="s">
        <v>191</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465</v>
      </c>
      <c r="Z117" s="907"/>
      <c r="AA117" s="991">
        <v>1652384</v>
      </c>
      <c r="AB117" s="992"/>
      <c r="AC117" s="992"/>
      <c r="AD117" s="992"/>
      <c r="AE117" s="993"/>
      <c r="AF117" s="994">
        <v>1795609</v>
      </c>
      <c r="AG117" s="992"/>
      <c r="AH117" s="992"/>
      <c r="AI117" s="992"/>
      <c r="AJ117" s="993"/>
      <c r="AK117" s="994">
        <v>1695760</v>
      </c>
      <c r="AL117" s="992"/>
      <c r="AM117" s="992"/>
      <c r="AN117" s="992"/>
      <c r="AO117" s="993"/>
      <c r="AP117" s="995"/>
      <c r="AQ117" s="996"/>
      <c r="AR117" s="996"/>
      <c r="AS117" s="996"/>
      <c r="AT117" s="997"/>
      <c r="AU117" s="921"/>
      <c r="AV117" s="922"/>
      <c r="AW117" s="922"/>
      <c r="AX117" s="922"/>
      <c r="AY117" s="922"/>
      <c r="AZ117" s="987" t="s">
        <v>466</v>
      </c>
      <c r="BA117" s="988"/>
      <c r="BB117" s="988"/>
      <c r="BC117" s="988"/>
      <c r="BD117" s="988"/>
      <c r="BE117" s="988"/>
      <c r="BF117" s="988"/>
      <c r="BG117" s="988"/>
      <c r="BH117" s="988"/>
      <c r="BI117" s="988"/>
      <c r="BJ117" s="988"/>
      <c r="BK117" s="988"/>
      <c r="BL117" s="988"/>
      <c r="BM117" s="988"/>
      <c r="BN117" s="988"/>
      <c r="BO117" s="988"/>
      <c r="BP117" s="989"/>
      <c r="BQ117" s="938" t="s">
        <v>412</v>
      </c>
      <c r="BR117" s="939"/>
      <c r="BS117" s="939"/>
      <c r="BT117" s="939"/>
      <c r="BU117" s="939"/>
      <c r="BV117" s="939" t="s">
        <v>131</v>
      </c>
      <c r="BW117" s="939"/>
      <c r="BX117" s="939"/>
      <c r="BY117" s="939"/>
      <c r="BZ117" s="939"/>
      <c r="CA117" s="939" t="s">
        <v>131</v>
      </c>
      <c r="CB117" s="939"/>
      <c r="CC117" s="939"/>
      <c r="CD117" s="939"/>
      <c r="CE117" s="939"/>
      <c r="CF117" s="933" t="s">
        <v>131</v>
      </c>
      <c r="CG117" s="934"/>
      <c r="CH117" s="934"/>
      <c r="CI117" s="934"/>
      <c r="CJ117" s="934"/>
      <c r="CK117" s="961"/>
      <c r="CL117" s="962"/>
      <c r="CM117" s="935" t="s">
        <v>467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412</v>
      </c>
      <c r="DH117" s="972"/>
      <c r="DI117" s="972"/>
      <c r="DJ117" s="972"/>
      <c r="DK117" s="973"/>
      <c r="DL117" s="974" t="s">
        <v>131</v>
      </c>
      <c r="DM117" s="972"/>
      <c r="DN117" s="972"/>
      <c r="DO117" s="972"/>
      <c r="DP117" s="973"/>
      <c r="DQ117" s="974" t="s">
        <v>131</v>
      </c>
      <c r="DR117" s="972"/>
      <c r="DS117" s="972"/>
      <c r="DT117" s="972"/>
      <c r="DU117" s="973"/>
      <c r="DV117" s="975" t="s">
        <v>445</v>
      </c>
      <c r="DW117" s="976"/>
      <c r="DX117" s="976"/>
      <c r="DY117" s="976"/>
      <c r="DZ117" s="977"/>
    </row>
    <row r="118" spans="1:130" s="224" customFormat="1" ht="26.25" customHeight="1" x14ac:dyDescent="0.2">
      <c r="A118" s="925" t="s">
        <v>440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437</v>
      </c>
      <c r="AB118" s="906"/>
      <c r="AC118" s="906"/>
      <c r="AD118" s="906"/>
      <c r="AE118" s="907"/>
      <c r="AF118" s="905" t="s">
        <v>438</v>
      </c>
      <c r="AG118" s="906"/>
      <c r="AH118" s="906"/>
      <c r="AI118" s="906"/>
      <c r="AJ118" s="907"/>
      <c r="AK118" s="905" t="s">
        <v>311</v>
      </c>
      <c r="AL118" s="906"/>
      <c r="AM118" s="906"/>
      <c r="AN118" s="906"/>
      <c r="AO118" s="907"/>
      <c r="AP118" s="983" t="s">
        <v>439</v>
      </c>
      <c r="AQ118" s="984"/>
      <c r="AR118" s="984"/>
      <c r="AS118" s="984"/>
      <c r="AT118" s="985"/>
      <c r="AU118" s="921"/>
      <c r="AV118" s="922"/>
      <c r="AW118" s="922"/>
      <c r="AX118" s="922"/>
      <c r="AY118" s="922"/>
      <c r="AZ118" s="986" t="s">
        <v>468</v>
      </c>
      <c r="BA118" s="978"/>
      <c r="BB118" s="978"/>
      <c r="BC118" s="978"/>
      <c r="BD118" s="978"/>
      <c r="BE118" s="978"/>
      <c r="BF118" s="978"/>
      <c r="BG118" s="978"/>
      <c r="BH118" s="978"/>
      <c r="BI118" s="978"/>
      <c r="BJ118" s="978"/>
      <c r="BK118" s="978"/>
      <c r="BL118" s="978"/>
      <c r="BM118" s="978"/>
      <c r="BN118" s="978"/>
      <c r="BO118" s="978"/>
      <c r="BP118" s="979"/>
      <c r="BQ118" s="1012" t="s">
        <v>131</v>
      </c>
      <c r="BR118" s="1013"/>
      <c r="BS118" s="1013"/>
      <c r="BT118" s="1013"/>
      <c r="BU118" s="1013"/>
      <c r="BV118" s="1013" t="s">
        <v>445</v>
      </c>
      <c r="BW118" s="1013"/>
      <c r="BX118" s="1013"/>
      <c r="BY118" s="1013"/>
      <c r="BZ118" s="1013"/>
      <c r="CA118" s="1013" t="s">
        <v>131</v>
      </c>
      <c r="CB118" s="1013"/>
      <c r="CC118" s="1013"/>
      <c r="CD118" s="1013"/>
      <c r="CE118" s="1013"/>
      <c r="CF118" s="933" t="s">
        <v>131</v>
      </c>
      <c r="CG118" s="934"/>
      <c r="CH118" s="934"/>
      <c r="CI118" s="934"/>
      <c r="CJ118" s="934"/>
      <c r="CK118" s="961"/>
      <c r="CL118" s="962"/>
      <c r="CM118" s="935" t="s">
        <v>469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131</v>
      </c>
      <c r="DH118" s="972"/>
      <c r="DI118" s="972"/>
      <c r="DJ118" s="972"/>
      <c r="DK118" s="973"/>
      <c r="DL118" s="974" t="s">
        <v>131</v>
      </c>
      <c r="DM118" s="972"/>
      <c r="DN118" s="972"/>
      <c r="DO118" s="972"/>
      <c r="DP118" s="973"/>
      <c r="DQ118" s="974" t="s">
        <v>131</v>
      </c>
      <c r="DR118" s="972"/>
      <c r="DS118" s="972"/>
      <c r="DT118" s="972"/>
      <c r="DU118" s="973"/>
      <c r="DV118" s="975" t="s">
        <v>131</v>
      </c>
      <c r="DW118" s="976"/>
      <c r="DX118" s="976"/>
      <c r="DY118" s="976"/>
      <c r="DZ118" s="977"/>
    </row>
    <row r="119" spans="1:130" s="224" customFormat="1" ht="26.25" customHeight="1" x14ac:dyDescent="0.2">
      <c r="A119" s="1069" t="s">
        <v>443</v>
      </c>
      <c r="B119" s="960"/>
      <c r="C119" s="942" t="s">
        <v>444</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131</v>
      </c>
      <c r="AB119" s="913"/>
      <c r="AC119" s="913"/>
      <c r="AD119" s="913"/>
      <c r="AE119" s="914"/>
      <c r="AF119" s="915" t="s">
        <v>131</v>
      </c>
      <c r="AG119" s="913"/>
      <c r="AH119" s="913"/>
      <c r="AI119" s="913"/>
      <c r="AJ119" s="914"/>
      <c r="AK119" s="915" t="s">
        <v>412</v>
      </c>
      <c r="AL119" s="913"/>
      <c r="AM119" s="913"/>
      <c r="AN119" s="913"/>
      <c r="AO119" s="914"/>
      <c r="AP119" s="916" t="s">
        <v>131</v>
      </c>
      <c r="AQ119" s="917"/>
      <c r="AR119" s="917"/>
      <c r="AS119" s="917"/>
      <c r="AT119" s="918"/>
      <c r="AU119" s="923"/>
      <c r="AV119" s="924"/>
      <c r="AW119" s="924"/>
      <c r="AX119" s="924"/>
      <c r="AY119" s="924"/>
      <c r="AZ119" s="247" t="s">
        <v>191</v>
      </c>
      <c r="BA119" s="247"/>
      <c r="BB119" s="247"/>
      <c r="BC119" s="247"/>
      <c r="BD119" s="247"/>
      <c r="BE119" s="247"/>
      <c r="BF119" s="247"/>
      <c r="BG119" s="247"/>
      <c r="BH119" s="247"/>
      <c r="BI119" s="247"/>
      <c r="BJ119" s="247"/>
      <c r="BK119" s="247"/>
      <c r="BL119" s="247"/>
      <c r="BM119" s="247"/>
      <c r="BN119" s="247"/>
      <c r="BO119" s="990" t="s">
        <v>470</v>
      </c>
      <c r="BP119" s="1018"/>
      <c r="BQ119" s="1012">
        <v>18823725</v>
      </c>
      <c r="BR119" s="1013"/>
      <c r="BS119" s="1013"/>
      <c r="BT119" s="1013"/>
      <c r="BU119" s="1013"/>
      <c r="BV119" s="1013">
        <v>18607359</v>
      </c>
      <c r="BW119" s="1013"/>
      <c r="BX119" s="1013"/>
      <c r="BY119" s="1013"/>
      <c r="BZ119" s="1013"/>
      <c r="CA119" s="1013">
        <v>18188407</v>
      </c>
      <c r="CB119" s="1013"/>
      <c r="CC119" s="1013"/>
      <c r="CD119" s="1013"/>
      <c r="CE119" s="1013"/>
      <c r="CF119" s="1014"/>
      <c r="CG119" s="1015"/>
      <c r="CH119" s="1015"/>
      <c r="CI119" s="1015"/>
      <c r="CJ119" s="1016"/>
      <c r="CK119" s="963"/>
      <c r="CL119" s="964"/>
      <c r="CM119" s="986" t="s">
        <v>471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131</v>
      </c>
      <c r="DH119" s="999"/>
      <c r="DI119" s="999"/>
      <c r="DJ119" s="999"/>
      <c r="DK119" s="1000"/>
      <c r="DL119" s="998" t="s">
        <v>131</v>
      </c>
      <c r="DM119" s="999"/>
      <c r="DN119" s="999"/>
      <c r="DO119" s="999"/>
      <c r="DP119" s="1000"/>
      <c r="DQ119" s="998" t="s">
        <v>131</v>
      </c>
      <c r="DR119" s="999"/>
      <c r="DS119" s="999"/>
      <c r="DT119" s="999"/>
      <c r="DU119" s="1000"/>
      <c r="DV119" s="1001" t="s">
        <v>131</v>
      </c>
      <c r="DW119" s="1002"/>
      <c r="DX119" s="1002"/>
      <c r="DY119" s="1002"/>
      <c r="DZ119" s="1003"/>
    </row>
    <row r="120" spans="1:130" s="224" customFormat="1" ht="26.25" customHeight="1" x14ac:dyDescent="0.2">
      <c r="A120" s="1070"/>
      <c r="B120" s="962"/>
      <c r="C120" s="935" t="s">
        <v>448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131</v>
      </c>
      <c r="AB120" s="972"/>
      <c r="AC120" s="972"/>
      <c r="AD120" s="972"/>
      <c r="AE120" s="973"/>
      <c r="AF120" s="974" t="s">
        <v>131</v>
      </c>
      <c r="AG120" s="972"/>
      <c r="AH120" s="972"/>
      <c r="AI120" s="972"/>
      <c r="AJ120" s="973"/>
      <c r="AK120" s="974" t="s">
        <v>131</v>
      </c>
      <c r="AL120" s="972"/>
      <c r="AM120" s="972"/>
      <c r="AN120" s="972"/>
      <c r="AO120" s="973"/>
      <c r="AP120" s="975" t="s">
        <v>131</v>
      </c>
      <c r="AQ120" s="976"/>
      <c r="AR120" s="976"/>
      <c r="AS120" s="976"/>
      <c r="AT120" s="977"/>
      <c r="AU120" s="1004" t="s">
        <v>472</v>
      </c>
      <c r="AV120" s="1005"/>
      <c r="AW120" s="1005"/>
      <c r="AX120" s="1005"/>
      <c r="AY120" s="1006"/>
      <c r="AZ120" s="942" t="s">
        <v>473</v>
      </c>
      <c r="BA120" s="910"/>
      <c r="BB120" s="910"/>
      <c r="BC120" s="910"/>
      <c r="BD120" s="910"/>
      <c r="BE120" s="910"/>
      <c r="BF120" s="910"/>
      <c r="BG120" s="910"/>
      <c r="BH120" s="910"/>
      <c r="BI120" s="910"/>
      <c r="BJ120" s="910"/>
      <c r="BK120" s="910"/>
      <c r="BL120" s="910"/>
      <c r="BM120" s="910"/>
      <c r="BN120" s="910"/>
      <c r="BO120" s="910"/>
      <c r="BP120" s="911"/>
      <c r="BQ120" s="943">
        <v>4929282</v>
      </c>
      <c r="BR120" s="944"/>
      <c r="BS120" s="944"/>
      <c r="BT120" s="944"/>
      <c r="BU120" s="944"/>
      <c r="BV120" s="944">
        <v>5450213</v>
      </c>
      <c r="BW120" s="944"/>
      <c r="BX120" s="944"/>
      <c r="BY120" s="944"/>
      <c r="BZ120" s="944"/>
      <c r="CA120" s="944">
        <v>6255168</v>
      </c>
      <c r="CB120" s="944"/>
      <c r="CC120" s="944"/>
      <c r="CD120" s="944"/>
      <c r="CE120" s="944"/>
      <c r="CF120" s="957">
        <v>140.5</v>
      </c>
      <c r="CG120" s="958"/>
      <c r="CH120" s="958"/>
      <c r="CI120" s="958"/>
      <c r="CJ120" s="958"/>
      <c r="CK120" s="1019" t="s">
        <v>474</v>
      </c>
      <c r="CL120" s="1020"/>
      <c r="CM120" s="1020"/>
      <c r="CN120" s="1020"/>
      <c r="CO120" s="1021"/>
      <c r="CP120" s="1027" t="s">
        <v>475</v>
      </c>
      <c r="CQ120" s="1028"/>
      <c r="CR120" s="1028"/>
      <c r="CS120" s="1028"/>
      <c r="CT120" s="1028"/>
      <c r="CU120" s="1028"/>
      <c r="CV120" s="1028"/>
      <c r="CW120" s="1028"/>
      <c r="CX120" s="1028"/>
      <c r="CY120" s="1028"/>
      <c r="CZ120" s="1028"/>
      <c r="DA120" s="1028"/>
      <c r="DB120" s="1028"/>
      <c r="DC120" s="1028"/>
      <c r="DD120" s="1028"/>
      <c r="DE120" s="1028"/>
      <c r="DF120" s="1029"/>
      <c r="DG120" s="943">
        <v>862191</v>
      </c>
      <c r="DH120" s="944"/>
      <c r="DI120" s="944"/>
      <c r="DJ120" s="944"/>
      <c r="DK120" s="944"/>
      <c r="DL120" s="944">
        <v>808585</v>
      </c>
      <c r="DM120" s="944"/>
      <c r="DN120" s="944"/>
      <c r="DO120" s="944"/>
      <c r="DP120" s="944"/>
      <c r="DQ120" s="944">
        <v>780254</v>
      </c>
      <c r="DR120" s="944"/>
      <c r="DS120" s="944"/>
      <c r="DT120" s="944"/>
      <c r="DU120" s="944"/>
      <c r="DV120" s="945">
        <v>17.5</v>
      </c>
      <c r="DW120" s="945"/>
      <c r="DX120" s="945"/>
      <c r="DY120" s="945"/>
      <c r="DZ120" s="946"/>
    </row>
    <row r="121" spans="1:130" s="224" customFormat="1" ht="26.25" customHeight="1" x14ac:dyDescent="0.2">
      <c r="A121" s="1070"/>
      <c r="B121" s="962"/>
      <c r="C121" s="987" t="s">
        <v>476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131</v>
      </c>
      <c r="AB121" s="972"/>
      <c r="AC121" s="972"/>
      <c r="AD121" s="972"/>
      <c r="AE121" s="973"/>
      <c r="AF121" s="974" t="s">
        <v>131</v>
      </c>
      <c r="AG121" s="972"/>
      <c r="AH121" s="972"/>
      <c r="AI121" s="972"/>
      <c r="AJ121" s="973"/>
      <c r="AK121" s="974" t="s">
        <v>131</v>
      </c>
      <c r="AL121" s="972"/>
      <c r="AM121" s="972"/>
      <c r="AN121" s="972"/>
      <c r="AO121" s="973"/>
      <c r="AP121" s="975" t="s">
        <v>131</v>
      </c>
      <c r="AQ121" s="976"/>
      <c r="AR121" s="976"/>
      <c r="AS121" s="976"/>
      <c r="AT121" s="977"/>
      <c r="AU121" s="1007"/>
      <c r="AV121" s="1008"/>
      <c r="AW121" s="1008"/>
      <c r="AX121" s="1008"/>
      <c r="AY121" s="1009"/>
      <c r="AZ121" s="935" t="s">
        <v>477</v>
      </c>
      <c r="BA121" s="936"/>
      <c r="BB121" s="936"/>
      <c r="BC121" s="936"/>
      <c r="BD121" s="936"/>
      <c r="BE121" s="936"/>
      <c r="BF121" s="936"/>
      <c r="BG121" s="936"/>
      <c r="BH121" s="936"/>
      <c r="BI121" s="936"/>
      <c r="BJ121" s="936"/>
      <c r="BK121" s="936"/>
      <c r="BL121" s="936"/>
      <c r="BM121" s="936"/>
      <c r="BN121" s="936"/>
      <c r="BO121" s="936"/>
      <c r="BP121" s="937"/>
      <c r="BQ121" s="938">
        <v>5442</v>
      </c>
      <c r="BR121" s="939"/>
      <c r="BS121" s="939"/>
      <c r="BT121" s="939"/>
      <c r="BU121" s="939"/>
      <c r="BV121" s="939">
        <v>7676</v>
      </c>
      <c r="BW121" s="939"/>
      <c r="BX121" s="939"/>
      <c r="BY121" s="939"/>
      <c r="BZ121" s="939"/>
      <c r="CA121" s="939">
        <v>6400</v>
      </c>
      <c r="CB121" s="939"/>
      <c r="CC121" s="939"/>
      <c r="CD121" s="939"/>
      <c r="CE121" s="939"/>
      <c r="CF121" s="933">
        <v>0.1</v>
      </c>
      <c r="CG121" s="934"/>
      <c r="CH121" s="934"/>
      <c r="CI121" s="934"/>
      <c r="CJ121" s="934"/>
      <c r="CK121" s="1022"/>
      <c r="CL121" s="1023"/>
      <c r="CM121" s="1023"/>
      <c r="CN121" s="1023"/>
      <c r="CO121" s="1024"/>
      <c r="CP121" s="1032" t="s">
        <v>478</v>
      </c>
      <c r="CQ121" s="1033"/>
      <c r="CR121" s="1033"/>
      <c r="CS121" s="1033"/>
      <c r="CT121" s="1033"/>
      <c r="CU121" s="1033"/>
      <c r="CV121" s="1033"/>
      <c r="CW121" s="1033"/>
      <c r="CX121" s="1033"/>
      <c r="CY121" s="1033"/>
      <c r="CZ121" s="1033"/>
      <c r="DA121" s="1033"/>
      <c r="DB121" s="1033"/>
      <c r="DC121" s="1033"/>
      <c r="DD121" s="1033"/>
      <c r="DE121" s="1033"/>
      <c r="DF121" s="1034"/>
      <c r="DG121" s="938">
        <v>120938</v>
      </c>
      <c r="DH121" s="939"/>
      <c r="DI121" s="939"/>
      <c r="DJ121" s="939"/>
      <c r="DK121" s="939"/>
      <c r="DL121" s="939">
        <v>107158</v>
      </c>
      <c r="DM121" s="939"/>
      <c r="DN121" s="939"/>
      <c r="DO121" s="939"/>
      <c r="DP121" s="939"/>
      <c r="DQ121" s="939">
        <v>130528</v>
      </c>
      <c r="DR121" s="939"/>
      <c r="DS121" s="939"/>
      <c r="DT121" s="939"/>
      <c r="DU121" s="939"/>
      <c r="DV121" s="940">
        <v>2.9</v>
      </c>
      <c r="DW121" s="940"/>
      <c r="DX121" s="940"/>
      <c r="DY121" s="940"/>
      <c r="DZ121" s="941"/>
    </row>
    <row r="122" spans="1:130" s="224" customFormat="1" ht="26.25" customHeight="1" x14ac:dyDescent="0.2">
      <c r="A122" s="1070"/>
      <c r="B122" s="962"/>
      <c r="C122" s="935" t="s">
        <v>458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131</v>
      </c>
      <c r="AB122" s="972"/>
      <c r="AC122" s="972"/>
      <c r="AD122" s="972"/>
      <c r="AE122" s="973"/>
      <c r="AF122" s="974" t="s">
        <v>131</v>
      </c>
      <c r="AG122" s="972"/>
      <c r="AH122" s="972"/>
      <c r="AI122" s="972"/>
      <c r="AJ122" s="973"/>
      <c r="AK122" s="974" t="s">
        <v>131</v>
      </c>
      <c r="AL122" s="972"/>
      <c r="AM122" s="972"/>
      <c r="AN122" s="972"/>
      <c r="AO122" s="973"/>
      <c r="AP122" s="975" t="s">
        <v>131</v>
      </c>
      <c r="AQ122" s="976"/>
      <c r="AR122" s="976"/>
      <c r="AS122" s="976"/>
      <c r="AT122" s="977"/>
      <c r="AU122" s="1007"/>
      <c r="AV122" s="1008"/>
      <c r="AW122" s="1008"/>
      <c r="AX122" s="1008"/>
      <c r="AY122" s="1009"/>
      <c r="AZ122" s="986" t="s">
        <v>479</v>
      </c>
      <c r="BA122" s="978"/>
      <c r="BB122" s="978"/>
      <c r="BC122" s="978"/>
      <c r="BD122" s="978"/>
      <c r="BE122" s="978"/>
      <c r="BF122" s="978"/>
      <c r="BG122" s="978"/>
      <c r="BH122" s="978"/>
      <c r="BI122" s="978"/>
      <c r="BJ122" s="978"/>
      <c r="BK122" s="978"/>
      <c r="BL122" s="978"/>
      <c r="BM122" s="978"/>
      <c r="BN122" s="978"/>
      <c r="BO122" s="978"/>
      <c r="BP122" s="979"/>
      <c r="BQ122" s="1012">
        <v>13708010</v>
      </c>
      <c r="BR122" s="1013"/>
      <c r="BS122" s="1013"/>
      <c r="BT122" s="1013"/>
      <c r="BU122" s="1013"/>
      <c r="BV122" s="1013">
        <v>13061478</v>
      </c>
      <c r="BW122" s="1013"/>
      <c r="BX122" s="1013"/>
      <c r="BY122" s="1013"/>
      <c r="BZ122" s="1013"/>
      <c r="CA122" s="1013">
        <v>12785577</v>
      </c>
      <c r="CB122" s="1013"/>
      <c r="CC122" s="1013"/>
      <c r="CD122" s="1013"/>
      <c r="CE122" s="1013"/>
      <c r="CF122" s="1030">
        <v>287.2</v>
      </c>
      <c r="CG122" s="1031"/>
      <c r="CH122" s="1031"/>
      <c r="CI122" s="1031"/>
      <c r="CJ122" s="1031"/>
      <c r="CK122" s="1022"/>
      <c r="CL122" s="1023"/>
      <c r="CM122" s="1023"/>
      <c r="CN122" s="1023"/>
      <c r="CO122" s="1024"/>
      <c r="CP122" s="1032" t="s">
        <v>480</v>
      </c>
      <c r="CQ122" s="1033"/>
      <c r="CR122" s="1033"/>
      <c r="CS122" s="1033"/>
      <c r="CT122" s="1033"/>
      <c r="CU122" s="1033"/>
      <c r="CV122" s="1033"/>
      <c r="CW122" s="1033"/>
      <c r="CX122" s="1033"/>
      <c r="CY122" s="1033"/>
      <c r="CZ122" s="1033"/>
      <c r="DA122" s="1033"/>
      <c r="DB122" s="1033"/>
      <c r="DC122" s="1033"/>
      <c r="DD122" s="1033"/>
      <c r="DE122" s="1033"/>
      <c r="DF122" s="1034"/>
      <c r="DG122" s="938">
        <v>127883</v>
      </c>
      <c r="DH122" s="939"/>
      <c r="DI122" s="939"/>
      <c r="DJ122" s="939"/>
      <c r="DK122" s="939"/>
      <c r="DL122" s="939">
        <v>104461</v>
      </c>
      <c r="DM122" s="939"/>
      <c r="DN122" s="939"/>
      <c r="DO122" s="939"/>
      <c r="DP122" s="939"/>
      <c r="DQ122" s="939">
        <v>81167</v>
      </c>
      <c r="DR122" s="939"/>
      <c r="DS122" s="939"/>
      <c r="DT122" s="939"/>
      <c r="DU122" s="939"/>
      <c r="DV122" s="940">
        <v>1.8</v>
      </c>
      <c r="DW122" s="940"/>
      <c r="DX122" s="940"/>
      <c r="DY122" s="940"/>
      <c r="DZ122" s="941"/>
    </row>
    <row r="123" spans="1:130" s="224" customFormat="1" ht="26.25" customHeight="1" x14ac:dyDescent="0.2">
      <c r="A123" s="1070"/>
      <c r="B123" s="962"/>
      <c r="C123" s="935" t="s">
        <v>464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131</v>
      </c>
      <c r="AB123" s="972"/>
      <c r="AC123" s="972"/>
      <c r="AD123" s="972"/>
      <c r="AE123" s="973"/>
      <c r="AF123" s="974" t="s">
        <v>131</v>
      </c>
      <c r="AG123" s="972"/>
      <c r="AH123" s="972"/>
      <c r="AI123" s="972"/>
      <c r="AJ123" s="973"/>
      <c r="AK123" s="974" t="s">
        <v>131</v>
      </c>
      <c r="AL123" s="972"/>
      <c r="AM123" s="972"/>
      <c r="AN123" s="972"/>
      <c r="AO123" s="973"/>
      <c r="AP123" s="975" t="s">
        <v>131</v>
      </c>
      <c r="AQ123" s="976"/>
      <c r="AR123" s="976"/>
      <c r="AS123" s="976"/>
      <c r="AT123" s="977"/>
      <c r="AU123" s="1010"/>
      <c r="AV123" s="1011"/>
      <c r="AW123" s="1011"/>
      <c r="AX123" s="1011"/>
      <c r="AY123" s="1011"/>
      <c r="AZ123" s="247" t="s">
        <v>191</v>
      </c>
      <c r="BA123" s="247"/>
      <c r="BB123" s="247"/>
      <c r="BC123" s="247"/>
      <c r="BD123" s="247"/>
      <c r="BE123" s="247"/>
      <c r="BF123" s="247"/>
      <c r="BG123" s="247"/>
      <c r="BH123" s="247"/>
      <c r="BI123" s="247"/>
      <c r="BJ123" s="247"/>
      <c r="BK123" s="247"/>
      <c r="BL123" s="247"/>
      <c r="BM123" s="247"/>
      <c r="BN123" s="247"/>
      <c r="BO123" s="990" t="s">
        <v>481</v>
      </c>
      <c r="BP123" s="1018"/>
      <c r="BQ123" s="1076">
        <v>18642734</v>
      </c>
      <c r="BR123" s="1077"/>
      <c r="BS123" s="1077"/>
      <c r="BT123" s="1077"/>
      <c r="BU123" s="1077"/>
      <c r="BV123" s="1077">
        <v>18519367</v>
      </c>
      <c r="BW123" s="1077"/>
      <c r="BX123" s="1077"/>
      <c r="BY123" s="1077"/>
      <c r="BZ123" s="1077"/>
      <c r="CA123" s="1077">
        <v>19047145</v>
      </c>
      <c r="CB123" s="1077"/>
      <c r="CC123" s="1077"/>
      <c r="CD123" s="1077"/>
      <c r="CE123" s="1077"/>
      <c r="CF123" s="1014"/>
      <c r="CG123" s="1015"/>
      <c r="CH123" s="1015"/>
      <c r="CI123" s="1015"/>
      <c r="CJ123" s="1016"/>
      <c r="CK123" s="1022"/>
      <c r="CL123" s="1023"/>
      <c r="CM123" s="1023"/>
      <c r="CN123" s="1023"/>
      <c r="CO123" s="1024"/>
      <c r="CP123" s="1032" t="s">
        <v>482</v>
      </c>
      <c r="CQ123" s="1033"/>
      <c r="CR123" s="1033"/>
      <c r="CS123" s="1033"/>
      <c r="CT123" s="1033"/>
      <c r="CU123" s="1033"/>
      <c r="CV123" s="1033"/>
      <c r="CW123" s="1033"/>
      <c r="CX123" s="1033"/>
      <c r="CY123" s="1033"/>
      <c r="CZ123" s="1033"/>
      <c r="DA123" s="1033"/>
      <c r="DB123" s="1033"/>
      <c r="DC123" s="1033"/>
      <c r="DD123" s="1033"/>
      <c r="DE123" s="1033"/>
      <c r="DF123" s="1034"/>
      <c r="DG123" s="971">
        <v>47441</v>
      </c>
      <c r="DH123" s="972"/>
      <c r="DI123" s="972"/>
      <c r="DJ123" s="972"/>
      <c r="DK123" s="973"/>
      <c r="DL123" s="974">
        <v>43291</v>
      </c>
      <c r="DM123" s="972"/>
      <c r="DN123" s="972"/>
      <c r="DO123" s="972"/>
      <c r="DP123" s="973"/>
      <c r="DQ123" s="974">
        <v>40100</v>
      </c>
      <c r="DR123" s="972"/>
      <c r="DS123" s="972"/>
      <c r="DT123" s="972"/>
      <c r="DU123" s="973"/>
      <c r="DV123" s="975">
        <v>0.9</v>
      </c>
      <c r="DW123" s="976"/>
      <c r="DX123" s="976"/>
      <c r="DY123" s="976"/>
      <c r="DZ123" s="977"/>
    </row>
    <row r="124" spans="1:130" s="224" customFormat="1" ht="26.25" customHeight="1" thickBot="1" x14ac:dyDescent="0.25">
      <c r="A124" s="1070"/>
      <c r="B124" s="962"/>
      <c r="C124" s="935" t="s">
        <v>467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131</v>
      </c>
      <c r="AB124" s="972"/>
      <c r="AC124" s="972"/>
      <c r="AD124" s="972"/>
      <c r="AE124" s="973"/>
      <c r="AF124" s="974" t="s">
        <v>131</v>
      </c>
      <c r="AG124" s="972"/>
      <c r="AH124" s="972"/>
      <c r="AI124" s="972"/>
      <c r="AJ124" s="973"/>
      <c r="AK124" s="974" t="s">
        <v>412</v>
      </c>
      <c r="AL124" s="972"/>
      <c r="AM124" s="972"/>
      <c r="AN124" s="972"/>
      <c r="AO124" s="973"/>
      <c r="AP124" s="975" t="s">
        <v>131</v>
      </c>
      <c r="AQ124" s="976"/>
      <c r="AR124" s="976"/>
      <c r="AS124" s="976"/>
      <c r="AT124" s="977"/>
      <c r="AU124" s="1072" t="s">
        <v>483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4.0999999999999996</v>
      </c>
      <c r="BR124" s="1040"/>
      <c r="BS124" s="1040"/>
      <c r="BT124" s="1040"/>
      <c r="BU124" s="1040"/>
      <c r="BV124" s="1040">
        <v>1.8</v>
      </c>
      <c r="BW124" s="1040"/>
      <c r="BX124" s="1040"/>
      <c r="BY124" s="1040"/>
      <c r="BZ124" s="1040"/>
      <c r="CA124" s="1040" t="s">
        <v>131</v>
      </c>
      <c r="CB124" s="1040"/>
      <c r="CC124" s="1040"/>
      <c r="CD124" s="1040"/>
      <c r="CE124" s="1040"/>
      <c r="CF124" s="1041"/>
      <c r="CG124" s="1042"/>
      <c r="CH124" s="1042"/>
      <c r="CI124" s="1042"/>
      <c r="CJ124" s="1043"/>
      <c r="CK124" s="1025"/>
      <c r="CL124" s="1025"/>
      <c r="CM124" s="1025"/>
      <c r="CN124" s="1025"/>
      <c r="CO124" s="1026"/>
      <c r="CP124" s="1032" t="s">
        <v>484</v>
      </c>
      <c r="CQ124" s="1033"/>
      <c r="CR124" s="1033"/>
      <c r="CS124" s="1033"/>
      <c r="CT124" s="1033"/>
      <c r="CU124" s="1033"/>
      <c r="CV124" s="1033"/>
      <c r="CW124" s="1033"/>
      <c r="CX124" s="1033"/>
      <c r="CY124" s="1033"/>
      <c r="CZ124" s="1033"/>
      <c r="DA124" s="1033"/>
      <c r="DB124" s="1033"/>
      <c r="DC124" s="1033"/>
      <c r="DD124" s="1033"/>
      <c r="DE124" s="1033"/>
      <c r="DF124" s="1034"/>
      <c r="DG124" s="1017">
        <v>15049</v>
      </c>
      <c r="DH124" s="999"/>
      <c r="DI124" s="999"/>
      <c r="DJ124" s="999"/>
      <c r="DK124" s="1000"/>
      <c r="DL124" s="998">
        <v>36607</v>
      </c>
      <c r="DM124" s="999"/>
      <c r="DN124" s="999"/>
      <c r="DO124" s="999"/>
      <c r="DP124" s="1000"/>
      <c r="DQ124" s="998">
        <v>37983</v>
      </c>
      <c r="DR124" s="999"/>
      <c r="DS124" s="999"/>
      <c r="DT124" s="999"/>
      <c r="DU124" s="1000"/>
      <c r="DV124" s="1001">
        <v>0.9</v>
      </c>
      <c r="DW124" s="1002"/>
      <c r="DX124" s="1002"/>
      <c r="DY124" s="1002"/>
      <c r="DZ124" s="1003"/>
    </row>
    <row r="125" spans="1:130" s="224" customFormat="1" ht="26.25" customHeight="1" x14ac:dyDescent="0.2">
      <c r="A125" s="1070"/>
      <c r="B125" s="962"/>
      <c r="C125" s="935" t="s">
        <v>469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445</v>
      </c>
      <c r="AB125" s="972"/>
      <c r="AC125" s="972"/>
      <c r="AD125" s="972"/>
      <c r="AE125" s="973"/>
      <c r="AF125" s="974" t="s">
        <v>445</v>
      </c>
      <c r="AG125" s="972"/>
      <c r="AH125" s="972"/>
      <c r="AI125" s="972"/>
      <c r="AJ125" s="973"/>
      <c r="AK125" s="974" t="s">
        <v>445</v>
      </c>
      <c r="AL125" s="972"/>
      <c r="AM125" s="972"/>
      <c r="AN125" s="972"/>
      <c r="AO125" s="973"/>
      <c r="AP125" s="975" t="s">
        <v>445</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485</v>
      </c>
      <c r="CL125" s="1020"/>
      <c r="CM125" s="1020"/>
      <c r="CN125" s="1020"/>
      <c r="CO125" s="1021"/>
      <c r="CP125" s="942" t="s">
        <v>486</v>
      </c>
      <c r="CQ125" s="910"/>
      <c r="CR125" s="910"/>
      <c r="CS125" s="910"/>
      <c r="CT125" s="910"/>
      <c r="CU125" s="910"/>
      <c r="CV125" s="910"/>
      <c r="CW125" s="910"/>
      <c r="CX125" s="910"/>
      <c r="CY125" s="910"/>
      <c r="CZ125" s="910"/>
      <c r="DA125" s="910"/>
      <c r="DB125" s="910"/>
      <c r="DC125" s="910"/>
      <c r="DD125" s="910"/>
      <c r="DE125" s="910"/>
      <c r="DF125" s="911"/>
      <c r="DG125" s="943" t="s">
        <v>131</v>
      </c>
      <c r="DH125" s="944"/>
      <c r="DI125" s="944"/>
      <c r="DJ125" s="944"/>
      <c r="DK125" s="944"/>
      <c r="DL125" s="944" t="s">
        <v>445</v>
      </c>
      <c r="DM125" s="944"/>
      <c r="DN125" s="944"/>
      <c r="DO125" s="944"/>
      <c r="DP125" s="944"/>
      <c r="DQ125" s="944" t="s">
        <v>445</v>
      </c>
      <c r="DR125" s="944"/>
      <c r="DS125" s="944"/>
      <c r="DT125" s="944"/>
      <c r="DU125" s="944"/>
      <c r="DV125" s="945" t="s">
        <v>445</v>
      </c>
      <c r="DW125" s="945"/>
      <c r="DX125" s="945"/>
      <c r="DY125" s="945"/>
      <c r="DZ125" s="946"/>
    </row>
    <row r="126" spans="1:130" s="224" customFormat="1" ht="26.25" customHeight="1" thickBot="1" x14ac:dyDescent="0.25">
      <c r="A126" s="1070"/>
      <c r="B126" s="962"/>
      <c r="C126" s="935" t="s">
        <v>471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474</v>
      </c>
      <c r="AB126" s="972"/>
      <c r="AC126" s="972"/>
      <c r="AD126" s="972"/>
      <c r="AE126" s="973"/>
      <c r="AF126" s="974">
        <v>383</v>
      </c>
      <c r="AG126" s="972"/>
      <c r="AH126" s="972"/>
      <c r="AI126" s="972"/>
      <c r="AJ126" s="973"/>
      <c r="AK126" s="974">
        <v>306</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487</v>
      </c>
      <c r="CQ126" s="936"/>
      <c r="CR126" s="936"/>
      <c r="CS126" s="936"/>
      <c r="CT126" s="936"/>
      <c r="CU126" s="936"/>
      <c r="CV126" s="936"/>
      <c r="CW126" s="936"/>
      <c r="CX126" s="936"/>
      <c r="CY126" s="936"/>
      <c r="CZ126" s="936"/>
      <c r="DA126" s="936"/>
      <c r="DB126" s="936"/>
      <c r="DC126" s="936"/>
      <c r="DD126" s="936"/>
      <c r="DE126" s="936"/>
      <c r="DF126" s="937"/>
      <c r="DG126" s="938" t="s">
        <v>445</v>
      </c>
      <c r="DH126" s="939"/>
      <c r="DI126" s="939"/>
      <c r="DJ126" s="939"/>
      <c r="DK126" s="939"/>
      <c r="DL126" s="939" t="s">
        <v>131</v>
      </c>
      <c r="DM126" s="939"/>
      <c r="DN126" s="939"/>
      <c r="DO126" s="939"/>
      <c r="DP126" s="939"/>
      <c r="DQ126" s="939" t="s">
        <v>445</v>
      </c>
      <c r="DR126" s="939"/>
      <c r="DS126" s="939"/>
      <c r="DT126" s="939"/>
      <c r="DU126" s="939"/>
      <c r="DV126" s="940" t="s">
        <v>445</v>
      </c>
      <c r="DW126" s="940"/>
      <c r="DX126" s="940"/>
      <c r="DY126" s="940"/>
      <c r="DZ126" s="941"/>
    </row>
    <row r="127" spans="1:130" s="224" customFormat="1" ht="26.25" customHeight="1" x14ac:dyDescent="0.2">
      <c r="A127" s="1071"/>
      <c r="B127" s="964"/>
      <c r="C127" s="986" t="s">
        <v>488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445</v>
      </c>
      <c r="AB127" s="972"/>
      <c r="AC127" s="972"/>
      <c r="AD127" s="972"/>
      <c r="AE127" s="973"/>
      <c r="AF127" s="974" t="s">
        <v>445</v>
      </c>
      <c r="AG127" s="972"/>
      <c r="AH127" s="972"/>
      <c r="AI127" s="972"/>
      <c r="AJ127" s="973"/>
      <c r="AK127" s="974" t="s">
        <v>445</v>
      </c>
      <c r="AL127" s="972"/>
      <c r="AM127" s="972"/>
      <c r="AN127" s="972"/>
      <c r="AO127" s="973"/>
      <c r="AP127" s="975" t="s">
        <v>445</v>
      </c>
      <c r="AQ127" s="976"/>
      <c r="AR127" s="976"/>
      <c r="AS127" s="976"/>
      <c r="AT127" s="977"/>
      <c r="AU127" s="226"/>
      <c r="AV127" s="226"/>
      <c r="AW127" s="226"/>
      <c r="AX127" s="1044" t="s">
        <v>489</v>
      </c>
      <c r="AY127" s="1045"/>
      <c r="AZ127" s="1045"/>
      <c r="BA127" s="1045"/>
      <c r="BB127" s="1045"/>
      <c r="BC127" s="1045"/>
      <c r="BD127" s="1045"/>
      <c r="BE127" s="1046"/>
      <c r="BF127" s="1047" t="s">
        <v>490</v>
      </c>
      <c r="BG127" s="1045"/>
      <c r="BH127" s="1045"/>
      <c r="BI127" s="1045"/>
      <c r="BJ127" s="1045"/>
      <c r="BK127" s="1045"/>
      <c r="BL127" s="1046"/>
      <c r="BM127" s="1047" t="s">
        <v>491</v>
      </c>
      <c r="BN127" s="1045"/>
      <c r="BO127" s="1045"/>
      <c r="BP127" s="1045"/>
      <c r="BQ127" s="1045"/>
      <c r="BR127" s="1045"/>
      <c r="BS127" s="1046"/>
      <c r="BT127" s="1047" t="s">
        <v>492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493</v>
      </c>
      <c r="CQ127" s="936"/>
      <c r="CR127" s="936"/>
      <c r="CS127" s="936"/>
      <c r="CT127" s="936"/>
      <c r="CU127" s="936"/>
      <c r="CV127" s="936"/>
      <c r="CW127" s="936"/>
      <c r="CX127" s="936"/>
      <c r="CY127" s="936"/>
      <c r="CZ127" s="936"/>
      <c r="DA127" s="936"/>
      <c r="DB127" s="936"/>
      <c r="DC127" s="936"/>
      <c r="DD127" s="936"/>
      <c r="DE127" s="936"/>
      <c r="DF127" s="937"/>
      <c r="DG127" s="938" t="s">
        <v>445</v>
      </c>
      <c r="DH127" s="939"/>
      <c r="DI127" s="939"/>
      <c r="DJ127" s="939"/>
      <c r="DK127" s="939"/>
      <c r="DL127" s="939" t="s">
        <v>445</v>
      </c>
      <c r="DM127" s="939"/>
      <c r="DN127" s="939"/>
      <c r="DO127" s="939"/>
      <c r="DP127" s="939"/>
      <c r="DQ127" s="939" t="s">
        <v>445</v>
      </c>
      <c r="DR127" s="939"/>
      <c r="DS127" s="939"/>
      <c r="DT127" s="939"/>
      <c r="DU127" s="939"/>
      <c r="DV127" s="940" t="s">
        <v>445</v>
      </c>
      <c r="DW127" s="940"/>
      <c r="DX127" s="940"/>
      <c r="DY127" s="940"/>
      <c r="DZ127" s="941"/>
    </row>
    <row r="128" spans="1:130" s="224" customFormat="1" ht="26.25" customHeight="1" thickBot="1" x14ac:dyDescent="0.25">
      <c r="A128" s="1054" t="s">
        <v>494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495</v>
      </c>
      <c r="X128" s="1056"/>
      <c r="Y128" s="1056"/>
      <c r="Z128" s="1057"/>
      <c r="AA128" s="1058">
        <v>1417</v>
      </c>
      <c r="AB128" s="1059"/>
      <c r="AC128" s="1059"/>
      <c r="AD128" s="1059"/>
      <c r="AE128" s="1060"/>
      <c r="AF128" s="1061">
        <v>1417</v>
      </c>
      <c r="AG128" s="1059"/>
      <c r="AH128" s="1059"/>
      <c r="AI128" s="1059"/>
      <c r="AJ128" s="1060"/>
      <c r="AK128" s="1061">
        <v>1550</v>
      </c>
      <c r="AL128" s="1059"/>
      <c r="AM128" s="1059"/>
      <c r="AN128" s="1059"/>
      <c r="AO128" s="1060"/>
      <c r="AP128" s="1062"/>
      <c r="AQ128" s="1063"/>
      <c r="AR128" s="1063"/>
      <c r="AS128" s="1063"/>
      <c r="AT128" s="1064"/>
      <c r="AU128" s="226"/>
      <c r="AV128" s="226"/>
      <c r="AW128" s="226"/>
      <c r="AX128" s="909" t="s">
        <v>496</v>
      </c>
      <c r="AY128" s="910"/>
      <c r="AZ128" s="910"/>
      <c r="BA128" s="910"/>
      <c r="BB128" s="910"/>
      <c r="BC128" s="910"/>
      <c r="BD128" s="910"/>
      <c r="BE128" s="911"/>
      <c r="BF128" s="1065" t="s">
        <v>131</v>
      </c>
      <c r="BG128" s="1066"/>
      <c r="BH128" s="1066"/>
      <c r="BI128" s="1066"/>
      <c r="BJ128" s="1066"/>
      <c r="BK128" s="1066"/>
      <c r="BL128" s="1067"/>
      <c r="BM128" s="1065">
        <v>14.57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497</v>
      </c>
      <c r="CQ128" s="739"/>
      <c r="CR128" s="739"/>
      <c r="CS128" s="739"/>
      <c r="CT128" s="739"/>
      <c r="CU128" s="739"/>
      <c r="CV128" s="739"/>
      <c r="CW128" s="739"/>
      <c r="CX128" s="739"/>
      <c r="CY128" s="739"/>
      <c r="CZ128" s="739"/>
      <c r="DA128" s="739"/>
      <c r="DB128" s="739"/>
      <c r="DC128" s="739"/>
      <c r="DD128" s="739"/>
      <c r="DE128" s="739"/>
      <c r="DF128" s="1049"/>
      <c r="DG128" s="1050" t="s">
        <v>131</v>
      </c>
      <c r="DH128" s="1051"/>
      <c r="DI128" s="1051"/>
      <c r="DJ128" s="1051"/>
      <c r="DK128" s="1051"/>
      <c r="DL128" s="1051" t="s">
        <v>131</v>
      </c>
      <c r="DM128" s="1051"/>
      <c r="DN128" s="1051"/>
      <c r="DO128" s="1051"/>
      <c r="DP128" s="1051"/>
      <c r="DQ128" s="1051" t="s">
        <v>131</v>
      </c>
      <c r="DR128" s="1051"/>
      <c r="DS128" s="1051"/>
      <c r="DT128" s="1051"/>
      <c r="DU128" s="1051"/>
      <c r="DV128" s="1052" t="s">
        <v>131</v>
      </c>
      <c r="DW128" s="1052"/>
      <c r="DX128" s="1052"/>
      <c r="DY128" s="1052"/>
      <c r="DZ128" s="1053"/>
    </row>
    <row r="129" spans="1:131" s="224" customFormat="1" ht="26.25" customHeight="1" x14ac:dyDescent="0.2">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498</v>
      </c>
      <c r="X129" s="1084"/>
      <c r="Y129" s="1084"/>
      <c r="Z129" s="1085"/>
      <c r="AA129" s="971">
        <v>5650571</v>
      </c>
      <c r="AB129" s="972"/>
      <c r="AC129" s="972"/>
      <c r="AD129" s="972"/>
      <c r="AE129" s="973"/>
      <c r="AF129" s="974">
        <v>6030531</v>
      </c>
      <c r="AG129" s="972"/>
      <c r="AH129" s="972"/>
      <c r="AI129" s="972"/>
      <c r="AJ129" s="973"/>
      <c r="AK129" s="974">
        <v>5745489</v>
      </c>
      <c r="AL129" s="972"/>
      <c r="AM129" s="972"/>
      <c r="AN129" s="972"/>
      <c r="AO129" s="973"/>
      <c r="AP129" s="1086"/>
      <c r="AQ129" s="1087"/>
      <c r="AR129" s="1087"/>
      <c r="AS129" s="1087"/>
      <c r="AT129" s="1088"/>
      <c r="AU129" s="227"/>
      <c r="AV129" s="227"/>
      <c r="AW129" s="227"/>
      <c r="AX129" s="1078" t="s">
        <v>499</v>
      </c>
      <c r="AY129" s="936"/>
      <c r="AZ129" s="936"/>
      <c r="BA129" s="936"/>
      <c r="BB129" s="936"/>
      <c r="BC129" s="936"/>
      <c r="BD129" s="936"/>
      <c r="BE129" s="937"/>
      <c r="BF129" s="1079" t="s">
        <v>131</v>
      </c>
      <c r="BG129" s="1080"/>
      <c r="BH129" s="1080"/>
      <c r="BI129" s="1080"/>
      <c r="BJ129" s="1080"/>
      <c r="BK129" s="1080"/>
      <c r="BL129" s="1081"/>
      <c r="BM129" s="1079">
        <v>19.57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500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501</v>
      </c>
      <c r="X130" s="1084"/>
      <c r="Y130" s="1084"/>
      <c r="Z130" s="1085"/>
      <c r="AA130" s="971">
        <v>1297029</v>
      </c>
      <c r="AB130" s="972"/>
      <c r="AC130" s="972"/>
      <c r="AD130" s="972"/>
      <c r="AE130" s="973"/>
      <c r="AF130" s="974">
        <v>1378014</v>
      </c>
      <c r="AG130" s="972"/>
      <c r="AH130" s="972"/>
      <c r="AI130" s="972"/>
      <c r="AJ130" s="973"/>
      <c r="AK130" s="974">
        <v>1294273</v>
      </c>
      <c r="AL130" s="972"/>
      <c r="AM130" s="972"/>
      <c r="AN130" s="972"/>
      <c r="AO130" s="973"/>
      <c r="AP130" s="1086"/>
      <c r="AQ130" s="1087"/>
      <c r="AR130" s="1087"/>
      <c r="AS130" s="1087"/>
      <c r="AT130" s="1088"/>
      <c r="AU130" s="227"/>
      <c r="AV130" s="227"/>
      <c r="AW130" s="227"/>
      <c r="AX130" s="1078" t="s">
        <v>502</v>
      </c>
      <c r="AY130" s="936"/>
      <c r="AZ130" s="936"/>
      <c r="BA130" s="936"/>
      <c r="BB130" s="936"/>
      <c r="BC130" s="936"/>
      <c r="BD130" s="936"/>
      <c r="BE130" s="937"/>
      <c r="BF130" s="1114">
        <v>8.6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503</v>
      </c>
      <c r="X131" s="1121"/>
      <c r="Y131" s="1121"/>
      <c r="Z131" s="1122"/>
      <c r="AA131" s="1017">
        <v>4353542</v>
      </c>
      <c r="AB131" s="999"/>
      <c r="AC131" s="999"/>
      <c r="AD131" s="999"/>
      <c r="AE131" s="1000"/>
      <c r="AF131" s="998">
        <v>4652517</v>
      </c>
      <c r="AG131" s="999"/>
      <c r="AH131" s="999"/>
      <c r="AI131" s="999"/>
      <c r="AJ131" s="1000"/>
      <c r="AK131" s="998">
        <v>4451216</v>
      </c>
      <c r="AL131" s="999"/>
      <c r="AM131" s="999"/>
      <c r="AN131" s="999"/>
      <c r="AO131" s="1000"/>
      <c r="AP131" s="1123"/>
      <c r="AQ131" s="1124"/>
      <c r="AR131" s="1124"/>
      <c r="AS131" s="1124"/>
      <c r="AT131" s="1125"/>
      <c r="AU131" s="227"/>
      <c r="AV131" s="227"/>
      <c r="AW131" s="227"/>
      <c r="AX131" s="1096" t="s">
        <v>504</v>
      </c>
      <c r="AY131" s="739"/>
      <c r="AZ131" s="739"/>
      <c r="BA131" s="739"/>
      <c r="BB131" s="739"/>
      <c r="BC131" s="739"/>
      <c r="BD131" s="739"/>
      <c r="BE131" s="1049"/>
      <c r="BF131" s="1097" t="s">
        <v>131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506</v>
      </c>
      <c r="W132" s="1107"/>
      <c r="X132" s="1107"/>
      <c r="Y132" s="1107"/>
      <c r="Z132" s="1108"/>
      <c r="AA132" s="1109">
        <v>8.1298859639999996</v>
      </c>
      <c r="AB132" s="1110"/>
      <c r="AC132" s="1110"/>
      <c r="AD132" s="1110"/>
      <c r="AE132" s="1111"/>
      <c r="AF132" s="1112">
        <v>8.9452225540000008</v>
      </c>
      <c r="AG132" s="1110"/>
      <c r="AH132" s="1110"/>
      <c r="AI132" s="1110"/>
      <c r="AJ132" s="1111"/>
      <c r="AK132" s="1112">
        <v>8.9848931170000004</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507</v>
      </c>
      <c r="W133" s="1090"/>
      <c r="X133" s="1090"/>
      <c r="Y133" s="1090"/>
      <c r="Z133" s="1091"/>
      <c r="AA133" s="1092">
        <v>8.1</v>
      </c>
      <c r="AB133" s="1093"/>
      <c r="AC133" s="1093"/>
      <c r="AD133" s="1093"/>
      <c r="AE133" s="1094"/>
      <c r="AF133" s="1092">
        <v>8.5</v>
      </c>
      <c r="AG133" s="1093"/>
      <c r="AH133" s="1093"/>
      <c r="AI133" s="1093"/>
      <c r="AJ133" s="1094"/>
      <c r="AK133" s="1092">
        <v>8.6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OpIp+q30z/+F7MOE4MPKGG0LK4EzCVLludg1vI+CtgZj9DlFqPnHEceCs60qmzL7/r4Ro/xkTi5RCQw9zBFPQ==" saltValue="YnMlawZFOKWkp8yOT+BU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508</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Mo+brFy8tYVOfAA1SAAatNXkP/W364PZpa5lTxHIfyRHKV1RnOf34lFoq07YrVj3YJzzstMQKdAwVPpuRP80Q==" saltValue="M9CdqIkC6DI1OpFlKxlr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RUybFd4KQGtl6GLWmvrb88gthbVy8v6bGpo/oNV6O+ryqv00080rkkAo0iAqQT48gOMrSOuRUg4aUpyNPlZXA==" saltValue="8mc1P29fk5WnIrTottzh/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509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510</v>
      </c>
      <c r="AL6" s="260"/>
      <c r="AM6" s="260"/>
      <c r="AN6" s="260"/>
    </row>
    <row r="7" spans="1:46" ht="13.5" customHeight="1" x14ac:dyDescent="0.2">
      <c r="A7" s="259"/>
      <c r="AK7" s="262"/>
      <c r="AL7" s="263"/>
      <c r="AM7" s="263"/>
      <c r="AN7" s="264"/>
      <c r="AO7" s="1127" t="s">
        <v>511</v>
      </c>
      <c r="AP7" s="265"/>
      <c r="AQ7" s="266" t="s">
        <v>512</v>
      </c>
      <c r="AR7" s="267"/>
    </row>
    <row r="8" spans="1:46" ht="13" x14ac:dyDescent="0.2">
      <c r="A8" s="259"/>
      <c r="AK8" s="268"/>
      <c r="AL8" s="269"/>
      <c r="AM8" s="269"/>
      <c r="AN8" s="270"/>
      <c r="AO8" s="1128"/>
      <c r="AP8" s="271" t="s">
        <v>513</v>
      </c>
      <c r="AQ8" s="272" t="s">
        <v>514</v>
      </c>
      <c r="AR8" s="273" t="s">
        <v>515</v>
      </c>
    </row>
    <row r="9" spans="1:46" ht="13" x14ac:dyDescent="0.2">
      <c r="A9" s="259"/>
      <c r="AK9" s="1129" t="s">
        <v>516</v>
      </c>
      <c r="AL9" s="1130"/>
      <c r="AM9" s="1130"/>
      <c r="AN9" s="1131"/>
      <c r="AO9" s="274">
        <v>1493902</v>
      </c>
      <c r="AP9" s="274">
        <v>152299</v>
      </c>
      <c r="AQ9" s="275">
        <v>166998</v>
      </c>
      <c r="AR9" s="276">
        <v>-8.8000000000000007</v>
      </c>
    </row>
    <row r="10" spans="1:46" ht="13.5" customHeight="1" x14ac:dyDescent="0.2">
      <c r="A10" s="259"/>
      <c r="AK10" s="1129" t="s">
        <v>517</v>
      </c>
      <c r="AL10" s="1130"/>
      <c r="AM10" s="1130"/>
      <c r="AN10" s="1131"/>
      <c r="AO10" s="277">
        <v>195690</v>
      </c>
      <c r="AP10" s="277">
        <v>19950</v>
      </c>
      <c r="AQ10" s="278">
        <v>26170</v>
      </c>
      <c r="AR10" s="279">
        <v>-23.8</v>
      </c>
    </row>
    <row r="11" spans="1:46" ht="13.5" customHeight="1" x14ac:dyDescent="0.2">
      <c r="A11" s="259"/>
      <c r="AK11" s="1129" t="s">
        <v>518</v>
      </c>
      <c r="AL11" s="1130"/>
      <c r="AM11" s="1130"/>
      <c r="AN11" s="1131"/>
      <c r="AO11" s="277" t="s">
        <v>519</v>
      </c>
      <c r="AP11" s="277" t="s">
        <v>519</v>
      </c>
      <c r="AQ11" s="278">
        <v>5047</v>
      </c>
      <c r="AR11" s="279" t="s">
        <v>519</v>
      </c>
    </row>
    <row r="12" spans="1:46" ht="13.5" customHeight="1" x14ac:dyDescent="0.2">
      <c r="A12" s="259"/>
      <c r="AK12" s="1129" t="s">
        <v>520</v>
      </c>
      <c r="AL12" s="1130"/>
      <c r="AM12" s="1130"/>
      <c r="AN12" s="1131"/>
      <c r="AO12" s="277" t="s">
        <v>519</v>
      </c>
      <c r="AP12" s="277" t="s">
        <v>519</v>
      </c>
      <c r="AQ12" s="278" t="s">
        <v>519</v>
      </c>
      <c r="AR12" s="279" t="s">
        <v>519</v>
      </c>
    </row>
    <row r="13" spans="1:46" ht="13.5" customHeight="1" x14ac:dyDescent="0.2">
      <c r="A13" s="259"/>
      <c r="AK13" s="1129" t="s">
        <v>521</v>
      </c>
      <c r="AL13" s="1130"/>
      <c r="AM13" s="1130"/>
      <c r="AN13" s="1131"/>
      <c r="AO13" s="277">
        <v>32735</v>
      </c>
      <c r="AP13" s="277">
        <v>3337</v>
      </c>
      <c r="AQ13" s="278">
        <v>6466</v>
      </c>
      <c r="AR13" s="279">
        <v>-48.4</v>
      </c>
    </row>
    <row r="14" spans="1:46" ht="13.5" customHeight="1" x14ac:dyDescent="0.2">
      <c r="A14" s="259"/>
      <c r="AK14" s="1129" t="s">
        <v>522</v>
      </c>
      <c r="AL14" s="1130"/>
      <c r="AM14" s="1130"/>
      <c r="AN14" s="1131"/>
      <c r="AO14" s="277" t="s">
        <v>519</v>
      </c>
      <c r="AP14" s="277" t="s">
        <v>519</v>
      </c>
      <c r="AQ14" s="278">
        <v>3589</v>
      </c>
      <c r="AR14" s="279" t="s">
        <v>519</v>
      </c>
    </row>
    <row r="15" spans="1:46" ht="13.5" customHeight="1" x14ac:dyDescent="0.2">
      <c r="A15" s="259"/>
      <c r="AK15" s="1132" t="s">
        <v>523</v>
      </c>
      <c r="AL15" s="1133"/>
      <c r="AM15" s="1133"/>
      <c r="AN15" s="1134"/>
      <c r="AO15" s="277">
        <v>-166379</v>
      </c>
      <c r="AP15" s="277">
        <v>-16962</v>
      </c>
      <c r="AQ15" s="278">
        <v>-12920</v>
      </c>
      <c r="AR15" s="279">
        <v>31.3</v>
      </c>
    </row>
    <row r="16" spans="1:46" ht="13" x14ac:dyDescent="0.2">
      <c r="A16" s="259"/>
      <c r="AK16" s="1132" t="s">
        <v>191</v>
      </c>
      <c r="AL16" s="1133"/>
      <c r="AM16" s="1133"/>
      <c r="AN16" s="1134"/>
      <c r="AO16" s="277">
        <v>1555948</v>
      </c>
      <c r="AP16" s="277">
        <v>158625</v>
      </c>
      <c r="AQ16" s="278">
        <v>195349</v>
      </c>
      <c r="AR16" s="279">
        <v>-18.8</v>
      </c>
    </row>
    <row r="17" spans="1:46" ht="13" x14ac:dyDescent="0.2">
      <c r="A17" s="259"/>
    </row>
    <row r="18" spans="1:46" ht="13" x14ac:dyDescent="0.2">
      <c r="A18" s="259"/>
      <c r="AQ18" s="280"/>
      <c r="AR18" s="280"/>
    </row>
    <row r="19" spans="1:46" ht="13" x14ac:dyDescent="0.2">
      <c r="A19" s="259"/>
      <c r="AK19" s="255" t="s">
        <v>524</v>
      </c>
    </row>
    <row r="20" spans="1:46" ht="13" x14ac:dyDescent="0.2">
      <c r="A20" s="259"/>
      <c r="AK20" s="281"/>
      <c r="AL20" s="282"/>
      <c r="AM20" s="282"/>
      <c r="AN20" s="283"/>
      <c r="AO20" s="284" t="s">
        <v>525</v>
      </c>
      <c r="AP20" s="285" t="s">
        <v>526</v>
      </c>
      <c r="AQ20" s="286" t="s">
        <v>527</v>
      </c>
      <c r="AR20" s="287"/>
    </row>
    <row r="21" spans="1:46" s="260" customFormat="1" ht="13" x14ac:dyDescent="0.2">
      <c r="A21" s="288"/>
      <c r="AK21" s="1135" t="s">
        <v>528</v>
      </c>
      <c r="AL21" s="1136"/>
      <c r="AM21" s="1136"/>
      <c r="AN21" s="1137"/>
      <c r="AO21" s="289">
        <v>13.25</v>
      </c>
      <c r="AP21" s="290">
        <v>16.600000000000001</v>
      </c>
      <c r="AQ21" s="291">
        <v>-3.35</v>
      </c>
      <c r="AS21" s="292"/>
      <c r="AT21" s="288"/>
    </row>
    <row r="22" spans="1:46" s="260" customFormat="1" ht="13" x14ac:dyDescent="0.2">
      <c r="A22" s="288"/>
      <c r="AK22" s="1135" t="s">
        <v>529</v>
      </c>
      <c r="AL22" s="1136"/>
      <c r="AM22" s="1136"/>
      <c r="AN22" s="1137"/>
      <c r="AO22" s="293">
        <v>95.3</v>
      </c>
      <c r="AP22" s="294">
        <v>95.6</v>
      </c>
      <c r="AQ22" s="295">
        <v>-0.3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530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531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532</v>
      </c>
      <c r="AL29" s="260"/>
      <c r="AM29" s="260"/>
      <c r="AN29" s="260"/>
      <c r="AS29" s="302"/>
    </row>
    <row r="30" spans="1:46" ht="13.5" customHeight="1" x14ac:dyDescent="0.2">
      <c r="A30" s="259"/>
      <c r="AK30" s="262"/>
      <c r="AL30" s="263"/>
      <c r="AM30" s="263"/>
      <c r="AN30" s="264"/>
      <c r="AO30" s="1127" t="s">
        <v>511</v>
      </c>
      <c r="AP30" s="265"/>
      <c r="AQ30" s="266" t="s">
        <v>512</v>
      </c>
      <c r="AR30" s="267"/>
    </row>
    <row r="31" spans="1:46" ht="13" x14ac:dyDescent="0.2">
      <c r="A31" s="259"/>
      <c r="AK31" s="268"/>
      <c r="AL31" s="269"/>
      <c r="AM31" s="269"/>
      <c r="AN31" s="270"/>
      <c r="AO31" s="1128"/>
      <c r="AP31" s="271" t="s">
        <v>513</v>
      </c>
      <c r="AQ31" s="272" t="s">
        <v>514</v>
      </c>
      <c r="AR31" s="273" t="s">
        <v>515</v>
      </c>
    </row>
    <row r="32" spans="1:46" ht="27" customHeight="1" x14ac:dyDescent="0.2">
      <c r="A32" s="259"/>
      <c r="AK32" s="1143" t="s">
        <v>533</v>
      </c>
      <c r="AL32" s="1144"/>
      <c r="AM32" s="1144"/>
      <c r="AN32" s="1145"/>
      <c r="AO32" s="303">
        <v>1559870</v>
      </c>
      <c r="AP32" s="303">
        <v>159024</v>
      </c>
      <c r="AQ32" s="304">
        <v>125145</v>
      </c>
      <c r="AR32" s="305">
        <v>27.1</v>
      </c>
    </row>
    <row r="33" spans="1:46" ht="13.5" customHeight="1" x14ac:dyDescent="0.2">
      <c r="A33" s="259"/>
      <c r="AK33" s="1143" t="s">
        <v>534</v>
      </c>
      <c r="AL33" s="1144"/>
      <c r="AM33" s="1144"/>
      <c r="AN33" s="1145"/>
      <c r="AO33" s="303" t="s">
        <v>519</v>
      </c>
      <c r="AP33" s="303" t="s">
        <v>519</v>
      </c>
      <c r="AQ33" s="304">
        <v>142</v>
      </c>
      <c r="AR33" s="305" t="s">
        <v>519</v>
      </c>
    </row>
    <row r="34" spans="1:46" ht="27" customHeight="1" x14ac:dyDescent="0.2">
      <c r="A34" s="259"/>
      <c r="AK34" s="1143" t="s">
        <v>535</v>
      </c>
      <c r="AL34" s="1144"/>
      <c r="AM34" s="1144"/>
      <c r="AN34" s="1145"/>
      <c r="AO34" s="303" t="s">
        <v>519</v>
      </c>
      <c r="AP34" s="303" t="s">
        <v>519</v>
      </c>
      <c r="AQ34" s="304">
        <v>186</v>
      </c>
      <c r="AR34" s="305" t="s">
        <v>519</v>
      </c>
    </row>
    <row r="35" spans="1:46" ht="27" customHeight="1" x14ac:dyDescent="0.2">
      <c r="A35" s="259"/>
      <c r="AK35" s="1143" t="s">
        <v>536</v>
      </c>
      <c r="AL35" s="1144"/>
      <c r="AM35" s="1144"/>
      <c r="AN35" s="1145"/>
      <c r="AO35" s="303">
        <v>113306</v>
      </c>
      <c r="AP35" s="303">
        <v>11551</v>
      </c>
      <c r="AQ35" s="304">
        <v>24116</v>
      </c>
      <c r="AR35" s="305">
        <v>-52.1</v>
      </c>
    </row>
    <row r="36" spans="1:46" ht="27" customHeight="1" x14ac:dyDescent="0.2">
      <c r="A36" s="259"/>
      <c r="AK36" s="1143" t="s">
        <v>537</v>
      </c>
      <c r="AL36" s="1144"/>
      <c r="AM36" s="1144"/>
      <c r="AN36" s="1145"/>
      <c r="AO36" s="303">
        <v>22278</v>
      </c>
      <c r="AP36" s="303">
        <v>2271</v>
      </c>
      <c r="AQ36" s="304">
        <v>3945</v>
      </c>
      <c r="AR36" s="305">
        <v>-42.4</v>
      </c>
    </row>
    <row r="37" spans="1:46" ht="13.5" customHeight="1" x14ac:dyDescent="0.2">
      <c r="A37" s="259"/>
      <c r="AK37" s="1143" t="s">
        <v>538</v>
      </c>
      <c r="AL37" s="1144"/>
      <c r="AM37" s="1144"/>
      <c r="AN37" s="1145"/>
      <c r="AO37" s="303">
        <v>306</v>
      </c>
      <c r="AP37" s="303">
        <v>31</v>
      </c>
      <c r="AQ37" s="304">
        <v>817</v>
      </c>
      <c r="AR37" s="305">
        <v>-96.2</v>
      </c>
    </row>
    <row r="38" spans="1:46" ht="27" customHeight="1" x14ac:dyDescent="0.2">
      <c r="A38" s="259"/>
      <c r="AK38" s="1146" t="s">
        <v>539</v>
      </c>
      <c r="AL38" s="1147"/>
      <c r="AM38" s="1147"/>
      <c r="AN38" s="1148"/>
      <c r="AO38" s="306" t="s">
        <v>519</v>
      </c>
      <c r="AP38" s="306" t="s">
        <v>519</v>
      </c>
      <c r="AQ38" s="307">
        <v>16</v>
      </c>
      <c r="AR38" s="295" t="s">
        <v>519</v>
      </c>
      <c r="AS38" s="302"/>
    </row>
    <row r="39" spans="1:46" ht="13" x14ac:dyDescent="0.2">
      <c r="A39" s="259"/>
      <c r="AK39" s="1146" t="s">
        <v>540</v>
      </c>
      <c r="AL39" s="1147"/>
      <c r="AM39" s="1147"/>
      <c r="AN39" s="1148"/>
      <c r="AO39" s="303">
        <v>-1550</v>
      </c>
      <c r="AP39" s="303">
        <v>-158</v>
      </c>
      <c r="AQ39" s="304">
        <v>-6780</v>
      </c>
      <c r="AR39" s="305">
        <v>-97.7</v>
      </c>
      <c r="AS39" s="302"/>
    </row>
    <row r="40" spans="1:46" ht="27" customHeight="1" x14ac:dyDescent="0.2">
      <c r="A40" s="259"/>
      <c r="AK40" s="1143" t="s">
        <v>541</v>
      </c>
      <c r="AL40" s="1144"/>
      <c r="AM40" s="1144"/>
      <c r="AN40" s="1145"/>
      <c r="AO40" s="303">
        <v>-1294273</v>
      </c>
      <c r="AP40" s="303">
        <v>-131947</v>
      </c>
      <c r="AQ40" s="304">
        <v>-98746</v>
      </c>
      <c r="AR40" s="305">
        <v>33.6</v>
      </c>
      <c r="AS40" s="302"/>
    </row>
    <row r="41" spans="1:46" ht="13" x14ac:dyDescent="0.2">
      <c r="A41" s="259"/>
      <c r="AK41" s="1149" t="s">
        <v>303</v>
      </c>
      <c r="AL41" s="1150"/>
      <c r="AM41" s="1150"/>
      <c r="AN41" s="1151"/>
      <c r="AO41" s="303">
        <v>399937</v>
      </c>
      <c r="AP41" s="303">
        <v>40772</v>
      </c>
      <c r="AQ41" s="304">
        <v>48842</v>
      </c>
      <c r="AR41" s="305">
        <v>-16.5</v>
      </c>
      <c r="AS41" s="302"/>
    </row>
    <row r="42" spans="1:46" ht="13" x14ac:dyDescent="0.2">
      <c r="A42" s="259"/>
      <c r="AK42" s="308" t="s">
        <v>542</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543</v>
      </c>
    </row>
    <row r="48" spans="1:46" ht="13" x14ac:dyDescent="0.2">
      <c r="A48" s="259"/>
      <c r="AK48" s="313" t="s">
        <v>544</v>
      </c>
      <c r="AL48" s="313"/>
      <c r="AM48" s="313"/>
      <c r="AN48" s="313"/>
      <c r="AO48" s="313"/>
      <c r="AP48" s="313"/>
      <c r="AQ48" s="314"/>
      <c r="AR48" s="313"/>
    </row>
    <row r="49" spans="1:44" ht="13.5" customHeight="1" x14ac:dyDescent="0.2">
      <c r="A49" s="259"/>
      <c r="AK49" s="315"/>
      <c r="AL49" s="316"/>
      <c r="AM49" s="1138" t="s">
        <v>511</v>
      </c>
      <c r="AN49" s="1140" t="s">
        <v>545</v>
      </c>
      <c r="AO49" s="1141"/>
      <c r="AP49" s="1141"/>
      <c r="AQ49" s="1141"/>
      <c r="AR49" s="1142"/>
    </row>
    <row r="50" spans="1:44" ht="13" x14ac:dyDescent="0.2">
      <c r="A50" s="259"/>
      <c r="AK50" s="317"/>
      <c r="AL50" s="318"/>
      <c r="AM50" s="1139"/>
      <c r="AN50" s="319" t="s">
        <v>546</v>
      </c>
      <c r="AO50" s="320" t="s">
        <v>547</v>
      </c>
      <c r="AP50" s="321" t="s">
        <v>548</v>
      </c>
      <c r="AQ50" s="322" t="s">
        <v>549</v>
      </c>
      <c r="AR50" s="323" t="s">
        <v>550</v>
      </c>
    </row>
    <row r="51" spans="1:44" ht="13" x14ac:dyDescent="0.2">
      <c r="A51" s="259"/>
      <c r="AK51" s="315" t="s">
        <v>551</v>
      </c>
      <c r="AL51" s="316"/>
      <c r="AM51" s="324">
        <v>3882843</v>
      </c>
      <c r="AN51" s="325">
        <v>368776</v>
      </c>
      <c r="AO51" s="326">
        <v>0.9</v>
      </c>
      <c r="AP51" s="327">
        <v>115050</v>
      </c>
      <c r="AQ51" s="328">
        <v>1</v>
      </c>
      <c r="AR51" s="329">
        <v>-0.1</v>
      </c>
    </row>
    <row r="52" spans="1:44" ht="13" x14ac:dyDescent="0.2">
      <c r="A52" s="259"/>
      <c r="AK52" s="330"/>
      <c r="AL52" s="331" t="s">
        <v>552</v>
      </c>
      <c r="AM52" s="332">
        <v>1901721</v>
      </c>
      <c r="AN52" s="333">
        <v>180617</v>
      </c>
      <c r="AO52" s="334">
        <v>55.3</v>
      </c>
      <c r="AP52" s="335">
        <v>53792</v>
      </c>
      <c r="AQ52" s="336">
        <v>1.2</v>
      </c>
      <c r="AR52" s="337">
        <v>54.1</v>
      </c>
    </row>
    <row r="53" spans="1:44" ht="13" x14ac:dyDescent="0.2">
      <c r="A53" s="259"/>
      <c r="AK53" s="315" t="s">
        <v>553</v>
      </c>
      <c r="AL53" s="316"/>
      <c r="AM53" s="324">
        <v>3553019</v>
      </c>
      <c r="AN53" s="325">
        <v>342097</v>
      </c>
      <c r="AO53" s="326">
        <v>-7.2</v>
      </c>
      <c r="AP53" s="327">
        <v>118252</v>
      </c>
      <c r="AQ53" s="328">
        <v>2.8</v>
      </c>
      <c r="AR53" s="329">
        <v>-10</v>
      </c>
    </row>
    <row r="54" spans="1:44" ht="13" x14ac:dyDescent="0.2">
      <c r="A54" s="259"/>
      <c r="AK54" s="330"/>
      <c r="AL54" s="331" t="s">
        <v>552</v>
      </c>
      <c r="AM54" s="332">
        <v>1334952</v>
      </c>
      <c r="AN54" s="333">
        <v>128534</v>
      </c>
      <c r="AO54" s="334">
        <v>-28.8</v>
      </c>
      <c r="AP54" s="335">
        <v>49994</v>
      </c>
      <c r="AQ54" s="336">
        <v>-7.1</v>
      </c>
      <c r="AR54" s="337">
        <v>-21.7</v>
      </c>
    </row>
    <row r="55" spans="1:44" ht="13" x14ac:dyDescent="0.2">
      <c r="A55" s="259"/>
      <c r="AK55" s="315" t="s">
        <v>554</v>
      </c>
      <c r="AL55" s="316"/>
      <c r="AM55" s="324">
        <v>3394087</v>
      </c>
      <c r="AN55" s="325">
        <v>332135</v>
      </c>
      <c r="AO55" s="326">
        <v>-2.9</v>
      </c>
      <c r="AP55" s="327">
        <v>200194</v>
      </c>
      <c r="AQ55" s="328">
        <v>69.3</v>
      </c>
      <c r="AR55" s="329">
        <v>-72.2</v>
      </c>
    </row>
    <row r="56" spans="1:44" ht="13" x14ac:dyDescent="0.2">
      <c r="A56" s="259"/>
      <c r="AK56" s="330"/>
      <c r="AL56" s="331" t="s">
        <v>552</v>
      </c>
      <c r="AM56" s="332">
        <v>993634</v>
      </c>
      <c r="AN56" s="333">
        <v>97234</v>
      </c>
      <c r="AO56" s="334">
        <v>-24.4</v>
      </c>
      <c r="AP56" s="335">
        <v>106422</v>
      </c>
      <c r="AQ56" s="336">
        <v>112.9</v>
      </c>
      <c r="AR56" s="337">
        <v>-137.30000000000001</v>
      </c>
    </row>
    <row r="57" spans="1:44" ht="13" x14ac:dyDescent="0.2">
      <c r="A57" s="259"/>
      <c r="AK57" s="315" t="s">
        <v>555</v>
      </c>
      <c r="AL57" s="316"/>
      <c r="AM57" s="324">
        <v>2282827</v>
      </c>
      <c r="AN57" s="325">
        <v>227895</v>
      </c>
      <c r="AO57" s="326">
        <v>-31.4</v>
      </c>
      <c r="AP57" s="327">
        <v>196914</v>
      </c>
      <c r="AQ57" s="328">
        <v>-1.6</v>
      </c>
      <c r="AR57" s="329">
        <v>-29.8</v>
      </c>
    </row>
    <row r="58" spans="1:44" ht="13" x14ac:dyDescent="0.2">
      <c r="A58" s="259"/>
      <c r="AK58" s="330"/>
      <c r="AL58" s="331" t="s">
        <v>552</v>
      </c>
      <c r="AM58" s="332">
        <v>756339</v>
      </c>
      <c r="AN58" s="333">
        <v>75506</v>
      </c>
      <c r="AO58" s="334">
        <v>-22.3</v>
      </c>
      <c r="AP58" s="335">
        <v>98966</v>
      </c>
      <c r="AQ58" s="336">
        <v>-7</v>
      </c>
      <c r="AR58" s="337">
        <v>-15.3</v>
      </c>
    </row>
    <row r="59" spans="1:44" ht="13" x14ac:dyDescent="0.2">
      <c r="A59" s="259"/>
      <c r="AK59" s="315" t="s">
        <v>556</v>
      </c>
      <c r="AL59" s="316"/>
      <c r="AM59" s="324">
        <v>2440782</v>
      </c>
      <c r="AN59" s="325">
        <v>248831</v>
      </c>
      <c r="AO59" s="326">
        <v>9.1999999999999993</v>
      </c>
      <c r="AP59" s="327">
        <v>204757</v>
      </c>
      <c r="AQ59" s="328">
        <v>4</v>
      </c>
      <c r="AR59" s="329">
        <v>5.2</v>
      </c>
    </row>
    <row r="60" spans="1:44" ht="13" x14ac:dyDescent="0.2">
      <c r="A60" s="259"/>
      <c r="AK60" s="330"/>
      <c r="AL60" s="331" t="s">
        <v>552</v>
      </c>
      <c r="AM60" s="332">
        <v>733442</v>
      </c>
      <c r="AN60" s="333">
        <v>74772</v>
      </c>
      <c r="AO60" s="334">
        <v>-1</v>
      </c>
      <c r="AP60" s="335">
        <v>106071</v>
      </c>
      <c r="AQ60" s="336">
        <v>7.2</v>
      </c>
      <c r="AR60" s="337">
        <v>-8.1999999999999993</v>
      </c>
    </row>
    <row r="61" spans="1:44" ht="13" x14ac:dyDescent="0.2">
      <c r="A61" s="259"/>
      <c r="AK61" s="315" t="s">
        <v>557</v>
      </c>
      <c r="AL61" s="338"/>
      <c r="AM61" s="324">
        <v>3110712</v>
      </c>
      <c r="AN61" s="325">
        <v>303947</v>
      </c>
      <c r="AO61" s="326">
        <v>-6.3</v>
      </c>
      <c r="AP61" s="327">
        <v>167033</v>
      </c>
      <c r="AQ61" s="339">
        <v>15.1</v>
      </c>
      <c r="AR61" s="329">
        <v>-21.4</v>
      </c>
    </row>
    <row r="62" spans="1:44" ht="13" x14ac:dyDescent="0.2">
      <c r="A62" s="259"/>
      <c r="AK62" s="330"/>
      <c r="AL62" s="331" t="s">
        <v>552</v>
      </c>
      <c r="AM62" s="332">
        <v>1144018</v>
      </c>
      <c r="AN62" s="333">
        <v>111333</v>
      </c>
      <c r="AO62" s="334">
        <v>-4.2</v>
      </c>
      <c r="AP62" s="335">
        <v>83049</v>
      </c>
      <c r="AQ62" s="336">
        <v>21.4</v>
      </c>
      <c r="AR62" s="337">
        <v>-25.6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7FChrfJPLXNIP+hIPJq+TpEzqq8UgcN+tMgnkeZOyg1PPdGBJ98A2X4Asinh24g8r+PkLyUfgyS5tQwy5SKulw==" saltValue="XFbx8m0Y/7hjSH8xE8S0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559</v>
      </c>
    </row>
    <row r="121" spans="125:125" ht="13.5" hidden="1" customHeight="1" x14ac:dyDescent="0.2">
      <c r="DU121" s="253"/>
    </row>
  </sheetData>
  <sheetProtection algorithmName="SHA-512" hashValue="NK6ORpDQu0LTGxrBqRjSwX57zpoLVWdyy2e3RGlZFGH6RLoLc2h0bmRhngdA15g4lZ13G0ZQpvsY6uXhJqLlDA==" saltValue="3lYc+muL1t0TsfIKAwGv1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560</v>
      </c>
    </row>
  </sheetData>
  <sheetProtection algorithmName="SHA-512" hashValue="uOzTtMd9jOboqovbfc2Sy7AvnhsaJyXMKpQ+rxcBxT+d698blYX9ky8jxkHjD3ss/XsbfZE6ybL7IDjQ+9iBTg==" saltValue="nW5KAd/Do/bd11KLw5Zhz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561</v>
      </c>
      <c r="G46" s="8" t="s">
        <v>562</v>
      </c>
      <c r="H46" s="8" t="s">
        <v>563</v>
      </c>
      <c r="I46" s="8" t="s">
        <v>564</v>
      </c>
      <c r="J46" s="9" t="s">
        <v>565</v>
      </c>
    </row>
    <row r="47" spans="2:10" ht="57.75" customHeight="1" x14ac:dyDescent="0.2">
      <c r="B47" s="10"/>
      <c r="C47" s="1152" t="s">
        <v>3</v>
      </c>
      <c r="D47" s="1152"/>
      <c r="E47" s="1153"/>
      <c r="F47" s="11">
        <v>16.05</v>
      </c>
      <c r="G47" s="12">
        <v>10.71</v>
      </c>
      <c r="H47" s="12">
        <v>8.85</v>
      </c>
      <c r="I47" s="12">
        <v>9.9600000000000009</v>
      </c>
      <c r="J47" s="13">
        <v>10.45</v>
      </c>
    </row>
    <row r="48" spans="2:10" ht="57.75" customHeight="1" x14ac:dyDescent="0.2">
      <c r="B48" s="14"/>
      <c r="C48" s="1154" t="s">
        <v>4</v>
      </c>
      <c r="D48" s="1154"/>
      <c r="E48" s="1155"/>
      <c r="F48" s="15">
        <v>9.75</v>
      </c>
      <c r="G48" s="16">
        <v>4.32</v>
      </c>
      <c r="H48" s="16">
        <v>9.5</v>
      </c>
      <c r="I48" s="16">
        <v>11.75</v>
      </c>
      <c r="J48" s="17">
        <v>12.55</v>
      </c>
    </row>
    <row r="49" spans="2:10" ht="57.75" customHeight="1" thickBot="1" x14ac:dyDescent="0.25">
      <c r="B49" s="18"/>
      <c r="C49" s="1156" t="s">
        <v>5</v>
      </c>
      <c r="D49" s="1156"/>
      <c r="E49" s="1157"/>
      <c r="F49" s="19" t="s">
        <v>566</v>
      </c>
      <c r="G49" s="20" t="s">
        <v>567</v>
      </c>
      <c r="H49" s="20">
        <v>3.45</v>
      </c>
      <c r="I49" s="20">
        <v>4.5</v>
      </c>
      <c r="J49" s="21">
        <v>0.22</v>
      </c>
    </row>
    <row r="50" spans="2:10" ht="13" x14ac:dyDescent="0.2"/>
  </sheetData>
  <sheetProtection algorithmName="SHA-512" hashValue="oUePNPBH48OLpyA5aeXPQx5I61SFjh/FoIlSm+VBrHD7IT8YBkWKgfs8jivVEAm99DjAsnXKIc/LiJvvQovlwg==" saltValue="RiMCAm8P1NlLs70cyn3n1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橋口 萌々香</cp:lastModifiedBy>
  <cp:lastPrinted>2024-03-12T02:14:08Z</cp:lastPrinted>
  <dcterms:created xsi:type="dcterms:W3CDTF">2024-02-05T04:00:25Z</dcterms:created>
  <dcterms:modified xsi:type="dcterms:W3CDTF">2024-09-26T09:17:37Z</dcterms:modified>
  <cp:category/>
</cp:coreProperties>
</file>