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2"/>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2_係員確認後データ\"/>
    </mc:Choice>
  </mc:AlternateContent>
  <xr:revisionPtr revIDLastSave="0" documentId="13_ncr:1_{88660784-3DD0-43DE-B442-1AFE00966E2F}" xr6:coauthVersionLast="36" xr6:coauthVersionMax="36" xr10:uidLastSave="{00000000-0000-0000-0000-000000000000}"/>
  <bookViews>
    <workbookView xWindow="0" yWindow="0" windowWidth="19190" windowHeight="681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C36" i="10"/>
  <c r="CO35" i="10"/>
  <c r="BE35" i="10"/>
  <c r="AM35" i="10"/>
  <c r="C35"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l="1"/>
  <c r="BW35" i="10" s="1"/>
  <c r="BW36" i="10" s="1"/>
  <c r="CO34" i="10" l="1"/>
</calcChain>
</file>

<file path=xl/sharedStrings.xml><?xml version="1.0" encoding="utf-8"?>
<sst xmlns="http://schemas.openxmlformats.org/spreadsheetml/2006/main" count="1139" uniqueCount="602">
  <si>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</si>
  <si>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</si>
  <si>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</si>
  <si>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</si>
  <si>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</si>
  <si>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</si>
  <si>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</si>
  <si>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</si>
  <si>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</si>
  <si>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</si>
  <si>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</si>
  <si>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</si>
  <si>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</si>
  <si>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</si>
  <si>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</si>
  <si>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</si>
  <si>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</si>
  <si>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</si>
  <si>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</si>
  <si>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</si>
  <si>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</si>
  <si>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</si>
  <si>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</si>
  <si>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</si>
  <si>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</si>
  <si>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</si>
  <si>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</si>
  <si>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</si>
  <si>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</si>
  <si>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</si>
  <si>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</si>
  <si>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</si>
  <si>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</si>
  <si>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</si>
  <si>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</si>
  <si>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</si>
  <si>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</si>
  <si>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</si>
  <si>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</si>
  <si>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</si>
  <si>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</si>
  <si>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</si>
  <si>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</si>
  <si>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</si>
  <si>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</si>
  <si>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</si>
  <si>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</si>
  <si>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</si>
  <si>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</si>
  <si>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</si>
  <si>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</si>
  <si>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</si>
  <si>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</si>
  <si>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</si>
  <si>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</si>
  <si>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</si>
  <si>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</si>
  <si>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</si>
  <si>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</si>
  <si>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</si>
  <si>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</si>
  <si>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</si>
  <si>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</si>
  <si>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</si>
  <si>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</si>
  <si>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</si>
  <si>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</si>
  <si>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</si>
  <si>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</si>
  <si>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</si>
  <si>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</si>
  <si>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</si>
  <si>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</si>
  <si>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</si>
  <si>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</si>
  <si>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</si>
  <si>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</si>
  <si>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</si>
  <si>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</si>
  <si>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</si>
  <si>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</si>
  <si>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</si>
  <si>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</si>
  <si>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</si>
  <si>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</si>
  <si>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</si>
  <si>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</si>
  <si>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</si>
  <si>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</si>
  <si>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</si>
  <si>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</si>
  <si>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</si>
  <si>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</si>
  <si>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</si>
  <si>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</si>
  <si>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</si>
  <si>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</si>
  <si>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</si>
  <si>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</si>
  <si>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</si>
  <si>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さつま町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</si>
  <si>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</si>
  <si>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</si>
  <si>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</si>
  <si>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</si>
  <si>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</si>
  <si>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</si>
  <si>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</si>
  <si>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</si>
  <si>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</si>
  <si>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</si>
  <si>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</si>
  <si>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</si>
  <si>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</si>
  <si>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</si>
  <si>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</si>
  <si>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</si>
  <si>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</si>
  <si>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</si>
  <si>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</si>
  <si>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</si>
  <si>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</si>
  <si>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</si>
  <si>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</si>
  <si>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</si>
  <si>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</si>
  <si>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</si>
  <si>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</si>
  <si>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</si>
  <si>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</si>
  <si>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</si>
  <si>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</si>
  <si>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</si>
  <si>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</si>
  <si>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</si>
  <si>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</si>
  <si>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</si>
  <si>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</si>
  <si>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</si>
  <si>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</si>
  <si>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</si>
  <si>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</si>
  <si>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</si>
  <si>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</si>
  <si>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</si>
  <si>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</si>
  <si>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</si>
  <si>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</si>
  <si>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</si>
  <si>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</si>
  <si>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</si>
  <si>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</si>
  <si>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</si>
  <si>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</si>
  <si>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</si>
  <si>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</si>
  <si>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</si>
  <si>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</si>
  <si>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</si>
  <si>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</si>
  <si>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</si>
  <si>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</si>
  <si>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</si>
  <si>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</si>
  <si>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</si>
  <si>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</si>
  <si>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</si>
  <si>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</si>
  <si>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</si>
  <si>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</si>
  <si>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</si>
  <si>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</si>
  <si>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</si>
  <si>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</si>
  <si>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</si>
  <si>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</si>
  <si>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</si>
  <si>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</si>
  <si>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</si>
  <si>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</si>
  <si>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</si>
  <si>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</si>
  <si>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</si>
  <si>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</si>
  <si>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</si>
  <si>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</si>
  <si>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</si>
  <si>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</si>
  <si>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</si>
  <si>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</si>
  <si>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</si>
  <si>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</si>
  <si>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</si>
  <si>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</si>
  <si>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</si>
  <si>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</si>
  <si>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</si>
  <si>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</si>
  <si>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</si>
  <si>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</si>
  <si>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</si>
  <si>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</si>
  <si>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</si>
  <si>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</si>
  <si>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</si>
  <si>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</si>
  <si>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</si>
  <si>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</si>
  <si>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</si>
  <si>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</si>
  <si>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</si>
  <si>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</si>
  <si>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</si>
  <si>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</si>
  <si>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</si>
  <si>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</si>
  <si>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</si>
  <si>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</si>
  <si>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</si>
  <si>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</si>
  <si>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鹿児島県さつま町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</si>
  <si>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</si>
  <si>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</si>
  <si>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</si>
  <si>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</si>
  <si>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</si>
  <si>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</si>
  <si>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</si>
  <si>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</si>
  <si>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</si>
  <si>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</si>
  <si>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</si>
  <si>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</si>
  <si>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</si>
  <si>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</si>
  <si>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</si>
  <si>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</si>
  <si>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</si>
  <si>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</si>
  <si>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</si>
  <si>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</si>
  <si>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</si>
  <si>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</si>
  <si>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</si>
  <si>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</si>
  <si>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</si>
  <si>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</si>
  <si>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</si>
  <si>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</si>
  <si>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</si>
  <si>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</si>
  <si>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</si>
  <si>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</si>
  <si>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</si>
  <si>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</si>
  <si>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</si>
  <si>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</si>
  <si>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</si>
  <si>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</si>
  <si>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</si>
  <si>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</si>
  <si>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</si>
  <si>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</si>
  <si>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</si>
  <si>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</si>
  <si>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</si>
  <si>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</si>
  <si>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</si>
  <si>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</si>
  <si>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</si>
  <si>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</si>
  <si>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</si>
  <si>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</si>
  <si>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</si>
  <si>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</si>
  <si>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</si>
  <si>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</si>
  <si>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</si>
  <si>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</si>
  <si>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</si>
  <si>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</si>
  <si>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</si>
  <si>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</si>
  <si>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</si>
  <si>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</si>
  <si>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</si>
  <si>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</si>
  <si>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</si>
  <si>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</si>
  <si>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</si>
  <si>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</si>
  <si>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</si>
  <si>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</si>
  <si>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</si>
  <si>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</si>
  <si>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</si>
  <si>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</si>
  <si>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</si>
  <si>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</si>
  <si>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</si>
  <si>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</si>
  <si>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</si>
  <si>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</si>
  <si>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</si>
  <si>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</si>
  <si>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</si>
  <si>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</si>
  <si>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</si>
  <si>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</si>
  <si>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</si>
  <si>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</si>
  <si>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</si>
  <si>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</si>
  <si>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</si>
  <si>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</si>
  <si>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</si>
  <si>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</si>
  <si>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</si>
  <si>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</si>
  <si>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</si>
  <si>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</si>
  <si>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</si>
  <si>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</si>
  <si>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</si>
  <si>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</si>
  <si>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</si>
  <si>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</si>
  <si>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</si>
  <si>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</si>
  <si>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</si>
  <si>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</si>
  <si>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</si>
  <si>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</si>
  <si>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</si>
  <si>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</si>
  <si>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</si>
  <si>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</si>
  <si>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</si>
  <si>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</si>
  <si>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</si>
  <si>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</si>
  <si>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</si>
  <si>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</si>
  <si>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</si>
  <si>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</si>
  <si>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</si>
  <si>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</si>
  <si>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</si>
  <si>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</si>
  <si>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</si>
  <si>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</si>
  <si>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</si>
  <si>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</si>
  <si>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</si>
  <si>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</si>
  <si>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</si>
  <si>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</si>
  <si>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</si>
  <si>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</si>
  <si>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</si>
  <si>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</si>
  <si>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</si>
  <si>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</si>
  <si>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</si>
  <si>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</si>
  <si>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</si>
  <si>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</si>
  <si>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</si>
  <si>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</si>
  <si>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</si>
  <si>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</si>
  <si>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</si>
  <si>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</si>
  <si>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鹿児島県さつま町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</si>
  <si>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</si>
  <si>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</si>
  <si>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</si>
  <si>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</si>
  <si>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</si>
  <si>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</si>
  <si>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</si>
  <si>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</si>
  <si>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</si>
  <si>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</si>
  <si>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</si>
  <si>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</si>
  <si>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</si>
  <si>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</si>
  <si>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</si>
  <si>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</si>
  <si>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</si>
  <si>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</si>
  <si>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</si>
  <si>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</si>
  <si>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</si>
  <si>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</si>
  <si>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</si>
  <si>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</si>
  <si>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</si>
  <si>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</si>
  <si>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</si>
  <si>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</si>
  <si>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</si>
  <si>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</si>
  <si>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</si>
  <si>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</si>
  <si>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</si>
  <si>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</si>
  <si>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さつま町国民健康保険事業特別会計</t>
    <phoneticPr fontId="5"/>
  </si>
  <si>
    <t>さつま町介護保険事業特別会計</t>
    <phoneticPr fontId="5"/>
  </si>
  <si>
    <t>さつま町後期高齢者医療特別会計</t>
    <phoneticPr fontId="5"/>
  </si>
  <si>
    <t>さつま町水道事業会計</t>
    <phoneticPr fontId="5"/>
  </si>
  <si>
    <t>法適用企業</t>
    <phoneticPr fontId="5"/>
  </si>
  <si>
    <t>さつま町農業集落排水事業特別会計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</si>
  <si>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</si>
  <si>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</si>
  <si>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</si>
  <si>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</si>
  <si>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</si>
  <si>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</si>
  <si>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</si>
  <si>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</si>
  <si>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</si>
  <si>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</si>
  <si>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</si>
  <si>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</si>
  <si>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</si>
  <si>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</si>
  <si>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</si>
  <si>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</si>
  <si>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</si>
  <si>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</si>
  <si>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</si>
  <si>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</si>
  <si>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</si>
  <si>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</si>
  <si>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</si>
  <si>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</si>
  <si>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</si>
  <si>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</si>
  <si>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</si>
  <si>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</si>
  <si>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</si>
  <si>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</si>
  <si>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</si>
  <si>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</si>
  <si>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</si>
  <si>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</si>
  <si>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</si>
  <si>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</si>
  <si>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</si>
  <si>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</si>
  <si>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</si>
  <si>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</si>
  <si>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</si>
  <si>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</si>
  <si>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</si>
  <si>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</si>
  <si>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</si>
  <si>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</si>
  <si>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</si>
  <si>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</si>
  <si>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</si>
  <si>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</si>
  <si>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</si>
  <si>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</si>
  <si>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</si>
  <si>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</si>
  <si>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</si>
  <si>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</si>
  <si>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</si>
  <si>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</si>
  <si>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</si>
  <si>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さつま町農業集落排水事業特別会計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</si>
  <si>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</si>
  <si>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さつま町介護保険事業特別会計</t>
    <phoneticPr fontId="5"/>
  </si>
  <si>
    <t>(Ｆ)</t>
    <phoneticPr fontId="5"/>
  </si>
  <si>
    <t>さつま町後期高齢者医療特別会計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</si>
  <si>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</si>
  <si>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</si>
  <si>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</si>
  <si>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</si>
  <si>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</si>
  <si>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</si>
  <si>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</si>
  <si>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</si>
  <si>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</si>
  <si>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</si>
  <si>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</si>
  <si>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</si>
  <si>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</si>
  <si>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</si>
  <si>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</si>
  <si>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</si>
  <si>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</si>
  <si>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</si>
  <si>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</si>
  <si>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</si>
  <si>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</si>
  <si>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</si>
  <si>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</si>
  <si>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</si>
  <si>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</si>
  <si>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</si>
  <si>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</si>
  <si>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</si>
  <si>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</si>
  <si>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</si>
  <si>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</si>
  <si>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</si>
  <si>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</si>
  <si>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</si>
  <si>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</si>
  <si>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</si>
  <si>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</si>
  <si>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</si>
  <si>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</si>
  <si>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</si>
  <si>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</si>
  <si>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</si>
  <si>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</si>
  <si>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</si>
  <si>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</si>
  <si>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</si>
  <si>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</si>
  <si>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</si>
  <si>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</si>
  <si>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</si>
  <si>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</si>
  <si>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</si>
  <si>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</si>
  <si>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</si>
  <si>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</si>
  <si>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</si>
  <si>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</si>
  <si>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</si>
  <si>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</si>
  <si>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</si>
  <si>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</si>
  <si>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</si>
  <si>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</si>
  <si>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</si>
  <si>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</si>
  <si>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</si>
  <si>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</si>
  <si>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</si>
  <si>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</si>
  <si>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</si>
  <si>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</si>
  <si>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</si>
  <si>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</si>
  <si>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</si>
  <si>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</si>
  <si>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</si>
  <si>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</si>
  <si>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</si>
  <si>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</si>
  <si>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</si>
  <si>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</si>
  <si>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</si>
  <si>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</si>
  <si>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12.02</t>
  </si>
  <si>
    <t>▲ 8.61</t>
  </si>
  <si>
    <t>▲ 7.10</t>
  </si>
  <si>
    <t>▲ 1.32</t>
  </si>
  <si>
    <t>▲ 10.04</t>
  </si>
  <si>
    <t>一般会計</t>
  </si>
  <si>
    <t>さつま町水道事業会計</t>
  </si>
  <si>
    <t>さつま町介護保険事業特別会計</t>
  </si>
  <si>
    <t>さつま町国民健康保険事業特別会計</t>
  </si>
  <si>
    <t>さつま町農業集落排水事業特別会計</t>
  </si>
  <si>
    <t>さつま町後期高齢者医療特別会計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</si>
  <si>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</si>
  <si>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</si>
  <si>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</si>
  <si>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</si>
  <si>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</si>
  <si>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</si>
  <si>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</si>
  <si>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</si>
  <si>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鹿児島県市町村総合事務組合</t>
    <phoneticPr fontId="2"/>
  </si>
  <si>
    <t>鹿児島県後期高齢者医療広域連合(一般会計)</t>
    <rPh sb="16" eb="18">
      <t>イッパン</t>
    </rPh>
    <rPh sb="18" eb="20">
      <t>カイケイ</t>
    </rPh>
    <phoneticPr fontId="2"/>
  </si>
  <si>
    <t>鹿児島県後期高齢者医療広域連合(特別会計)</t>
    <rPh sb="16" eb="18">
      <t>トクベツ</t>
    </rPh>
    <phoneticPr fontId="2"/>
  </si>
  <si>
    <t>－</t>
    <phoneticPr fontId="2"/>
  </si>
  <si>
    <t>さつま町土地開発公社</t>
    <rPh sb="3" eb="4">
      <t>マチ</t>
    </rPh>
    <rPh sb="4" eb="10">
      <t>トチカイハツコウシャ</t>
    </rPh>
    <phoneticPr fontId="2"/>
  </si>
  <si>
    <t>(文化施設建設基金(R04年度末現在))</t>
    <rPh sb="1" eb="3">
      <t>ブンカ</t>
    </rPh>
    <rPh sb="3" eb="5">
      <t>シセツ</t>
    </rPh>
    <rPh sb="5" eb="7">
      <t>ケンセツ</t>
    </rPh>
    <rPh sb="7" eb="9">
      <t>キキン</t>
    </rPh>
    <phoneticPr fontId="5"/>
  </si>
  <si>
    <t>(公共施設整備基金(R04年度末現在))</t>
    <rPh sb="1" eb="3">
      <t>コウキョウ</t>
    </rPh>
    <rPh sb="3" eb="5">
      <t>シセツ</t>
    </rPh>
    <rPh sb="5" eb="7">
      <t>セイビ</t>
    </rPh>
    <rPh sb="7" eb="9">
      <t>キキン</t>
    </rPh>
    <phoneticPr fontId="2"/>
  </si>
  <si>
    <t>(まちづくり振興基金(R04年度末現在))</t>
    <rPh sb="6" eb="8">
      <t>シンコウ</t>
    </rPh>
    <rPh sb="8" eb="10">
      <t>キキン</t>
    </rPh>
    <phoneticPr fontId="2"/>
  </si>
  <si>
    <t>(ふるさとさつま応援基金(R04年度末現在))</t>
    <rPh sb="8" eb="10">
      <t>オウエン</t>
    </rPh>
    <rPh sb="10" eb="12">
      <t>キキン</t>
    </rPh>
    <phoneticPr fontId="2"/>
  </si>
  <si>
    <t>(退職手当組合調整特別負担金基金(R04年度末現在))</t>
    <rPh sb="1" eb="3">
      <t>タイショク</t>
    </rPh>
    <rPh sb="3" eb="5">
      <t>テアテ</t>
    </rPh>
    <rPh sb="5" eb="7">
      <t>クミアイ</t>
    </rPh>
    <rPh sb="7" eb="9">
      <t>チョウセイ</t>
    </rPh>
    <rPh sb="9" eb="11">
      <t>トクベツ</t>
    </rPh>
    <rPh sb="11" eb="14">
      <t>フタンキン</t>
    </rPh>
    <rPh sb="14" eb="1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</si>
  <si>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</si>
  <si>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</si>
  <si>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</si>
  <si>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公債費負担適正化計画に基づく地方債残高の大幅な減や退職手当負担見込額の減などにより将来負担額は年々減少し，一方で充当可能財源となる基金は増加してきた。令和４年度決算において，充当可能財源が将来負担額を上回り，将来負担比率は算定されなかった。
　一方，有形固定資産減価償却率は，類似団体より低くなっているが，近年の傾向としては上昇傾向にある。今後は，公共施設等個別施設計画や他の長寿命化計画等に基づき施設の管理を適切に進めていく。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</si>
  <si>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</si>
  <si>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</si>
  <si>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</si>
  <si>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</si>
  <si>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</si>
  <si>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</si>
  <si>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</si>
  <si>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公債費負担適正化計画に基づく地方債残高の大幅な減や退職手当負担見込額の減などにより将来負担額は年々減少し，一方で充当可能財源となる基金は増加してきた。令和４年度決算において，充当可能財源が将来負担額を上回り，将来負担比率は算定されなかった。
　このことで，実質公債費比率との組合せによる分析は困難であるが，類似団体と比較しても数値が下回るなど，着実に改善しており，今後も公債費負担適正化計画に基づく公債費の適正な管理により比率の改善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</si>
</sst>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F16D-4D50-9E15-05A2951243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136986</c:v>
                </c:pt>
                <c:pt idx="1">
                  <c:v>85240</c:v>
                </c:pt>
                <c:pt idx="2">
                  <c:v>98621</c:v>
                </c:pt>
                <c:pt idx="3">
                  <c:v>141128</c:v>
                </c:pt>
                <c:pt idx="4">
                  <c:v>81185</c:v>
                </c:pt>
              </c:numCache>
            </c:numRef>
          </c:val>
          <c:smooth val="0"/>
          <c:extLst>
            <c:ext xmlns:c16="http://schemas.microsoft.com/office/drawing/2014/chart" uri="{C3380CC4-5D6E-409C-BE32-E72D297353CC}">
              <c16:uniqueId val="{00000001-F16D-4D50-9E15-05A2951243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10.18</c:v>
                </c:pt>
                <c:pt idx="1">
                  <c:v>10.26</c:v>
                </c:pt>
                <c:pt idx="2">
                  <c:v>10.77</c:v>
                </c:pt>
                <c:pt idx="3">
                  <c:v>13.9</c:v>
                </c:pt>
                <c:pt idx="4">
                  <c:v>13.02</c:v>
                </c:pt>
              </c:numCache>
            </c:numRef>
          </c:val>
          <c:extLst>
            <c:ext xmlns:c16="http://schemas.microsoft.com/office/drawing/2014/chart" uri="{C3380CC4-5D6E-409C-BE32-E72D297353CC}">
              <c16:uniqueId val="{00000000-DD97-4EAB-8D06-8B8BB3DADD4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58.67</c:v>
                </c:pt>
                <c:pt idx="1">
                  <c:v>56.48</c:v>
                </c:pt>
                <c:pt idx="2">
                  <c:v>52.81</c:v>
                </c:pt>
                <c:pt idx="3">
                  <c:v>51.82</c:v>
                </c:pt>
                <c:pt idx="4">
                  <c:v>53.54</c:v>
                </c:pt>
              </c:numCache>
            </c:numRef>
          </c:val>
          <c:extLst>
            <c:ext xmlns:c16="http://schemas.microsoft.com/office/drawing/2014/chart" uri="{C3380CC4-5D6E-409C-BE32-E72D297353CC}">
              <c16:uniqueId val="{00000001-DD97-4EAB-8D06-8B8BB3DADD4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-12.02</c:v>
                </c:pt>
                <c:pt idx="1">
                  <c:v>-8.61</c:v>
                </c:pt>
                <c:pt idx="2">
                  <c:v>-7.1</c:v>
                </c:pt>
                <c:pt idx="3">
                  <c:v>-1.32</c:v>
                </c:pt>
                <c:pt idx="4">
                  <c:v>-10.039999999999999</c:v>
                </c:pt>
              </c:numCache>
            </c:numRef>
          </c:val>
          <c:smooth val="0"/>
          <c:extLst>
            <c:ext xmlns:c16="http://schemas.microsoft.com/office/drawing/2014/chart" uri="{C3380CC4-5D6E-409C-BE32-E72D297353CC}">
              <c16:uniqueId val="{00000002-DD97-4EAB-8D06-8B8BB3DADD4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C57-434E-94A7-0DA7181826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C57-434E-94A7-0DA71818264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C57-434E-94A7-0DA71818264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C57-434E-94A7-0DA718182646}"/>
            </c:ext>
          </c:extLst>
        </c:ser>
        <c:ser>
          <c:idx val="4"/>
          <c:order val="4"/>
          <c:tx>
            <c:strRef>
              <c:f>データシート!$A$31</c:f>
              <c:strCache>
                <c:ptCount val="1"/>
                <c:pt idx="0">
                  <c:v>さつま町後期高齢者医療特別会計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0.03</c:v>
                </c:pt>
                <c:pt idx="2">
                  <c:v>#N/A</c:v>
                </c:pt>
                <c:pt idx="3">
                  <c:v>0.01</c:v>
                </c:pt>
                <c:pt idx="4">
                  <c:v>#N/A</c:v>
                </c:pt>
                <c:pt idx="5">
                  <c:v>0.03</c:v>
                </c:pt>
                <c:pt idx="6">
                  <c:v>#N/A</c:v>
                </c:pt>
                <c:pt idx="7">
                  <c:v>0.02</c:v>
                </c:pt>
                <c:pt idx="8">
                  <c:v>#N/A</c:v>
                </c:pt>
                <c:pt idx="9">
                  <c:v>0.01</c:v>
                </c:pt>
              </c:numCache>
            </c:numRef>
          </c:val>
          <c:extLst>
            <c:ext xmlns:c16="http://schemas.microsoft.com/office/drawing/2014/chart" uri="{C3380CC4-5D6E-409C-BE32-E72D297353CC}">
              <c16:uniqueId val="{00000004-CC57-434E-94A7-0DA718182646}"/>
            </c:ext>
          </c:extLst>
        </c:ser>
        <c:ser>
          <c:idx val="5"/>
          <c:order val="5"/>
          <c:tx>
            <c:strRef>
              <c:f>データシート!$A$32</c:f>
              <c:strCache>
                <c:ptCount val="1"/>
                <c:pt idx="0">
                  <c:v>さつま町農業集落排水事業特別会計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7.0000000000000007E-2</c:v>
                </c:pt>
                <c:pt idx="2">
                  <c:v>#N/A</c:v>
                </c:pt>
                <c:pt idx="3">
                  <c:v>0.05</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5-CC57-434E-94A7-0DA718182646}"/>
            </c:ext>
          </c:extLst>
        </c:ser>
        <c:ser>
          <c:idx val="6"/>
          <c:order val="6"/>
          <c:tx>
            <c:strRef>
              <c:f>データシート!$A$33</c:f>
              <c:strCache>
                <c:ptCount val="1"/>
                <c:pt idx="0">
                  <c:v>さつま町国民健康保険事業特別会計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2.2999999999999998</c:v>
                </c:pt>
                <c:pt idx="2">
                  <c:v>#N/A</c:v>
                </c:pt>
                <c:pt idx="3">
                  <c:v>2.68</c:v>
                </c:pt>
                <c:pt idx="4">
                  <c:v>#N/A</c:v>
                </c:pt>
                <c:pt idx="5">
                  <c:v>1.84</c:v>
                </c:pt>
                <c:pt idx="6">
                  <c:v>#N/A</c:v>
                </c:pt>
                <c:pt idx="7">
                  <c:v>2.15</c:v>
                </c:pt>
                <c:pt idx="8">
                  <c:v>#N/A</c:v>
                </c:pt>
                <c:pt idx="9">
                  <c:v>2.2400000000000002</c:v>
                </c:pt>
              </c:numCache>
            </c:numRef>
          </c:val>
          <c:extLst>
            <c:ext xmlns:c16="http://schemas.microsoft.com/office/drawing/2014/chart" uri="{C3380CC4-5D6E-409C-BE32-E72D297353CC}">
              <c16:uniqueId val="{00000006-CC57-434E-94A7-0DA718182646}"/>
            </c:ext>
          </c:extLst>
        </c:ser>
        <c:ser>
          <c:idx val="7"/>
          <c:order val="7"/>
          <c:tx>
            <c:strRef>
              <c:f>データシート!$A$34</c:f>
              <c:strCache>
                <c:ptCount val="1"/>
                <c:pt idx="0">
                  <c:v>さつま町介護保険事業特別会計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2.2599999999999998</c:v>
                </c:pt>
                <c:pt idx="2">
                  <c:v>#N/A</c:v>
                </c:pt>
                <c:pt idx="3">
                  <c:v>2.17</c:v>
                </c:pt>
                <c:pt idx="4">
                  <c:v>#N/A</c:v>
                </c:pt>
                <c:pt idx="5">
                  <c:v>3.13</c:v>
                </c:pt>
                <c:pt idx="6">
                  <c:v>#N/A</c:v>
                </c:pt>
                <c:pt idx="7">
                  <c:v>3.21</c:v>
                </c:pt>
                <c:pt idx="8">
                  <c:v>#N/A</c:v>
                </c:pt>
                <c:pt idx="9">
                  <c:v>3.05</c:v>
                </c:pt>
              </c:numCache>
            </c:numRef>
          </c:val>
          <c:extLst>
            <c:ext xmlns:c16="http://schemas.microsoft.com/office/drawing/2014/chart" uri="{C3380CC4-5D6E-409C-BE32-E72D297353CC}">
              <c16:uniqueId val="{00000007-CC57-434E-94A7-0DA718182646}"/>
            </c:ext>
          </c:extLst>
        </c:ser>
        <c:ser>
          <c:idx val="8"/>
          <c:order val="8"/>
          <c:tx>
            <c:strRef>
              <c:f>データシート!$A$35</c:f>
              <c:strCache>
                <c:ptCount val="1"/>
                <c:pt idx="0">
                  <c:v>さつま町水道事業会計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6.36</c:v>
                </c:pt>
                <c:pt idx="2">
                  <c:v>#N/A</c:v>
                </c:pt>
                <c:pt idx="3">
                  <c:v>6.48</c:v>
                </c:pt>
                <c:pt idx="4">
                  <c:v>#N/A</c:v>
                </c:pt>
                <c:pt idx="5">
                  <c:v>6.1</c:v>
                </c:pt>
                <c:pt idx="6">
                  <c:v>#N/A</c:v>
                </c:pt>
                <c:pt idx="7">
                  <c:v>5.75</c:v>
                </c:pt>
                <c:pt idx="8">
                  <c:v>#N/A</c:v>
                </c:pt>
                <c:pt idx="9">
                  <c:v>5.81</c:v>
                </c:pt>
              </c:numCache>
            </c:numRef>
          </c:val>
          <c:extLst>
            <c:ext xmlns:c16="http://schemas.microsoft.com/office/drawing/2014/chart" uri="{C3380CC4-5D6E-409C-BE32-E72D297353CC}">
              <c16:uniqueId val="{00000008-CC57-434E-94A7-0DA71818264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10.18</c:v>
                </c:pt>
                <c:pt idx="2">
                  <c:v>#N/A</c:v>
                </c:pt>
                <c:pt idx="3">
                  <c:v>10.26</c:v>
                </c:pt>
                <c:pt idx="4">
                  <c:v>#N/A</c:v>
                </c:pt>
                <c:pt idx="5">
                  <c:v>10.77</c:v>
                </c:pt>
                <c:pt idx="6">
                  <c:v>#N/A</c:v>
                </c:pt>
                <c:pt idx="7">
                  <c:v>13.89</c:v>
                </c:pt>
                <c:pt idx="8">
                  <c:v>#N/A</c:v>
                </c:pt>
                <c:pt idx="9">
                  <c:v>13.02</c:v>
                </c:pt>
              </c:numCache>
            </c:numRef>
          </c:val>
          <c:extLst>
            <c:ext xmlns:c16="http://schemas.microsoft.com/office/drawing/2014/chart" uri="{C3380CC4-5D6E-409C-BE32-E72D297353CC}">
              <c16:uniqueId val="{00000009-CC57-434E-94A7-0DA71818264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1329</c:v>
                </c:pt>
                <c:pt idx="5">
                  <c:v>1242</c:v>
                </c:pt>
                <c:pt idx="8">
                  <c:v>1177</c:v>
                </c:pt>
                <c:pt idx="11">
                  <c:v>1107</c:v>
                </c:pt>
                <c:pt idx="14">
                  <c:v>1131</c:v>
                </c:pt>
              </c:numCache>
            </c:numRef>
          </c:val>
          <c:extLst>
            <c:ext xmlns:c16="http://schemas.microsoft.com/office/drawing/2014/chart" uri="{C3380CC4-5D6E-409C-BE32-E72D297353CC}">
              <c16:uniqueId val="{00000000-294E-41CD-A566-CBA18BC495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4E-41CD-A566-CBA18BC495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94E-41CD-A566-CBA18BC495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4E-41CD-A566-CBA18BC495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c:v>
                </c:pt>
                <c:pt idx="3">
                  <c:v>59</c:v>
                </c:pt>
                <c:pt idx="6">
                  <c:v>60</c:v>
                </c:pt>
                <c:pt idx="9">
                  <c:v>60</c:v>
                </c:pt>
                <c:pt idx="12">
                  <c:v>61</c:v>
                </c:pt>
              </c:numCache>
            </c:numRef>
          </c:val>
          <c:extLst>
            <c:ext xmlns:c16="http://schemas.microsoft.com/office/drawing/2014/chart" uri="{C3380CC4-5D6E-409C-BE32-E72D297353CC}">
              <c16:uniqueId val="{00000004-294E-41CD-A566-CBA18BC495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4E-41CD-A566-CBA18BC495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4E-41CD-A566-CBA18BC495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1565</c:v>
                </c:pt>
                <c:pt idx="3">
                  <c:v>1440</c:v>
                </c:pt>
                <c:pt idx="6">
                  <c:v>1400</c:v>
                </c:pt>
                <c:pt idx="9">
                  <c:v>1412</c:v>
                </c:pt>
                <c:pt idx="12">
                  <c:v>1423</c:v>
                </c:pt>
              </c:numCache>
            </c:numRef>
          </c:val>
          <c:extLst>
            <c:ext xmlns:c16="http://schemas.microsoft.com/office/drawing/2014/chart" uri="{C3380CC4-5D6E-409C-BE32-E72D297353CC}">
              <c16:uniqueId val="{00000007-294E-41CD-A566-CBA18BC495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293</c:v>
                </c:pt>
                <c:pt idx="2">
                  <c:v>#N/A</c:v>
                </c:pt>
                <c:pt idx="3">
                  <c:v>#N/A</c:v>
                </c:pt>
                <c:pt idx="4">
                  <c:v>257</c:v>
                </c:pt>
                <c:pt idx="5">
                  <c:v>#N/A</c:v>
                </c:pt>
                <c:pt idx="6">
                  <c:v>#N/A</c:v>
                </c:pt>
                <c:pt idx="7">
                  <c:v>283</c:v>
                </c:pt>
                <c:pt idx="8">
                  <c:v>#N/A</c:v>
                </c:pt>
                <c:pt idx="9">
                  <c:v>#N/A</c:v>
                </c:pt>
                <c:pt idx="10">
                  <c:v>365</c:v>
                </c:pt>
                <c:pt idx="11">
                  <c:v>#N/A</c:v>
                </c:pt>
                <c:pt idx="12">
                  <c:v>#N/A</c:v>
                </c:pt>
                <c:pt idx="13">
                  <c:v>353</c:v>
                </c:pt>
                <c:pt idx="14">
                  <c:v>#N/A</c:v>
                </c:pt>
              </c:numCache>
            </c:numRef>
          </c:val>
          <c:smooth val="0"/>
          <c:extLst>
            <c:ext xmlns:c16="http://schemas.microsoft.com/office/drawing/2014/chart" uri="{C3380CC4-5D6E-409C-BE32-E72D297353CC}">
              <c16:uniqueId val="{00000008-294E-41CD-A566-CBA18BC495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11187</c:v>
                </c:pt>
                <c:pt idx="5">
                  <c:v>10579</c:v>
                </c:pt>
                <c:pt idx="8">
                  <c:v>10381</c:v>
                </c:pt>
                <c:pt idx="11">
                  <c:v>10772</c:v>
                </c:pt>
                <c:pt idx="14">
                  <c:v>10248</c:v>
                </c:pt>
              </c:numCache>
            </c:numRef>
          </c:val>
          <c:extLst>
            <c:ext xmlns:c16="http://schemas.microsoft.com/office/drawing/2014/chart" uri="{C3380CC4-5D6E-409C-BE32-E72D297353CC}">
              <c16:uniqueId val="{00000000-3D00-42EF-9164-1A0FD35D4F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466</c:v>
                </c:pt>
                <c:pt idx="5">
                  <c:v>463</c:v>
                </c:pt>
                <c:pt idx="8">
                  <c:v>475</c:v>
                </c:pt>
                <c:pt idx="11">
                  <c:v>478</c:v>
                </c:pt>
                <c:pt idx="14">
                  <c:v>435</c:v>
                </c:pt>
              </c:numCache>
            </c:numRef>
          </c:val>
          <c:extLst>
            <c:ext xmlns:c16="http://schemas.microsoft.com/office/drawing/2014/chart" uri="{C3380CC4-5D6E-409C-BE32-E72D297353CC}">
              <c16:uniqueId val="{00000001-3D00-42EF-9164-1A0FD35D4F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8387</c:v>
                </c:pt>
                <c:pt idx="5">
                  <c:v>8416</c:v>
                </c:pt>
                <c:pt idx="8">
                  <c:v>8487</c:v>
                </c:pt>
                <c:pt idx="11">
                  <c:v>9224</c:v>
                </c:pt>
                <c:pt idx="14">
                  <c:v>9695</c:v>
                </c:pt>
              </c:numCache>
            </c:numRef>
          </c:val>
          <c:extLst>
            <c:ext xmlns:c16="http://schemas.microsoft.com/office/drawing/2014/chart" uri="{C3380CC4-5D6E-409C-BE32-E72D297353CC}">
              <c16:uniqueId val="{00000002-3D00-42EF-9164-1A0FD35D4F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00-42EF-9164-1A0FD35D4F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00-42EF-9164-1A0FD35D4F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00-42EF-9164-1A0FD35D4F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2442</c:v>
                </c:pt>
                <c:pt idx="3">
                  <c:v>2516</c:v>
                </c:pt>
                <c:pt idx="6">
                  <c:v>2571</c:v>
                </c:pt>
                <c:pt idx="9">
                  <c:v>2489</c:v>
                </c:pt>
                <c:pt idx="12">
                  <c:v>2018</c:v>
                </c:pt>
              </c:numCache>
            </c:numRef>
          </c:val>
          <c:extLst>
            <c:ext xmlns:c16="http://schemas.microsoft.com/office/drawing/2014/chart" uri="{C3380CC4-5D6E-409C-BE32-E72D297353CC}">
              <c16:uniqueId val="{00000006-3D00-42EF-9164-1A0FD35D4F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D00-42EF-9164-1A0FD35D4F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578</c:v>
                </c:pt>
                <c:pt idx="3">
                  <c:v>464</c:v>
                </c:pt>
                <c:pt idx="6">
                  <c:v>399</c:v>
                </c:pt>
                <c:pt idx="9">
                  <c:v>426</c:v>
                </c:pt>
                <c:pt idx="12">
                  <c:v>393</c:v>
                </c:pt>
              </c:numCache>
            </c:numRef>
          </c:val>
          <c:extLst>
            <c:ext xmlns:c16="http://schemas.microsoft.com/office/drawing/2014/chart" uri="{C3380CC4-5D6E-409C-BE32-E72D297353CC}">
              <c16:uniqueId val="{00000008-3D00-42EF-9164-1A0FD35D4F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00-42EF-9164-1A0FD35D4F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13439</c:v>
                </c:pt>
                <c:pt idx="3">
                  <c:v>12777</c:v>
                </c:pt>
                <c:pt idx="6">
                  <c:v>12557</c:v>
                </c:pt>
                <c:pt idx="9">
                  <c:v>12877</c:v>
                </c:pt>
                <c:pt idx="12">
                  <c:v>12555</c:v>
                </c:pt>
              </c:numCache>
            </c:numRef>
          </c:val>
          <c:extLst>
            <c:ext xmlns:c16="http://schemas.microsoft.com/office/drawing/2014/chart" uri="{C3380CC4-5D6E-409C-BE32-E72D297353CC}">
              <c16:uniqueId val="{0000000A-3D00-42EF-9164-1A0FD35D4F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00-42EF-9164-1A0FD35D4F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4260</c:v>
                </c:pt>
                <c:pt idx="1">
                  <c:v>4305</c:v>
                </c:pt>
                <c:pt idx="2">
                  <c:v>4291</c:v>
                </c:pt>
              </c:numCache>
            </c:numRef>
          </c:val>
          <c:extLst>
            <c:ext xmlns:c16="http://schemas.microsoft.com/office/drawing/2014/chart" uri="{C3380CC4-5D6E-409C-BE32-E72D297353CC}">
              <c16:uniqueId val="{00000000-F24F-4BDA-8302-3E0C08EC07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203</c:v>
                </c:pt>
                <c:pt idx="1">
                  <c:v>203</c:v>
                </c:pt>
                <c:pt idx="2">
                  <c:v>203</c:v>
                </c:pt>
              </c:numCache>
            </c:numRef>
          </c:val>
          <c:extLst>
            <c:ext xmlns:c16="http://schemas.microsoft.com/office/drawing/2014/chart" uri="{C3380CC4-5D6E-409C-BE32-E72D297353CC}">
              <c16:uniqueId val="{00000001-F24F-4BDA-8302-3E0C08EC07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4295</c:v>
                </c:pt>
                <c:pt idx="1">
                  <c:v>4848</c:v>
                </c:pt>
                <c:pt idx="2">
                  <c:v>5481</c:v>
                </c:pt>
              </c:numCache>
            </c:numRef>
          </c:val>
          <c:extLst>
            <c:ext xmlns:c16="http://schemas.microsoft.com/office/drawing/2014/chart" uri="{C3380CC4-5D6E-409C-BE32-E72D297353CC}">
              <c16:uniqueId val="{00000002-F24F-4BDA-8302-3E0C08EC07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{BC9079C8-B59E-46A4-93C8-80DC05FCF1F0}</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0E1-48D0-B62F-4CEDC51D96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{51A4633E-A5F1-45B0-A7D1-365194CD35D7}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0E1-48D0-B62F-4CEDC51D96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{7B376285-5702-4A16-AC47-2DF1705A07AE}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0E1-48D0-B62F-4CEDC51D96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{AC729CB9-2013-4163-9697-4E3849F82814}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0E1-48D0-B62F-4CEDC51D96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{019FB3A2-0438-4115-82D6-AD1D196E3943}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0E1-48D0-B62F-4CEDC51D966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{17F19619-783E-43A7-A183-4F72EC713850}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0E1-48D0-B62F-4CEDC51D966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{9CFB139A-6690-4075-900D-A4FA0C38E444}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0E1-48D0-B62F-4CEDC51D966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{BC0BFFC8-7FBD-4F76-AB59-718DCA9E96C1}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0E1-48D0-B62F-4CEDC51D96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{69DB8390-6C77-499F-9D26-95B21BBA4271}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0E1-48D0-B62F-4CEDC51D96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53.2</c:v>
                </c:pt>
                <c:pt idx="16">
                  <c:v>54.9</c:v>
                </c:pt>
                <c:pt idx="24">
                  <c:v>56.4</c:v>
                </c:pt>
                <c:pt idx="32">
                  <c:v>58.1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0E1-48D0-B62F-4CEDC51D96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{F9514ECC-77A1-447B-82D0-245B05E3553E}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0E1-48D0-B62F-4CEDC51D96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{41F09755-503B-41A4-AE03-6BD9BDC995BA}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0E1-48D0-B62F-4CEDC51D96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{ECEA4694-8210-41D1-BCD8-3B9C2D7A3935}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0E1-48D0-B62F-4CEDC51D96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{759BC7E1-1B64-4795-B636-A1F5E53FF06A}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0E1-48D0-B62F-4CEDC51D96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{E0BC60EC-FEE7-46DD-ACF7-91170387D3FD}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0E1-48D0-B62F-4CEDC51D966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{70013935-19C3-48E8-A95B-A78E29F1885D}</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0E1-48D0-B62F-4CEDC51D966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{8A648FAD-FA23-420B-BBC3-AE7BB68E1119}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0E1-48D0-B62F-4CEDC51D966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{E0FC0957-302C-4FD9-AEA1-60F3BDE2F94A}</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0E1-48D0-B62F-4CEDC51D966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{536505F5-98F4-4A7D-A1CE-2D43BA2801F1}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0E1-48D0-B62F-4CEDC51D96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30E1-48D0-B62F-4CEDC51D9666}"/>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{D54D2F44-0693-4C46-A111-4EF2616C926D}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3C7-4A10-B483-418380EFE4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{AF8E1CA6-0F2B-4C64-A459-A866CC7D59AD}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C7-4A10-B483-418380EFE4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{C1C800FB-5618-4083-90DE-A46D01B99436}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C7-4A10-B483-418380EFE4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{AB03DCB5-61B5-4D74-86D6-9C6D6072F596}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C7-4A10-B483-418380EFE4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{711CBAEE-2195-4FC8-A3E8-0478EEB9FDCD}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C7-4A10-B483-418380EFE44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{431AF1AB-0780-4973-B530-C9631AC45BD7}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3C7-4A10-B483-418380EFE44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{8DABE995-C48A-4B72-94F0-6826FDA5B7EB}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3C7-4A10-B483-418380EFE44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{C312174C-7EF6-409F-ADCE-476B6C4DF709}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3C7-4A10-B483-418380EFE44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{DE422F60-637C-4F85-9CDA-75393D10C1A9}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3C7-4A10-B483-418380EFE4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4.2</c:v>
                </c:pt>
                <c:pt idx="16">
                  <c:v>4</c:v>
                </c:pt>
                <c:pt idx="24">
                  <c:v>4.3</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3C7-4A10-B483-418380EFE4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{FB72A0BE-1D7B-43C5-9F00-2ADA13EA4A00}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3C7-4A10-B483-418380EFE4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{8ABECDB2-41F8-461E-95C7-C4DB7F069DEC}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C7-4A10-B483-418380EFE4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{385D00CA-D40A-4869-89CA-ADD8125B025D}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C7-4A10-B483-418380EFE4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{DF3C4C24-CDB4-4CE0-8973-A620BD2EB813}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C7-4A10-B483-418380EFE4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{1F481B7B-3993-4AA7-B473-7A32EB5973E3}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C7-4A10-B483-418380EFE44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{41CD9955-EF26-45C7-9E5C-E40F78C525EE}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3C7-4A10-B483-418380EFE44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{FB56D7E9-231C-497E-A428-6B42235AFAA7}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3C7-4A10-B483-418380EFE44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{64AF5B46-D86C-49B9-98A0-2E27DC2B78D0}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3C7-4A10-B483-418380EFE44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{018712B1-C83E-42A9-BC47-6E626A80634B}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3C7-4A10-B483-418380EFE4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C3C7-4A10-B483-418380EFE44D}"/>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平成１７年度の合併当時，基準の１８％を超えていたため，「公債費負担適正化計画」に基づく地方債借入額の抑制に取り組んできた結果，公債費や公債費に準ずる支出額が年々減少し，実質公債費比率も着実に改善してきており，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年度決算においても全国平均を下回る水準となった。</a:t>
          </a:r>
          <a:endParaRPr lang="ja-JP" altLang="ja-JP" sz="1400">
            <a:effectLst/>
          </a:endParaRPr>
        </a:p>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今後も計画に基づく公債費の管理により比率の改善に努める。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満期一括償還地方債の借入は無い。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公債費負担適正化計画に基づく地方債残高の大幅な減や退職手当負担見込額の減などにより，将来負担額は年々減少し，逆に充当可能財源となる基金は年々増加してきた。令和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年度決算については，充当可能財源等が将来負担額を上回り，比率はマイナス数値となった。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今後においても，地方債現在高の減少が見込まれる中で，充当可能基金等の確保に努めながら比率の改善に努める。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鹿児島県さつま町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年度末の基金残高は，普通会計で約９</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千万円となっており，前年度から約６億円の増となっている。</a:t>
          </a:r>
          <a:endParaRPr lang="ja-JP" altLang="ja-JP" sz="1400">
            <a:effectLst/>
          </a:endParaRPr>
        </a:p>
        <a:p>
          <a:r>
            <a:rPr kumimoji="1" lang="ja-JP" altLang="ja-JP" sz="1100">
              <a:solidFill>
                <a:schemeClr val="dk1"/>
              </a:solidFill>
              <a:effectLst/>
              <a:latin typeface="+mn-lt"/>
              <a:ea typeface="+mn-ea"/>
              <a:cs typeface="+mn-cs"/>
            </a:rPr>
            <a:t>・これは，文化施設建設基金で約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町営住宅建設等基金</a:t>
          </a:r>
          <a:r>
            <a:rPr kumimoji="1" lang="ja-JP" altLang="ja-JP" sz="1100">
              <a:solidFill>
                <a:schemeClr val="dk1"/>
              </a:solidFill>
              <a:effectLst/>
              <a:latin typeface="+mn-lt"/>
              <a:ea typeface="+mn-ea"/>
              <a:cs typeface="+mn-cs"/>
            </a:rPr>
            <a:t>で約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千万円，ふるさとさつま応援基金で約６千万円の積立が増加したことが主な要因である。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社会保障関係経費や公共施設等の長寿命化に係る経費の増大等による一般財源の不足が懸念されていることからも，計画的な積立てと確実で効率的な運用のもと，町民への負担を増加させることなく，行政サービスの水準を維持しながら，設置の趣旨に沿った事業への有効的な活用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・文化施設建設基金：</a:t>
          </a:r>
          <a:r>
            <a:rPr lang="ja-JP" altLang="ja-JP" sz="1100" b="0" i="0" baseline="0">
              <a:solidFill>
                <a:schemeClr val="dk1"/>
              </a:solidFill>
              <a:effectLst/>
              <a:latin typeface="+mn-lt"/>
              <a:ea typeface="+mn-ea"/>
              <a:cs typeface="+mn-cs"/>
            </a:rPr>
            <a:t>文化施設建設事業の財源に充てるため</a:t>
          </a:r>
          <a:endParaRPr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・公共施設整備基金公共施設整備基金：</a:t>
          </a:r>
          <a:r>
            <a:rPr lang="ja-JP" altLang="ja-JP" sz="1100" b="0" i="0" baseline="0">
              <a:solidFill>
                <a:schemeClr val="dk1"/>
              </a:solidFill>
              <a:effectLst/>
              <a:latin typeface="+mn-lt"/>
              <a:ea typeface="+mn-ea"/>
              <a:cs typeface="+mn-cs"/>
            </a:rPr>
            <a:t>公共施設の維持補修等に必要な経費に充てるため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・まちづくり振興基金：地域住民の連帯の強化及び地域振興等に資するため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・職員の退職手当組合調整特別負担金基金：</a:t>
          </a:r>
          <a:r>
            <a:rPr lang="ja-JP" altLang="ja-JP" sz="1100" b="0" i="0" baseline="0">
              <a:solidFill>
                <a:schemeClr val="dk1"/>
              </a:solidFill>
              <a:effectLst/>
              <a:latin typeface="+mn-lt"/>
              <a:ea typeface="+mn-ea"/>
              <a:cs typeface="+mn-cs"/>
            </a:rPr>
            <a:t>町職員退職手当資金に充てるため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ふるさとさつま応援基金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ふるさとさつま応援寄附金等を財源として，ふるさとに愛着の持てる魅力あふれるまちづくりを推進するため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年度の維持補修等のために約</a:t>
          </a:r>
          <a:r>
            <a:rPr kumimoji="1" lang="ja-JP" altLang="en-US" sz="1100">
              <a:solidFill>
                <a:schemeClr val="dk1"/>
              </a:solidFill>
              <a:effectLst/>
              <a:latin typeface="+mn-lt"/>
              <a:ea typeface="+mn-ea"/>
              <a:cs typeface="+mn-cs"/>
            </a:rPr>
            <a:t>１億４</a:t>
          </a:r>
          <a:r>
            <a:rPr kumimoji="1" lang="ja-JP" altLang="ja-JP" sz="1100">
              <a:solidFill>
                <a:schemeClr val="dk1"/>
              </a:solidFill>
              <a:effectLst/>
              <a:latin typeface="+mn-lt"/>
              <a:ea typeface="+mn-ea"/>
              <a:cs typeface="+mn-cs"/>
            </a:rPr>
            <a:t>千</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百万円取崩し，今後増加すると見込まれる公共施設の維持補修等に充当するため，</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・文化施設建設基金：令和４年度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宮之城文化センターの整備</a:t>
          </a:r>
          <a:r>
            <a:rPr kumimoji="1" lang="ja-JP" altLang="en-US" sz="1100">
              <a:solidFill>
                <a:schemeClr val="dk1"/>
              </a:solidFill>
              <a:effectLst/>
              <a:latin typeface="+mn-lt"/>
              <a:ea typeface="+mn-ea"/>
              <a:cs typeface="+mn-cs"/>
            </a:rPr>
            <a:t>に係る計画策定のため</a:t>
          </a:r>
          <a:r>
            <a:rPr kumimoji="1" lang="ja-JP" altLang="ja-JP" sz="1100">
              <a:solidFill>
                <a:schemeClr val="dk1"/>
              </a:solidFill>
              <a:effectLst/>
              <a:latin typeface="+mn-lt"/>
              <a:ea typeface="+mn-ea"/>
              <a:cs typeface="+mn-cs"/>
            </a:rPr>
            <a:t>に約５百万円取崩し，老朽化が進んでいる宮之城文化センターの整備に備えるために，</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億円を積み立てたことによる増加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・公共施設整備基金：「公共施設等総合管理計画に基づく個別施設計画」の内容を精査するとともに，今後の公共施設全体のあり方を把握した上で，計画的な取崩しや積立てを行う予定</a:t>
          </a:r>
          <a:endParaRPr lang="ja-JP" altLang="ja-JP" sz="1400">
            <a:effectLst/>
          </a:endParaRPr>
        </a:p>
        <a:p>
          <a:r>
            <a:rPr kumimoji="1" lang="ja-JP" altLang="ja-JP" sz="1100">
              <a:solidFill>
                <a:schemeClr val="dk1"/>
              </a:solidFill>
              <a:effectLst/>
              <a:latin typeface="+mn-lt"/>
              <a:ea typeface="+mn-ea"/>
              <a:cs typeface="+mn-cs"/>
            </a:rPr>
            <a:t>・文化施設建設基金：建設に向けた計画の内容検討に応じた積立てを行いながら，２０３０年前後の完成を目指して，２５億円程度を積立予定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年度末の基金残高は，約４</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９千万</a:t>
          </a:r>
          <a:r>
            <a:rPr kumimoji="1" lang="ja-JP" altLang="ja-JP" sz="1100" b="0" i="0" baseline="0">
              <a:solidFill>
                <a:schemeClr val="dk1"/>
              </a:solidFill>
              <a:effectLst/>
              <a:latin typeface="+mn-lt"/>
              <a:ea typeface="+mn-ea"/>
              <a:cs typeface="+mn-cs"/>
            </a:rPr>
            <a:t>円となっており，前年度から約</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千万円の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年度においては，財源不足を補うために，当初予算編成において</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億円を取り崩し，歳計剰余金積立</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約</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億</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千万円を積み立てたことが要因である。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・中長期的な財政運営を十分考慮し，条例に基づく適正な取崩しと積立てを行いながら，類似団体の状況等も勘案し，年度末残高３０億円</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を維持していくように努めることとしている。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年度においては，町債の繰上償還を行っていないため，増減はなかった。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・将来の償還財源の計画的な確保や償還確実性に対する信認の向上等を図る観点からも，町債現在高の状況や公債費負担の今後の見通しに応じた，計画的な積立てを行うこととしている。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より低くなっている。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大きな要因は平成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年度の公会計整備の際に、道路などの工作物を再評価したことから固定資産の取得額が増加したことがあげられる。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169757</xdr:rowOff>
    </xdr:from>
    <xdr:to>
      <xdr:col>23</xdr:col>
      <xdr:colOff>136525</xdr:colOff>
      <xdr:row>30</xdr:row>
      <xdr:rowOff>99907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1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21184</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764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108585</xdr:rowOff>
    </xdr:from>
    <xdr:to>
      <xdr:col>19</xdr:col>
      <xdr:colOff>187325</xdr:colOff>
      <xdr:row>30</xdr:row>
      <xdr:rowOff>38735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159385</xdr:rowOff>
    </xdr:from>
    <xdr:to>
      <xdr:col>23</xdr:col>
      <xdr:colOff>85725</xdr:colOff>
      <xdr:row>30</xdr:row>
      <xdr:rowOff>49107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902960"/>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54610</xdr:rowOff>
    </xdr:from>
    <xdr:to>
      <xdr:col>15</xdr:col>
      <xdr:colOff>187325</xdr:colOff>
      <xdr:row>29</xdr:row>
      <xdr:rowOff>156210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105410</xdr:rowOff>
    </xdr:from>
    <xdr:to>
      <xdr:col>19</xdr:col>
      <xdr:colOff>136525</xdr:colOff>
      <xdr:row>29</xdr:row>
      <xdr:rowOff>159385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84898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105410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78781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44238</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73383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55262</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1287</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57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債務償還比率は類似団体内平均値を下回っている。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公債費負担適正化計画に基づいた各年の起債総額抑制や，職員数</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削減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が影響したと考えられる。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引き続き，債務償還比率が上昇することのないように取り組んでいく。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121878</xdr:rowOff>
    </xdr:from>
    <xdr:to>
      <xdr:col>76</xdr:col>
      <xdr:colOff>73025</xdr:colOff>
      <xdr:row>28</xdr:row>
      <xdr:rowOff>52028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52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144755</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37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122118</xdr:rowOff>
    </xdr:from>
    <xdr:to>
      <xdr:col>72</xdr:col>
      <xdr:colOff>123825</xdr:colOff>
      <xdr:row>28</xdr:row>
      <xdr:rowOff>52268</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52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1228</xdr:rowOff>
    </xdr:from>
    <xdr:to>
      <xdr:col>76</xdr:col>
      <xdr:colOff>22225</xdr:colOff>
      <xdr:row>28</xdr:row>
      <xdr:rowOff>1468</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573353"/>
          <a:ext cx="711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93761</xdr:rowOff>
    </xdr:from>
    <xdr:to>
      <xdr:col>68</xdr:col>
      <xdr:colOff>123825</xdr:colOff>
      <xdr:row>29</xdr:row>
      <xdr:rowOff>23911</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1468</xdr:rowOff>
    </xdr:from>
    <xdr:to>
      <xdr:col>72</xdr:col>
      <xdr:colOff>73025</xdr:colOff>
      <xdr:row>28</xdr:row>
      <xdr:rowOff>144561</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573593"/>
          <a:ext cx="762000" cy="14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104916</xdr:rowOff>
    </xdr:from>
    <xdr:to>
      <xdr:col>64</xdr:col>
      <xdr:colOff>123825</xdr:colOff>
      <xdr:row>29</xdr:row>
      <xdr:rowOff>35066</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67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144561</xdr:rowOff>
    </xdr:from>
    <xdr:to>
      <xdr:col>68</xdr:col>
      <xdr:colOff>73025</xdr:colOff>
      <xdr:row>28</xdr:row>
      <xdr:rowOff>155716</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16686"/>
          <a:ext cx="762000" cy="1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108274</xdr:rowOff>
    </xdr:from>
    <xdr:to>
      <xdr:col>60</xdr:col>
      <xdr:colOff>123825</xdr:colOff>
      <xdr:row>29</xdr:row>
      <xdr:rowOff>38424</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6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155716</xdr:rowOff>
    </xdr:from>
    <xdr:to>
      <xdr:col>64</xdr:col>
      <xdr:colOff>73025</xdr:colOff>
      <xdr:row>28</xdr:row>
      <xdr:rowOff>159074</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11798300" y="5727841"/>
          <a:ext cx="762000" cy="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68795</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29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40438</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44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51593</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45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54951</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4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xdr:rowOff>
    </xdr:from>
    <xdr:to>
      <xdr:col>20</xdr:col>
      <xdr:colOff>38100</xdr:colOff>
      <xdr:row>36</xdr:row>
      <xdr:rowOff>115570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64770</xdr:rowOff>
    </xdr:from>
    <xdr:to>
      <xdr:col>24</xdr:col>
      <xdr:colOff>63500</xdr:colOff>
      <xdr:row>36</xdr:row>
      <xdr:rowOff>133350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2369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116840</xdr:rowOff>
    </xdr:from>
    <xdr:to>
      <xdr:col>15</xdr:col>
      <xdr:colOff>101600</xdr:colOff>
      <xdr:row>36</xdr:row>
      <xdr:rowOff>46990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167640</xdr:rowOff>
    </xdr:from>
    <xdr:to>
      <xdr:col>19</xdr:col>
      <xdr:colOff>177800</xdr:colOff>
      <xdr:row>36</xdr:row>
      <xdr:rowOff>64770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168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48260</xdr:rowOff>
    </xdr:from>
    <xdr:to>
      <xdr:col>10</xdr:col>
      <xdr:colOff>165100</xdr:colOff>
      <xdr:row>35</xdr:row>
      <xdr:rowOff>149860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99060</xdr:rowOff>
    </xdr:from>
    <xdr:to>
      <xdr:col>15</xdr:col>
      <xdr:colOff>50800</xdr:colOff>
      <xdr:row>35</xdr:row>
      <xdr:rowOff>167640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0998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147320</xdr:rowOff>
    </xdr:from>
    <xdr:to>
      <xdr:col>6</xdr:col>
      <xdr:colOff>38100</xdr:colOff>
      <xdr:row>35</xdr:row>
      <xdr:rowOff>77470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9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26670</xdr:rowOff>
    </xdr:from>
    <xdr:to>
      <xdr:col>10</xdr:col>
      <xdr:colOff>114300</xdr:colOff>
      <xdr:row>35</xdr:row>
      <xdr:rowOff>99060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0274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132097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63517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2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93997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152711</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701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116611</xdr:rowOff>
    </xdr:from>
    <xdr:to>
      <xdr:col>55</xdr:col>
      <xdr:colOff>50800</xdr:colOff>
      <xdr:row>40</xdr:row>
      <xdr:rowOff>46761</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80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139488</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65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128498</xdr:rowOff>
    </xdr:from>
    <xdr:to>
      <xdr:col>50</xdr:col>
      <xdr:colOff>165100</xdr:colOff>
      <xdr:row>40</xdr:row>
      <xdr:rowOff>58648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8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167411</xdr:rowOff>
    </xdr:from>
    <xdr:to>
      <xdr:col>55</xdr:col>
      <xdr:colOff>0</xdr:colOff>
      <xdr:row>40</xdr:row>
      <xdr:rowOff>7848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853961"/>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139374</xdr:rowOff>
    </xdr:from>
    <xdr:to>
      <xdr:col>46</xdr:col>
      <xdr:colOff>38100</xdr:colOff>
      <xdr:row>40</xdr:row>
      <xdr:rowOff>69524</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82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7848</xdr:rowOff>
    </xdr:from>
    <xdr:to>
      <xdr:col>50</xdr:col>
      <xdr:colOff>114300</xdr:colOff>
      <xdr:row>40</xdr:row>
      <xdr:rowOff>18724</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8750300" y="6865848"/>
          <a:ext cx="889000" cy="1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152110</xdr:rowOff>
    </xdr:from>
    <xdr:to>
      <xdr:col>41</xdr:col>
      <xdr:colOff>101600</xdr:colOff>
      <xdr:row>40</xdr:row>
      <xdr:rowOff>82260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8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18724</xdr:rowOff>
    </xdr:from>
    <xdr:to>
      <xdr:col>45</xdr:col>
      <xdr:colOff>177800</xdr:colOff>
      <xdr:row>40</xdr:row>
      <xdr:rowOff>31460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876724"/>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163365</xdr:rowOff>
    </xdr:from>
    <xdr:to>
      <xdr:col>36</xdr:col>
      <xdr:colOff>165100</xdr:colOff>
      <xdr:row>40</xdr:row>
      <xdr:rowOff>93515</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84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31460</xdr:rowOff>
    </xdr:from>
    <xdr:to>
      <xdr:col>41</xdr:col>
      <xdr:colOff>50800</xdr:colOff>
      <xdr:row>40</xdr:row>
      <xdr:rowOff>42715</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889460"/>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108243</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116374</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90847</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87625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71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75175</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59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86051</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60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98787</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6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110042</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62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78740</xdr:rowOff>
    </xdr:from>
    <xdr:to>
      <xdr:col>20</xdr:col>
      <xdr:colOff>38100</xdr:colOff>
      <xdr:row>60</xdr:row>
      <xdr:rowOff>8890</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129540</xdr:rowOff>
    </xdr:from>
    <xdr:to>
      <xdr:col>24</xdr:col>
      <xdr:colOff>63500</xdr:colOff>
      <xdr:row>59</xdr:row>
      <xdr:rowOff>154305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2450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129540</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2203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25400</xdr:rowOff>
    </xdr:from>
    <xdr:to>
      <xdr:col>10</xdr:col>
      <xdr:colOff>165100</xdr:colOff>
      <xdr:row>59</xdr:row>
      <xdr:rowOff>127000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104775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101917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164465</xdr:rowOff>
    </xdr:from>
    <xdr:to>
      <xdr:col>6</xdr:col>
      <xdr:colOff>38100</xdr:colOff>
      <xdr:row>59</xdr:row>
      <xdr:rowOff>94615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43815</xdr:rowOff>
    </xdr:from>
    <xdr:to>
      <xdr:col>10</xdr:col>
      <xdr:colOff>114300</xdr:colOff>
      <xdr:row>59</xdr:row>
      <xdr:rowOff>76200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159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25417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143527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111142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70338</xdr:rowOff>
    </xdr:from>
    <xdr:to>
      <xdr:col>55</xdr:col>
      <xdr:colOff>50800</xdr:colOff>
      <xdr:row>58</xdr:row>
      <xdr:rowOff>488</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98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93215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9694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108612</xdr:rowOff>
    </xdr:from>
    <xdr:to>
      <xdr:col>50</xdr:col>
      <xdr:colOff>165100</xdr:colOff>
      <xdr:row>58</xdr:row>
      <xdr:rowOff>38762</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98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121138</xdr:rowOff>
    </xdr:from>
    <xdr:to>
      <xdr:col>55</xdr:col>
      <xdr:colOff>0</xdr:colOff>
      <xdr:row>57</xdr:row>
      <xdr:rowOff>159412</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9893788"/>
          <a:ext cx="838200" cy="3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144418</xdr:rowOff>
    </xdr:from>
    <xdr:to>
      <xdr:col>46</xdr:col>
      <xdr:colOff>38100</xdr:colOff>
      <xdr:row>58</xdr:row>
      <xdr:rowOff>74568</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991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159412</xdr:rowOff>
    </xdr:from>
    <xdr:to>
      <xdr:col>50</xdr:col>
      <xdr:colOff>114300</xdr:colOff>
      <xdr:row>58</xdr:row>
      <xdr:rowOff>23768</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9932062"/>
          <a:ext cx="889000" cy="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171352</xdr:rowOff>
    </xdr:from>
    <xdr:to>
      <xdr:col>41</xdr:col>
      <xdr:colOff>101600</xdr:colOff>
      <xdr:row>58</xdr:row>
      <xdr:rowOff>101502</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994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23768</xdr:rowOff>
    </xdr:from>
    <xdr:to>
      <xdr:col>45</xdr:col>
      <xdr:colOff>177800</xdr:colOff>
      <xdr:row>58</xdr:row>
      <xdr:rowOff>50702</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9967868"/>
          <a:ext cx="889000" cy="2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18000</xdr:rowOff>
    </xdr:from>
    <xdr:to>
      <xdr:col>36</xdr:col>
      <xdr:colOff>165100</xdr:colOff>
      <xdr:row>58</xdr:row>
      <xdr:rowOff>119600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99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50702</xdr:rowOff>
    </xdr:from>
    <xdr:to>
      <xdr:col>41</xdr:col>
      <xdr:colOff>50800</xdr:colOff>
      <xdr:row>58</xdr:row>
      <xdr:rowOff>68800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999480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121542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56</xdr:row>
      <xdr:rowOff>55289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7095" y="965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56</xdr:row>
      <xdr:rowOff>91095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795" y="969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56</xdr:row>
      <xdr:rowOff>118029</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795" y="971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56</xdr:row>
      <xdr:rowOff>136127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795" y="973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42563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101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82550</xdr:rowOff>
    </xdr:from>
    <xdr:to>
      <xdr:col>24</xdr:col>
      <xdr:colOff>114300</xdr:colOff>
      <xdr:row>85</xdr:row>
      <xdr:rowOff>12700</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60977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4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108586</xdr:rowOff>
    </xdr:from>
    <xdr:to>
      <xdr:col>24</xdr:col>
      <xdr:colOff>63500</xdr:colOff>
      <xdr:row>84</xdr:row>
      <xdr:rowOff>133350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797300" y="1451038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104775</xdr:rowOff>
    </xdr:from>
    <xdr:to>
      <xdr:col>19</xdr:col>
      <xdr:colOff>177800</xdr:colOff>
      <xdr:row>84</xdr:row>
      <xdr:rowOff>108586</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506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59689</xdr:rowOff>
    </xdr:from>
    <xdr:to>
      <xdr:col>10</xdr:col>
      <xdr:colOff>165100</xdr:colOff>
      <xdr:row>84</xdr:row>
      <xdr:rowOff>161289</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46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104775</xdr:rowOff>
    </xdr:from>
    <xdr:to>
      <xdr:col>15</xdr:col>
      <xdr:colOff>50800</xdr:colOff>
      <xdr:row>84</xdr:row>
      <xdr:rowOff>110489</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019300" y="145065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52070</xdr:rowOff>
    </xdr:from>
    <xdr:to>
      <xdr:col>6</xdr:col>
      <xdr:colOff>38100</xdr:colOff>
      <xdr:row>84</xdr:row>
      <xdr:rowOff>153670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110489</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5046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122572</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44" y="1401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90188</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44"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57802</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44" y="1394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71138</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55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152416</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144797</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00000000-0008-0000-0E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00000000-0008-0000-0E00-000054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00000000-0008-0000-0E00-000056010000}"/>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73169</xdr:rowOff>
    </xdr:from>
    <xdr:ext cx="469744" cy="259045"/>
    <xdr:sp macro="" textlink="">
      <xdr:nvSpPr>
        <xdr:cNvPr id="344" name="【公営住宅】&#10;一人当たり面積平均値テキスト">
          <a:extLst>
            <a:ext uri="{FF2B5EF4-FFF2-40B4-BE49-F238E27FC236}">
              <a16:creationId xmlns:a16="http://schemas.microsoft.com/office/drawing/2014/main" id="{00000000-0008-0000-0E00-000058010000}"/>
            </a:ext>
          </a:extLst>
        </xdr:cNvPr>
        <xdr:cNvSpPr txBox="1"/>
      </xdr:nvSpPr>
      <xdr:spPr>
        <a:xfrm>
          <a:off x="10515600" y="1430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69596</xdr:rowOff>
    </xdr:from>
    <xdr:to>
      <xdr:col>55</xdr:col>
      <xdr:colOff>50800</xdr:colOff>
      <xdr:row>78</xdr:row>
      <xdr:rowOff>171196</xdr:rowOff>
    </xdr:to>
    <xdr:sp macro="" textlink="">
      <xdr:nvSpPr>
        <xdr:cNvPr id="355" name="楕円 354">
          <a:extLst>
            <a:ext uri="{FF2B5EF4-FFF2-40B4-BE49-F238E27FC236}">
              <a16:creationId xmlns:a16="http://schemas.microsoft.com/office/drawing/2014/main" id="{00000000-0008-0000-0E00-000063010000}"/>
            </a:ext>
          </a:extLst>
        </xdr:cNvPr>
        <xdr:cNvSpPr/>
      </xdr:nvSpPr>
      <xdr:spPr>
        <a:xfrm>
          <a:off x="10426700" y="1344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22623</xdr:rowOff>
    </xdr:from>
    <xdr:ext cx="469744" cy="259045"/>
    <xdr:sp macro="" textlink="">
      <xdr:nvSpPr>
        <xdr:cNvPr id="356" name="【公営住宅】&#10;一人当たり面積該当値テキスト">
          <a:extLst>
            <a:ext uri="{FF2B5EF4-FFF2-40B4-BE49-F238E27FC236}">
              <a16:creationId xmlns:a16="http://schemas.microsoft.com/office/drawing/2014/main" id="{00000000-0008-0000-0E00-000064010000}"/>
            </a:ext>
          </a:extLst>
        </xdr:cNvPr>
        <xdr:cNvSpPr txBox="1"/>
      </xdr:nvSpPr>
      <xdr:spPr>
        <a:xfrm>
          <a:off x="10515600" y="1339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97600</xdr:rowOff>
    </xdr:from>
    <xdr:to>
      <xdr:col>50</xdr:col>
      <xdr:colOff>165100</xdr:colOff>
      <xdr:row>79</xdr:row>
      <xdr:rowOff>27750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9588500" y="134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120396</xdr:rowOff>
    </xdr:from>
    <xdr:to>
      <xdr:col>55</xdr:col>
      <xdr:colOff>0</xdr:colOff>
      <xdr:row>78</xdr:row>
      <xdr:rowOff>148400</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flipV="1">
          <a:off x="9639300" y="13493496"/>
          <a:ext cx="83820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143890</xdr:rowOff>
    </xdr:from>
    <xdr:to>
      <xdr:col>46</xdr:col>
      <xdr:colOff>38100</xdr:colOff>
      <xdr:row>79</xdr:row>
      <xdr:rowOff>74040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8699500" y="135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148400</xdr:rowOff>
    </xdr:from>
    <xdr:to>
      <xdr:col>50</xdr:col>
      <xdr:colOff>114300</xdr:colOff>
      <xdr:row>79</xdr:row>
      <xdr:rowOff>23240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flipV="1">
          <a:off x="8750300" y="13521500"/>
          <a:ext cx="889000" cy="4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169608</xdr:rowOff>
    </xdr:from>
    <xdr:to>
      <xdr:col>41</xdr:col>
      <xdr:colOff>101600</xdr:colOff>
      <xdr:row>79</xdr:row>
      <xdr:rowOff>99758</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7810500" y="135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23240</xdr:rowOff>
    </xdr:from>
    <xdr:to>
      <xdr:col>45</xdr:col>
      <xdr:colOff>177800</xdr:colOff>
      <xdr:row>79</xdr:row>
      <xdr:rowOff>48958</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7861300" y="1356779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33020</xdr:rowOff>
    </xdr:from>
    <xdr:to>
      <xdr:col>36</xdr:col>
      <xdr:colOff>165100</xdr:colOff>
      <xdr:row>79</xdr:row>
      <xdr:rowOff>134620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6921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48958</xdr:rowOff>
    </xdr:from>
    <xdr:to>
      <xdr:col>41</xdr:col>
      <xdr:colOff>50800</xdr:colOff>
      <xdr:row>79</xdr:row>
      <xdr:rowOff>83820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6972300" y="13593508"/>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21162</xdr:rowOff>
    </xdr:from>
    <xdr:ext cx="469744" cy="259045"/>
    <xdr:sp macro="" textlink="">
      <xdr:nvSpPr>
        <xdr:cNvPr id="365" name="n_1aveValue【公営住宅】&#10;一人当たり面積">
          <a:extLst>
            <a:ext uri="{FF2B5EF4-FFF2-40B4-BE49-F238E27FC236}">
              <a16:creationId xmlns:a16="http://schemas.microsoft.com/office/drawing/2014/main" id="{00000000-0008-0000-0E00-00006D010000}"/>
            </a:ext>
          </a:extLst>
        </xdr:cNvPr>
        <xdr:cNvSpPr txBox="1"/>
      </xdr:nvSpPr>
      <xdr:spPr>
        <a:xfrm>
          <a:off x="9391727" y="1442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36592</xdr:rowOff>
    </xdr:from>
    <xdr:ext cx="469744" cy="259045"/>
    <xdr:sp macro="" textlink="">
      <xdr:nvSpPr>
        <xdr:cNvPr id="366" name="n_2aveValue【公営住宅】&#10;一人当たり面積">
          <a:extLst>
            <a:ext uri="{FF2B5EF4-FFF2-40B4-BE49-F238E27FC236}">
              <a16:creationId xmlns:a16="http://schemas.microsoft.com/office/drawing/2014/main" id="{00000000-0008-0000-0E00-00006E010000}"/>
            </a:ext>
          </a:extLst>
        </xdr:cNvPr>
        <xdr:cNvSpPr txBox="1"/>
      </xdr:nvSpPr>
      <xdr:spPr>
        <a:xfrm>
          <a:off x="8515427" y="1443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9162</xdr:rowOff>
    </xdr:from>
    <xdr:ext cx="469744" cy="259045"/>
    <xdr:sp macro="" textlink="">
      <xdr:nvSpPr>
        <xdr:cNvPr id="367" name="n_3aveValue【公営住宅】&#10;一人当たり面積">
          <a:extLst>
            <a:ext uri="{FF2B5EF4-FFF2-40B4-BE49-F238E27FC236}">
              <a16:creationId xmlns:a16="http://schemas.microsoft.com/office/drawing/2014/main" id="{00000000-0008-0000-0E00-00006F010000}"/>
            </a:ext>
          </a:extLst>
        </xdr:cNvPr>
        <xdr:cNvSpPr txBox="1"/>
      </xdr:nvSpPr>
      <xdr:spPr>
        <a:xfrm>
          <a:off x="7626427" y="1441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4590</xdr:rowOff>
    </xdr:from>
    <xdr:ext cx="469744" cy="259045"/>
    <xdr:sp macro="" textlink="">
      <xdr:nvSpPr>
        <xdr:cNvPr id="368" name="n_4aveValue【公営住宅】&#10;一人当たり面積">
          <a:extLst>
            <a:ext uri="{FF2B5EF4-FFF2-40B4-BE49-F238E27FC236}">
              <a16:creationId xmlns:a16="http://schemas.microsoft.com/office/drawing/2014/main" id="{00000000-0008-0000-0E00-000070010000}"/>
            </a:ext>
          </a:extLst>
        </xdr:cNvPr>
        <xdr:cNvSpPr txBox="1"/>
      </xdr:nvSpPr>
      <xdr:spPr>
        <a:xfrm>
          <a:off x="6737427" y="1440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44277</xdr:rowOff>
    </xdr:from>
    <xdr:ext cx="469744" cy="259045"/>
    <xdr:sp macro="" textlink="">
      <xdr:nvSpPr>
        <xdr:cNvPr id="369" name="n_1mainValue【公営住宅】&#10;一人当たり面積">
          <a:extLst>
            <a:ext uri="{FF2B5EF4-FFF2-40B4-BE49-F238E27FC236}">
              <a16:creationId xmlns:a16="http://schemas.microsoft.com/office/drawing/2014/main" id="{00000000-0008-0000-0E00-000071010000}"/>
            </a:ext>
          </a:extLst>
        </xdr:cNvPr>
        <xdr:cNvSpPr txBox="1"/>
      </xdr:nvSpPr>
      <xdr:spPr>
        <a:xfrm>
          <a:off x="9391727" y="1324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90567</xdr:rowOff>
    </xdr:from>
    <xdr:ext cx="469744" cy="259045"/>
    <xdr:sp macro="" textlink="">
      <xdr:nvSpPr>
        <xdr:cNvPr id="370" name="n_2mainValue【公営住宅】&#10;一人当たり面積">
          <a:extLst>
            <a:ext uri="{FF2B5EF4-FFF2-40B4-BE49-F238E27FC236}">
              <a16:creationId xmlns:a16="http://schemas.microsoft.com/office/drawing/2014/main" id="{00000000-0008-0000-0E00-000072010000}"/>
            </a:ext>
          </a:extLst>
        </xdr:cNvPr>
        <xdr:cNvSpPr txBox="1"/>
      </xdr:nvSpPr>
      <xdr:spPr>
        <a:xfrm>
          <a:off x="8515427" y="1329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116285</xdr:rowOff>
    </xdr:from>
    <xdr:ext cx="469744" cy="259045"/>
    <xdr:sp macro="" textlink="">
      <xdr:nvSpPr>
        <xdr:cNvPr id="371" name="n_3mainValue【公営住宅】&#10;一人当たり面積">
          <a:extLst>
            <a:ext uri="{FF2B5EF4-FFF2-40B4-BE49-F238E27FC236}">
              <a16:creationId xmlns:a16="http://schemas.microsoft.com/office/drawing/2014/main" id="{00000000-0008-0000-0E00-000073010000}"/>
            </a:ext>
          </a:extLst>
        </xdr:cNvPr>
        <xdr:cNvSpPr txBox="1"/>
      </xdr:nvSpPr>
      <xdr:spPr>
        <a:xfrm>
          <a:off x="7626427" y="1331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151147</xdr:rowOff>
    </xdr:from>
    <xdr:ext cx="469744" cy="259045"/>
    <xdr:sp macro="" textlink="">
      <xdr:nvSpPr>
        <xdr:cNvPr id="372" name="n_4mainValue【公営住宅】&#10;一人当たり面積">
          <a:extLst>
            <a:ext uri="{FF2B5EF4-FFF2-40B4-BE49-F238E27FC236}">
              <a16:creationId xmlns:a16="http://schemas.microsoft.com/office/drawing/2014/main" id="{00000000-0008-0000-0E00-000074010000}"/>
            </a:ext>
          </a:extLst>
        </xdr:cNvPr>
        <xdr:cNvSpPr txBox="1"/>
      </xdr:nvSpPr>
      <xdr:spPr>
        <a:xfrm>
          <a:off x="6737427" y="1335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E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00000000-0008-0000-0E00-00009F010000}"/>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00000000-0008-0000-0E00-0000A1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0000000-0008-0000-0E00-0000A3010000}"/>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25400</xdr:rowOff>
    </xdr:from>
    <xdr:to>
      <xdr:col>85</xdr:col>
      <xdr:colOff>177800</xdr:colOff>
      <xdr:row>42</xdr:row>
      <xdr:rowOff>127000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6268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111777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00000000-0008-0000-0E00-0000AF010000}"/>
            </a:ext>
          </a:extLst>
        </xdr:cNvPr>
        <xdr:cNvSpPr txBox="1"/>
      </xdr:nvSpPr>
      <xdr:spPr>
        <a:xfrm>
          <a:off x="16357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160927</xdr:rowOff>
    </xdr:from>
    <xdr:to>
      <xdr:col>81</xdr:col>
      <xdr:colOff>101600</xdr:colOff>
      <xdr:row>42</xdr:row>
      <xdr:rowOff>91077</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5430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40277</xdr:rowOff>
    </xdr:from>
    <xdr:to>
      <xdr:col>85</xdr:col>
      <xdr:colOff>127000</xdr:colOff>
      <xdr:row>42</xdr:row>
      <xdr:rowOff>76200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5481300" y="724117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100512</xdr:rowOff>
    </xdr:from>
    <xdr:to>
      <xdr:col>76</xdr:col>
      <xdr:colOff>165100</xdr:colOff>
      <xdr:row>41</xdr:row>
      <xdr:rowOff>30662</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4541500" y="69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151312</xdr:rowOff>
    </xdr:from>
    <xdr:to>
      <xdr:col>81</xdr:col>
      <xdr:colOff>50800</xdr:colOff>
      <xdr:row>42</xdr:row>
      <xdr:rowOff>40277</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4592300" y="7009312"/>
          <a:ext cx="889000" cy="23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54791</xdr:rowOff>
    </xdr:from>
    <xdr:to>
      <xdr:col>72</xdr:col>
      <xdr:colOff>38100</xdr:colOff>
      <xdr:row>40</xdr:row>
      <xdr:rowOff>156391</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3652500" y="69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105591</xdr:rowOff>
    </xdr:from>
    <xdr:to>
      <xdr:col>76</xdr:col>
      <xdr:colOff>114300</xdr:colOff>
      <xdr:row>40</xdr:row>
      <xdr:rowOff>151312</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3703300" y="696359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10704</xdr:rowOff>
    </xdr:from>
    <xdr:to>
      <xdr:col>67</xdr:col>
      <xdr:colOff>101600</xdr:colOff>
      <xdr:row>40</xdr:row>
      <xdr:rowOff>112304</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27635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61504</xdr:rowOff>
    </xdr:from>
    <xdr:to>
      <xdr:col>71</xdr:col>
      <xdr:colOff>177800</xdr:colOff>
      <xdr:row>40</xdr:row>
      <xdr:rowOff>105591</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814300" y="691950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82204</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52660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21789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4389744" y="705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147518</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3500744" y="700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103431</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2611744" y="696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E00-0000D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0000000-0008-0000-0E00-0000D6010000}"/>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00000000-0008-0000-0E00-0000D8010000}"/>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0000000-0008-0000-0E00-0000DA010000}"/>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00000000-0008-0000-0E00-0000DC010000}"/>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39116</xdr:rowOff>
    </xdr:from>
    <xdr:to>
      <xdr:col>116</xdr:col>
      <xdr:colOff>114300</xdr:colOff>
      <xdr:row>41</xdr:row>
      <xdr:rowOff>140716</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2110700" y="70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125493</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00000000-0008-0000-0E00-0000E6010000}"/>
            </a:ext>
          </a:extLst>
        </xdr:cNvPr>
        <xdr:cNvSpPr txBox="1"/>
      </xdr:nvSpPr>
      <xdr:spPr>
        <a:xfrm>
          <a:off x="22199600" y="69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89916</xdr:rowOff>
    </xdr:from>
    <xdr:to>
      <xdr:col>116</xdr:col>
      <xdr:colOff>63500</xdr:colOff>
      <xdr:row>41</xdr:row>
      <xdr:rowOff>92202</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21323300" y="711936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0383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92202</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0434300" y="70942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16256</xdr:rowOff>
    </xdr:from>
    <xdr:to>
      <xdr:col>102</xdr:col>
      <xdr:colOff>165100</xdr:colOff>
      <xdr:row>41</xdr:row>
      <xdr:rowOff>117856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19494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67056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19545300" y="70942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16256</xdr:rowOff>
    </xdr:from>
    <xdr:to>
      <xdr:col>98</xdr:col>
      <xdr:colOff>38100</xdr:colOff>
      <xdr:row>41</xdr:row>
      <xdr:rowOff>117856</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8605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67056</xdr:rowOff>
    </xdr:from>
    <xdr:to>
      <xdr:col>102</xdr:col>
      <xdr:colOff>114300</xdr:colOff>
      <xdr:row>41</xdr:row>
      <xdr:rowOff>67056</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a:off x="18656300" y="7096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20199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108983</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9310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108983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84214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00000000-0008-0000-0E00-000010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0000000-0008-0000-0E00-000012020000}"/>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00000000-0008-0000-0E00-000014020000}"/>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00000000-0008-0000-0E00-000016020000}"/>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62687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74947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0000000-0008-0000-0E00-000022020000}"/>
            </a:ext>
          </a:extLst>
        </xdr:cNvPr>
        <xdr:cNvSpPr txBox="1"/>
      </xdr:nvSpPr>
      <xdr:spPr>
        <a:xfrm>
          <a:off x="16357600"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109401</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5481300" y="102184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151674</xdr:rowOff>
    </xdr:from>
    <xdr:to>
      <xdr:col>76</xdr:col>
      <xdr:colOff>165100</xdr:colOff>
      <xdr:row>61</xdr:row>
      <xdr:rowOff>81824</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4541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109401</xdr:rowOff>
    </xdr:from>
    <xdr:to>
      <xdr:col>81</xdr:col>
      <xdr:colOff>50800</xdr:colOff>
      <xdr:row>61</xdr:row>
      <xdr:rowOff>31024</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4592300" y="10224951"/>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31024</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3703300" y="104862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2763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27759</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2814300" y="104862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56" name="n_2ave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559" name="n_1mainValue【学校施設】&#10;有形固定資産減価償却率">
          <a:extLst>
            <a:ext uri="{FF2B5EF4-FFF2-40B4-BE49-F238E27FC236}">
              <a16:creationId xmlns:a16="http://schemas.microsoft.com/office/drawing/2014/main" id="{00000000-0008-0000-0E00-00002F020000}"/>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72951</xdr:rowOff>
    </xdr:from>
    <xdr:ext cx="405111" cy="259045"/>
    <xdr:sp macro="" textlink="">
      <xdr:nvSpPr>
        <xdr:cNvPr id="560" name="n_2mainValue【学校施設】&#10;有形固定資産減価償却率">
          <a:extLst>
            <a:ext uri="{FF2B5EF4-FFF2-40B4-BE49-F238E27FC236}">
              <a16:creationId xmlns:a16="http://schemas.microsoft.com/office/drawing/2014/main" id="{00000000-0008-0000-0E00-000030020000}"/>
            </a:ext>
          </a:extLst>
        </xdr:cNvPr>
        <xdr:cNvSpPr txBox="1"/>
      </xdr:nvSpPr>
      <xdr:spPr>
        <a:xfrm>
          <a:off x="143897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561" name="n_3mainValue【学校施設】&#10;有形固定資産減価償却率">
          <a:extLst>
            <a:ext uri="{FF2B5EF4-FFF2-40B4-BE49-F238E27FC236}">
              <a16:creationId xmlns:a16="http://schemas.microsoft.com/office/drawing/2014/main" id="{00000000-0008-0000-0E00-000031020000}"/>
            </a:ext>
          </a:extLst>
        </xdr:cNvPr>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562" name="n_4mainValue【学校施設】&#10;有形固定資産減価償却率">
          <a:extLst>
            <a:ext uri="{FF2B5EF4-FFF2-40B4-BE49-F238E27FC236}">
              <a16:creationId xmlns:a16="http://schemas.microsoft.com/office/drawing/2014/main" id="{00000000-0008-0000-0E00-000032020000}"/>
            </a:ext>
          </a:extLst>
        </xdr:cNvPr>
        <xdr:cNvSpPr txBox="1"/>
      </xdr:nvSpPr>
      <xdr:spPr>
        <a:xfrm>
          <a:off x="12611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0000000-0008-0000-0E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00000000-0008-0000-0E00-000048020000}"/>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00000000-0008-0000-0E00-00004A020000}"/>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00000000-0008-0000-0E00-00004C020000}"/>
            </a:ext>
          </a:extLst>
        </xdr:cNvPr>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113220</xdr:rowOff>
    </xdr:from>
    <xdr:to>
      <xdr:col>116</xdr:col>
      <xdr:colOff>114300</xdr:colOff>
      <xdr:row>61</xdr:row>
      <xdr:rowOff>43370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2110700" y="104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91647</xdr:rowOff>
    </xdr:from>
    <xdr:ext cx="469744" cy="259045"/>
    <xdr:sp macro="" textlink="">
      <xdr:nvSpPr>
        <xdr:cNvPr id="600" name="【学校施設】&#10;一人当たり面積該当値テキスト">
          <a:extLst>
            <a:ext uri="{FF2B5EF4-FFF2-40B4-BE49-F238E27FC236}">
              <a16:creationId xmlns:a16="http://schemas.microsoft.com/office/drawing/2014/main" id="{00000000-0008-0000-0E00-000058020000}"/>
            </a:ext>
          </a:extLst>
        </xdr:cNvPr>
        <xdr:cNvSpPr txBox="1"/>
      </xdr:nvSpPr>
      <xdr:spPr>
        <a:xfrm>
          <a:off x="22199600" y="103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90360</xdr:rowOff>
    </xdr:from>
    <xdr:to>
      <xdr:col>112</xdr:col>
      <xdr:colOff>38100</xdr:colOff>
      <xdr:row>61</xdr:row>
      <xdr:rowOff>20510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1272500" y="103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141160</xdr:rowOff>
    </xdr:from>
    <xdr:to>
      <xdr:col>116</xdr:col>
      <xdr:colOff>63500</xdr:colOff>
      <xdr:row>60</xdr:row>
      <xdr:rowOff>164020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1323300" y="10428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73216</xdr:rowOff>
    </xdr:from>
    <xdr:to>
      <xdr:col>107</xdr:col>
      <xdr:colOff>101600</xdr:colOff>
      <xdr:row>60</xdr:row>
      <xdr:rowOff>3366</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0383500" y="101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124016</xdr:rowOff>
    </xdr:from>
    <xdr:to>
      <xdr:col>111</xdr:col>
      <xdr:colOff>177800</xdr:colOff>
      <xdr:row>60</xdr:row>
      <xdr:rowOff>141160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20434300" y="10239566"/>
          <a:ext cx="889000" cy="1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50927</xdr:rowOff>
    </xdr:from>
    <xdr:to>
      <xdr:col>102</xdr:col>
      <xdr:colOff>165100</xdr:colOff>
      <xdr:row>59</xdr:row>
      <xdr:rowOff>152527</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9494500" y="1016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101727</xdr:rowOff>
    </xdr:from>
    <xdr:to>
      <xdr:col>107</xdr:col>
      <xdr:colOff>50800</xdr:colOff>
      <xdr:row>59</xdr:row>
      <xdr:rowOff>124016</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9545300" y="10217277"/>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7493</xdr:rowOff>
    </xdr:from>
    <xdr:to>
      <xdr:col>98</xdr:col>
      <xdr:colOff>38100</xdr:colOff>
      <xdr:row>59</xdr:row>
      <xdr:rowOff>109093</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18605500" y="101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58293</xdr:rowOff>
    </xdr:from>
    <xdr:to>
      <xdr:col>102</xdr:col>
      <xdr:colOff>114300</xdr:colOff>
      <xdr:row>59</xdr:row>
      <xdr:rowOff>101727</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8656300" y="1017384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09" name="n_1aveValue【学校施設】&#10;一人当たり面積">
          <a:extLst>
            <a:ext uri="{FF2B5EF4-FFF2-40B4-BE49-F238E27FC236}">
              <a16:creationId xmlns:a16="http://schemas.microsoft.com/office/drawing/2014/main" id="{00000000-0008-0000-0E00-000061020000}"/>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a:extLst>
            <a:ext uri="{FF2B5EF4-FFF2-40B4-BE49-F238E27FC236}">
              <a16:creationId xmlns:a16="http://schemas.microsoft.com/office/drawing/2014/main" id="{00000000-0008-0000-0E00-000062020000}"/>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1" name="n_3aveValue【学校施設】&#10;一人当たり面積">
          <a:extLst>
            <a:ext uri="{FF2B5EF4-FFF2-40B4-BE49-F238E27FC236}">
              <a16:creationId xmlns:a16="http://schemas.microsoft.com/office/drawing/2014/main" id="{00000000-0008-0000-0E00-000063020000}"/>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2" name="n_4aveValue【学校施設】&#10;一人当たり面積">
          <a:extLst>
            <a:ext uri="{FF2B5EF4-FFF2-40B4-BE49-F238E27FC236}">
              <a16:creationId xmlns:a16="http://schemas.microsoft.com/office/drawing/2014/main" id="{00000000-0008-0000-0E00-000064020000}"/>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37037</xdr:rowOff>
    </xdr:from>
    <xdr:ext cx="469744" cy="259045"/>
    <xdr:sp macro="" textlink="">
      <xdr:nvSpPr>
        <xdr:cNvPr id="613" name="n_1mainValue【学校施設】&#10;一人当たり面積">
          <a:extLst>
            <a:ext uri="{FF2B5EF4-FFF2-40B4-BE49-F238E27FC236}">
              <a16:creationId xmlns:a16="http://schemas.microsoft.com/office/drawing/2014/main" id="{00000000-0008-0000-0E00-000065020000}"/>
            </a:ext>
          </a:extLst>
        </xdr:cNvPr>
        <xdr:cNvSpPr txBox="1"/>
      </xdr:nvSpPr>
      <xdr:spPr>
        <a:xfrm>
          <a:off x="21075727" y="1015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19893</xdr:rowOff>
    </xdr:from>
    <xdr:ext cx="469744" cy="259045"/>
    <xdr:sp macro="" textlink="">
      <xdr:nvSpPr>
        <xdr:cNvPr id="614" name="n_2mainValue【学校施設】&#10;一人当たり面積">
          <a:extLst>
            <a:ext uri="{FF2B5EF4-FFF2-40B4-BE49-F238E27FC236}">
              <a16:creationId xmlns:a16="http://schemas.microsoft.com/office/drawing/2014/main" id="{00000000-0008-0000-0E00-000066020000}"/>
            </a:ext>
          </a:extLst>
        </xdr:cNvPr>
        <xdr:cNvSpPr txBox="1"/>
      </xdr:nvSpPr>
      <xdr:spPr>
        <a:xfrm>
          <a:off x="20199427" y="9963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169054</xdr:rowOff>
    </xdr:from>
    <xdr:ext cx="469744" cy="259045"/>
    <xdr:sp macro="" textlink="">
      <xdr:nvSpPr>
        <xdr:cNvPr id="615" name="n_3mainValue【学校施設】&#10;一人当たり面積">
          <a:extLst>
            <a:ext uri="{FF2B5EF4-FFF2-40B4-BE49-F238E27FC236}">
              <a16:creationId xmlns:a16="http://schemas.microsoft.com/office/drawing/2014/main" id="{00000000-0008-0000-0E00-000067020000}"/>
            </a:ext>
          </a:extLst>
        </xdr:cNvPr>
        <xdr:cNvSpPr txBox="1"/>
      </xdr:nvSpPr>
      <xdr:spPr>
        <a:xfrm>
          <a:off x="19310427" y="99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125620</xdr:rowOff>
    </xdr:from>
    <xdr:ext cx="469744" cy="259045"/>
    <xdr:sp macro="" textlink="">
      <xdr:nvSpPr>
        <xdr:cNvPr id="616" name="n_4mainValue【学校施設】&#10;一人当たり面積">
          <a:extLst>
            <a:ext uri="{FF2B5EF4-FFF2-40B4-BE49-F238E27FC236}">
              <a16:creationId xmlns:a16="http://schemas.microsoft.com/office/drawing/2014/main" id="{00000000-0008-0000-0E00-000068020000}"/>
            </a:ext>
          </a:extLst>
        </xdr:cNvPr>
        <xdr:cNvSpPr txBox="1"/>
      </xdr:nvSpPr>
      <xdr:spPr>
        <a:xfrm>
          <a:off x="18421427" y="989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00000000-0008-0000-0E00-00009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8" name="【公民館】&#10;有形固定資産減価償却率最小値テキスト">
          <a:extLst>
            <a:ext uri="{FF2B5EF4-FFF2-40B4-BE49-F238E27FC236}">
              <a16:creationId xmlns:a16="http://schemas.microsoft.com/office/drawing/2014/main" id="{00000000-0008-0000-0E00-000092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0" name="【公民館】&#10;有形固定資産減価償却率最大値テキスト">
          <a:extLst>
            <a:ext uri="{FF2B5EF4-FFF2-40B4-BE49-F238E27FC236}">
              <a16:creationId xmlns:a16="http://schemas.microsoft.com/office/drawing/2014/main" id="{00000000-0008-0000-0E00-000094020000}"/>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662" name="【公民館】&#10;有形固定資産減価償却率平均値テキスト">
          <a:extLst>
            <a:ext uri="{FF2B5EF4-FFF2-40B4-BE49-F238E27FC236}">
              <a16:creationId xmlns:a16="http://schemas.microsoft.com/office/drawing/2014/main" id="{00000000-0008-0000-0E00-000096020000}"/>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3" name="フローチャート: 判断 662">
          <a:extLst>
            <a:ext uri="{FF2B5EF4-FFF2-40B4-BE49-F238E27FC236}">
              <a16:creationId xmlns:a16="http://schemas.microsoft.com/office/drawing/2014/main" id="{00000000-0008-0000-0E00-000097020000}"/>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00000000-0008-0000-0E00-00009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162561</xdr:rowOff>
    </xdr:from>
    <xdr:to>
      <xdr:col>85</xdr:col>
      <xdr:colOff>177800</xdr:colOff>
      <xdr:row>105</xdr:row>
      <xdr:rowOff>92711</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6268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140988</xdr:rowOff>
    </xdr:from>
    <xdr:ext cx="405111" cy="259045"/>
    <xdr:sp macro="" textlink="">
      <xdr:nvSpPr>
        <xdr:cNvPr id="674" name="【公民館】&#10;有形固定資産減価償却率該当値テキスト">
          <a:extLst>
            <a:ext uri="{FF2B5EF4-FFF2-40B4-BE49-F238E27FC236}">
              <a16:creationId xmlns:a16="http://schemas.microsoft.com/office/drawing/2014/main" id="{00000000-0008-0000-0E00-0000A2020000}"/>
            </a:ext>
          </a:extLst>
        </xdr:cNvPr>
        <xdr:cNvSpPr txBox="1"/>
      </xdr:nvSpPr>
      <xdr:spPr>
        <a:xfrm>
          <a:off x="16357600"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124461</xdr:rowOff>
    </xdr:from>
    <xdr:to>
      <xdr:col>81</xdr:col>
      <xdr:colOff>101600</xdr:colOff>
      <xdr:row>105</xdr:row>
      <xdr:rowOff>54611</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5430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3811</xdr:rowOff>
    </xdr:from>
    <xdr:to>
      <xdr:col>85</xdr:col>
      <xdr:colOff>127000</xdr:colOff>
      <xdr:row>105</xdr:row>
      <xdr:rowOff>41911</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5481300" y="180060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88264</xdr:rowOff>
    </xdr:from>
    <xdr:to>
      <xdr:col>76</xdr:col>
      <xdr:colOff>165100</xdr:colOff>
      <xdr:row>105</xdr:row>
      <xdr:rowOff>18414</xdr:rowOff>
    </xdr:to>
    <xdr:sp macro="" textlink="">
      <xdr:nvSpPr>
        <xdr:cNvPr id="677" name="楕円 676">
          <a:extLst>
            <a:ext uri="{FF2B5EF4-FFF2-40B4-BE49-F238E27FC236}">
              <a16:creationId xmlns:a16="http://schemas.microsoft.com/office/drawing/2014/main" id="{00000000-0008-0000-0E00-0000A5020000}"/>
            </a:ext>
          </a:extLst>
        </xdr:cNvPr>
        <xdr:cNvSpPr/>
      </xdr:nvSpPr>
      <xdr:spPr>
        <a:xfrm>
          <a:off x="14541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139064</xdr:rowOff>
    </xdr:from>
    <xdr:to>
      <xdr:col>81</xdr:col>
      <xdr:colOff>50800</xdr:colOff>
      <xdr:row>105</xdr:row>
      <xdr:rowOff>3811</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4592300" y="179698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50164</xdr:rowOff>
    </xdr:from>
    <xdr:to>
      <xdr:col>72</xdr:col>
      <xdr:colOff>38100</xdr:colOff>
      <xdr:row>104</xdr:row>
      <xdr:rowOff>151764</xdr:rowOff>
    </xdr:to>
    <xdr:sp macro="" textlink="">
      <xdr:nvSpPr>
        <xdr:cNvPr id="679" name="楕円 678">
          <a:extLst>
            <a:ext uri="{FF2B5EF4-FFF2-40B4-BE49-F238E27FC236}">
              <a16:creationId xmlns:a16="http://schemas.microsoft.com/office/drawing/2014/main" id="{00000000-0008-0000-0E00-0000A7020000}"/>
            </a:ext>
          </a:extLst>
        </xdr:cNvPr>
        <xdr:cNvSpPr/>
      </xdr:nvSpPr>
      <xdr:spPr>
        <a:xfrm>
          <a:off x="13652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100964</xdr:rowOff>
    </xdr:from>
    <xdr:to>
      <xdr:col>76</xdr:col>
      <xdr:colOff>114300</xdr:colOff>
      <xdr:row>104</xdr:row>
      <xdr:rowOff>139064</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3703300" y="179317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xdr:rowOff>
    </xdr:from>
    <xdr:to>
      <xdr:col>67</xdr:col>
      <xdr:colOff>101600</xdr:colOff>
      <xdr:row>104</xdr:row>
      <xdr:rowOff>115570</xdr:rowOff>
    </xdr:to>
    <xdr:sp macro="" textlink="">
      <xdr:nvSpPr>
        <xdr:cNvPr id="681" name="楕円 680">
          <a:extLst>
            <a:ext uri="{FF2B5EF4-FFF2-40B4-BE49-F238E27FC236}">
              <a16:creationId xmlns:a16="http://schemas.microsoft.com/office/drawing/2014/main" id="{00000000-0008-0000-0E00-0000A9020000}"/>
            </a:ext>
          </a:extLst>
        </xdr:cNvPr>
        <xdr:cNvSpPr/>
      </xdr:nvSpPr>
      <xdr:spPr>
        <a:xfrm>
          <a:off x="12763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64770</xdr:rowOff>
    </xdr:from>
    <xdr:to>
      <xdr:col>71</xdr:col>
      <xdr:colOff>177800</xdr:colOff>
      <xdr:row>104</xdr:row>
      <xdr:rowOff>100964</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2814300" y="178955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83" name="n_1aveValue【公民館】&#10;有形固定資産減価償却率">
          <a:extLst>
            <a:ext uri="{FF2B5EF4-FFF2-40B4-BE49-F238E27FC236}">
              <a16:creationId xmlns:a16="http://schemas.microsoft.com/office/drawing/2014/main" id="{00000000-0008-0000-0E00-0000AB020000}"/>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684" name="n_2aveValue【公民館】&#10;有形固定資産減価償却率">
          <a:extLst>
            <a:ext uri="{FF2B5EF4-FFF2-40B4-BE49-F238E27FC236}">
              <a16:creationId xmlns:a16="http://schemas.microsoft.com/office/drawing/2014/main" id="{00000000-0008-0000-0E00-0000AC020000}"/>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85" name="n_3aveValue【公民館】&#10;有形固定資産減価償却率">
          <a:extLst>
            <a:ext uri="{FF2B5EF4-FFF2-40B4-BE49-F238E27FC236}">
              <a16:creationId xmlns:a16="http://schemas.microsoft.com/office/drawing/2014/main" id="{00000000-0008-0000-0E00-0000AD020000}"/>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686" name="n_4aveValue【公民館】&#10;有形固定資産減価償却率">
          <a:extLst>
            <a:ext uri="{FF2B5EF4-FFF2-40B4-BE49-F238E27FC236}">
              <a16:creationId xmlns:a16="http://schemas.microsoft.com/office/drawing/2014/main" id="{00000000-0008-0000-0E00-0000AE020000}"/>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45738</xdr:rowOff>
    </xdr:from>
    <xdr:ext cx="405111" cy="259045"/>
    <xdr:sp macro="" textlink="">
      <xdr:nvSpPr>
        <xdr:cNvPr id="687" name="n_1mainValue【公民館】&#10;有形固定資産減価償却率">
          <a:extLst>
            <a:ext uri="{FF2B5EF4-FFF2-40B4-BE49-F238E27FC236}">
              <a16:creationId xmlns:a16="http://schemas.microsoft.com/office/drawing/2014/main" id="{00000000-0008-0000-0E00-0000AF020000}"/>
            </a:ext>
          </a:extLst>
        </xdr:cNvPr>
        <xdr:cNvSpPr txBox="1"/>
      </xdr:nvSpPr>
      <xdr:spPr>
        <a:xfrm>
          <a:off x="152660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9541</xdr:rowOff>
    </xdr:from>
    <xdr:ext cx="405111" cy="259045"/>
    <xdr:sp macro="" textlink="">
      <xdr:nvSpPr>
        <xdr:cNvPr id="688" name="n_2mainValue【公民館】&#10;有形固定資産減価償却率">
          <a:extLst>
            <a:ext uri="{FF2B5EF4-FFF2-40B4-BE49-F238E27FC236}">
              <a16:creationId xmlns:a16="http://schemas.microsoft.com/office/drawing/2014/main" id="{00000000-0008-0000-0E00-0000B0020000}"/>
            </a:ext>
          </a:extLst>
        </xdr:cNvPr>
        <xdr:cNvSpPr txBox="1"/>
      </xdr:nvSpPr>
      <xdr:spPr>
        <a:xfrm>
          <a:off x="14389744" y="1801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142891</xdr:rowOff>
    </xdr:from>
    <xdr:ext cx="405111" cy="259045"/>
    <xdr:sp macro="" textlink="">
      <xdr:nvSpPr>
        <xdr:cNvPr id="689" name="n_3mainValue【公民館】&#10;有形固定資産減価償却率">
          <a:extLst>
            <a:ext uri="{FF2B5EF4-FFF2-40B4-BE49-F238E27FC236}">
              <a16:creationId xmlns:a16="http://schemas.microsoft.com/office/drawing/2014/main" id="{00000000-0008-0000-0E00-0000B1020000}"/>
            </a:ext>
          </a:extLst>
        </xdr:cNvPr>
        <xdr:cNvSpPr txBox="1"/>
      </xdr:nvSpPr>
      <xdr:spPr>
        <a:xfrm>
          <a:off x="13500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132097</xdr:rowOff>
    </xdr:from>
    <xdr:ext cx="405111" cy="259045"/>
    <xdr:sp macro="" textlink="">
      <xdr:nvSpPr>
        <xdr:cNvPr id="690" name="n_4mainValue【公民館】&#10;有形固定資産減価償却率">
          <a:extLst>
            <a:ext uri="{FF2B5EF4-FFF2-40B4-BE49-F238E27FC236}">
              <a16:creationId xmlns:a16="http://schemas.microsoft.com/office/drawing/2014/main" id="{00000000-0008-0000-0E00-0000B2020000}"/>
            </a:ext>
          </a:extLst>
        </xdr:cNvPr>
        <xdr:cNvSpPr txBox="1"/>
      </xdr:nvSpPr>
      <xdr:spPr>
        <a:xfrm>
          <a:off x="12611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00000000-0008-0000-0E00-0000C7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3" name="【公民館】&#10;一人当たり面積最小値テキスト">
          <a:extLst>
            <a:ext uri="{FF2B5EF4-FFF2-40B4-BE49-F238E27FC236}">
              <a16:creationId xmlns:a16="http://schemas.microsoft.com/office/drawing/2014/main" id="{00000000-0008-0000-0E00-0000C902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5" name="【公民館】&#10;一人当たり面積最大値テキスト">
          <a:extLst>
            <a:ext uri="{FF2B5EF4-FFF2-40B4-BE49-F238E27FC236}">
              <a16:creationId xmlns:a16="http://schemas.microsoft.com/office/drawing/2014/main" id="{00000000-0008-0000-0E00-0000CB020000}"/>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717" name="【公民館】&#10;一人当たり面積平均値テキスト">
          <a:extLst>
            <a:ext uri="{FF2B5EF4-FFF2-40B4-BE49-F238E27FC236}">
              <a16:creationId xmlns:a16="http://schemas.microsoft.com/office/drawing/2014/main" id="{00000000-0008-0000-0E00-0000CD020000}"/>
            </a:ext>
          </a:extLst>
        </xdr:cNvPr>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18" name="フローチャート: 判断 717">
          <a:extLst>
            <a:ext uri="{FF2B5EF4-FFF2-40B4-BE49-F238E27FC236}">
              <a16:creationId xmlns:a16="http://schemas.microsoft.com/office/drawing/2014/main" id="{00000000-0008-0000-0E00-0000CE020000}"/>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9" name="フローチャート: 判断 718">
          <a:extLst>
            <a:ext uri="{FF2B5EF4-FFF2-40B4-BE49-F238E27FC236}">
              <a16:creationId xmlns:a16="http://schemas.microsoft.com/office/drawing/2014/main" id="{00000000-0008-0000-0E00-0000CF020000}"/>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0" name="フローチャート: 判断 719">
          <a:extLst>
            <a:ext uri="{FF2B5EF4-FFF2-40B4-BE49-F238E27FC236}">
              <a16:creationId xmlns:a16="http://schemas.microsoft.com/office/drawing/2014/main" id="{00000000-0008-0000-0E00-0000D0020000}"/>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00000000-0008-0000-0E00-0000D3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00000000-0008-0000-0E00-0000D4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00000000-0008-0000-0E00-0000D5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221107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59707</xdr:rowOff>
    </xdr:from>
    <xdr:ext cx="469744" cy="259045"/>
    <xdr:sp macro="" textlink="">
      <xdr:nvSpPr>
        <xdr:cNvPr id="729" name="【公民館】&#10;一人当たり面積該当値テキスト">
          <a:extLst>
            <a:ext uri="{FF2B5EF4-FFF2-40B4-BE49-F238E27FC236}">
              <a16:creationId xmlns:a16="http://schemas.microsoft.com/office/drawing/2014/main" id="{00000000-0008-0000-0E00-0000D9020000}"/>
            </a:ext>
          </a:extLst>
        </xdr:cNvPr>
        <xdr:cNvSpPr txBox="1"/>
      </xdr:nvSpPr>
      <xdr:spPr>
        <a:xfrm>
          <a:off x="22199600"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50546</xdr:rowOff>
    </xdr:from>
    <xdr:to>
      <xdr:col>112</xdr:col>
      <xdr:colOff>38100</xdr:colOff>
      <xdr:row>105</xdr:row>
      <xdr:rowOff>152146</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212725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87630</xdr:rowOff>
    </xdr:from>
    <xdr:to>
      <xdr:col>116</xdr:col>
      <xdr:colOff>63500</xdr:colOff>
      <xdr:row>105</xdr:row>
      <xdr:rowOff>101346</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flipV="1">
          <a:off x="21323300" y="180898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61976</xdr:rowOff>
    </xdr:from>
    <xdr:to>
      <xdr:col>107</xdr:col>
      <xdr:colOff>101600</xdr:colOff>
      <xdr:row>105</xdr:row>
      <xdr:rowOff>163576</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20383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101346</xdr:rowOff>
    </xdr:from>
    <xdr:to>
      <xdr:col>111</xdr:col>
      <xdr:colOff>177800</xdr:colOff>
      <xdr:row>105</xdr:row>
      <xdr:rowOff>112776</xdr:rowOff>
    </xdr:to>
    <xdr:cxnSp macro="">
      <xdr:nvCxnSpPr>
        <xdr:cNvPr id="733" name="直線コネクタ 732">
          <a:extLst>
            <a:ext uri="{FF2B5EF4-FFF2-40B4-BE49-F238E27FC236}">
              <a16:creationId xmlns:a16="http://schemas.microsoft.com/office/drawing/2014/main" id="{00000000-0008-0000-0E00-0000DD020000}"/>
            </a:ext>
          </a:extLst>
        </xdr:cNvPr>
        <xdr:cNvCxnSpPr/>
      </xdr:nvCxnSpPr>
      <xdr:spPr>
        <a:xfrm flipV="1">
          <a:off x="20434300" y="181035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9494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124206</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19545300" y="1811502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124206</xdr:rowOff>
    </xdr:from>
    <xdr:to>
      <xdr:col>102</xdr:col>
      <xdr:colOff>114300</xdr:colOff>
      <xdr:row>105</xdr:row>
      <xdr:rowOff>133350</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8656300" y="1812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738" name="n_1aveValue【公民館】&#10;一人当たり面積">
          <a:extLst>
            <a:ext uri="{FF2B5EF4-FFF2-40B4-BE49-F238E27FC236}">
              <a16:creationId xmlns:a16="http://schemas.microsoft.com/office/drawing/2014/main" id="{00000000-0008-0000-0E00-0000E2020000}"/>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739" name="n_2aveValue【公民館】&#10;一人当たり面積">
          <a:extLst>
            <a:ext uri="{FF2B5EF4-FFF2-40B4-BE49-F238E27FC236}">
              <a16:creationId xmlns:a16="http://schemas.microsoft.com/office/drawing/2014/main" id="{00000000-0008-0000-0E00-0000E3020000}"/>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740" name="n_3aveValue【公民館】&#10;一人当たり面積">
          <a:extLst>
            <a:ext uri="{FF2B5EF4-FFF2-40B4-BE49-F238E27FC236}">
              <a16:creationId xmlns:a16="http://schemas.microsoft.com/office/drawing/2014/main" id="{00000000-0008-0000-0E00-0000E4020000}"/>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741" name="n_4aveValue【公民館】&#10;一人当たり面積">
          <a:extLst>
            <a:ext uri="{FF2B5EF4-FFF2-40B4-BE49-F238E27FC236}">
              <a16:creationId xmlns:a16="http://schemas.microsoft.com/office/drawing/2014/main" id="{00000000-0008-0000-0E00-0000E5020000}"/>
            </a:ext>
          </a:extLst>
        </xdr:cNvPr>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168673</xdr:rowOff>
    </xdr:from>
    <xdr:ext cx="469744" cy="259045"/>
    <xdr:sp macro="" textlink="">
      <xdr:nvSpPr>
        <xdr:cNvPr id="742" name="n_1mainValue【公民館】&#10;一人当たり面積">
          <a:extLst>
            <a:ext uri="{FF2B5EF4-FFF2-40B4-BE49-F238E27FC236}">
              <a16:creationId xmlns:a16="http://schemas.microsoft.com/office/drawing/2014/main" id="{00000000-0008-0000-0E00-0000E6020000}"/>
            </a:ext>
          </a:extLst>
        </xdr:cNvPr>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743" name="n_2mainValue【公民館】&#10;一人当たり面積">
          <a:extLst>
            <a:ext uri="{FF2B5EF4-FFF2-40B4-BE49-F238E27FC236}">
              <a16:creationId xmlns:a16="http://schemas.microsoft.com/office/drawing/2014/main" id="{00000000-0008-0000-0E00-0000E7020000}"/>
            </a:ext>
          </a:extLst>
        </xdr:cNvPr>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744" name="n_3mainValue【公民館】&#10;一人当たり面積">
          <a:extLst>
            <a:ext uri="{FF2B5EF4-FFF2-40B4-BE49-F238E27FC236}">
              <a16:creationId xmlns:a16="http://schemas.microsoft.com/office/drawing/2014/main" id="{00000000-0008-0000-0E00-0000E8020000}"/>
            </a:ext>
          </a:extLst>
        </xdr:cNvPr>
        <xdr:cNvSpPr txBox="1"/>
      </xdr:nvSpPr>
      <xdr:spPr>
        <a:xfrm>
          <a:off x="19310427" y="178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745" name="n_4mainValue【公民館】&#10;一人当たり面積">
          <a:extLst>
            <a:ext uri="{FF2B5EF4-FFF2-40B4-BE49-F238E27FC236}">
              <a16:creationId xmlns:a16="http://schemas.microsoft.com/office/drawing/2014/main" id="{00000000-0008-0000-0E00-0000E9020000}"/>
            </a:ext>
          </a:extLst>
        </xdr:cNvPr>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類似団体と比較して有形固定資産減価償却率が高くなっている施設は，公営住宅と認定子ども園・幼稚園・保育所と公民館である。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公営住宅については，長寿命化計画に基づき，適正な管理を図っていく。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認定子ども園・幼稚園・保育所は施設数が減少したことに伴い、類似団体と比較し極めて高くなっている。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認定子ども園・幼稚園・保育所については，町内１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施設のうち町立施設が１施設であるため，一人当りの面積が類似団体と比較して低い。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道路，橋りょう・トンネルについても長寿命化計画に基づき，また，公民館については，個別施設計画に基づき効率的な維持・修繕に努める。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00000000-0008-0000-0F00-00004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71" name="直線コネクタ 70">
          <a:extLst>
            <a:ext uri="{FF2B5EF4-FFF2-40B4-BE49-F238E27FC236}">
              <a16:creationId xmlns:a16="http://schemas.microsoft.com/office/drawing/2014/main" id="{00000000-0008-0000-0F00-000047000000}"/>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00000000-0008-0000-0F00-000048000000}"/>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73" name="直線コネクタ 72">
          <a:extLst>
            <a:ext uri="{FF2B5EF4-FFF2-40B4-BE49-F238E27FC236}">
              <a16:creationId xmlns:a16="http://schemas.microsoft.com/office/drawing/2014/main" id="{00000000-0008-0000-0F00-000049000000}"/>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00000000-0008-0000-0F00-00004A000000}"/>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00000000-0008-0000-0F00-00004C000000}"/>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77" name="フローチャート: 判断 76">
          <a:extLst>
            <a:ext uri="{FF2B5EF4-FFF2-40B4-BE49-F238E27FC236}">
              <a16:creationId xmlns:a16="http://schemas.microsoft.com/office/drawing/2014/main" id="{00000000-0008-0000-0F00-00004D000000}"/>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F00-00005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F00-00005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F00-00005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116078</xdr:rowOff>
    </xdr:from>
    <xdr:to>
      <xdr:col>24</xdr:col>
      <xdr:colOff>114300</xdr:colOff>
      <xdr:row>61</xdr:row>
      <xdr:rowOff>46228</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45847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94505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00000000-0008-0000-0F00-000058000000}"/>
            </a:ext>
          </a:extLst>
        </xdr:cNvPr>
        <xdr:cNvSpPr txBox="1"/>
      </xdr:nvSpPr>
      <xdr:spPr>
        <a:xfrm>
          <a:off x="4673600" y="1038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63500</xdr:rowOff>
    </xdr:from>
    <xdr:to>
      <xdr:col>20</xdr:col>
      <xdr:colOff>38100</xdr:colOff>
      <xdr:row>60</xdr:row>
      <xdr:rowOff>165100</xdr:rowOff>
    </xdr:to>
    <xdr:sp macro="" textlink="">
      <xdr:nvSpPr>
        <xdr:cNvPr id="89" name="楕円 88">
          <a:extLst>
            <a:ext uri="{FF2B5EF4-FFF2-40B4-BE49-F238E27FC236}">
              <a16:creationId xmlns:a16="http://schemas.microsoft.com/office/drawing/2014/main" id="{00000000-0008-0000-0F00-000059000000}"/>
            </a:ext>
          </a:extLst>
        </xdr:cNvPr>
        <xdr:cNvSpPr/>
      </xdr:nvSpPr>
      <xdr:spPr>
        <a:xfrm>
          <a:off x="3746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114300</xdr:rowOff>
    </xdr:from>
    <xdr:to>
      <xdr:col>24</xdr:col>
      <xdr:colOff>63500</xdr:colOff>
      <xdr:row>60</xdr:row>
      <xdr:rowOff>166878</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3797300" y="1040130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xdr:rowOff>
    </xdr:from>
    <xdr:to>
      <xdr:col>15</xdr:col>
      <xdr:colOff>101600</xdr:colOff>
      <xdr:row>60</xdr:row>
      <xdr:rowOff>112522</xdr:rowOff>
    </xdr:to>
    <xdr:sp macro="" textlink="">
      <xdr:nvSpPr>
        <xdr:cNvPr id="91" name="楕円 90">
          <a:extLst>
            <a:ext uri="{FF2B5EF4-FFF2-40B4-BE49-F238E27FC236}">
              <a16:creationId xmlns:a16="http://schemas.microsoft.com/office/drawing/2014/main" id="{00000000-0008-0000-0F00-00005B000000}"/>
            </a:ext>
          </a:extLst>
        </xdr:cNvPr>
        <xdr:cNvSpPr/>
      </xdr:nvSpPr>
      <xdr:spPr>
        <a:xfrm>
          <a:off x="28575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61722</xdr:rowOff>
    </xdr:from>
    <xdr:to>
      <xdr:col>19</xdr:col>
      <xdr:colOff>177800</xdr:colOff>
      <xdr:row>60</xdr:row>
      <xdr:rowOff>114300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2908300" y="103487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93" name="楕円 92">
          <a:extLst>
            <a:ext uri="{FF2B5EF4-FFF2-40B4-BE49-F238E27FC236}">
              <a16:creationId xmlns:a16="http://schemas.microsoft.com/office/drawing/2014/main" id="{00000000-0008-0000-0F00-00005D000000}"/>
            </a:ext>
          </a:extLst>
        </xdr:cNvPr>
        <xdr:cNvSpPr/>
      </xdr:nvSpPr>
      <xdr:spPr>
        <a:xfrm>
          <a:off x="1968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xdr:rowOff>
    </xdr:from>
    <xdr:to>
      <xdr:col>15</xdr:col>
      <xdr:colOff>50800</xdr:colOff>
      <xdr:row>60</xdr:row>
      <xdr:rowOff>61722</xdr:rowOff>
    </xdr:to>
    <xdr:cxnSp macro="">
      <xdr:nvCxnSpPr>
        <xdr:cNvPr id="94" name="直線コネクタ 93">
          <a:extLst>
            <a:ext uri="{FF2B5EF4-FFF2-40B4-BE49-F238E27FC236}">
              <a16:creationId xmlns:a16="http://schemas.microsoft.com/office/drawing/2014/main" id="{00000000-0008-0000-0F00-00005E000000}"/>
            </a:ext>
          </a:extLst>
        </xdr:cNvPr>
        <xdr:cNvCxnSpPr/>
      </xdr:nvCxnSpPr>
      <xdr:spPr>
        <a:xfrm>
          <a:off x="2019300" y="1029843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95" name="楕円 94">
          <a:extLst>
            <a:ext uri="{FF2B5EF4-FFF2-40B4-BE49-F238E27FC236}">
              <a16:creationId xmlns:a16="http://schemas.microsoft.com/office/drawing/2014/main" id="{00000000-0008-0000-0F00-00005F000000}"/>
            </a:ext>
          </a:extLst>
        </xdr:cNvPr>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125730</xdr:rowOff>
    </xdr:from>
    <xdr:to>
      <xdr:col>10</xdr:col>
      <xdr:colOff>114300</xdr:colOff>
      <xdr:row>60</xdr:row>
      <xdr:rowOff>11430</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1130300" y="102412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97" name="n_1aveValue【体育館・プール】&#10;有形固定資産減価償却率">
          <a:extLst>
            <a:ext uri="{FF2B5EF4-FFF2-40B4-BE49-F238E27FC236}">
              <a16:creationId xmlns:a16="http://schemas.microsoft.com/office/drawing/2014/main" id="{00000000-0008-0000-0F00-000061000000}"/>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98" name="n_2ave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99" name="n_3ave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00" name="n_4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156227</xdr:rowOff>
    </xdr:from>
    <xdr:ext cx="405111" cy="259045"/>
    <xdr:sp macro="" textlink="">
      <xdr:nvSpPr>
        <xdr:cNvPr id="101" name="n_1main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103649</xdr:rowOff>
    </xdr:from>
    <xdr:ext cx="405111" cy="259045"/>
    <xdr:sp macro="" textlink="">
      <xdr:nvSpPr>
        <xdr:cNvPr id="102" name="n_2main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2705744" y="10390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53357</xdr:rowOff>
    </xdr:from>
    <xdr:ext cx="405111" cy="259045"/>
    <xdr:sp macro="" textlink="">
      <xdr:nvSpPr>
        <xdr:cNvPr id="103" name="n_3main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1816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04" name="n_4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00000000-0008-0000-0F00-00007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129" name="【体育館・プール】&#10;一人当たり面積最小値テキスト">
          <a:extLst>
            <a:ext uri="{FF2B5EF4-FFF2-40B4-BE49-F238E27FC236}">
              <a16:creationId xmlns:a16="http://schemas.microsoft.com/office/drawing/2014/main" id="{00000000-0008-0000-0F00-000081000000}"/>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1" name="【体育館・プール】&#10;一人当たり面積最大値テキスト">
          <a:extLst>
            <a:ext uri="{FF2B5EF4-FFF2-40B4-BE49-F238E27FC236}">
              <a16:creationId xmlns:a16="http://schemas.microsoft.com/office/drawing/2014/main" id="{00000000-0008-0000-0F00-000083000000}"/>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59072</xdr:rowOff>
    </xdr:from>
    <xdr:ext cx="469744" cy="259045"/>
    <xdr:sp macro="" textlink="">
      <xdr:nvSpPr>
        <xdr:cNvPr id="133" name="【体育館・プール】&#10;一人当たり面積平均値テキスト">
          <a:extLst>
            <a:ext uri="{FF2B5EF4-FFF2-40B4-BE49-F238E27FC236}">
              <a16:creationId xmlns:a16="http://schemas.microsoft.com/office/drawing/2014/main" id="{00000000-0008-0000-0F00-000085000000}"/>
            </a:ext>
          </a:extLst>
        </xdr:cNvPr>
        <xdr:cNvSpPr txBox="1"/>
      </xdr:nvSpPr>
      <xdr:spPr>
        <a:xfrm>
          <a:off x="10515600" y="10517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138" name="フローチャート: 判断 137">
          <a:extLst>
            <a:ext uri="{FF2B5EF4-FFF2-40B4-BE49-F238E27FC236}">
              <a16:creationId xmlns:a16="http://schemas.microsoft.com/office/drawing/2014/main" id="{00000000-0008-0000-0F00-00008A000000}"/>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114935</xdr:rowOff>
    </xdr:from>
    <xdr:to>
      <xdr:col>55</xdr:col>
      <xdr:colOff>50800</xdr:colOff>
      <xdr:row>56</xdr:row>
      <xdr:rowOff>45085</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67962</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949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151130</xdr:rowOff>
    </xdr:from>
    <xdr:to>
      <xdr:col>50</xdr:col>
      <xdr:colOff>165100</xdr:colOff>
      <xdr:row>56</xdr:row>
      <xdr:rowOff>81280</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165735</xdr:rowOff>
    </xdr:from>
    <xdr:to>
      <xdr:col>55</xdr:col>
      <xdr:colOff>0</xdr:colOff>
      <xdr:row>56</xdr:row>
      <xdr:rowOff>30480</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95954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15875</xdr:rowOff>
    </xdr:from>
    <xdr:to>
      <xdr:col>46</xdr:col>
      <xdr:colOff>38100</xdr:colOff>
      <xdr:row>56</xdr:row>
      <xdr:rowOff>117475</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30480</xdr:rowOff>
    </xdr:from>
    <xdr:to>
      <xdr:col>50</xdr:col>
      <xdr:colOff>114300</xdr:colOff>
      <xdr:row>56</xdr:row>
      <xdr:rowOff>66675</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flipV="1">
          <a:off x="8750300" y="96316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44450</xdr:rowOff>
    </xdr:from>
    <xdr:to>
      <xdr:col>41</xdr:col>
      <xdr:colOff>101600</xdr:colOff>
      <xdr:row>56</xdr:row>
      <xdr:rowOff>146050</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66675</xdr:rowOff>
    </xdr:from>
    <xdr:to>
      <xdr:col>45</xdr:col>
      <xdr:colOff>177800</xdr:colOff>
      <xdr:row>56</xdr:row>
      <xdr:rowOff>95250</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flipV="1">
          <a:off x="7861300" y="96678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55880</xdr:rowOff>
    </xdr:from>
    <xdr:to>
      <xdr:col>36</xdr:col>
      <xdr:colOff>165100</xdr:colOff>
      <xdr:row>56</xdr:row>
      <xdr:rowOff>157480</xdr:rowOff>
    </xdr:to>
    <xdr:sp macro="" textlink="">
      <xdr:nvSpPr>
        <xdr:cNvPr id="152" name="楕円 151">
          <a:extLst>
            <a:ext uri="{FF2B5EF4-FFF2-40B4-BE49-F238E27FC236}">
              <a16:creationId xmlns:a16="http://schemas.microsoft.com/office/drawing/2014/main" id="{00000000-0008-0000-0F00-000098000000}"/>
            </a:ext>
          </a:extLst>
        </xdr:cNvPr>
        <xdr:cNvSpPr/>
      </xdr:nvSpPr>
      <xdr:spPr>
        <a:xfrm>
          <a:off x="6921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95250</xdr:rowOff>
    </xdr:from>
    <xdr:to>
      <xdr:col>41</xdr:col>
      <xdr:colOff>50800</xdr:colOff>
      <xdr:row>56</xdr:row>
      <xdr:rowOff>106680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flipV="1">
          <a:off x="6972300" y="96964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11447</xdr:rowOff>
    </xdr:from>
    <xdr:ext cx="469744" cy="259045"/>
    <xdr:sp macro="" textlink="">
      <xdr:nvSpPr>
        <xdr:cNvPr id="154" name="n_1aveValue【体育館・プール】&#10;一人当たり面積">
          <a:extLst>
            <a:ext uri="{FF2B5EF4-FFF2-40B4-BE49-F238E27FC236}">
              <a16:creationId xmlns:a16="http://schemas.microsoft.com/office/drawing/2014/main" id="{00000000-0008-0000-0F00-00009A000000}"/>
            </a:ext>
          </a:extLst>
        </xdr:cNvPr>
        <xdr:cNvSpPr txBox="1"/>
      </xdr:nvSpPr>
      <xdr:spPr>
        <a:xfrm>
          <a:off x="9391727"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155" name="n_2aveValue【体育館・プール】&#10;一人当たり面積">
          <a:extLst>
            <a:ext uri="{FF2B5EF4-FFF2-40B4-BE49-F238E27FC236}">
              <a16:creationId xmlns:a16="http://schemas.microsoft.com/office/drawing/2014/main" id="{00000000-0008-0000-0F00-00009B000000}"/>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156" name="n_3aveValue【体育館・プール】&#10;一人当たり面積">
          <a:extLst>
            <a:ext uri="{FF2B5EF4-FFF2-40B4-BE49-F238E27FC236}">
              <a16:creationId xmlns:a16="http://schemas.microsoft.com/office/drawing/2014/main" id="{00000000-0008-0000-0F00-00009C000000}"/>
            </a:ext>
          </a:extLst>
        </xdr:cNvPr>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157" name="n_4aveValue【体育館・プール】&#10;一人当たり面積">
          <a:extLst>
            <a:ext uri="{FF2B5EF4-FFF2-40B4-BE49-F238E27FC236}">
              <a16:creationId xmlns:a16="http://schemas.microsoft.com/office/drawing/2014/main" id="{00000000-0008-0000-0F00-00009D000000}"/>
            </a:ext>
          </a:extLst>
        </xdr:cNvPr>
        <xdr:cNvSpPr txBox="1"/>
      </xdr:nvSpPr>
      <xdr:spPr>
        <a:xfrm>
          <a:off x="6737427" y="1062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97807</xdr:rowOff>
    </xdr:from>
    <xdr:ext cx="469744" cy="259045"/>
    <xdr:sp macro="" textlink="">
      <xdr:nvSpPr>
        <xdr:cNvPr id="158" name="n_1mainValue【体育館・プール】&#10;一人当たり面積">
          <a:extLst>
            <a:ext uri="{FF2B5EF4-FFF2-40B4-BE49-F238E27FC236}">
              <a16:creationId xmlns:a16="http://schemas.microsoft.com/office/drawing/2014/main" id="{00000000-0008-0000-0F00-00009E000000}"/>
            </a:ext>
          </a:extLst>
        </xdr:cNvPr>
        <xdr:cNvSpPr txBox="1"/>
      </xdr:nvSpPr>
      <xdr:spPr>
        <a:xfrm>
          <a:off x="9391727" y="935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134002</xdr:rowOff>
    </xdr:from>
    <xdr:ext cx="469744" cy="259045"/>
    <xdr:sp macro="" textlink="">
      <xdr:nvSpPr>
        <xdr:cNvPr id="159" name="n_2mainValue【体育館・プール】&#10;一人当たり面積">
          <a:extLst>
            <a:ext uri="{FF2B5EF4-FFF2-40B4-BE49-F238E27FC236}">
              <a16:creationId xmlns:a16="http://schemas.microsoft.com/office/drawing/2014/main" id="{00000000-0008-0000-0F00-00009F000000}"/>
            </a:ext>
          </a:extLst>
        </xdr:cNvPr>
        <xdr:cNvSpPr txBox="1"/>
      </xdr:nvSpPr>
      <xdr:spPr>
        <a:xfrm>
          <a:off x="8515427" y="93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162577</xdr:rowOff>
    </xdr:from>
    <xdr:ext cx="469744" cy="259045"/>
    <xdr:sp macro="" textlink="">
      <xdr:nvSpPr>
        <xdr:cNvPr id="160" name="n_3mainValue【体育館・プール】&#10;一人当たり面積">
          <a:extLst>
            <a:ext uri="{FF2B5EF4-FFF2-40B4-BE49-F238E27FC236}">
              <a16:creationId xmlns:a16="http://schemas.microsoft.com/office/drawing/2014/main" id="{00000000-0008-0000-0F00-0000A0000000}"/>
            </a:ext>
          </a:extLst>
        </xdr:cNvPr>
        <xdr:cNvSpPr txBox="1"/>
      </xdr:nvSpPr>
      <xdr:spPr>
        <a:xfrm>
          <a:off x="7626427" y="942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2557</xdr:rowOff>
    </xdr:from>
    <xdr:ext cx="469744" cy="259045"/>
    <xdr:sp macro="" textlink="">
      <xdr:nvSpPr>
        <xdr:cNvPr id="161" name="n_4mainValue【体育館・プール】&#10;一人当たり面積">
          <a:extLst>
            <a:ext uri="{FF2B5EF4-FFF2-40B4-BE49-F238E27FC236}">
              <a16:creationId xmlns:a16="http://schemas.microsoft.com/office/drawing/2014/main" id="{00000000-0008-0000-0F00-0000A1000000}"/>
            </a:ext>
          </a:extLst>
        </xdr:cNvPr>
        <xdr:cNvSpPr txBox="1"/>
      </xdr:nvSpPr>
      <xdr:spPr>
        <a:xfrm>
          <a:off x="6737427" y="943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F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F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00000000-0008-0000-0F00-0000B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00000000-0008-0000-0F00-0000B900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00000000-0008-0000-0F00-0000BB000000}"/>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00000000-0008-0000-0F00-0000BD000000}"/>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200" name="楕円 199">
          <a:extLst>
            <a:ext uri="{FF2B5EF4-FFF2-40B4-BE49-F238E27FC236}">
              <a16:creationId xmlns:a16="http://schemas.microsoft.com/office/drawing/2014/main" id="{00000000-0008-0000-0F00-0000C8000000}"/>
            </a:ext>
          </a:extLst>
        </xdr:cNvPr>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80027</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0000000-0008-0000-0F00-0000C9000000}"/>
            </a:ext>
          </a:extLst>
        </xdr:cNvPr>
        <xdr:cNvSpPr txBox="1"/>
      </xdr:nvSpPr>
      <xdr:spPr>
        <a:xfrm>
          <a:off x="4673600"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55880</xdr:rowOff>
    </xdr:from>
    <xdr:to>
      <xdr:col>20</xdr:col>
      <xdr:colOff>38100</xdr:colOff>
      <xdr:row>84</xdr:row>
      <xdr:rowOff>157480</xdr:rowOff>
    </xdr:to>
    <xdr:sp macro="" textlink="">
      <xdr:nvSpPr>
        <xdr:cNvPr id="202" name="楕円 201">
          <a:extLst>
            <a:ext uri="{FF2B5EF4-FFF2-40B4-BE49-F238E27FC236}">
              <a16:creationId xmlns:a16="http://schemas.microsoft.com/office/drawing/2014/main" id="{00000000-0008-0000-0F00-0000CA000000}"/>
            </a:ext>
          </a:extLst>
        </xdr:cNvPr>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106680</xdr:rowOff>
    </xdr:from>
    <xdr:to>
      <xdr:col>24</xdr:col>
      <xdr:colOff>63500</xdr:colOff>
      <xdr:row>84</xdr:row>
      <xdr:rowOff>152400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3797300" y="145084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10161</xdr:rowOff>
    </xdr:from>
    <xdr:to>
      <xdr:col>15</xdr:col>
      <xdr:colOff>101600</xdr:colOff>
      <xdr:row>84</xdr:row>
      <xdr:rowOff>111761</xdr:rowOff>
    </xdr:to>
    <xdr:sp macro="" textlink="">
      <xdr:nvSpPr>
        <xdr:cNvPr id="204" name="楕円 203">
          <a:extLst>
            <a:ext uri="{FF2B5EF4-FFF2-40B4-BE49-F238E27FC236}">
              <a16:creationId xmlns:a16="http://schemas.microsoft.com/office/drawing/2014/main" id="{00000000-0008-0000-0F00-0000CC000000}"/>
            </a:ext>
          </a:extLst>
        </xdr:cNvPr>
        <xdr:cNvSpPr/>
      </xdr:nvSpPr>
      <xdr:spPr>
        <a:xfrm>
          <a:off x="2857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60961</xdr:rowOff>
    </xdr:from>
    <xdr:to>
      <xdr:col>19</xdr:col>
      <xdr:colOff>177800</xdr:colOff>
      <xdr:row>84</xdr:row>
      <xdr:rowOff>106680</xdr:rowOff>
    </xdr:to>
    <xdr:cxnSp macro="">
      <xdr:nvCxnSpPr>
        <xdr:cNvPr id="205" name="直線コネクタ 204">
          <a:extLst>
            <a:ext uri="{FF2B5EF4-FFF2-40B4-BE49-F238E27FC236}">
              <a16:creationId xmlns:a16="http://schemas.microsoft.com/office/drawing/2014/main" id="{00000000-0008-0000-0F00-0000CD000000}"/>
            </a:ext>
          </a:extLst>
        </xdr:cNvPr>
        <xdr:cNvCxnSpPr/>
      </xdr:nvCxnSpPr>
      <xdr:spPr>
        <a:xfrm>
          <a:off x="2908300" y="144627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206" name="楕円 205">
          <a:extLst>
            <a:ext uri="{FF2B5EF4-FFF2-40B4-BE49-F238E27FC236}">
              <a16:creationId xmlns:a16="http://schemas.microsoft.com/office/drawing/2014/main" id="{00000000-0008-0000-0F00-0000CE000000}"/>
            </a:ext>
          </a:extLst>
        </xdr:cNvPr>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60961</xdr:rowOff>
    </xdr:to>
    <xdr:cxnSp macro="">
      <xdr:nvCxnSpPr>
        <xdr:cNvPr id="207" name="直線コネクタ 206">
          <a:extLst>
            <a:ext uri="{FF2B5EF4-FFF2-40B4-BE49-F238E27FC236}">
              <a16:creationId xmlns:a16="http://schemas.microsoft.com/office/drawing/2014/main" id="{00000000-0008-0000-0F00-0000CF000000}"/>
            </a:ext>
          </a:extLst>
        </xdr:cNvPr>
        <xdr:cNvCxnSpPr/>
      </xdr:nvCxnSpPr>
      <xdr:spPr>
        <a:xfrm>
          <a:off x="2019300" y="14417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90170</xdr:rowOff>
    </xdr:from>
    <xdr:to>
      <xdr:col>6</xdr:col>
      <xdr:colOff>38100</xdr:colOff>
      <xdr:row>84</xdr:row>
      <xdr:rowOff>20320</xdr:rowOff>
    </xdr:to>
    <xdr:sp macro="" textlink="">
      <xdr:nvSpPr>
        <xdr:cNvPr id="208" name="楕円 207">
          <a:extLst>
            <a:ext uri="{FF2B5EF4-FFF2-40B4-BE49-F238E27FC236}">
              <a16:creationId xmlns:a16="http://schemas.microsoft.com/office/drawing/2014/main" id="{00000000-0008-0000-0F00-0000D0000000}"/>
            </a:ext>
          </a:extLst>
        </xdr:cNvPr>
        <xdr:cNvSpPr/>
      </xdr:nvSpPr>
      <xdr:spPr>
        <a:xfrm>
          <a:off x="1079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140970</xdr:rowOff>
    </xdr:from>
    <xdr:to>
      <xdr:col>10</xdr:col>
      <xdr:colOff>114300</xdr:colOff>
      <xdr:row>84</xdr:row>
      <xdr:rowOff>15239</xdr:rowOff>
    </xdr:to>
    <xdr:cxnSp macro="">
      <xdr:nvCxnSpPr>
        <xdr:cNvPr id="209" name="直線コネクタ 208">
          <a:extLst>
            <a:ext uri="{FF2B5EF4-FFF2-40B4-BE49-F238E27FC236}">
              <a16:creationId xmlns:a16="http://schemas.microsoft.com/office/drawing/2014/main" id="{00000000-0008-0000-0F00-0000D1000000}"/>
            </a:ext>
          </a:extLst>
        </xdr:cNvPr>
        <xdr:cNvCxnSpPr/>
      </xdr:nvCxnSpPr>
      <xdr:spPr>
        <a:xfrm>
          <a:off x="1130300" y="14371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210" name="n_1aveValue【福祉施設】&#10;有形固定資産減価償却率">
          <a:extLst>
            <a:ext uri="{FF2B5EF4-FFF2-40B4-BE49-F238E27FC236}">
              <a16:creationId xmlns:a16="http://schemas.microsoft.com/office/drawing/2014/main" id="{00000000-0008-0000-0F00-0000D2000000}"/>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11" name="n_2aveValue【福祉施設】&#10;有形固定資産減価償却率">
          <a:extLst>
            <a:ext uri="{FF2B5EF4-FFF2-40B4-BE49-F238E27FC236}">
              <a16:creationId xmlns:a16="http://schemas.microsoft.com/office/drawing/2014/main" id="{00000000-0008-0000-0F00-0000D3000000}"/>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212" name="n_3aveValue【福祉施設】&#10;有形固定資産減価償却率">
          <a:extLst>
            <a:ext uri="{FF2B5EF4-FFF2-40B4-BE49-F238E27FC236}">
              <a16:creationId xmlns:a16="http://schemas.microsoft.com/office/drawing/2014/main" id="{00000000-0008-0000-0F00-0000D4000000}"/>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213" name="n_4aveValue【福祉施設】&#10;有形固定資産減価償却率">
          <a:extLst>
            <a:ext uri="{FF2B5EF4-FFF2-40B4-BE49-F238E27FC236}">
              <a16:creationId xmlns:a16="http://schemas.microsoft.com/office/drawing/2014/main" id="{00000000-0008-0000-0F00-0000D5000000}"/>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148607</xdr:rowOff>
    </xdr:from>
    <xdr:ext cx="405111" cy="259045"/>
    <xdr:sp macro="" textlink="">
      <xdr:nvSpPr>
        <xdr:cNvPr id="214" name="n_1mainValue【福祉施設】&#10;有形固定資産減価償却率">
          <a:extLst>
            <a:ext uri="{FF2B5EF4-FFF2-40B4-BE49-F238E27FC236}">
              <a16:creationId xmlns:a16="http://schemas.microsoft.com/office/drawing/2014/main" id="{00000000-0008-0000-0F00-0000D6000000}"/>
            </a:ext>
          </a:extLst>
        </xdr:cNvPr>
        <xdr:cNvSpPr txBox="1"/>
      </xdr:nvSpPr>
      <xdr:spPr>
        <a:xfrm>
          <a:off x="3582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102888</xdr:rowOff>
    </xdr:from>
    <xdr:ext cx="405111" cy="259045"/>
    <xdr:sp macro="" textlink="">
      <xdr:nvSpPr>
        <xdr:cNvPr id="215" name="n_2mainValue【福祉施設】&#10;有形固定資産減価償却率">
          <a:extLst>
            <a:ext uri="{FF2B5EF4-FFF2-40B4-BE49-F238E27FC236}">
              <a16:creationId xmlns:a16="http://schemas.microsoft.com/office/drawing/2014/main" id="{00000000-0008-0000-0F00-0000D7000000}"/>
            </a:ext>
          </a:extLst>
        </xdr:cNvPr>
        <xdr:cNvSpPr txBox="1"/>
      </xdr:nvSpPr>
      <xdr:spPr>
        <a:xfrm>
          <a:off x="2705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216" name="n_3mainValue【福祉施設】&#10;有形固定資産減価償却率">
          <a:extLst>
            <a:ext uri="{FF2B5EF4-FFF2-40B4-BE49-F238E27FC236}">
              <a16:creationId xmlns:a16="http://schemas.microsoft.com/office/drawing/2014/main" id="{00000000-0008-0000-0F00-0000D8000000}"/>
            </a:ext>
          </a:extLst>
        </xdr:cNvPr>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11447</xdr:rowOff>
    </xdr:from>
    <xdr:ext cx="405111" cy="259045"/>
    <xdr:sp macro="" textlink="">
      <xdr:nvSpPr>
        <xdr:cNvPr id="217" name="n_4mainValue【福祉施設】&#10;有形固定資産減価償却率">
          <a:extLst>
            <a:ext uri="{FF2B5EF4-FFF2-40B4-BE49-F238E27FC236}">
              <a16:creationId xmlns:a16="http://schemas.microsoft.com/office/drawing/2014/main" id="{00000000-0008-0000-0F00-0000D9000000}"/>
            </a:ext>
          </a:extLst>
        </xdr:cNvPr>
        <xdr:cNvSpPr txBox="1"/>
      </xdr:nvSpPr>
      <xdr:spPr>
        <a:xfrm>
          <a:off x="927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00000000-0008-0000-0F00-0000D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00000000-0008-0000-0F00-0000F0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00000000-0008-0000-0F00-0000F200000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244" name="【福祉施設】&#10;一人当たり面積最大値テキスト">
          <a:extLst>
            <a:ext uri="{FF2B5EF4-FFF2-40B4-BE49-F238E27FC236}">
              <a16:creationId xmlns:a16="http://schemas.microsoft.com/office/drawing/2014/main" id="{00000000-0008-0000-0F00-0000F4000000}"/>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246" name="【福祉施設】&#10;一人当たり面積平均値テキスト">
          <a:extLst>
            <a:ext uri="{FF2B5EF4-FFF2-40B4-BE49-F238E27FC236}">
              <a16:creationId xmlns:a16="http://schemas.microsoft.com/office/drawing/2014/main" id="{00000000-0008-0000-0F00-0000F6000000}"/>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51" name="フローチャート: 判断 250">
          <a:extLst>
            <a:ext uri="{FF2B5EF4-FFF2-40B4-BE49-F238E27FC236}">
              <a16:creationId xmlns:a16="http://schemas.microsoft.com/office/drawing/2014/main" id="{00000000-0008-0000-0F00-0000FB000000}"/>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id="{00000000-0008-0000-0F00-000002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162561</xdr:rowOff>
    </xdr:from>
    <xdr:to>
      <xdr:col>50</xdr:col>
      <xdr:colOff>165100</xdr:colOff>
      <xdr:row>86</xdr:row>
      <xdr:rowOff>92711</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9588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41911</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9639300" y="147828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162561</xdr:rowOff>
    </xdr:from>
    <xdr:to>
      <xdr:col>46</xdr:col>
      <xdr:colOff>38100</xdr:colOff>
      <xdr:row>86</xdr:row>
      <xdr:rowOff>92711</xdr:rowOff>
    </xdr:to>
    <xdr:sp macro="" textlink="">
      <xdr:nvSpPr>
        <xdr:cNvPr id="261" name="楕円 260">
          <a:extLst>
            <a:ext uri="{FF2B5EF4-FFF2-40B4-BE49-F238E27FC236}">
              <a16:creationId xmlns:a16="http://schemas.microsoft.com/office/drawing/2014/main" id="{00000000-0008-0000-0F00-000005010000}"/>
            </a:ext>
          </a:extLst>
        </xdr:cNvPr>
        <xdr:cNvSpPr/>
      </xdr:nvSpPr>
      <xdr:spPr>
        <a:xfrm>
          <a:off x="8699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41911</xdr:rowOff>
    </xdr:from>
    <xdr:to>
      <xdr:col>50</xdr:col>
      <xdr:colOff>114300</xdr:colOff>
      <xdr:row>86</xdr:row>
      <xdr:rowOff>41911</xdr:rowOff>
    </xdr:to>
    <xdr:cxnSp macro="">
      <xdr:nvCxnSpPr>
        <xdr:cNvPr id="262" name="直線コネクタ 261">
          <a:extLst>
            <a:ext uri="{FF2B5EF4-FFF2-40B4-BE49-F238E27FC236}">
              <a16:creationId xmlns:a16="http://schemas.microsoft.com/office/drawing/2014/main" id="{00000000-0008-0000-0F00-000006010000}"/>
            </a:ext>
          </a:extLst>
        </xdr:cNvPr>
        <xdr:cNvCxnSpPr/>
      </xdr:nvCxnSpPr>
      <xdr:spPr>
        <a:xfrm>
          <a:off x="8750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263" name="楕円 262">
          <a:extLst>
            <a:ext uri="{FF2B5EF4-FFF2-40B4-BE49-F238E27FC236}">
              <a16:creationId xmlns:a16="http://schemas.microsoft.com/office/drawing/2014/main" id="{00000000-0008-0000-0F00-000007010000}"/>
            </a:ext>
          </a:extLst>
        </xdr:cNvPr>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41911</xdr:rowOff>
    </xdr:from>
    <xdr:to>
      <xdr:col>45</xdr:col>
      <xdr:colOff>177800</xdr:colOff>
      <xdr:row>86</xdr:row>
      <xdr:rowOff>45720</xdr:rowOff>
    </xdr:to>
    <xdr:cxnSp macro="">
      <xdr:nvCxnSpPr>
        <xdr:cNvPr id="264" name="直線コネクタ 263">
          <a:extLst>
            <a:ext uri="{FF2B5EF4-FFF2-40B4-BE49-F238E27FC236}">
              <a16:creationId xmlns:a16="http://schemas.microsoft.com/office/drawing/2014/main" id="{00000000-0008-0000-0F00-000008010000}"/>
            </a:ext>
          </a:extLst>
        </xdr:cNvPr>
        <xdr:cNvCxnSpPr/>
      </xdr:nvCxnSpPr>
      <xdr:spPr>
        <a:xfrm flipV="1">
          <a:off x="7861300" y="14786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166370</xdr:rowOff>
    </xdr:from>
    <xdr:to>
      <xdr:col>36</xdr:col>
      <xdr:colOff>165100</xdr:colOff>
      <xdr:row>86</xdr:row>
      <xdr:rowOff>96520</xdr:rowOff>
    </xdr:to>
    <xdr:sp macro="" textlink="">
      <xdr:nvSpPr>
        <xdr:cNvPr id="265" name="楕円 264">
          <a:extLst>
            <a:ext uri="{FF2B5EF4-FFF2-40B4-BE49-F238E27FC236}">
              <a16:creationId xmlns:a16="http://schemas.microsoft.com/office/drawing/2014/main" id="{00000000-0008-0000-0F00-000009010000}"/>
            </a:ext>
          </a:extLst>
        </xdr:cNvPr>
        <xdr:cNvSpPr/>
      </xdr:nvSpPr>
      <xdr:spPr>
        <a:xfrm>
          <a:off x="6921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45720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6972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00000000-0008-0000-0F00-00000B010000}"/>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268" name="n_2aveValue【福祉施設】&#10;一人当たり面積">
          <a:extLst>
            <a:ext uri="{FF2B5EF4-FFF2-40B4-BE49-F238E27FC236}">
              <a16:creationId xmlns:a16="http://schemas.microsoft.com/office/drawing/2014/main" id="{00000000-0008-0000-0F00-00000C010000}"/>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269" name="n_3aveValue【福祉施設】&#10;一人当たり面積">
          <a:extLst>
            <a:ext uri="{FF2B5EF4-FFF2-40B4-BE49-F238E27FC236}">
              <a16:creationId xmlns:a16="http://schemas.microsoft.com/office/drawing/2014/main" id="{00000000-0008-0000-0F00-00000D010000}"/>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270" name="n_4aveValue【福祉施設】&#10;一人当たり面積">
          <a:extLst>
            <a:ext uri="{FF2B5EF4-FFF2-40B4-BE49-F238E27FC236}">
              <a16:creationId xmlns:a16="http://schemas.microsoft.com/office/drawing/2014/main" id="{00000000-0008-0000-0F00-00000E010000}"/>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83838</xdr:rowOff>
    </xdr:from>
    <xdr:ext cx="469744" cy="259045"/>
    <xdr:sp macro="" textlink="">
      <xdr:nvSpPr>
        <xdr:cNvPr id="271" name="n_1mainValue【福祉施設】&#10;一人当たり面積">
          <a:extLst>
            <a:ext uri="{FF2B5EF4-FFF2-40B4-BE49-F238E27FC236}">
              <a16:creationId xmlns:a16="http://schemas.microsoft.com/office/drawing/2014/main" id="{00000000-0008-0000-0F00-00000F010000}"/>
            </a:ext>
          </a:extLst>
        </xdr:cNvPr>
        <xdr:cNvSpPr txBox="1"/>
      </xdr:nvSpPr>
      <xdr:spPr>
        <a:xfrm>
          <a:off x="93917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83838</xdr:rowOff>
    </xdr:from>
    <xdr:ext cx="469744" cy="259045"/>
    <xdr:sp macro="" textlink="">
      <xdr:nvSpPr>
        <xdr:cNvPr id="272" name="n_2mainValue【福祉施設】&#10;一人当たり面積">
          <a:extLst>
            <a:ext uri="{FF2B5EF4-FFF2-40B4-BE49-F238E27FC236}">
              <a16:creationId xmlns:a16="http://schemas.microsoft.com/office/drawing/2014/main" id="{00000000-0008-0000-0F00-000010010000}"/>
            </a:ext>
          </a:extLst>
        </xdr:cNvPr>
        <xdr:cNvSpPr txBox="1"/>
      </xdr:nvSpPr>
      <xdr:spPr>
        <a:xfrm>
          <a:off x="8515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273" name="n_3mainValue【福祉施設】&#10;一人当たり面積">
          <a:extLst>
            <a:ext uri="{FF2B5EF4-FFF2-40B4-BE49-F238E27FC236}">
              <a16:creationId xmlns:a16="http://schemas.microsoft.com/office/drawing/2014/main" id="{00000000-0008-0000-0F00-000011010000}"/>
            </a:ext>
          </a:extLst>
        </xdr:cNvPr>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87647</xdr:rowOff>
    </xdr:from>
    <xdr:ext cx="469744" cy="259045"/>
    <xdr:sp macro="" textlink="">
      <xdr:nvSpPr>
        <xdr:cNvPr id="274" name="n_4mainValue【福祉施設】&#10;一人当たり面積">
          <a:extLst>
            <a:ext uri="{FF2B5EF4-FFF2-40B4-BE49-F238E27FC236}">
              <a16:creationId xmlns:a16="http://schemas.microsoft.com/office/drawing/2014/main" id="{00000000-0008-0000-0F00-000012010000}"/>
            </a:ext>
          </a:extLst>
        </xdr:cNvPr>
        <xdr:cNvSpPr txBox="1"/>
      </xdr:nvSpPr>
      <xdr:spPr>
        <a:xfrm>
          <a:off x="6737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00000000-0008-0000-0F00-00002A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00000000-0008-0000-0F00-00002C010000}"/>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00000000-0008-0000-0F00-00002E010000}"/>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00000000-0008-0000-0F00-000030010000}"/>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158750</xdr:rowOff>
    </xdr:from>
    <xdr:to>
      <xdr:col>15</xdr:col>
      <xdr:colOff>101600</xdr:colOff>
      <xdr:row>104</xdr:row>
      <xdr:rowOff>88900</xdr:rowOff>
    </xdr:to>
    <xdr:sp macro="" textlink="">
      <xdr:nvSpPr>
        <xdr:cNvPr id="307" name="フローチャート: 判断 306">
          <a:extLst>
            <a:ext uri="{FF2B5EF4-FFF2-40B4-BE49-F238E27FC236}">
              <a16:creationId xmlns:a16="http://schemas.microsoft.com/office/drawing/2014/main" id="{00000000-0008-0000-0F00-000033010000}"/>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71120</xdr:rowOff>
    </xdr:from>
    <xdr:to>
      <xdr:col>6</xdr:col>
      <xdr:colOff>38100</xdr:colOff>
      <xdr:row>104</xdr:row>
      <xdr:rowOff>1270</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120650</xdr:rowOff>
    </xdr:from>
    <xdr:to>
      <xdr:col>24</xdr:col>
      <xdr:colOff>114300</xdr:colOff>
      <xdr:row>107</xdr:row>
      <xdr:rowOff>50800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4584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99077</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0000000-0008-0000-0F00-00003C010000}"/>
            </a:ext>
          </a:extLst>
        </xdr:cNvPr>
        <xdr:cNvSpPr txBox="1"/>
      </xdr:nvSpPr>
      <xdr:spPr>
        <a:xfrm>
          <a:off x="4673600" y="182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88264</xdr:rowOff>
    </xdr:from>
    <xdr:to>
      <xdr:col>20</xdr:col>
      <xdr:colOff>38100</xdr:colOff>
      <xdr:row>107</xdr:row>
      <xdr:rowOff>18414</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3746500" y="1826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139064</xdr:rowOff>
    </xdr:from>
    <xdr:to>
      <xdr:col>24</xdr:col>
      <xdr:colOff>63500</xdr:colOff>
      <xdr:row>107</xdr:row>
      <xdr:rowOff>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3797300" y="18312764"/>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55880</xdr:rowOff>
    </xdr:from>
    <xdr:to>
      <xdr:col>15</xdr:col>
      <xdr:colOff>101600</xdr:colOff>
      <xdr:row>106</xdr:row>
      <xdr:rowOff>157480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2857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106680</xdr:rowOff>
    </xdr:from>
    <xdr:to>
      <xdr:col>19</xdr:col>
      <xdr:colOff>177800</xdr:colOff>
      <xdr:row>106</xdr:row>
      <xdr:rowOff>139064</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2908300" y="182803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4445</xdr:rowOff>
    </xdr:from>
    <xdr:to>
      <xdr:col>10</xdr:col>
      <xdr:colOff>165100</xdr:colOff>
      <xdr:row>106</xdr:row>
      <xdr:rowOff>106045</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1968500" y="1817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55245</xdr:rowOff>
    </xdr:from>
    <xdr:to>
      <xdr:col>15</xdr:col>
      <xdr:colOff>50800</xdr:colOff>
      <xdr:row>106</xdr:row>
      <xdr:rowOff>106680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2019300" y="182289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122555</xdr:rowOff>
    </xdr:from>
    <xdr:to>
      <xdr:col>6</xdr:col>
      <xdr:colOff>38100</xdr:colOff>
      <xdr:row>106</xdr:row>
      <xdr:rowOff>52705</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1079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xdr:rowOff>
    </xdr:from>
    <xdr:to>
      <xdr:col>10</xdr:col>
      <xdr:colOff>114300</xdr:colOff>
      <xdr:row>106</xdr:row>
      <xdr:rowOff>55245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130300" y="181756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147338</xdr:rowOff>
    </xdr:from>
    <xdr:ext cx="405111" cy="259045"/>
    <xdr:sp macro="" textlink="">
      <xdr:nvSpPr>
        <xdr:cNvPr id="325" name="n_1aveValue【市民会館】&#10;有形固定資産減価償却率">
          <a:extLst>
            <a:ext uri="{FF2B5EF4-FFF2-40B4-BE49-F238E27FC236}">
              <a16:creationId xmlns:a16="http://schemas.microsoft.com/office/drawing/2014/main" id="{00000000-0008-0000-0F00-000045010000}"/>
            </a:ext>
          </a:extLst>
        </xdr:cNvPr>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105427</xdr:rowOff>
    </xdr:from>
    <xdr:ext cx="405111" cy="259045"/>
    <xdr:sp macro="" textlink="">
      <xdr:nvSpPr>
        <xdr:cNvPr id="326" name="n_2aveValue【市民会館】&#10;有形固定資産減価償却率">
          <a:extLst>
            <a:ext uri="{FF2B5EF4-FFF2-40B4-BE49-F238E27FC236}">
              <a16:creationId xmlns:a16="http://schemas.microsoft.com/office/drawing/2014/main" id="{00000000-0008-0000-0F00-000046010000}"/>
            </a:ext>
          </a:extLst>
        </xdr:cNvPr>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57802</xdr:rowOff>
    </xdr:from>
    <xdr:ext cx="405111" cy="259045"/>
    <xdr:sp macro="" textlink="">
      <xdr:nvSpPr>
        <xdr:cNvPr id="327" name="n_3aveValue【市民会館】&#10;有形固定資産減価償却率">
          <a:extLst>
            <a:ext uri="{FF2B5EF4-FFF2-40B4-BE49-F238E27FC236}">
              <a16:creationId xmlns:a16="http://schemas.microsoft.com/office/drawing/2014/main" id="{00000000-0008-0000-0F00-000047010000}"/>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328" name="n_4aveValue【市民会館】&#10;有形固定資産減価償却率">
          <a:extLst>
            <a:ext uri="{FF2B5EF4-FFF2-40B4-BE49-F238E27FC236}">
              <a16:creationId xmlns:a16="http://schemas.microsoft.com/office/drawing/2014/main" id="{00000000-0008-0000-0F00-000048010000}"/>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9541</xdr:rowOff>
    </xdr:from>
    <xdr:ext cx="405111" cy="259045"/>
    <xdr:sp macro="" textlink="">
      <xdr:nvSpPr>
        <xdr:cNvPr id="329" name="n_1mainValue【市民会館】&#10;有形固定資産減価償却率">
          <a:extLst>
            <a:ext uri="{FF2B5EF4-FFF2-40B4-BE49-F238E27FC236}">
              <a16:creationId xmlns:a16="http://schemas.microsoft.com/office/drawing/2014/main" id="{00000000-0008-0000-0F00-000049010000}"/>
            </a:ext>
          </a:extLst>
        </xdr:cNvPr>
        <xdr:cNvSpPr txBox="1"/>
      </xdr:nvSpPr>
      <xdr:spPr>
        <a:xfrm>
          <a:off x="3582044" y="1835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148607</xdr:rowOff>
    </xdr:from>
    <xdr:ext cx="405111" cy="259045"/>
    <xdr:sp macro="" textlink="">
      <xdr:nvSpPr>
        <xdr:cNvPr id="330" name="n_2mainValue【市民会館】&#10;有形固定資産減価償却率">
          <a:extLst>
            <a:ext uri="{FF2B5EF4-FFF2-40B4-BE49-F238E27FC236}">
              <a16:creationId xmlns:a16="http://schemas.microsoft.com/office/drawing/2014/main" id="{00000000-0008-0000-0F00-00004A010000}"/>
            </a:ext>
          </a:extLst>
        </xdr:cNvPr>
        <xdr:cNvSpPr txBox="1"/>
      </xdr:nvSpPr>
      <xdr:spPr>
        <a:xfrm>
          <a:off x="2705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97172</xdr:rowOff>
    </xdr:from>
    <xdr:ext cx="405111" cy="259045"/>
    <xdr:sp macro="" textlink="">
      <xdr:nvSpPr>
        <xdr:cNvPr id="331" name="n_3mainValue【市民会館】&#10;有形固定資産減価償却率">
          <a:extLst>
            <a:ext uri="{FF2B5EF4-FFF2-40B4-BE49-F238E27FC236}">
              <a16:creationId xmlns:a16="http://schemas.microsoft.com/office/drawing/2014/main" id="{00000000-0008-0000-0F00-00004B010000}"/>
            </a:ext>
          </a:extLst>
        </xdr:cNvPr>
        <xdr:cNvSpPr txBox="1"/>
      </xdr:nvSpPr>
      <xdr:spPr>
        <a:xfrm>
          <a:off x="1816744"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43832</xdr:rowOff>
    </xdr:from>
    <xdr:ext cx="405111" cy="259045"/>
    <xdr:sp macro="" textlink="">
      <xdr:nvSpPr>
        <xdr:cNvPr id="332" name="n_4mainValue【市民会館】&#10;有形固定資産減価償却率">
          <a:extLst>
            <a:ext uri="{FF2B5EF4-FFF2-40B4-BE49-F238E27FC236}">
              <a16:creationId xmlns:a16="http://schemas.microsoft.com/office/drawing/2014/main" id="{00000000-0008-0000-0F00-00004C010000}"/>
            </a:ext>
          </a:extLst>
        </xdr:cNvPr>
        <xdr:cNvSpPr txBox="1"/>
      </xdr:nvSpPr>
      <xdr:spPr>
        <a:xfrm>
          <a:off x="9277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00000000-0008-0000-0F00-00006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7" name="【市民会館】&#10;一人当たり面積最小値テキスト">
          <a:extLst>
            <a:ext uri="{FF2B5EF4-FFF2-40B4-BE49-F238E27FC236}">
              <a16:creationId xmlns:a16="http://schemas.microsoft.com/office/drawing/2014/main" id="{00000000-0008-0000-0F00-000065010000}"/>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359" name="【市民会館】&#10;一人当たり面積最大値テキスト">
          <a:extLst>
            <a:ext uri="{FF2B5EF4-FFF2-40B4-BE49-F238E27FC236}">
              <a16:creationId xmlns:a16="http://schemas.microsoft.com/office/drawing/2014/main" id="{00000000-0008-0000-0F00-000067010000}"/>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361" name="【市民会館】&#10;一人当たり面積平均値テキスト">
          <a:extLst>
            <a:ext uri="{FF2B5EF4-FFF2-40B4-BE49-F238E27FC236}">
              <a16:creationId xmlns:a16="http://schemas.microsoft.com/office/drawing/2014/main" id="{00000000-0008-0000-0F00-000069010000}"/>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62" name="フローチャート: 判断 361">
          <a:extLst>
            <a:ext uri="{FF2B5EF4-FFF2-40B4-BE49-F238E27FC236}">
              <a16:creationId xmlns:a16="http://schemas.microsoft.com/office/drawing/2014/main" id="{00000000-0008-0000-0F00-00006A010000}"/>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63" name="フローチャート: 判断 362">
          <a:extLst>
            <a:ext uri="{FF2B5EF4-FFF2-40B4-BE49-F238E27FC236}">
              <a16:creationId xmlns:a16="http://schemas.microsoft.com/office/drawing/2014/main" id="{00000000-0008-0000-0F00-00006B010000}"/>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143511</xdr:rowOff>
    </xdr:from>
    <xdr:to>
      <xdr:col>46</xdr:col>
      <xdr:colOff>38100</xdr:colOff>
      <xdr:row>105</xdr:row>
      <xdr:rowOff>73661</xdr:rowOff>
    </xdr:to>
    <xdr:sp macro="" textlink="">
      <xdr:nvSpPr>
        <xdr:cNvPr id="364" name="フローチャート: 判断 363">
          <a:extLst>
            <a:ext uri="{FF2B5EF4-FFF2-40B4-BE49-F238E27FC236}">
              <a16:creationId xmlns:a16="http://schemas.microsoft.com/office/drawing/2014/main" id="{00000000-0008-0000-0F00-00006C010000}"/>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5" name="フローチャート: 判断 364">
          <a:extLst>
            <a:ext uri="{FF2B5EF4-FFF2-40B4-BE49-F238E27FC236}">
              <a16:creationId xmlns:a16="http://schemas.microsoft.com/office/drawing/2014/main" id="{00000000-0008-0000-0F00-00006D010000}"/>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366" name="フローチャート: 判断 365">
          <a:extLst>
            <a:ext uri="{FF2B5EF4-FFF2-40B4-BE49-F238E27FC236}">
              <a16:creationId xmlns:a16="http://schemas.microsoft.com/office/drawing/2014/main" id="{00000000-0008-0000-0F00-00006E010000}"/>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10426700" y="1805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30497</xdr:rowOff>
    </xdr:from>
    <xdr:ext cx="469744" cy="259045"/>
    <xdr:sp macro="" textlink="">
      <xdr:nvSpPr>
        <xdr:cNvPr id="373" name="【市民会館】&#10;一人当たり面積該当値テキスト">
          <a:extLst>
            <a:ext uri="{FF2B5EF4-FFF2-40B4-BE49-F238E27FC236}">
              <a16:creationId xmlns:a16="http://schemas.microsoft.com/office/drawing/2014/main" id="{00000000-0008-0000-0F00-000075010000}"/>
            </a:ext>
          </a:extLst>
        </xdr:cNvPr>
        <xdr:cNvSpPr txBox="1"/>
      </xdr:nvSpPr>
      <xdr:spPr>
        <a:xfrm>
          <a:off x="10515600"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67311</xdr:rowOff>
    </xdr:from>
    <xdr:to>
      <xdr:col>50</xdr:col>
      <xdr:colOff>165100</xdr:colOff>
      <xdr:row>105</xdr:row>
      <xdr:rowOff>168911</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9588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102870</xdr:rowOff>
    </xdr:from>
    <xdr:to>
      <xdr:col>55</xdr:col>
      <xdr:colOff>0</xdr:colOff>
      <xdr:row>105</xdr:row>
      <xdr:rowOff>118111</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flipV="1">
          <a:off x="9639300" y="181051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82550</xdr:rowOff>
    </xdr:from>
    <xdr:to>
      <xdr:col>46</xdr:col>
      <xdr:colOff>38100</xdr:colOff>
      <xdr:row>106</xdr:row>
      <xdr:rowOff>12700</xdr:rowOff>
    </xdr:to>
    <xdr:sp macro="" textlink="">
      <xdr:nvSpPr>
        <xdr:cNvPr id="376" name="楕円 375">
          <a:extLst>
            <a:ext uri="{FF2B5EF4-FFF2-40B4-BE49-F238E27FC236}">
              <a16:creationId xmlns:a16="http://schemas.microsoft.com/office/drawing/2014/main" id="{00000000-0008-0000-0F00-000078010000}"/>
            </a:ext>
          </a:extLst>
        </xdr:cNvPr>
        <xdr:cNvSpPr/>
      </xdr:nvSpPr>
      <xdr:spPr>
        <a:xfrm>
          <a:off x="869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118111</xdr:rowOff>
    </xdr:from>
    <xdr:to>
      <xdr:col>50</xdr:col>
      <xdr:colOff>114300</xdr:colOff>
      <xdr:row>105</xdr:row>
      <xdr:rowOff>133350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8750300" y="181203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93980</xdr:rowOff>
    </xdr:from>
    <xdr:to>
      <xdr:col>41</xdr:col>
      <xdr:colOff>101600</xdr:colOff>
      <xdr:row>106</xdr:row>
      <xdr:rowOff>24130</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781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133350</xdr:rowOff>
    </xdr:from>
    <xdr:to>
      <xdr:col>45</xdr:col>
      <xdr:colOff>177800</xdr:colOff>
      <xdr:row>105</xdr:row>
      <xdr:rowOff>144780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flipV="1">
          <a:off x="7861300" y="1813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101600</xdr:rowOff>
    </xdr:from>
    <xdr:to>
      <xdr:col>36</xdr:col>
      <xdr:colOff>165100</xdr:colOff>
      <xdr:row>106</xdr:row>
      <xdr:rowOff>31750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6921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144780</xdr:rowOff>
    </xdr:from>
    <xdr:to>
      <xdr:col>41</xdr:col>
      <xdr:colOff>50800</xdr:colOff>
      <xdr:row>105</xdr:row>
      <xdr:rowOff>152400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6972300" y="181470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382" name="n_1aveValue【市民会館】&#10;一人当たり面積">
          <a:extLst>
            <a:ext uri="{FF2B5EF4-FFF2-40B4-BE49-F238E27FC236}">
              <a16:creationId xmlns:a16="http://schemas.microsoft.com/office/drawing/2014/main" id="{00000000-0008-0000-0F00-00007E010000}"/>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90188</xdr:rowOff>
    </xdr:from>
    <xdr:ext cx="469744" cy="259045"/>
    <xdr:sp macro="" textlink="">
      <xdr:nvSpPr>
        <xdr:cNvPr id="383" name="n_2aveValue【市民会館】&#10;一人当たり面積">
          <a:extLst>
            <a:ext uri="{FF2B5EF4-FFF2-40B4-BE49-F238E27FC236}">
              <a16:creationId xmlns:a16="http://schemas.microsoft.com/office/drawing/2014/main" id="{00000000-0008-0000-0F00-00007F010000}"/>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84" name="n_3aveValue【市民会館】&#10;一人当たり面積">
          <a:extLst>
            <a:ext uri="{FF2B5EF4-FFF2-40B4-BE49-F238E27FC236}">
              <a16:creationId xmlns:a16="http://schemas.microsoft.com/office/drawing/2014/main" id="{00000000-0008-0000-0F00-000080010000}"/>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82566</xdr:rowOff>
    </xdr:from>
    <xdr:ext cx="469744" cy="259045"/>
    <xdr:sp macro="" textlink="">
      <xdr:nvSpPr>
        <xdr:cNvPr id="385" name="n_4aveValue【市民会館】&#10;一人当たり面積">
          <a:extLst>
            <a:ext uri="{FF2B5EF4-FFF2-40B4-BE49-F238E27FC236}">
              <a16:creationId xmlns:a16="http://schemas.microsoft.com/office/drawing/2014/main" id="{00000000-0008-0000-0F00-000081010000}"/>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160038</xdr:rowOff>
    </xdr:from>
    <xdr:ext cx="469744" cy="259045"/>
    <xdr:sp macro="" textlink="">
      <xdr:nvSpPr>
        <xdr:cNvPr id="386" name="n_1mainValue【市民会館】&#10;一人当たり面積">
          <a:extLst>
            <a:ext uri="{FF2B5EF4-FFF2-40B4-BE49-F238E27FC236}">
              <a16:creationId xmlns:a16="http://schemas.microsoft.com/office/drawing/2014/main" id="{00000000-0008-0000-0F00-000082010000}"/>
            </a:ext>
          </a:extLst>
        </xdr:cNvPr>
        <xdr:cNvSpPr txBox="1"/>
      </xdr:nvSpPr>
      <xdr:spPr>
        <a:xfrm>
          <a:off x="9391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3827</xdr:rowOff>
    </xdr:from>
    <xdr:ext cx="469744" cy="259045"/>
    <xdr:sp macro="" textlink="">
      <xdr:nvSpPr>
        <xdr:cNvPr id="387" name="n_2mainValue【市民会館】&#10;一人当たり面積">
          <a:extLst>
            <a:ext uri="{FF2B5EF4-FFF2-40B4-BE49-F238E27FC236}">
              <a16:creationId xmlns:a16="http://schemas.microsoft.com/office/drawing/2014/main" id="{00000000-0008-0000-0F00-000083010000}"/>
            </a:ext>
          </a:extLst>
        </xdr:cNvPr>
        <xdr:cNvSpPr txBox="1"/>
      </xdr:nvSpPr>
      <xdr:spPr>
        <a:xfrm>
          <a:off x="8515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15257</xdr:rowOff>
    </xdr:from>
    <xdr:ext cx="469744" cy="259045"/>
    <xdr:sp macro="" textlink="">
      <xdr:nvSpPr>
        <xdr:cNvPr id="388" name="n_3mainValue【市民会館】&#10;一人当たり面積">
          <a:extLst>
            <a:ext uri="{FF2B5EF4-FFF2-40B4-BE49-F238E27FC236}">
              <a16:creationId xmlns:a16="http://schemas.microsoft.com/office/drawing/2014/main" id="{00000000-0008-0000-0F00-000084010000}"/>
            </a:ext>
          </a:extLst>
        </xdr:cNvPr>
        <xdr:cNvSpPr txBox="1"/>
      </xdr:nvSpPr>
      <xdr:spPr>
        <a:xfrm>
          <a:off x="7626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22877</xdr:rowOff>
    </xdr:from>
    <xdr:ext cx="469744" cy="259045"/>
    <xdr:sp macro="" textlink="">
      <xdr:nvSpPr>
        <xdr:cNvPr id="389" name="n_4mainValue【市民会館】&#10;一人当たり面積">
          <a:extLst>
            <a:ext uri="{FF2B5EF4-FFF2-40B4-BE49-F238E27FC236}">
              <a16:creationId xmlns:a16="http://schemas.microsoft.com/office/drawing/2014/main" id="{00000000-0008-0000-0F00-000085010000}"/>
            </a:ext>
          </a:extLst>
        </xdr:cNvPr>
        <xdr:cNvSpPr txBox="1"/>
      </xdr:nvSpPr>
      <xdr:spPr>
        <a:xfrm>
          <a:off x="6737427" y="1819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00000000-0008-0000-0F00-000092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143510</xdr:rowOff>
    </xdr:from>
    <xdr:to>
      <xdr:col>85</xdr:col>
      <xdr:colOff>177800</xdr:colOff>
      <xdr:row>39</xdr:row>
      <xdr:rowOff>73660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121937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99695</xdr:rowOff>
    </xdr:from>
    <xdr:to>
      <xdr:col>81</xdr:col>
      <xdr:colOff>101600</xdr:colOff>
      <xdr:row>39</xdr:row>
      <xdr:rowOff>29845</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150495</xdr:rowOff>
    </xdr:from>
    <xdr:to>
      <xdr:col>85</xdr:col>
      <xdr:colOff>127000</xdr:colOff>
      <xdr:row>39</xdr:row>
      <xdr:rowOff>22860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66559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38</xdr:row>
      <xdr:rowOff>150495</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62178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12065</xdr:rowOff>
    </xdr:from>
    <xdr:to>
      <xdr:col>72</xdr:col>
      <xdr:colOff>38100</xdr:colOff>
      <xdr:row>38</xdr:row>
      <xdr:rowOff>113665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62865</xdr:rowOff>
    </xdr:from>
    <xdr:to>
      <xdr:col>76</xdr:col>
      <xdr:colOff>114300</xdr:colOff>
      <xdr:row>38</xdr:row>
      <xdr:rowOff>106680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3703300" y="6577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62865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653415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00000000-0008-0000-0F00-0000B8010000}"/>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00000000-0008-0000-0F00-0000B9010000}"/>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0000000-0008-0000-0F00-0000BA010000}"/>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0000000-0008-0000-0F00-0000BB010000}"/>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20972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00000000-0008-0000-0F00-0000BC010000}"/>
            </a:ext>
          </a:extLst>
        </xdr:cNvPr>
        <xdr:cNvSpPr txBox="1"/>
      </xdr:nvSpPr>
      <xdr:spPr>
        <a:xfrm>
          <a:off x="15266044" y="670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00000000-0008-0000-0F00-0000BD010000}"/>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60977</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2611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00000000-0008-0000-0F00-0000D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468" name="【一般廃棄物処理施設】&#10;一人当たり有形固定資産（償却資産）額最小値テキスト">
          <a:extLst>
            <a:ext uri="{FF2B5EF4-FFF2-40B4-BE49-F238E27FC236}">
              <a16:creationId xmlns:a16="http://schemas.microsoft.com/office/drawing/2014/main" id="{00000000-0008-0000-0F00-0000D4010000}"/>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00000000-0008-0000-0F00-0000D6010000}"/>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00000000-0008-0000-0F00-0000D8010000}"/>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473" name="フローチャート: 判断 472">
          <a:extLst>
            <a:ext uri="{FF2B5EF4-FFF2-40B4-BE49-F238E27FC236}">
              <a16:creationId xmlns:a16="http://schemas.microsoft.com/office/drawing/2014/main" id="{00000000-0008-0000-0F00-0000D9010000}"/>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5238</xdr:rowOff>
    </xdr:from>
    <xdr:to>
      <xdr:col>116</xdr:col>
      <xdr:colOff>114300</xdr:colOff>
      <xdr:row>34</xdr:row>
      <xdr:rowOff>106838</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22110700" y="58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129715</xdr:rowOff>
    </xdr:from>
    <xdr:ext cx="599010" cy="259045"/>
    <xdr:sp macro="" textlink="">
      <xdr:nvSpPr>
        <xdr:cNvPr id="484" name="【一般廃棄物処理施設】&#10;一人当たり有形固定資産（償却資産）額該当値テキスト">
          <a:extLst>
            <a:ext uri="{FF2B5EF4-FFF2-40B4-BE49-F238E27FC236}">
              <a16:creationId xmlns:a16="http://schemas.microsoft.com/office/drawing/2014/main" id="{00000000-0008-0000-0F00-0000E4010000}"/>
            </a:ext>
          </a:extLst>
        </xdr:cNvPr>
        <xdr:cNvSpPr txBox="1"/>
      </xdr:nvSpPr>
      <xdr:spPr>
        <a:xfrm>
          <a:off x="22199600" y="578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35173</xdr:rowOff>
    </xdr:from>
    <xdr:to>
      <xdr:col>112</xdr:col>
      <xdr:colOff>38100</xdr:colOff>
      <xdr:row>34</xdr:row>
      <xdr:rowOff>136773</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1272500" y="586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56038</xdr:rowOff>
    </xdr:from>
    <xdr:to>
      <xdr:col>116</xdr:col>
      <xdr:colOff>63500</xdr:colOff>
      <xdr:row>34</xdr:row>
      <xdr:rowOff>85973</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21323300" y="5885338"/>
          <a:ext cx="838200" cy="2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63982</xdr:rowOff>
    </xdr:from>
    <xdr:to>
      <xdr:col>107</xdr:col>
      <xdr:colOff>101600</xdr:colOff>
      <xdr:row>34</xdr:row>
      <xdr:rowOff>165582</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0383500" y="58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85973</xdr:rowOff>
    </xdr:from>
    <xdr:to>
      <xdr:col>111</xdr:col>
      <xdr:colOff>177800</xdr:colOff>
      <xdr:row>34</xdr:row>
      <xdr:rowOff>114782</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0434300" y="5915273"/>
          <a:ext cx="889000" cy="2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86539</xdr:rowOff>
    </xdr:from>
    <xdr:to>
      <xdr:col>102</xdr:col>
      <xdr:colOff>165100</xdr:colOff>
      <xdr:row>35</xdr:row>
      <xdr:rowOff>16689</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9494500" y="591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114782</xdr:rowOff>
    </xdr:from>
    <xdr:to>
      <xdr:col>107</xdr:col>
      <xdr:colOff>50800</xdr:colOff>
      <xdr:row>34</xdr:row>
      <xdr:rowOff>137339</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19545300" y="5944082"/>
          <a:ext cx="889000" cy="2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106559</xdr:rowOff>
    </xdr:from>
    <xdr:to>
      <xdr:col>98</xdr:col>
      <xdr:colOff>38100</xdr:colOff>
      <xdr:row>35</xdr:row>
      <xdr:rowOff>36709</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8605500" y="59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137339</xdr:rowOff>
    </xdr:from>
    <xdr:to>
      <xdr:col>102</xdr:col>
      <xdr:colOff>114300</xdr:colOff>
      <xdr:row>34</xdr:row>
      <xdr:rowOff>157359</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8656300" y="5966639"/>
          <a:ext cx="889000" cy="2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119779</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20167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00000000-0008-0000-0F00-0000F0010000}"/>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153300</xdr:rowOff>
    </xdr:from>
    <xdr:ext cx="599010" cy="259045"/>
    <xdr:sp macro="" textlink="">
      <xdr:nvSpPr>
        <xdr:cNvPr id="497" name="n_1main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11095" y="56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33</xdr:row>
      <xdr:rowOff>10659</xdr:rowOff>
    </xdr:from>
    <xdr:ext cx="599010" cy="259045"/>
    <xdr:sp macro="" textlink="">
      <xdr:nvSpPr>
        <xdr:cNvPr id="498" name="n_2mainValue【一般廃棄物処理施設】&#10;一人当たり有形固定資産（償却資産）額">
          <a:extLst>
            <a:ext uri="{FF2B5EF4-FFF2-40B4-BE49-F238E27FC236}">
              <a16:creationId xmlns:a16="http://schemas.microsoft.com/office/drawing/2014/main" id="{00000000-0008-0000-0F00-0000F2010000}"/>
            </a:ext>
          </a:extLst>
        </xdr:cNvPr>
        <xdr:cNvSpPr txBox="1"/>
      </xdr:nvSpPr>
      <xdr:spPr>
        <a:xfrm>
          <a:off x="20134795" y="5668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33</xdr:row>
      <xdr:rowOff>33216</xdr:rowOff>
    </xdr:from>
    <xdr:ext cx="599010" cy="259045"/>
    <xdr:sp macro="" textlink="">
      <xdr:nvSpPr>
        <xdr:cNvPr id="499" name="n_3main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19245795" y="569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53236</xdr:rowOff>
    </xdr:from>
    <xdr:ext cx="599010" cy="259045"/>
    <xdr:sp macro="" textlink="">
      <xdr:nvSpPr>
        <xdr:cNvPr id="500" name="n_4mainValue【一般廃棄物処理施設】&#10;一人当たり有形固定資産（償却資産）額">
          <a:extLst>
            <a:ext uri="{FF2B5EF4-FFF2-40B4-BE49-F238E27FC236}">
              <a16:creationId xmlns:a16="http://schemas.microsoft.com/office/drawing/2014/main" id="{00000000-0008-0000-0F00-0000F4010000}"/>
            </a:ext>
          </a:extLst>
        </xdr:cNvPr>
        <xdr:cNvSpPr txBox="1"/>
      </xdr:nvSpPr>
      <xdr:spPr>
        <a:xfrm>
          <a:off x="18356795" y="571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00000000-0008-0000-0F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6" name="【保健センター・保健所】&#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156845</xdr:rowOff>
    </xdr:from>
    <xdr:to>
      <xdr:col>76</xdr:col>
      <xdr:colOff>165100</xdr:colOff>
      <xdr:row>59</xdr:row>
      <xdr:rowOff>86995</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130175</xdr:rowOff>
    </xdr:from>
    <xdr:to>
      <xdr:col>72</xdr:col>
      <xdr:colOff>38100</xdr:colOff>
      <xdr:row>59</xdr:row>
      <xdr:rowOff>60325</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97790</xdr:rowOff>
    </xdr:from>
    <xdr:to>
      <xdr:col>67</xdr:col>
      <xdr:colOff>101600</xdr:colOff>
      <xdr:row>59</xdr:row>
      <xdr:rowOff>27940</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76835</xdr:rowOff>
    </xdr:from>
    <xdr:to>
      <xdr:col>85</xdr:col>
      <xdr:colOff>177800</xdr:colOff>
      <xdr:row>60</xdr:row>
      <xdr:rowOff>6985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55262</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36830</xdr:rowOff>
    </xdr:from>
    <xdr:to>
      <xdr:col>81</xdr:col>
      <xdr:colOff>101600</xdr:colOff>
      <xdr:row>59</xdr:row>
      <xdr:rowOff>138430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87630</xdr:rowOff>
    </xdr:from>
    <xdr:to>
      <xdr:col>85</xdr:col>
      <xdr:colOff>127000</xdr:colOff>
      <xdr:row>59</xdr:row>
      <xdr:rowOff>127635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102031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xdr:rowOff>
    </xdr:from>
    <xdr:to>
      <xdr:col>76</xdr:col>
      <xdr:colOff>165100</xdr:colOff>
      <xdr:row>59</xdr:row>
      <xdr:rowOff>106045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55245</xdr:rowOff>
    </xdr:from>
    <xdr:to>
      <xdr:col>81</xdr:col>
      <xdr:colOff>50800</xdr:colOff>
      <xdr:row>59</xdr:row>
      <xdr:rowOff>87630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101707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137795</xdr:rowOff>
    </xdr:from>
    <xdr:to>
      <xdr:col>72</xdr:col>
      <xdr:colOff>38100</xdr:colOff>
      <xdr:row>59</xdr:row>
      <xdr:rowOff>67945</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17145</xdr:rowOff>
    </xdr:from>
    <xdr:to>
      <xdr:col>76</xdr:col>
      <xdr:colOff>114300</xdr:colOff>
      <xdr:row>59</xdr:row>
      <xdr:rowOff>55245</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101326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99695</xdr:rowOff>
    </xdr:from>
    <xdr:to>
      <xdr:col>67</xdr:col>
      <xdr:colOff>101600</xdr:colOff>
      <xdr:row>59</xdr:row>
      <xdr:rowOff>29845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150495</xdr:rowOff>
    </xdr:from>
    <xdr:to>
      <xdr:col>71</xdr:col>
      <xdr:colOff>177800</xdr:colOff>
      <xdr:row>59</xdr:row>
      <xdr:rowOff>17145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814300" y="100945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00000000-0008-0000-0F00-000027020000}"/>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103522</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00000000-0008-0000-0F00-000028020000}"/>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76852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00000000-0008-0000-0F00-000029020000}"/>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00000000-0008-0000-0F00-00002A020000}"/>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129557</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00000000-0008-0000-0F00-00002B020000}"/>
            </a:ext>
          </a:extLst>
        </xdr:cNvPr>
        <xdr:cNvSpPr txBox="1"/>
      </xdr:nvSpPr>
      <xdr:spPr>
        <a:xfrm>
          <a:off x="152660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97172</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00000000-0008-0000-0F00-00002C020000}"/>
            </a:ext>
          </a:extLst>
        </xdr:cNvPr>
        <xdr:cNvSpPr txBox="1"/>
      </xdr:nvSpPr>
      <xdr:spPr>
        <a:xfrm>
          <a:off x="14389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59072</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00000000-0008-0000-0F00-00002D020000}"/>
            </a:ext>
          </a:extLst>
        </xdr:cNvPr>
        <xdr:cNvSpPr txBox="1"/>
      </xdr:nvSpPr>
      <xdr:spPr>
        <a:xfrm>
          <a:off x="13500744" y="1017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20972</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00000000-0008-0000-0F00-00002E020000}"/>
            </a:ext>
          </a:extLst>
        </xdr:cNvPr>
        <xdr:cNvSpPr txBox="1"/>
      </xdr:nvSpPr>
      <xdr:spPr>
        <a:xfrm>
          <a:off x="12611744" y="1013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00000000-0008-0000-0F00-00004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0000000-0008-0000-0F00-000045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00000000-0008-0000-0F00-000047020000}"/>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00000000-0008-0000-0F00-000049020000}"/>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17797</xdr:rowOff>
    </xdr:from>
    <xdr:ext cx="469744" cy="259045"/>
    <xdr:sp macro="" textlink="">
      <xdr:nvSpPr>
        <xdr:cNvPr id="597" name="【保健センター・保健所】&#10;一人当たり面積該当値テキスト">
          <a:extLst>
            <a:ext uri="{FF2B5EF4-FFF2-40B4-BE49-F238E27FC236}">
              <a16:creationId xmlns:a16="http://schemas.microsoft.com/office/drawing/2014/main" id="{00000000-0008-0000-0F00-000055020000}"/>
            </a:ext>
          </a:extLst>
        </xdr:cNvPr>
        <xdr:cNvSpPr txBox="1"/>
      </xdr:nvSpPr>
      <xdr:spPr>
        <a:xfrm>
          <a:off x="2219960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54864</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21323300" y="106756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xdr:rowOff>
    </xdr:from>
    <xdr:to>
      <xdr:col>107</xdr:col>
      <xdr:colOff>101600</xdr:colOff>
      <xdr:row>62</xdr:row>
      <xdr:rowOff>110236</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0383500" y="1063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54864</xdr:rowOff>
    </xdr:from>
    <xdr:to>
      <xdr:col>111</xdr:col>
      <xdr:colOff>177800</xdr:colOff>
      <xdr:row>62</xdr:row>
      <xdr:rowOff>59436</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20434300" y="10684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59436</xdr:rowOff>
    </xdr:from>
    <xdr:to>
      <xdr:col>107</xdr:col>
      <xdr:colOff>50800</xdr:colOff>
      <xdr:row>62</xdr:row>
      <xdr:rowOff>68580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19545300" y="10689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22352</xdr:rowOff>
    </xdr:from>
    <xdr:to>
      <xdr:col>98</xdr:col>
      <xdr:colOff>38100</xdr:colOff>
      <xdr:row>62</xdr:row>
      <xdr:rowOff>123952</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18605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73152</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18656300" y="1069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128795</xdr:rowOff>
    </xdr:from>
    <xdr:ext cx="469744" cy="259045"/>
    <xdr:sp macro="" textlink="">
      <xdr:nvSpPr>
        <xdr:cNvPr id="606" name="n_1aveValue【保健センター・保健所】&#10;一人当たり面積">
          <a:extLst>
            <a:ext uri="{FF2B5EF4-FFF2-40B4-BE49-F238E27FC236}">
              <a16:creationId xmlns:a16="http://schemas.microsoft.com/office/drawing/2014/main" id="{00000000-0008-0000-0F00-00005E020000}"/>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101363</xdr:rowOff>
    </xdr:from>
    <xdr:ext cx="469744" cy="259045"/>
    <xdr:sp macro="" textlink="">
      <xdr:nvSpPr>
        <xdr:cNvPr id="607" name="n_2aveValue【保健センター・保健所】&#10;一人当たり面積">
          <a:extLst>
            <a:ext uri="{FF2B5EF4-FFF2-40B4-BE49-F238E27FC236}">
              <a16:creationId xmlns:a16="http://schemas.microsoft.com/office/drawing/2014/main" id="{00000000-0008-0000-0F00-00005F020000}"/>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608" name="n_3aveValue【保健センター・保健所】&#10;一人当たり面積">
          <a:extLst>
            <a:ext uri="{FF2B5EF4-FFF2-40B4-BE49-F238E27FC236}">
              <a16:creationId xmlns:a16="http://schemas.microsoft.com/office/drawing/2014/main" id="{00000000-0008-0000-0F00-000060020000}"/>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609" name="n_4aveValue【保健センター・保健所】&#10;一人当たり面積">
          <a:extLst>
            <a:ext uri="{FF2B5EF4-FFF2-40B4-BE49-F238E27FC236}">
              <a16:creationId xmlns:a16="http://schemas.microsoft.com/office/drawing/2014/main" id="{00000000-0008-0000-0F00-000061020000}"/>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122191</xdr:rowOff>
    </xdr:from>
    <xdr:ext cx="469744" cy="259045"/>
    <xdr:sp macro="" textlink="">
      <xdr:nvSpPr>
        <xdr:cNvPr id="610" name="n_1mainValue【保健センター・保健所】&#10;一人当たり面積">
          <a:extLst>
            <a:ext uri="{FF2B5EF4-FFF2-40B4-BE49-F238E27FC236}">
              <a16:creationId xmlns:a16="http://schemas.microsoft.com/office/drawing/2014/main" id="{00000000-0008-0000-0F00-000062020000}"/>
            </a:ext>
          </a:extLst>
        </xdr:cNvPr>
        <xdr:cNvSpPr txBox="1"/>
      </xdr:nvSpPr>
      <xdr:spPr>
        <a:xfrm>
          <a:off x="21075727" y="1040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611" name="n_2mainValue【保健センター・保健所】&#10;一人当たり面積">
          <a:extLst>
            <a:ext uri="{FF2B5EF4-FFF2-40B4-BE49-F238E27FC236}">
              <a16:creationId xmlns:a16="http://schemas.microsoft.com/office/drawing/2014/main" id="{00000000-0008-0000-0F00-000063020000}"/>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12" name="n_3mainValue【保健センター・保健所】&#10;一人当たり面積">
          <a:extLst>
            <a:ext uri="{FF2B5EF4-FFF2-40B4-BE49-F238E27FC236}">
              <a16:creationId xmlns:a16="http://schemas.microsoft.com/office/drawing/2014/main" id="{00000000-0008-0000-0F00-000064020000}"/>
            </a:ext>
          </a:extLst>
        </xdr:cNvPr>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115079</xdr:rowOff>
    </xdr:from>
    <xdr:ext cx="469744" cy="259045"/>
    <xdr:sp macro="" textlink="">
      <xdr:nvSpPr>
        <xdr:cNvPr id="613" name="n_4mainValue【保健センター・保健所】&#10;一人当たり面積">
          <a:extLst>
            <a:ext uri="{FF2B5EF4-FFF2-40B4-BE49-F238E27FC236}">
              <a16:creationId xmlns:a16="http://schemas.microsoft.com/office/drawing/2014/main" id="{00000000-0008-0000-0F00-000065020000}"/>
            </a:ext>
          </a:extLst>
        </xdr:cNvPr>
        <xdr:cNvSpPr txBox="1"/>
      </xdr:nvSpPr>
      <xdr:spPr>
        <a:xfrm>
          <a:off x="18421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00000000-0008-0000-0F00-00007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39" name="【消防施設】&#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1" name="【消防施設】&#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156845</xdr:rowOff>
    </xdr:from>
    <xdr:to>
      <xdr:col>85</xdr:col>
      <xdr:colOff>177800</xdr:colOff>
      <xdr:row>83</xdr:row>
      <xdr:rowOff>86995</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135272</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166370</xdr:rowOff>
    </xdr:from>
    <xdr:to>
      <xdr:col>81</xdr:col>
      <xdr:colOff>101600</xdr:colOff>
      <xdr:row>83</xdr:row>
      <xdr:rowOff>96520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36195</xdr:rowOff>
    </xdr:from>
    <xdr:to>
      <xdr:col>85</xdr:col>
      <xdr:colOff>127000</xdr:colOff>
      <xdr:row>83</xdr:row>
      <xdr:rowOff>45720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flipV="1">
          <a:off x="15481300" y="142665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160020</xdr:rowOff>
    </xdr:from>
    <xdr:to>
      <xdr:col>81</xdr:col>
      <xdr:colOff>50800</xdr:colOff>
      <xdr:row>83</xdr:row>
      <xdr:rowOff>45720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592300" y="142189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152400</xdr:rowOff>
    </xdr:from>
    <xdr:to>
      <xdr:col>76</xdr:col>
      <xdr:colOff>114300</xdr:colOff>
      <xdr:row>82</xdr:row>
      <xdr:rowOff>160020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421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50164</xdr:rowOff>
    </xdr:from>
    <xdr:to>
      <xdr:col>67</xdr:col>
      <xdr:colOff>101600</xdr:colOff>
      <xdr:row>82</xdr:row>
      <xdr:rowOff>151764</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100964</xdr:rowOff>
    </xdr:from>
    <xdr:to>
      <xdr:col>71</xdr:col>
      <xdr:colOff>177800</xdr:colOff>
      <xdr:row>82</xdr:row>
      <xdr:rowOff>152400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415986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664" name="n_1aveValue【消防施設】&#10;有形固定資産減価償却率">
          <a:extLst>
            <a:ext uri="{FF2B5EF4-FFF2-40B4-BE49-F238E27FC236}">
              <a16:creationId xmlns:a16="http://schemas.microsoft.com/office/drawing/2014/main" id="{00000000-0008-0000-0F00-000098020000}"/>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665" name="n_2aveValue【消防施設】&#10;有形固定資産減価償却率">
          <a:extLst>
            <a:ext uri="{FF2B5EF4-FFF2-40B4-BE49-F238E27FC236}">
              <a16:creationId xmlns:a16="http://schemas.microsoft.com/office/drawing/2014/main" id="{00000000-0008-0000-0F00-000099020000}"/>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666" name="n_3aveValue【消防施設】&#10;有形固定資産減価償却率">
          <a:extLst>
            <a:ext uri="{FF2B5EF4-FFF2-40B4-BE49-F238E27FC236}">
              <a16:creationId xmlns:a16="http://schemas.microsoft.com/office/drawing/2014/main" id="{00000000-0008-0000-0F00-00009A020000}"/>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67" name="n_4aveValue【消防施設】&#10;有形固定資産減価償却率">
          <a:extLst>
            <a:ext uri="{FF2B5EF4-FFF2-40B4-BE49-F238E27FC236}">
              <a16:creationId xmlns:a16="http://schemas.microsoft.com/office/drawing/2014/main" id="{00000000-0008-0000-0F00-00009B020000}"/>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87647</xdr:rowOff>
    </xdr:from>
    <xdr:ext cx="405111" cy="259045"/>
    <xdr:sp macro="" textlink="">
      <xdr:nvSpPr>
        <xdr:cNvPr id="668" name="n_1mainValue【消防施設】&#10;有形固定資産減価償却率">
          <a:extLst>
            <a:ext uri="{FF2B5EF4-FFF2-40B4-BE49-F238E27FC236}">
              <a16:creationId xmlns:a16="http://schemas.microsoft.com/office/drawing/2014/main" id="{00000000-0008-0000-0F00-00009C020000}"/>
            </a:ext>
          </a:extLst>
        </xdr:cNvPr>
        <xdr:cNvSpPr txBox="1"/>
      </xdr:nvSpPr>
      <xdr:spPr>
        <a:xfrm>
          <a:off x="152660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669" name="n_2mainValue【消防施設】&#10;有形固定資産減価償却率">
          <a:extLst>
            <a:ext uri="{FF2B5EF4-FFF2-40B4-BE49-F238E27FC236}">
              <a16:creationId xmlns:a16="http://schemas.microsoft.com/office/drawing/2014/main" id="{00000000-0008-0000-0F00-00009D020000}"/>
            </a:ext>
          </a:extLst>
        </xdr:cNvPr>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22877</xdr:rowOff>
    </xdr:from>
    <xdr:ext cx="405111" cy="259045"/>
    <xdr:sp macro="" textlink="">
      <xdr:nvSpPr>
        <xdr:cNvPr id="670" name="n_3mainValue【消防施設】&#10;有形固定資産減価償却率">
          <a:extLst>
            <a:ext uri="{FF2B5EF4-FFF2-40B4-BE49-F238E27FC236}">
              <a16:creationId xmlns:a16="http://schemas.microsoft.com/office/drawing/2014/main" id="{00000000-0008-0000-0F00-00009E020000}"/>
            </a:ext>
          </a:extLst>
        </xdr:cNvPr>
        <xdr:cNvSpPr txBox="1"/>
      </xdr:nvSpPr>
      <xdr:spPr>
        <a:xfrm>
          <a:off x="13500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142891</xdr:rowOff>
    </xdr:from>
    <xdr:ext cx="405111" cy="259045"/>
    <xdr:sp macro="" textlink="">
      <xdr:nvSpPr>
        <xdr:cNvPr id="671" name="n_4mainValue【消防施設】&#10;有形固定資産減価償却率">
          <a:extLst>
            <a:ext uri="{FF2B5EF4-FFF2-40B4-BE49-F238E27FC236}">
              <a16:creationId xmlns:a16="http://schemas.microsoft.com/office/drawing/2014/main" id="{00000000-0008-0000-0F00-00009F020000}"/>
            </a:ext>
          </a:extLst>
        </xdr:cNvPr>
        <xdr:cNvSpPr txBox="1"/>
      </xdr:nvSpPr>
      <xdr:spPr>
        <a:xfrm>
          <a:off x="12611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消防施設】&#10;一人当たり面積グラフ枠">
          <a:extLst>
            <a:ext uri="{FF2B5EF4-FFF2-40B4-BE49-F238E27FC236}">
              <a16:creationId xmlns:a16="http://schemas.microsoft.com/office/drawing/2014/main" id="{00000000-0008-0000-0F00-0000B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4" name="【消防施設】&#10;一人当たり面積最小値テキスト">
          <a:extLst>
            <a:ext uri="{FF2B5EF4-FFF2-40B4-BE49-F238E27FC236}">
              <a16:creationId xmlns:a16="http://schemas.microsoft.com/office/drawing/2014/main" id="{00000000-0008-0000-0F00-0000B6020000}"/>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6" name="【消防施設】&#10;一人当たり面積最大値テキスト">
          <a:extLst>
            <a:ext uri="{FF2B5EF4-FFF2-40B4-BE49-F238E27FC236}">
              <a16:creationId xmlns:a16="http://schemas.microsoft.com/office/drawing/2014/main" id="{00000000-0008-0000-0F00-0000B8020000}"/>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98" name="【消防施設】&#10;一人当たり面積平均値テキスト">
          <a:extLst>
            <a:ext uri="{FF2B5EF4-FFF2-40B4-BE49-F238E27FC236}">
              <a16:creationId xmlns:a16="http://schemas.microsoft.com/office/drawing/2014/main" id="{00000000-0008-0000-0F00-0000BA020000}"/>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12446</xdr:rowOff>
    </xdr:from>
    <xdr:to>
      <xdr:col>116</xdr:col>
      <xdr:colOff>114300</xdr:colOff>
      <xdr:row>81</xdr:row>
      <xdr:rowOff>114046</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21107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35323</xdr:rowOff>
    </xdr:from>
    <xdr:ext cx="469744" cy="259045"/>
    <xdr:sp macro="" textlink="">
      <xdr:nvSpPr>
        <xdr:cNvPr id="710" name="【消防施設】&#10;一人当たり面積該当値テキスト">
          <a:extLst>
            <a:ext uri="{FF2B5EF4-FFF2-40B4-BE49-F238E27FC236}">
              <a16:creationId xmlns:a16="http://schemas.microsoft.com/office/drawing/2014/main" id="{00000000-0008-0000-0F00-0000C6020000}"/>
            </a:ext>
          </a:extLst>
        </xdr:cNvPr>
        <xdr:cNvSpPr txBox="1"/>
      </xdr:nvSpPr>
      <xdr:spPr>
        <a:xfrm>
          <a:off x="22199600" y="1375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35306</xdr:rowOff>
    </xdr:from>
    <xdr:to>
      <xdr:col>112</xdr:col>
      <xdr:colOff>38100</xdr:colOff>
      <xdr:row>81</xdr:row>
      <xdr:rowOff>136906</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1272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63246</xdr:rowOff>
    </xdr:from>
    <xdr:to>
      <xdr:col>116</xdr:col>
      <xdr:colOff>63500</xdr:colOff>
      <xdr:row>81</xdr:row>
      <xdr:rowOff>86106</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21323300" y="139506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62737</xdr:rowOff>
    </xdr:from>
    <xdr:to>
      <xdr:col>107</xdr:col>
      <xdr:colOff>101600</xdr:colOff>
      <xdr:row>81</xdr:row>
      <xdr:rowOff>164337</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0383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86106</xdr:rowOff>
    </xdr:from>
    <xdr:to>
      <xdr:col>111</xdr:col>
      <xdr:colOff>177800</xdr:colOff>
      <xdr:row>81</xdr:row>
      <xdr:rowOff>113537</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20434300" y="13973556"/>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67311</xdr:rowOff>
    </xdr:from>
    <xdr:to>
      <xdr:col>102</xdr:col>
      <xdr:colOff>165100</xdr:colOff>
      <xdr:row>81</xdr:row>
      <xdr:rowOff>168911</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19494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113537</xdr:rowOff>
    </xdr:from>
    <xdr:to>
      <xdr:col>107</xdr:col>
      <xdr:colOff>50800</xdr:colOff>
      <xdr:row>81</xdr:row>
      <xdr:rowOff>118111</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19545300" y="140009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81026</xdr:rowOff>
    </xdr:from>
    <xdr:to>
      <xdr:col>98</xdr:col>
      <xdr:colOff>38100</xdr:colOff>
      <xdr:row>82</xdr:row>
      <xdr:rowOff>11176</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8605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118111</xdr:rowOff>
    </xdr:from>
    <xdr:to>
      <xdr:col>102</xdr:col>
      <xdr:colOff>114300</xdr:colOff>
      <xdr:row>81</xdr:row>
      <xdr:rowOff>131826</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flipV="1">
          <a:off x="18656300" y="140055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19" name="n_1aveValue【消防施設】&#10;一人当たり面積">
          <a:extLst>
            <a:ext uri="{FF2B5EF4-FFF2-40B4-BE49-F238E27FC236}">
              <a16:creationId xmlns:a16="http://schemas.microsoft.com/office/drawing/2014/main" id="{00000000-0008-0000-0F00-0000CF020000}"/>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720" name="n_2aveValue【消防施設】&#10;一人当たり面積">
          <a:extLst>
            <a:ext uri="{FF2B5EF4-FFF2-40B4-BE49-F238E27FC236}">
              <a16:creationId xmlns:a16="http://schemas.microsoft.com/office/drawing/2014/main" id="{00000000-0008-0000-0F00-0000D0020000}"/>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721" name="n_3aveValue【消防施設】&#10;一人当たり面積">
          <a:extLst>
            <a:ext uri="{FF2B5EF4-FFF2-40B4-BE49-F238E27FC236}">
              <a16:creationId xmlns:a16="http://schemas.microsoft.com/office/drawing/2014/main" id="{00000000-0008-0000-0F00-0000D1020000}"/>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722" name="n_4aveValue【消防施設】&#10;一人当たり面積">
          <a:extLst>
            <a:ext uri="{FF2B5EF4-FFF2-40B4-BE49-F238E27FC236}">
              <a16:creationId xmlns:a16="http://schemas.microsoft.com/office/drawing/2014/main" id="{00000000-0008-0000-0F00-0000D2020000}"/>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153433</xdr:rowOff>
    </xdr:from>
    <xdr:ext cx="469744" cy="259045"/>
    <xdr:sp macro="" textlink="">
      <xdr:nvSpPr>
        <xdr:cNvPr id="723" name="n_1mainValue【消防施設】&#10;一人当たり面積">
          <a:extLst>
            <a:ext uri="{FF2B5EF4-FFF2-40B4-BE49-F238E27FC236}">
              <a16:creationId xmlns:a16="http://schemas.microsoft.com/office/drawing/2014/main" id="{00000000-0008-0000-0F00-0000D3020000}"/>
            </a:ext>
          </a:extLst>
        </xdr:cNvPr>
        <xdr:cNvSpPr txBox="1"/>
      </xdr:nvSpPr>
      <xdr:spPr>
        <a:xfrm>
          <a:off x="21075727" y="1369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9414</xdr:rowOff>
    </xdr:from>
    <xdr:ext cx="469744" cy="259045"/>
    <xdr:sp macro="" textlink="">
      <xdr:nvSpPr>
        <xdr:cNvPr id="724" name="n_2mainValue【消防施設】&#10;一人当たり面積">
          <a:extLst>
            <a:ext uri="{FF2B5EF4-FFF2-40B4-BE49-F238E27FC236}">
              <a16:creationId xmlns:a16="http://schemas.microsoft.com/office/drawing/2014/main" id="{00000000-0008-0000-0F00-0000D4020000}"/>
            </a:ext>
          </a:extLst>
        </xdr:cNvPr>
        <xdr:cNvSpPr txBox="1"/>
      </xdr:nvSpPr>
      <xdr:spPr>
        <a:xfrm>
          <a:off x="20199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13988</xdr:rowOff>
    </xdr:from>
    <xdr:ext cx="469744" cy="259045"/>
    <xdr:sp macro="" textlink="">
      <xdr:nvSpPr>
        <xdr:cNvPr id="725" name="n_3mainValue【消防施設】&#10;一人当たり面積">
          <a:extLst>
            <a:ext uri="{FF2B5EF4-FFF2-40B4-BE49-F238E27FC236}">
              <a16:creationId xmlns:a16="http://schemas.microsoft.com/office/drawing/2014/main" id="{00000000-0008-0000-0F00-0000D5020000}"/>
            </a:ext>
          </a:extLst>
        </xdr:cNvPr>
        <xdr:cNvSpPr txBox="1"/>
      </xdr:nvSpPr>
      <xdr:spPr>
        <a:xfrm>
          <a:off x="19310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27703</xdr:rowOff>
    </xdr:from>
    <xdr:ext cx="469744" cy="259045"/>
    <xdr:sp macro="" textlink="">
      <xdr:nvSpPr>
        <xdr:cNvPr id="726" name="n_4mainValue【消防施設】&#10;一人当たり面積">
          <a:extLst>
            <a:ext uri="{FF2B5EF4-FFF2-40B4-BE49-F238E27FC236}">
              <a16:creationId xmlns:a16="http://schemas.microsoft.com/office/drawing/2014/main" id="{00000000-0008-0000-0F00-0000D6020000}"/>
            </a:ext>
          </a:extLst>
        </xdr:cNvPr>
        <xdr:cNvSpPr txBox="1"/>
      </xdr:nvSpPr>
      <xdr:spPr>
        <a:xfrm>
          <a:off x="18421427" y="1374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a:extLst>
            <a:ext uri="{FF2B5EF4-FFF2-40B4-BE49-F238E27FC236}">
              <a16:creationId xmlns:a16="http://schemas.microsoft.com/office/drawing/2014/main" id="{00000000-0008-0000-0F00-0000E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3" name="【庁舎】&#10;有形固定資産減価償却率最小値テキスト">
          <a:extLst>
            <a:ext uri="{FF2B5EF4-FFF2-40B4-BE49-F238E27FC236}">
              <a16:creationId xmlns:a16="http://schemas.microsoft.com/office/drawing/2014/main" id="{00000000-0008-0000-0F00-0000F1020000}"/>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5" name="【庁舎】&#10;有形固定資産減価償却率最大値テキスト">
          <a:extLst>
            <a:ext uri="{FF2B5EF4-FFF2-40B4-BE49-F238E27FC236}">
              <a16:creationId xmlns:a16="http://schemas.microsoft.com/office/drawing/2014/main" id="{00000000-0008-0000-0F00-0000F3020000}"/>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757" name="【庁舎】&#10;有形固定資産減価償却率平均値テキスト">
          <a:extLst>
            <a:ext uri="{FF2B5EF4-FFF2-40B4-BE49-F238E27FC236}">
              <a16:creationId xmlns:a16="http://schemas.microsoft.com/office/drawing/2014/main" id="{00000000-0008-0000-0F00-0000F5020000}"/>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133185</xdr:rowOff>
    </xdr:from>
    <xdr:ext cx="405111" cy="259045"/>
    <xdr:sp macro="" textlink="">
      <xdr:nvSpPr>
        <xdr:cNvPr id="769" name="【庁舎】&#10;有形固定資産減価償却率該当値テキスト">
          <a:extLst>
            <a:ext uri="{FF2B5EF4-FFF2-40B4-BE49-F238E27FC236}">
              <a16:creationId xmlns:a16="http://schemas.microsoft.com/office/drawing/2014/main" id="{00000000-0008-0000-0F00-000001030000}"/>
            </a:ext>
          </a:extLst>
        </xdr:cNvPr>
        <xdr:cNvSpPr txBox="1"/>
      </xdr:nvSpPr>
      <xdr:spPr>
        <a:xfrm>
          <a:off x="16357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79284</xdr:rowOff>
    </xdr:from>
    <xdr:to>
      <xdr:col>81</xdr:col>
      <xdr:colOff>101600</xdr:colOff>
      <xdr:row>104</xdr:row>
      <xdr:rowOff>9434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5430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130084</xdr:rowOff>
    </xdr:from>
    <xdr:to>
      <xdr:col>85</xdr:col>
      <xdr:colOff>127000</xdr:colOff>
      <xdr:row>103</xdr:row>
      <xdr:rowOff>161108</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5481300" y="17789434"/>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35198</xdr:rowOff>
    </xdr:from>
    <xdr:to>
      <xdr:col>76</xdr:col>
      <xdr:colOff>165100</xdr:colOff>
      <xdr:row>103</xdr:row>
      <xdr:rowOff>136798</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4541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85998</xdr:rowOff>
    </xdr:from>
    <xdr:to>
      <xdr:col>81</xdr:col>
      <xdr:colOff>50800</xdr:colOff>
      <xdr:row>103</xdr:row>
      <xdr:rowOff>130084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4592300" y="17745348"/>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3652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48442</xdr:rowOff>
    </xdr:from>
    <xdr:to>
      <xdr:col>76</xdr:col>
      <xdr:colOff>114300</xdr:colOff>
      <xdr:row>103</xdr:row>
      <xdr:rowOff>85998</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3703300" y="1770779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131536</xdr:rowOff>
    </xdr:from>
    <xdr:to>
      <xdr:col>67</xdr:col>
      <xdr:colOff>101600</xdr:colOff>
      <xdr:row>103</xdr:row>
      <xdr:rowOff>61686</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2763500" y="176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10886</xdr:rowOff>
    </xdr:from>
    <xdr:to>
      <xdr:col>71</xdr:col>
      <xdr:colOff>177800</xdr:colOff>
      <xdr:row>103</xdr:row>
      <xdr:rowOff>48442</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2814300" y="176702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10358</xdr:rowOff>
    </xdr:from>
    <xdr:ext cx="405111" cy="259045"/>
    <xdr:sp macro="" textlink="">
      <xdr:nvSpPr>
        <xdr:cNvPr id="778" name="n_1aveValue【庁舎】&#10;有形固定資産減価償却率">
          <a:extLst>
            <a:ext uri="{FF2B5EF4-FFF2-40B4-BE49-F238E27FC236}">
              <a16:creationId xmlns:a16="http://schemas.microsoft.com/office/drawing/2014/main" id="{00000000-0008-0000-0F00-00000A030000}"/>
            </a:ext>
          </a:extLst>
        </xdr:cNvPr>
        <xdr:cNvSpPr txBox="1"/>
      </xdr:nvSpPr>
      <xdr:spPr>
        <a:xfrm>
          <a:off x="15266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57711</xdr:rowOff>
    </xdr:from>
    <xdr:ext cx="405111" cy="259045"/>
    <xdr:sp macro="" textlink="">
      <xdr:nvSpPr>
        <xdr:cNvPr id="779" name="n_2aveValue【庁舎】&#10;有形固定資産減価償却率">
          <a:extLst>
            <a:ext uri="{FF2B5EF4-FFF2-40B4-BE49-F238E27FC236}">
              <a16:creationId xmlns:a16="http://schemas.microsoft.com/office/drawing/2014/main" id="{00000000-0008-0000-0F00-00000B030000}"/>
            </a:ext>
          </a:extLst>
        </xdr:cNvPr>
        <xdr:cNvSpPr txBox="1"/>
      </xdr:nvSpPr>
      <xdr:spPr>
        <a:xfrm>
          <a:off x="143897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80" name="n_3aveValue【庁舎】&#10;有形固定資産減価償却率">
          <a:extLst>
            <a:ext uri="{FF2B5EF4-FFF2-40B4-BE49-F238E27FC236}">
              <a16:creationId xmlns:a16="http://schemas.microsoft.com/office/drawing/2014/main" id="{00000000-0008-0000-0F00-00000C030000}"/>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781" name="n_4aveValue【庁舎】&#10;有形固定資産減価償却率">
          <a:extLst>
            <a:ext uri="{FF2B5EF4-FFF2-40B4-BE49-F238E27FC236}">
              <a16:creationId xmlns:a16="http://schemas.microsoft.com/office/drawing/2014/main" id="{00000000-0008-0000-0F00-00000D030000}"/>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25961</xdr:rowOff>
    </xdr:from>
    <xdr:ext cx="405111" cy="259045"/>
    <xdr:sp macro="" textlink="">
      <xdr:nvSpPr>
        <xdr:cNvPr id="782" name="n_1mainValue【庁舎】&#10;有形固定資産減価償却率">
          <a:extLst>
            <a:ext uri="{FF2B5EF4-FFF2-40B4-BE49-F238E27FC236}">
              <a16:creationId xmlns:a16="http://schemas.microsoft.com/office/drawing/2014/main" id="{00000000-0008-0000-0F00-00000E030000}"/>
            </a:ext>
          </a:extLst>
        </xdr:cNvPr>
        <xdr:cNvSpPr txBox="1"/>
      </xdr:nvSpPr>
      <xdr:spPr>
        <a:xfrm>
          <a:off x="152660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153325</xdr:rowOff>
    </xdr:from>
    <xdr:ext cx="405111" cy="259045"/>
    <xdr:sp macro="" textlink="">
      <xdr:nvSpPr>
        <xdr:cNvPr id="783" name="n_2mainValue【庁舎】&#10;有形固定資産減価償却率">
          <a:extLst>
            <a:ext uri="{FF2B5EF4-FFF2-40B4-BE49-F238E27FC236}">
              <a16:creationId xmlns:a16="http://schemas.microsoft.com/office/drawing/2014/main" id="{00000000-0008-0000-0F00-00000F030000}"/>
            </a:ext>
          </a:extLst>
        </xdr:cNvPr>
        <xdr:cNvSpPr txBox="1"/>
      </xdr:nvSpPr>
      <xdr:spPr>
        <a:xfrm>
          <a:off x="14389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784" name="n_3mainValue【庁舎】&#10;有形固定資産減価償却率">
          <a:extLst>
            <a:ext uri="{FF2B5EF4-FFF2-40B4-BE49-F238E27FC236}">
              <a16:creationId xmlns:a16="http://schemas.microsoft.com/office/drawing/2014/main" id="{00000000-0008-0000-0F00-000010030000}"/>
            </a:ext>
          </a:extLst>
        </xdr:cNvPr>
        <xdr:cNvSpPr txBox="1"/>
      </xdr:nvSpPr>
      <xdr:spPr>
        <a:xfrm>
          <a:off x="13500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78213</xdr:rowOff>
    </xdr:from>
    <xdr:ext cx="405111" cy="259045"/>
    <xdr:sp macro="" textlink="">
      <xdr:nvSpPr>
        <xdr:cNvPr id="785" name="n_4mainValue【庁舎】&#10;有形固定資産減価償却率">
          <a:extLst>
            <a:ext uri="{FF2B5EF4-FFF2-40B4-BE49-F238E27FC236}">
              <a16:creationId xmlns:a16="http://schemas.microsoft.com/office/drawing/2014/main" id="{00000000-0008-0000-0F00-000011030000}"/>
            </a:ext>
          </a:extLst>
        </xdr:cNvPr>
        <xdr:cNvSpPr txBox="1"/>
      </xdr:nvSpPr>
      <xdr:spPr>
        <a:xfrm>
          <a:off x="12611744" y="1739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00000000-0008-0000-0F00-00002A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2" name="【庁舎】&#10;一人当たり面積最小値テキスト">
          <a:extLst>
            <a:ext uri="{FF2B5EF4-FFF2-40B4-BE49-F238E27FC236}">
              <a16:creationId xmlns:a16="http://schemas.microsoft.com/office/drawing/2014/main" id="{00000000-0008-0000-0F00-00002C03000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4" name="【庁舎】&#10;一人当たり面積最大値テキスト">
          <a:extLst>
            <a:ext uri="{FF2B5EF4-FFF2-40B4-BE49-F238E27FC236}">
              <a16:creationId xmlns:a16="http://schemas.microsoft.com/office/drawing/2014/main" id="{00000000-0008-0000-0F00-00002E030000}"/>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57711</xdr:rowOff>
    </xdr:from>
    <xdr:ext cx="469744" cy="259045"/>
    <xdr:sp macro="" textlink="">
      <xdr:nvSpPr>
        <xdr:cNvPr id="816" name="【庁舎】&#10;一人当たり面積平均値テキスト">
          <a:extLst>
            <a:ext uri="{FF2B5EF4-FFF2-40B4-BE49-F238E27FC236}">
              <a16:creationId xmlns:a16="http://schemas.microsoft.com/office/drawing/2014/main" id="{00000000-0008-0000-0F00-000030030000}"/>
            </a:ext>
          </a:extLst>
        </xdr:cNvPr>
        <xdr:cNvSpPr txBox="1"/>
      </xdr:nvSpPr>
      <xdr:spPr>
        <a:xfrm>
          <a:off x="22199600" y="18231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7" name="フローチャート: 判断 816">
          <a:extLst>
            <a:ext uri="{FF2B5EF4-FFF2-40B4-BE49-F238E27FC236}">
              <a16:creationId xmlns:a16="http://schemas.microsoft.com/office/drawing/2014/main" id="{00000000-0008-0000-0F00-000031030000}"/>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F00-00003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56424</xdr:rowOff>
    </xdr:from>
    <xdr:to>
      <xdr:col>116</xdr:col>
      <xdr:colOff>114300</xdr:colOff>
      <xdr:row>100</xdr:row>
      <xdr:rowOff>158024</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221107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9451</xdr:rowOff>
    </xdr:from>
    <xdr:ext cx="469744" cy="259045"/>
    <xdr:sp macro="" textlink="">
      <xdr:nvSpPr>
        <xdr:cNvPr id="828" name="【庁舎】&#10;一人当たり面積該当値テキスト">
          <a:extLst>
            <a:ext uri="{FF2B5EF4-FFF2-40B4-BE49-F238E27FC236}">
              <a16:creationId xmlns:a16="http://schemas.microsoft.com/office/drawing/2014/main" id="{00000000-0008-0000-0F00-00003C030000}"/>
            </a:ext>
          </a:extLst>
        </xdr:cNvPr>
        <xdr:cNvSpPr txBox="1"/>
      </xdr:nvSpPr>
      <xdr:spPr>
        <a:xfrm>
          <a:off x="22199600" y="1715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93980</xdr:rowOff>
    </xdr:from>
    <xdr:to>
      <xdr:col>112</xdr:col>
      <xdr:colOff>38100</xdr:colOff>
      <xdr:row>101</xdr:row>
      <xdr:rowOff>24130</xdr:rowOff>
    </xdr:to>
    <xdr:sp macro="" textlink="">
      <xdr:nvSpPr>
        <xdr:cNvPr id="829" name="楕円 828">
          <a:extLst>
            <a:ext uri="{FF2B5EF4-FFF2-40B4-BE49-F238E27FC236}">
              <a16:creationId xmlns:a16="http://schemas.microsoft.com/office/drawing/2014/main" id="{00000000-0008-0000-0F00-00003D030000}"/>
            </a:ext>
          </a:extLst>
        </xdr:cNvPr>
        <xdr:cNvSpPr/>
      </xdr:nvSpPr>
      <xdr:spPr>
        <a:xfrm>
          <a:off x="21272500" y="1723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107224</xdr:rowOff>
    </xdr:from>
    <xdr:to>
      <xdr:col>116</xdr:col>
      <xdr:colOff>63500</xdr:colOff>
      <xdr:row>100</xdr:row>
      <xdr:rowOff>144780</xdr:rowOff>
    </xdr:to>
    <xdr:cxnSp macro="">
      <xdr:nvCxnSpPr>
        <xdr:cNvPr id="830" name="直線コネクタ 829">
          <a:extLst>
            <a:ext uri="{FF2B5EF4-FFF2-40B4-BE49-F238E27FC236}">
              <a16:creationId xmlns:a16="http://schemas.microsoft.com/office/drawing/2014/main" id="{00000000-0008-0000-0F00-00003E030000}"/>
            </a:ext>
          </a:extLst>
        </xdr:cNvPr>
        <xdr:cNvCxnSpPr/>
      </xdr:nvCxnSpPr>
      <xdr:spPr>
        <a:xfrm flipV="1">
          <a:off x="21323300" y="1725222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129902</xdr:rowOff>
    </xdr:from>
    <xdr:to>
      <xdr:col>107</xdr:col>
      <xdr:colOff>101600</xdr:colOff>
      <xdr:row>101</xdr:row>
      <xdr:rowOff>60052</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20383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144780</xdr:rowOff>
    </xdr:from>
    <xdr:to>
      <xdr:col>111</xdr:col>
      <xdr:colOff>177800</xdr:colOff>
      <xdr:row>101</xdr:row>
      <xdr:rowOff>9252</xdr:rowOff>
    </xdr:to>
    <xdr:cxnSp macro="">
      <xdr:nvCxnSpPr>
        <xdr:cNvPr id="832" name="直線コネクタ 831">
          <a:extLst>
            <a:ext uri="{FF2B5EF4-FFF2-40B4-BE49-F238E27FC236}">
              <a16:creationId xmlns:a16="http://schemas.microsoft.com/office/drawing/2014/main" id="{00000000-0008-0000-0F00-000040030000}"/>
            </a:ext>
          </a:extLst>
        </xdr:cNvPr>
        <xdr:cNvCxnSpPr/>
      </xdr:nvCxnSpPr>
      <xdr:spPr>
        <a:xfrm flipV="1">
          <a:off x="20434300" y="172897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159294</xdr:rowOff>
    </xdr:from>
    <xdr:to>
      <xdr:col>102</xdr:col>
      <xdr:colOff>165100</xdr:colOff>
      <xdr:row>101</xdr:row>
      <xdr:rowOff>89444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9494500" y="1730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9252</xdr:rowOff>
    </xdr:from>
    <xdr:to>
      <xdr:col>107</xdr:col>
      <xdr:colOff>50800</xdr:colOff>
      <xdr:row>101</xdr:row>
      <xdr:rowOff>38644</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flipV="1">
          <a:off x="19545300" y="1732570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12337</xdr:rowOff>
    </xdr:from>
    <xdr:to>
      <xdr:col>98</xdr:col>
      <xdr:colOff>38100</xdr:colOff>
      <xdr:row>101</xdr:row>
      <xdr:rowOff>113937</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8605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38644</xdr:rowOff>
    </xdr:from>
    <xdr:to>
      <xdr:col>102</xdr:col>
      <xdr:colOff>114300</xdr:colOff>
      <xdr:row>101</xdr:row>
      <xdr:rowOff>63137</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18656300" y="1735509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5459</xdr:rowOff>
    </xdr:from>
    <xdr:ext cx="469744" cy="259045"/>
    <xdr:sp macro="" textlink="">
      <xdr:nvSpPr>
        <xdr:cNvPr id="837" name="n_1aveValue【庁舎】&#10;一人当たり面積">
          <a:extLst>
            <a:ext uri="{FF2B5EF4-FFF2-40B4-BE49-F238E27FC236}">
              <a16:creationId xmlns:a16="http://schemas.microsoft.com/office/drawing/2014/main" id="{00000000-0008-0000-0F00-000045030000}"/>
            </a:ext>
          </a:extLst>
        </xdr:cNvPr>
        <xdr:cNvSpPr txBox="1"/>
      </xdr:nvSpPr>
      <xdr:spPr>
        <a:xfrm>
          <a:off x="210757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23421</xdr:rowOff>
    </xdr:from>
    <xdr:ext cx="469744" cy="259045"/>
    <xdr:sp macro="" textlink="">
      <xdr:nvSpPr>
        <xdr:cNvPr id="838" name="n_2aveValue【庁舎】&#10;一人当たり面積">
          <a:extLst>
            <a:ext uri="{FF2B5EF4-FFF2-40B4-BE49-F238E27FC236}">
              <a16:creationId xmlns:a16="http://schemas.microsoft.com/office/drawing/2014/main" id="{00000000-0008-0000-0F00-000046030000}"/>
            </a:ext>
          </a:extLst>
        </xdr:cNvPr>
        <xdr:cNvSpPr txBox="1"/>
      </xdr:nvSpPr>
      <xdr:spPr>
        <a:xfrm>
          <a:off x="20199427" y="1836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39" name="n_3aveValue【庁舎】&#10;一人当たり面積">
          <a:extLst>
            <a:ext uri="{FF2B5EF4-FFF2-40B4-BE49-F238E27FC236}">
              <a16:creationId xmlns:a16="http://schemas.microsoft.com/office/drawing/2014/main" id="{00000000-0008-0000-0F00-000047030000}"/>
            </a:ext>
          </a:extLst>
        </xdr:cNvPr>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840" name="n_4aveValue【庁舎】&#10;一人当たり面積">
          <a:extLst>
            <a:ext uri="{FF2B5EF4-FFF2-40B4-BE49-F238E27FC236}">
              <a16:creationId xmlns:a16="http://schemas.microsoft.com/office/drawing/2014/main" id="{00000000-0008-0000-0F00-000048030000}"/>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40657</xdr:rowOff>
    </xdr:from>
    <xdr:ext cx="469744" cy="259045"/>
    <xdr:sp macro="" textlink="">
      <xdr:nvSpPr>
        <xdr:cNvPr id="841" name="n_1mainValue【庁舎】&#10;一人当たり面積">
          <a:extLst>
            <a:ext uri="{FF2B5EF4-FFF2-40B4-BE49-F238E27FC236}">
              <a16:creationId xmlns:a16="http://schemas.microsoft.com/office/drawing/2014/main" id="{00000000-0008-0000-0F00-000049030000}"/>
            </a:ext>
          </a:extLst>
        </xdr:cNvPr>
        <xdr:cNvSpPr txBox="1"/>
      </xdr:nvSpPr>
      <xdr:spPr>
        <a:xfrm>
          <a:off x="210757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76579</xdr:rowOff>
    </xdr:from>
    <xdr:ext cx="469744" cy="259045"/>
    <xdr:sp macro="" textlink="">
      <xdr:nvSpPr>
        <xdr:cNvPr id="842" name="n_2mainValue【庁舎】&#10;一人当たり面積">
          <a:extLst>
            <a:ext uri="{FF2B5EF4-FFF2-40B4-BE49-F238E27FC236}">
              <a16:creationId xmlns:a16="http://schemas.microsoft.com/office/drawing/2014/main" id="{00000000-0008-0000-0F00-00004A030000}"/>
            </a:ext>
          </a:extLst>
        </xdr:cNvPr>
        <xdr:cNvSpPr txBox="1"/>
      </xdr:nvSpPr>
      <xdr:spPr>
        <a:xfrm>
          <a:off x="20199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105971</xdr:rowOff>
    </xdr:from>
    <xdr:ext cx="469744" cy="259045"/>
    <xdr:sp macro="" textlink="">
      <xdr:nvSpPr>
        <xdr:cNvPr id="843" name="n_3mainValue【庁舎】&#10;一人当たり面積">
          <a:extLst>
            <a:ext uri="{FF2B5EF4-FFF2-40B4-BE49-F238E27FC236}">
              <a16:creationId xmlns:a16="http://schemas.microsoft.com/office/drawing/2014/main" id="{00000000-0008-0000-0F00-00004B030000}"/>
            </a:ext>
          </a:extLst>
        </xdr:cNvPr>
        <xdr:cNvSpPr txBox="1"/>
      </xdr:nvSpPr>
      <xdr:spPr>
        <a:xfrm>
          <a:off x="19310427" y="1707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130464</xdr:rowOff>
    </xdr:from>
    <xdr:ext cx="469744" cy="259045"/>
    <xdr:sp macro="" textlink="">
      <xdr:nvSpPr>
        <xdr:cNvPr id="844" name="n_4mainValue【庁舎】&#10;一人当たり面積">
          <a:extLst>
            <a:ext uri="{FF2B5EF4-FFF2-40B4-BE49-F238E27FC236}">
              <a16:creationId xmlns:a16="http://schemas.microsoft.com/office/drawing/2014/main" id="{00000000-0008-0000-0F00-00004C030000}"/>
            </a:ext>
          </a:extLst>
        </xdr:cNvPr>
        <xdr:cNvSpPr txBox="1"/>
      </xdr:nvSpPr>
      <xdr:spPr>
        <a:xfrm>
          <a:off x="18421427" y="1710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F00-00004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類似団体と比較して特に有形固定資産減価償却率が高くなっている施設は，福祉施設，市民会館，消防施設である。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老朽化によるものが主な要因であると思われるため，今後，個別施設計画に基づき，施設の適正化に取り組んで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庁舎について，有形固定資産減価償却率が類似団体を下回っている要因は，平成２６年度の新庁舎建設によるものと考えられる。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人口の減少や全国平均を上回る高齢化率（令和４年度末４２．３％）に加え，町内に中心となる産業が少ないこと等により，財政基盤が弱く，類似団体平均をかなり下回っている。今後も課税客体の適正な把握，自主財源の確保及び歳出の徹底的な見直しに努め，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9978</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9978</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130628</xdr:rowOff>
    </xdr:from>
    <xdr:to>
      <xdr:col>15</xdr:col>
      <xdr:colOff>133350</xdr:colOff>
      <xdr:row>44</xdr:row>
      <xdr:rowOff>60778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45555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革による人件費や公債費等の削減に努めているが，普通交付税の合併算定替が終了し，令和２年度から一本算定となった。令和４年度は普通交付税における臨時費目の廃止等による減額の影響により、令和３年度より悪化した。今後においても，さらなる普通交付税の縮減をはじめ，扶助費，維持補修費，繰出金等の増加により比率の悪化が予想されるため，事務事業の更なる見直しを進めるとともに，公共施設等総合管理計画や個別施設計画に基づき，</a:t>
          </a:r>
          <a:r>
            <a:rPr kumimoji="1" lang="ja-JP" altLang="ja-JP" sz="1100" b="0" i="0" baseline="0">
              <a:solidFill>
                <a:schemeClr val="dk1"/>
              </a:solidFill>
              <a:effectLst/>
              <a:latin typeface="+mn-lt"/>
              <a:ea typeface="+mn-ea"/>
              <a:cs typeface="+mn-cs"/>
            </a:rPr>
            <a:t>計画的な施設の統廃合や民営化を含め，管理経費等の抑制に努める。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136144</xdr:rowOff>
    </xdr:from>
    <xdr:to>
      <xdr:col>23</xdr:col>
      <xdr:colOff>133350</xdr:colOff>
      <xdr:row>64</xdr:row>
      <xdr:rowOff>44196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6044"/>
          <a:ext cx="8382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136144</xdr:rowOff>
    </xdr:from>
    <xdr:to>
      <xdr:col>19</xdr:col>
      <xdr:colOff>133350</xdr:colOff>
      <xdr:row>65</xdr:row>
      <xdr:rowOff>12700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6044"/>
          <a:ext cx="889000" cy="39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3048</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472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3048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0386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164846</xdr:rowOff>
    </xdr:from>
    <xdr:to>
      <xdr:col>23</xdr:col>
      <xdr:colOff>184150</xdr:colOff>
      <xdr:row>64</xdr:row>
      <xdr:rowOff>94996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136923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3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85344</xdr:rowOff>
    </xdr:from>
    <xdr:to>
      <xdr:col>19</xdr:col>
      <xdr:colOff>184150</xdr:colOff>
      <xdr:row>63</xdr:row>
      <xdr:rowOff>15494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271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0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133350</xdr:rowOff>
    </xdr:from>
    <xdr:to>
      <xdr:col>15</xdr:col>
      <xdr:colOff>133350</xdr:colOff>
      <xdr:row>65</xdr:row>
      <xdr:rowOff>63500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48277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123698</xdr:rowOff>
    </xdr:from>
    <xdr:to>
      <xdr:col>11</xdr:col>
      <xdr:colOff>82550</xdr:colOff>
      <xdr:row>65</xdr:row>
      <xdr:rowOff>53848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38625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8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物件費，維持補修費の中で人口１人当たりの金額が類似団体平均を上回っているのは，主に人件費が要因となっている。これは，合併以降，消防業務と衛生処理業務を町単独で運営していること等から，職員数の増に影響していることが考えられる。今後は，民間でも実施可能な部分については，指定管理者制度の導入などにより委託化を進め，コストの低減を図っ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136003</xdr:rowOff>
    </xdr:from>
    <xdr:to>
      <xdr:col>23</xdr:col>
      <xdr:colOff>133350</xdr:colOff>
      <xdr:row>88</xdr:row>
      <xdr:rowOff>80158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52153"/>
          <a:ext cx="838200" cy="11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132865</xdr:rowOff>
    </xdr:from>
    <xdr:to>
      <xdr:col>19</xdr:col>
      <xdr:colOff>133350</xdr:colOff>
      <xdr:row>87</xdr:row>
      <xdr:rowOff>136003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49015"/>
          <a:ext cx="889000" cy="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150814</xdr:rowOff>
    </xdr:from>
    <xdr:to>
      <xdr:col>15</xdr:col>
      <xdr:colOff>82550</xdr:colOff>
      <xdr:row>87</xdr:row>
      <xdr:rowOff>132865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95514"/>
          <a:ext cx="889000" cy="15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85353</xdr:rowOff>
    </xdr:from>
    <xdr:to>
      <xdr:col>11</xdr:col>
      <xdr:colOff>31750</xdr:colOff>
      <xdr:row>86</xdr:row>
      <xdr:rowOff>150814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830053"/>
          <a:ext cx="889000" cy="6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55073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48306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29358</xdr:rowOff>
    </xdr:from>
    <xdr:to>
      <xdr:col>23</xdr:col>
      <xdr:colOff>184150</xdr:colOff>
      <xdr:row>88</xdr:row>
      <xdr:rowOff>130958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1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1435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8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85203</xdr:rowOff>
    </xdr:from>
    <xdr:to>
      <xdr:col>19</xdr:col>
      <xdr:colOff>184150</xdr:colOff>
      <xdr:row>88</xdr:row>
      <xdr:rowOff>15353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00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87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82065</xdr:rowOff>
    </xdr:from>
    <xdr:to>
      <xdr:col>15</xdr:col>
      <xdr:colOff>133350</xdr:colOff>
      <xdr:row>88</xdr:row>
      <xdr:rowOff>12215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168442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08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100014</xdr:rowOff>
    </xdr:from>
    <xdr:to>
      <xdr:col>11</xdr:col>
      <xdr:colOff>82550</xdr:colOff>
      <xdr:row>87</xdr:row>
      <xdr:rowOff>30164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14941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34553</xdr:rowOff>
    </xdr:from>
    <xdr:to>
      <xdr:col>7</xdr:col>
      <xdr:colOff>31750</xdr:colOff>
      <xdr:row>86</xdr:row>
      <xdr:rowOff>136153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7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120930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86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給与制度の見直しが遅れ，平成２７年度までは類似団体平均を上回っていたが，昨年度に引き続き，令和４年度は，職員の採用・退職及び階層変動等により，類似団体平均並びに全国町村平均をともに下回った。今後も，類似団体等の平均水準を参考としながら引き続き給与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84</xdr:row>
      <xdr:rowOff>149578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245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136172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245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84</xdr:row>
      <xdr:rowOff>162984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797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71966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115305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34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第２次定員管理計画（平成２２年度～平成２６年度）に基づき，定年退職者の不補充や組織体制等の見直しにより職員数の抑制に努めてきたが，合併以降，消防部門と衛生処理部門について，町単独で運営することになったため，人口千人当たりの職員数は類似団体と比較して高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今後，第３次定員管理計画（平成２７年度～令和６年度）に基づき，消防職員等の増員や年齢構成の平準化などから職員数の抑制は難しいが，本町の実情に即した定員管理に取り組んでいく。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67</xdr:row>
      <xdr:rowOff>138612</xdr:rowOff>
    </xdr:from>
    <xdr:to>
      <xdr:col>81</xdr:col>
      <xdr:colOff>44450</xdr:colOff>
      <xdr:row>67</xdr:row>
      <xdr:rowOff>147229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1625762"/>
          <a:ext cx="8382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67</xdr:row>
      <xdr:rowOff>76563</xdr:rowOff>
    </xdr:from>
    <xdr:to>
      <xdr:col>77</xdr:col>
      <xdr:colOff>44450</xdr:colOff>
      <xdr:row>67</xdr:row>
      <xdr:rowOff>138612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156371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76563</xdr:rowOff>
    </xdr:from>
    <xdr:to>
      <xdr:col>72</xdr:col>
      <xdr:colOff>203200</xdr:colOff>
      <xdr:row>67</xdr:row>
      <xdr:rowOff>128270</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156371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124823</xdr:rowOff>
    </xdr:from>
    <xdr:to>
      <xdr:col>68</xdr:col>
      <xdr:colOff>152400</xdr:colOff>
      <xdr:row>67</xdr:row>
      <xdr:rowOff>128270</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1611973"/>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67</xdr:row>
      <xdr:rowOff>96429</xdr:rowOff>
    </xdr:from>
    <xdr:to>
      <xdr:col>81</xdr:col>
      <xdr:colOff>95250</xdr:colOff>
      <xdr:row>68</xdr:row>
      <xdr:rowOff>26579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158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163756</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147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67</xdr:row>
      <xdr:rowOff>87812</xdr:rowOff>
    </xdr:from>
    <xdr:to>
      <xdr:col>77</xdr:col>
      <xdr:colOff>95250</xdr:colOff>
      <xdr:row>68</xdr:row>
      <xdr:rowOff>17962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15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68</xdr:row>
      <xdr:rowOff>2739</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6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25763</xdr:rowOff>
    </xdr:from>
    <xdr:to>
      <xdr:col>73</xdr:col>
      <xdr:colOff>44450</xdr:colOff>
      <xdr:row>67</xdr:row>
      <xdr:rowOff>127363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151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112140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159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77470</xdr:rowOff>
    </xdr:from>
    <xdr:to>
      <xdr:col>68</xdr:col>
      <xdr:colOff>203200</xdr:colOff>
      <xdr:row>68</xdr:row>
      <xdr:rowOff>7620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156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67</xdr:row>
      <xdr:rowOff>163847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65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74023</xdr:rowOff>
    </xdr:from>
    <xdr:to>
      <xdr:col>64</xdr:col>
      <xdr:colOff>152400</xdr:colOff>
      <xdr:row>68</xdr:row>
      <xdr:rowOff>4173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156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160400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1647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負担適正化計画に基づき新規発行債を抑制してきたことにより年々公債費が減少し，比率が順調に改善してきていたが，令和４年度は類似団体及び県の平均値を下回ったものの，前年度と比較し０．４ポイント悪化した。普通交付税の縮減期間も終わり，改善が難しくなりつつあるが，今後においても新規発行債の抑制などにより比率の低下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102870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2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40</xdr:row>
      <xdr:rowOff>70696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62654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045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102870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206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類似団体の中でも低い水準で推移してきたが，平成２７年度から基金などの充当可能財源等が地方債残高などの将来負担額を上回ったため，比率がマイナス数値となっている。今後においては，公債費等の減額幅の減少や普通交付税の縮減に伴い，基金等からの財源投入が懸念されることから，事務事業評価に基づく事業の見直しなど，将来負担の軽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人件費が</a:t>
          </a:r>
          <a:r>
            <a:rPr kumimoji="1" lang="ja-JP" altLang="en-US" sz="1100" b="0" i="0" baseline="0">
              <a:solidFill>
                <a:schemeClr val="dk1"/>
              </a:solidFill>
              <a:effectLst/>
              <a:latin typeface="+mn-lt"/>
              <a:ea typeface="+mn-ea"/>
              <a:cs typeface="+mn-cs"/>
            </a:rPr>
            <a:t>３０</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と類似団体の中で高い水準にあるのは，消防業務と衛生処理業務を町単独で運営しているため，職員数が類似団体と比較して多いことが要因であり，行政サービスの提供方法の差異によるものといえる。今後においても，民間でも実施可能な業務については，指定管理者制度の導入や施設の譲渡等の検討も踏まえ，コスト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85090</xdr:rowOff>
    </xdr:from>
    <xdr:to>
      <xdr:col>24</xdr:col>
      <xdr:colOff>25400</xdr:colOff>
      <xdr:row>39</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71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85090</xdr:rowOff>
    </xdr:from>
    <xdr:to>
      <xdr:col>19</xdr:col>
      <xdr:colOff>187325</xdr:colOff>
      <xdr:row>41</xdr:row>
      <xdr:rowOff>8890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716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1270</xdr:rowOff>
    </xdr:from>
    <xdr:to>
      <xdr:col>15</xdr:col>
      <xdr:colOff>98425</xdr:colOff>
      <xdr:row>41</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7030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104140</xdr:rowOff>
    </xdr:from>
    <xdr:to>
      <xdr:col>11</xdr:col>
      <xdr:colOff>9525</xdr:colOff>
      <xdr:row>41</xdr:row>
      <xdr:rowOff>1270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621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102870</xdr:rowOff>
    </xdr:from>
    <xdr:to>
      <xdr:col>24</xdr:col>
      <xdr:colOff>76200</xdr:colOff>
      <xdr:row>40</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34290</xdr:rowOff>
    </xdr:from>
    <xdr:to>
      <xdr:col>20</xdr:col>
      <xdr:colOff>38100</xdr:colOff>
      <xdr:row>39</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0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129540</xdr:rowOff>
    </xdr:from>
    <xdr:to>
      <xdr:col>15</xdr:col>
      <xdr:colOff>149225</xdr:colOff>
      <xdr:row>41</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0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121920</xdr:rowOff>
    </xdr:from>
    <xdr:to>
      <xdr:col>11</xdr:col>
      <xdr:colOff>60325</xdr:colOff>
      <xdr:row>41</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36847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53340</xdr:rowOff>
    </xdr:from>
    <xdr:to>
      <xdr:col>6</xdr:col>
      <xdr:colOff>171450</xdr:colOff>
      <xdr:row>40</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139717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物件費は１</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と類似団体の中では低い水準にあるが，今後，公共施設の維持管理経費の増大などが見込まれることから，公共施設等総合管理計画や個別施設計画の策定に基づき，計画的な施設の統廃合や民営化を含め，管理経費等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25400</xdr:rowOff>
    </xdr:from>
    <xdr:to>
      <xdr:col>82</xdr:col>
      <xdr:colOff>107950</xdr:colOff>
      <xdr:row>15</xdr:row>
      <xdr:rowOff>82550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25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25400</xdr:rowOff>
    </xdr:from>
    <xdr:to>
      <xdr:col>78</xdr:col>
      <xdr:colOff>69850</xdr:colOff>
      <xdr:row>14</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2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114300</xdr:rowOff>
    </xdr:from>
    <xdr:to>
      <xdr:col>73</xdr:col>
      <xdr:colOff>180975</xdr:colOff>
      <xdr:row>14</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114300</xdr:rowOff>
    </xdr:from>
    <xdr:to>
      <xdr:col>69</xdr:col>
      <xdr:colOff>92075</xdr:colOff>
      <xdr:row>14</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1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31750</xdr:rowOff>
    </xdr:from>
    <xdr:to>
      <xdr:col>82</xdr:col>
      <xdr:colOff>158750</xdr:colOff>
      <xdr:row>15</xdr:row>
      <xdr:rowOff>133350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48277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146050</xdr:rowOff>
    </xdr:from>
    <xdr:to>
      <xdr:col>78</xdr:col>
      <xdr:colOff>120650</xdr:colOff>
      <xdr:row>14</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4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63500</xdr:rowOff>
    </xdr:from>
    <xdr:to>
      <xdr:col>69</xdr:col>
      <xdr:colOff>142875</xdr:colOff>
      <xdr:row>14</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扶助費が８．</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と類似団体の中でもやや高い水準にあるのは，少子高齢化が進行し，福祉サービスが充実・高度化する中で，制度に基づく教育・保育給付費，障害福祉サービス費，老人保護措置費等に加え，町の施策による特例加算等が要因となっている。今後においても資格審査等を適正に実施し，特別加算の見直し等により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99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59</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996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その他では， １５．</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％のうち繰出金が１４．</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％と大きな割合を占めている。平成２９年度から</a:t>
          </a:r>
          <a:r>
            <a:rPr kumimoji="1" lang="ja-JP" altLang="ja-JP" sz="1100" b="0" i="0" baseline="0">
              <a:solidFill>
                <a:schemeClr val="dk1"/>
              </a:solidFill>
              <a:effectLst/>
              <a:latin typeface="+mn-lt"/>
              <a:ea typeface="+mn-ea"/>
              <a:cs typeface="+mn-cs"/>
            </a:rPr>
            <a:t>会計年度任用職員の導入に向けて，一般職非常勤職員への支給区分を賃金（物件費）から報酬（人件費）に変更したことに伴う物件費</a:t>
          </a:r>
          <a:r>
            <a:rPr lang="ja-JP" altLang="ja-JP" sz="1100" b="0" i="0" baseline="0">
              <a:solidFill>
                <a:schemeClr val="dk1"/>
              </a:solidFill>
              <a:effectLst/>
              <a:latin typeface="+mn-lt"/>
              <a:ea typeface="+mn-ea"/>
              <a:cs typeface="+mn-cs"/>
            </a:rPr>
            <a:t>の減の影響が大きい。今後においては，特別会計についても財政健全化を図り，繰出基準に基づく適正な繰出に努める。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83457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57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057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20865</xdr:rowOff>
    </xdr:from>
    <xdr:to>
      <xdr:col>73</xdr:col>
      <xdr:colOff>180975</xdr:colOff>
      <xdr:row>59</xdr:row>
      <xdr:rowOff>42635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6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148772</xdr:rowOff>
    </xdr:from>
    <xdr:to>
      <xdr:col>69</xdr:col>
      <xdr:colOff>92075</xdr:colOff>
      <xdr:row>59</xdr:row>
      <xdr:rowOff>42635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92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163285</xdr:rowOff>
    </xdr:from>
    <xdr:to>
      <xdr:col>69</xdr:col>
      <xdr:colOff>142875</xdr:colOff>
      <xdr:row>59</xdr:row>
      <xdr:rowOff>93435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78212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と類似団体の中では最も低い水準にあるのは，消防・衛生処理施設等の運営を町単独で行っており，加入している一部事務組合に対する負担金等が少ないことが要因となっている。今後は，各種団体への補助要綱等の見直しや補助期間の設定など補助事業全体の見直し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145288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59425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113284</xdr:rowOff>
    </xdr:from>
    <xdr:to>
      <xdr:col>78</xdr:col>
      <xdr:colOff>69850</xdr:colOff>
      <xdr:row>34</xdr:row>
      <xdr:rowOff>122428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59425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122428</xdr:rowOff>
    </xdr:from>
    <xdr:to>
      <xdr:col>73</xdr:col>
      <xdr:colOff>180975</xdr:colOff>
      <xdr:row>34</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517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563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94488</xdr:rowOff>
    </xdr:from>
    <xdr:to>
      <xdr:col>82</xdr:col>
      <xdr:colOff>158750</xdr:colOff>
      <xdr:row>35</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3065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3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71628</xdr:rowOff>
    </xdr:from>
    <xdr:to>
      <xdr:col>74</xdr:col>
      <xdr:colOff>31750</xdr:colOff>
      <xdr:row>35</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公債費は，１</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１％と類似団体の中でも高い水準にある。これまで公債費負担適正化計画に基づく新規発行債の抑制により，公債費は大幅に減少してきているものの，依然として全国平均値よりも高い比率となっている。今後においても，計画に基づき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56135</xdr:rowOff>
    </xdr:from>
    <xdr:to>
      <xdr:col>24</xdr:col>
      <xdr:colOff>25400</xdr:colOff>
      <xdr:row>79</xdr:row>
      <xdr:rowOff>147574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600685"/>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56135</xdr:rowOff>
    </xdr:from>
    <xdr:to>
      <xdr:col>19</xdr:col>
      <xdr:colOff>187325</xdr:colOff>
      <xdr:row>79</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068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147574</xdr:rowOff>
    </xdr:from>
    <xdr:to>
      <xdr:col>15</xdr:col>
      <xdr:colOff>98425</xdr:colOff>
      <xdr:row>80</xdr:row>
      <xdr:rowOff>3556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6921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3556</xdr:rowOff>
    </xdr:from>
    <xdr:to>
      <xdr:col>11</xdr:col>
      <xdr:colOff>9525</xdr:colOff>
      <xdr:row>80</xdr:row>
      <xdr:rowOff>94996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7195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96774</xdr:rowOff>
    </xdr:from>
    <xdr:to>
      <xdr:col>24</xdr:col>
      <xdr:colOff>76200</xdr:colOff>
      <xdr:row>80</xdr:row>
      <xdr:rowOff>26924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68851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5335</xdr:rowOff>
    </xdr:from>
    <xdr:to>
      <xdr:col>20</xdr:col>
      <xdr:colOff>38100</xdr:colOff>
      <xdr:row>79</xdr:row>
      <xdr:rowOff>106935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91712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3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124206</xdr:rowOff>
    </xdr:from>
    <xdr:to>
      <xdr:col>11</xdr:col>
      <xdr:colOff>60325</xdr:colOff>
      <xdr:row>80</xdr:row>
      <xdr:rowOff>54356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39133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44196</xdr:rowOff>
    </xdr:from>
    <xdr:to>
      <xdr:col>6</xdr:col>
      <xdr:colOff>171450</xdr:colOff>
      <xdr:row>80</xdr:row>
      <xdr:rowOff>145796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130573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年々扶助費が増加傾向にあり，経常収支比率を悪化させる要因となっている。今後においても，特別会計の財政健全化や物件費等の抑制等により経常経費の節減に努める。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65176"/>
          <a:ext cx="8382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106426</xdr:rowOff>
    </xdr:from>
    <xdr:to>
      <xdr:col>78</xdr:col>
      <xdr:colOff>69850</xdr:colOff>
      <xdr:row>77</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65176"/>
          <a:ext cx="8890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88137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2669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65278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80061"/>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96283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37337</xdr:rowOff>
    </xdr:from>
    <xdr:to>
      <xdr:col>74</xdr:col>
      <xdr:colOff>31750</xdr:colOff>
      <xdr:row>77</xdr:row>
      <xdr:rowOff>138937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152108</xdr:rowOff>
    </xdr:from>
    <xdr:to>
      <xdr:col>29</xdr:col>
      <xdr:colOff>127000</xdr:colOff>
      <xdr:row>11</xdr:row>
      <xdr:rowOff>169177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085683"/>
          <a:ext cx="647700" cy="17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152108</xdr:rowOff>
    </xdr:from>
    <xdr:to>
      <xdr:col>26</xdr:col>
      <xdr:colOff>50800</xdr:colOff>
      <xdr:row>11</xdr:row>
      <xdr:rowOff>153194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085683"/>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153194</xdr:rowOff>
    </xdr:from>
    <xdr:to>
      <xdr:col>22</xdr:col>
      <xdr:colOff>114300</xdr:colOff>
      <xdr:row>12</xdr:row>
      <xdr:rowOff>57925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086769"/>
          <a:ext cx="698500" cy="76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57925</xdr:rowOff>
    </xdr:from>
    <xdr:to>
      <xdr:col>18</xdr:col>
      <xdr:colOff>177800</xdr:colOff>
      <xdr:row>12</xdr:row>
      <xdr:rowOff>123247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162950"/>
          <a:ext cx="698500" cy="65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118377</xdr:rowOff>
    </xdr:from>
    <xdr:to>
      <xdr:col>29</xdr:col>
      <xdr:colOff>177800</xdr:colOff>
      <xdr:row>12</xdr:row>
      <xdr:rowOff>48527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51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65054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9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101308</xdr:rowOff>
    </xdr:from>
    <xdr:to>
      <xdr:col>26</xdr:col>
      <xdr:colOff>101600</xdr:colOff>
      <xdr:row>12</xdr:row>
      <xdr:rowOff>31458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034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41635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803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102394</xdr:rowOff>
    </xdr:from>
    <xdr:to>
      <xdr:col>22</xdr:col>
      <xdr:colOff>165100</xdr:colOff>
      <xdr:row>12</xdr:row>
      <xdr:rowOff>32544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035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42721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180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7125</xdr:rowOff>
    </xdr:from>
    <xdr:to>
      <xdr:col>19</xdr:col>
      <xdr:colOff>38100</xdr:colOff>
      <xdr:row>12</xdr:row>
      <xdr:rowOff>108725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112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118902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188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72447</xdr:rowOff>
    </xdr:from>
    <xdr:to>
      <xdr:col>15</xdr:col>
      <xdr:colOff>101600</xdr:colOff>
      <xdr:row>13</xdr:row>
      <xdr:rowOff>2597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177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12774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194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249263</xdr:rowOff>
    </xdr:from>
    <xdr:to>
      <xdr:col>29</xdr:col>
      <xdr:colOff>127000</xdr:colOff>
      <xdr:row>35</xdr:row>
      <xdr:rowOff>257035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59613"/>
          <a:ext cx="647700" cy="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3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249263</xdr:rowOff>
    </xdr:from>
    <xdr:to>
      <xdr:col>26</xdr:col>
      <xdr:colOff>50800</xdr:colOff>
      <xdr:row>36</xdr:row>
      <xdr:rowOff>79489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59613"/>
          <a:ext cx="698500" cy="173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6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79489</xdr:rowOff>
    </xdr:from>
    <xdr:to>
      <xdr:col>22</xdr:col>
      <xdr:colOff>114300</xdr:colOff>
      <xdr:row>36</xdr:row>
      <xdr:rowOff>136525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2739"/>
          <a:ext cx="698500" cy="57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164978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80023</xdr:rowOff>
    </xdr:from>
    <xdr:to>
      <xdr:col>18</xdr:col>
      <xdr:colOff>177800</xdr:colOff>
      <xdr:row>36</xdr:row>
      <xdr:rowOff>136525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3273"/>
          <a:ext cx="698500" cy="56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121149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3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101947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206235</xdr:rowOff>
    </xdr:from>
    <xdr:to>
      <xdr:col>29</xdr:col>
      <xdr:colOff>177800</xdr:colOff>
      <xdr:row>35</xdr:row>
      <xdr:rowOff>307835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1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51312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6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198463</xdr:rowOff>
    </xdr:from>
    <xdr:to>
      <xdr:col>26</xdr:col>
      <xdr:colOff>101600</xdr:colOff>
      <xdr:row>35</xdr:row>
      <xdr:rowOff>300063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08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310240</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7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28689</xdr:rowOff>
    </xdr:from>
    <xdr:to>
      <xdr:col>22</xdr:col>
      <xdr:colOff>165100</xdr:colOff>
      <xdr:row>36</xdr:row>
      <xdr:rowOff>130289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1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140466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5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85725</xdr:rowOff>
    </xdr:from>
    <xdr:to>
      <xdr:col>19</xdr:col>
      <xdr:colOff>38100</xdr:colOff>
      <xdr:row>37</xdr:row>
      <xdr:rowOff>15875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3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29223</xdr:rowOff>
    </xdr:from>
    <xdr:to>
      <xdr:col>15</xdr:col>
      <xdr:colOff>101600</xdr:colOff>
      <xdr:row>36</xdr:row>
      <xdr:rowOff>130823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2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115600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106471</xdr:rowOff>
    </xdr:from>
    <xdr:to>
      <xdr:col>24</xdr:col>
      <xdr:colOff>63500</xdr:colOff>
      <xdr:row>30</xdr:row>
      <xdr:rowOff>112954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249971"/>
          <a:ext cx="8382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92706</xdr:rowOff>
    </xdr:from>
    <xdr:to>
      <xdr:col>19</xdr:col>
      <xdr:colOff>177800</xdr:colOff>
      <xdr:row>30</xdr:row>
      <xdr:rowOff>106471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236206"/>
          <a:ext cx="8890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92706</xdr:rowOff>
    </xdr:from>
    <xdr:to>
      <xdr:col>15</xdr:col>
      <xdr:colOff>50800</xdr:colOff>
      <xdr:row>30</xdr:row>
      <xdr:rowOff>145725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236206"/>
          <a:ext cx="889000" cy="5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145725</xdr:rowOff>
    </xdr:from>
    <xdr:to>
      <xdr:col>10</xdr:col>
      <xdr:colOff>114300</xdr:colOff>
      <xdr:row>31</xdr:row>
      <xdr:rowOff>34756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289225"/>
          <a:ext cx="889000" cy="6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62154</xdr:rowOff>
    </xdr:from>
    <xdr:to>
      <xdr:col>24</xdr:col>
      <xdr:colOff>114300</xdr:colOff>
      <xdr:row>30</xdr:row>
      <xdr:rowOff>163754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2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58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55671</xdr:rowOff>
    </xdr:from>
    <xdr:to>
      <xdr:col>20</xdr:col>
      <xdr:colOff>38100</xdr:colOff>
      <xdr:row>30</xdr:row>
      <xdr:rowOff>157271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1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2348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497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41906</xdr:rowOff>
    </xdr:from>
    <xdr:to>
      <xdr:col>15</xdr:col>
      <xdr:colOff>101600</xdr:colOff>
      <xdr:row>30</xdr:row>
      <xdr:rowOff>143506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1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28</xdr:row>
      <xdr:rowOff>160033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496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94925</xdr:rowOff>
    </xdr:from>
    <xdr:to>
      <xdr:col>10</xdr:col>
      <xdr:colOff>165100</xdr:colOff>
      <xdr:row>31</xdr:row>
      <xdr:rowOff>25075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2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41602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01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155406</xdr:rowOff>
    </xdr:from>
    <xdr:to>
      <xdr:col>6</xdr:col>
      <xdr:colOff>38100</xdr:colOff>
      <xdr:row>31</xdr:row>
      <xdr:rowOff>85556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29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102083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07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49305</xdr:rowOff>
    </xdr:from>
    <xdr:to>
      <xdr:col>24</xdr:col>
      <xdr:colOff>63500</xdr:colOff>
      <xdr:row>56</xdr:row>
      <xdr:rowOff>169320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50505"/>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169320</xdr:rowOff>
    </xdr:from>
    <xdr:to>
      <xdr:col>19</xdr:col>
      <xdr:colOff>177800</xdr:colOff>
      <xdr:row>57</xdr:row>
      <xdr:rowOff>11934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70520"/>
          <a:ext cx="889000" cy="1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11934</xdr:rowOff>
    </xdr:from>
    <xdr:to>
      <xdr:col>15</xdr:col>
      <xdr:colOff>50800</xdr:colOff>
      <xdr:row>57</xdr:row>
      <xdr:rowOff>113281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84584"/>
          <a:ext cx="889000" cy="10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87172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5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113281</xdr:rowOff>
    </xdr:from>
    <xdr:to>
      <xdr:col>10</xdr:col>
      <xdr:colOff>114300</xdr:colOff>
      <xdr:row>57</xdr:row>
      <xdr:rowOff>135172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885931"/>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169955</xdr:rowOff>
    </xdr:from>
    <xdr:to>
      <xdr:col>24</xdr:col>
      <xdr:colOff>114300</xdr:colOff>
      <xdr:row>56</xdr:row>
      <xdr:rowOff>100105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21382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5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118520</xdr:rowOff>
    </xdr:from>
    <xdr:to>
      <xdr:col>20</xdr:col>
      <xdr:colOff>38100</xdr:colOff>
      <xdr:row>57</xdr:row>
      <xdr:rowOff>48670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39797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132584</xdr:rowOff>
    </xdr:from>
    <xdr:to>
      <xdr:col>15</xdr:col>
      <xdr:colOff>101600</xdr:colOff>
      <xdr:row>57</xdr:row>
      <xdr:rowOff>62734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3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79261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0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62481</xdr:rowOff>
    </xdr:from>
    <xdr:to>
      <xdr:col>10</xdr:col>
      <xdr:colOff>165100</xdr:colOff>
      <xdr:row>57</xdr:row>
      <xdr:rowOff>164081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155208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84372</xdr:rowOff>
    </xdr:from>
    <xdr:to>
      <xdr:col>6</xdr:col>
      <xdr:colOff>38100</xdr:colOff>
      <xdr:row>58</xdr:row>
      <xdr:rowOff>14522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5649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6026</xdr:rowOff>
    </xdr:from>
    <xdr:to>
      <xdr:col>24</xdr:col>
      <xdr:colOff>63500</xdr:colOff>
      <xdr:row>77</xdr:row>
      <xdr:rowOff>13799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07676"/>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129699</xdr:rowOff>
    </xdr:from>
    <xdr:to>
      <xdr:col>19</xdr:col>
      <xdr:colOff>177800</xdr:colOff>
      <xdr:row>77</xdr:row>
      <xdr:rowOff>13799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59899"/>
          <a:ext cx="8890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120211</xdr:rowOff>
    </xdr:from>
    <xdr:to>
      <xdr:col>15</xdr:col>
      <xdr:colOff>50800</xdr:colOff>
      <xdr:row>76</xdr:row>
      <xdr:rowOff>129699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150411"/>
          <a:ext cx="889000" cy="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104039</xdr:rowOff>
    </xdr:from>
    <xdr:to>
      <xdr:col>10</xdr:col>
      <xdr:colOff>114300</xdr:colOff>
      <xdr:row>76</xdr:row>
      <xdr:rowOff>120211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134239"/>
          <a:ext cx="889000" cy="1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169911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148080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126676</xdr:rowOff>
    </xdr:from>
    <xdr:to>
      <xdr:col>24</xdr:col>
      <xdr:colOff>114300</xdr:colOff>
      <xdr:row>77</xdr:row>
      <xdr:rowOff>56826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105103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3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134449</xdr:rowOff>
    </xdr:from>
    <xdr:to>
      <xdr:col>20</xdr:col>
      <xdr:colOff>38100</xdr:colOff>
      <xdr:row>77</xdr:row>
      <xdr:rowOff>64599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6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55726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5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78899</xdr:rowOff>
    </xdr:from>
    <xdr:to>
      <xdr:col>15</xdr:col>
      <xdr:colOff>101600</xdr:colOff>
      <xdr:row>77</xdr:row>
      <xdr:rowOff>9049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0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69411</xdr:rowOff>
    </xdr:from>
    <xdr:to>
      <xdr:col>10</xdr:col>
      <xdr:colOff>165100</xdr:colOff>
      <xdr:row>76</xdr:row>
      <xdr:rowOff>171011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16089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874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53239</xdr:rowOff>
    </xdr:from>
    <xdr:to>
      <xdr:col>6</xdr:col>
      <xdr:colOff>38100</xdr:colOff>
      <xdr:row>76</xdr:row>
      <xdr:rowOff>154839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171366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66825</xdr:rowOff>
    </xdr:from>
    <xdr:to>
      <xdr:col>24</xdr:col>
      <xdr:colOff>62865</xdr:colOff>
      <xdr:row>98</xdr:row>
      <xdr:rowOff>89964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68775"/>
          <a:ext cx="1270" cy="122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93791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89964</xdr:rowOff>
    </xdr:from>
    <xdr:to>
      <xdr:col>24</xdr:col>
      <xdr:colOff>152400</xdr:colOff>
      <xdr:row>98</xdr:row>
      <xdr:rowOff>89964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13502</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44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66825</xdr:rowOff>
    </xdr:from>
    <xdr:to>
      <xdr:col>24</xdr:col>
      <xdr:colOff>152400</xdr:colOff>
      <xdr:row>91</xdr:row>
      <xdr:rowOff>66825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117934</xdr:rowOff>
    </xdr:from>
    <xdr:to>
      <xdr:col>24</xdr:col>
      <xdr:colOff>63500</xdr:colOff>
      <xdr:row>91</xdr:row>
      <xdr:rowOff>66825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376984"/>
          <a:ext cx="838200" cy="29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102106</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8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123679</xdr:rowOff>
    </xdr:from>
    <xdr:to>
      <xdr:col>24</xdr:col>
      <xdr:colOff>114300</xdr:colOff>
      <xdr:row>96</xdr:row>
      <xdr:rowOff>53829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117934</xdr:rowOff>
    </xdr:from>
    <xdr:to>
      <xdr:col>19</xdr:col>
      <xdr:colOff>177800</xdr:colOff>
      <xdr:row>92</xdr:row>
      <xdr:rowOff>86697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376984"/>
          <a:ext cx="889000" cy="48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88720</xdr:rowOff>
    </xdr:from>
    <xdr:to>
      <xdr:col>20</xdr:col>
      <xdr:colOff>38100</xdr:colOff>
      <xdr:row>95</xdr:row>
      <xdr:rowOff>18870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2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9997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9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86697</xdr:rowOff>
    </xdr:from>
    <xdr:to>
      <xdr:col>15</xdr:col>
      <xdr:colOff>50800</xdr:colOff>
      <xdr:row>93</xdr:row>
      <xdr:rowOff>42529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5860097"/>
          <a:ext cx="889000" cy="12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98126</xdr:rowOff>
    </xdr:from>
    <xdr:to>
      <xdr:col>15</xdr:col>
      <xdr:colOff>101600</xdr:colOff>
      <xdr:row>97</xdr:row>
      <xdr:rowOff>28276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5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19403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5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42529</xdr:rowOff>
    </xdr:from>
    <xdr:to>
      <xdr:col>10</xdr:col>
      <xdr:colOff>114300</xdr:colOff>
      <xdr:row>93</xdr:row>
      <xdr:rowOff>137985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5987379"/>
          <a:ext cx="889000" cy="9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72748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117423</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4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16025</xdr:rowOff>
    </xdr:from>
    <xdr:to>
      <xdr:col>24</xdr:col>
      <xdr:colOff>114300</xdr:colOff>
      <xdr:row>91</xdr:row>
      <xdr:rowOff>117625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6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140502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7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67134</xdr:rowOff>
    </xdr:from>
    <xdr:to>
      <xdr:col>20</xdr:col>
      <xdr:colOff>38100</xdr:colOff>
      <xdr:row>89</xdr:row>
      <xdr:rowOff>168734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3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13811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10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35897</xdr:rowOff>
    </xdr:from>
    <xdr:to>
      <xdr:col>15</xdr:col>
      <xdr:colOff>101600</xdr:colOff>
      <xdr:row>92</xdr:row>
      <xdr:rowOff>137497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0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154024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584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163179</xdr:rowOff>
    </xdr:from>
    <xdr:to>
      <xdr:col>10</xdr:col>
      <xdr:colOff>165100</xdr:colOff>
      <xdr:row>93</xdr:row>
      <xdr:rowOff>93329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3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109856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711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87185</xdr:rowOff>
    </xdr:from>
    <xdr:to>
      <xdr:col>6</xdr:col>
      <xdr:colOff>38100</xdr:colOff>
      <xdr:row>94</xdr:row>
      <xdr:rowOff>17335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0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33862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807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157933</xdr:rowOff>
    </xdr:from>
    <xdr:to>
      <xdr:col>55</xdr:col>
      <xdr:colOff>0</xdr:colOff>
      <xdr:row>37</xdr:row>
      <xdr:rowOff>96745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30133"/>
          <a:ext cx="838200" cy="11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77553</xdr:rowOff>
    </xdr:from>
    <xdr:to>
      <xdr:col>50</xdr:col>
      <xdr:colOff>114300</xdr:colOff>
      <xdr:row>37</xdr:row>
      <xdr:rowOff>96745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221053"/>
          <a:ext cx="889000" cy="121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128040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12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77553</xdr:rowOff>
    </xdr:from>
    <xdr:to>
      <xdr:col>45</xdr:col>
      <xdr:colOff>177800</xdr:colOff>
      <xdr:row>38</xdr:row>
      <xdr:rowOff>75453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221053"/>
          <a:ext cx="889000" cy="136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35551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75453</xdr:rowOff>
    </xdr:from>
    <xdr:to>
      <xdr:col>41</xdr:col>
      <xdr:colOff>50800</xdr:colOff>
      <xdr:row>38</xdr:row>
      <xdr:rowOff>121684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90553"/>
          <a:ext cx="889000" cy="4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15145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49195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107133</xdr:rowOff>
    </xdr:from>
    <xdr:to>
      <xdr:col>55</xdr:col>
      <xdr:colOff>50800</xdr:colOff>
      <xdr:row>37</xdr:row>
      <xdr:rowOff>37283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7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130010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3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45945</xdr:rowOff>
    </xdr:from>
    <xdr:to>
      <xdr:col>50</xdr:col>
      <xdr:colOff>165100</xdr:colOff>
      <xdr:row>37</xdr:row>
      <xdr:rowOff>147545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138672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8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26753</xdr:rowOff>
    </xdr:from>
    <xdr:to>
      <xdr:col>46</xdr:col>
      <xdr:colOff>38100</xdr:colOff>
      <xdr:row>30</xdr:row>
      <xdr:rowOff>128353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17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144880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494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24653</xdr:rowOff>
    </xdr:from>
    <xdr:to>
      <xdr:col>41</xdr:col>
      <xdr:colOff>101600</xdr:colOff>
      <xdr:row>38</xdr:row>
      <xdr:rowOff>126253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117380</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70884</xdr:rowOff>
    </xdr:from>
    <xdr:to>
      <xdr:col>36</xdr:col>
      <xdr:colOff>165100</xdr:colOff>
      <xdr:row>39</xdr:row>
      <xdr:rowOff>1034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8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163611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105649</xdr:rowOff>
    </xdr:from>
    <xdr:to>
      <xdr:col>55</xdr:col>
      <xdr:colOff>0</xdr:colOff>
      <xdr:row>54</xdr:row>
      <xdr:rowOff>72372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8678149"/>
          <a:ext cx="838200" cy="65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21280</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22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105649</xdr:rowOff>
    </xdr:from>
    <xdr:to>
      <xdr:col>50</xdr:col>
      <xdr:colOff>114300</xdr:colOff>
      <xdr:row>53</xdr:row>
      <xdr:rowOff>54018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8678149"/>
          <a:ext cx="889000" cy="46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43585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6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54018</xdr:rowOff>
    </xdr:from>
    <xdr:to>
      <xdr:col>45</xdr:col>
      <xdr:colOff>177800</xdr:colOff>
      <xdr:row>54</xdr:row>
      <xdr:rowOff>28230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140868"/>
          <a:ext cx="889000" cy="14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68470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66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150738</xdr:rowOff>
    </xdr:from>
    <xdr:to>
      <xdr:col>41</xdr:col>
      <xdr:colOff>50800</xdr:colOff>
      <xdr:row>54</xdr:row>
      <xdr:rowOff>28230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723238"/>
          <a:ext cx="889000" cy="56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1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68753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21572</xdr:rowOff>
    </xdr:from>
    <xdr:to>
      <xdr:col>55</xdr:col>
      <xdr:colOff>50800</xdr:colOff>
      <xdr:row>54</xdr:row>
      <xdr:rowOff>123172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44449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13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54849</xdr:rowOff>
    </xdr:from>
    <xdr:to>
      <xdr:col>50</xdr:col>
      <xdr:colOff>165100</xdr:colOff>
      <xdr:row>50</xdr:row>
      <xdr:rowOff>156449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862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1526</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8402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3218</xdr:rowOff>
    </xdr:from>
    <xdr:to>
      <xdr:col>46</xdr:col>
      <xdr:colOff>38100</xdr:colOff>
      <xdr:row>53</xdr:row>
      <xdr:rowOff>104818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121345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88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148880</xdr:rowOff>
    </xdr:from>
    <xdr:to>
      <xdr:col>41</xdr:col>
      <xdr:colOff>101600</xdr:colOff>
      <xdr:row>54</xdr:row>
      <xdr:rowOff>79030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2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95557</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01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50</xdr:row>
      <xdr:rowOff>99938</xdr:rowOff>
    </xdr:from>
    <xdr:to>
      <xdr:col>36</xdr:col>
      <xdr:colOff>165100</xdr:colOff>
      <xdr:row>51</xdr:row>
      <xdr:rowOff>30088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6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46615</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44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134703</xdr:rowOff>
    </xdr:from>
    <xdr:to>
      <xdr:col>55</xdr:col>
      <xdr:colOff>0</xdr:colOff>
      <xdr:row>77</xdr:row>
      <xdr:rowOff>13399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479103"/>
          <a:ext cx="838200" cy="73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16725</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3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134703</xdr:rowOff>
    </xdr:from>
    <xdr:to>
      <xdr:col>50</xdr:col>
      <xdr:colOff>114300</xdr:colOff>
      <xdr:row>75</xdr:row>
      <xdr:rowOff>108137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479103"/>
          <a:ext cx="889000" cy="48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84146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45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108137</xdr:rowOff>
    </xdr:from>
    <xdr:to>
      <xdr:col>45</xdr:col>
      <xdr:colOff>177800</xdr:colOff>
      <xdr:row>77</xdr:row>
      <xdr:rowOff>60539</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966887"/>
          <a:ext cx="889000" cy="29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98286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7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111665</xdr:rowOff>
    </xdr:from>
    <xdr:to>
      <xdr:col>41</xdr:col>
      <xdr:colOff>50800</xdr:colOff>
      <xdr:row>77</xdr:row>
      <xdr:rowOff>60539</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972300" y="13141865"/>
          <a:ext cx="889000" cy="12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51488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73026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4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134049</xdr:rowOff>
    </xdr:from>
    <xdr:to>
      <xdr:col>55</xdr:col>
      <xdr:colOff>50800</xdr:colOff>
      <xdr:row>77</xdr:row>
      <xdr:rowOff>64199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16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156926</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01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83903</xdr:rowOff>
    </xdr:from>
    <xdr:to>
      <xdr:col>50</xdr:col>
      <xdr:colOff>165100</xdr:colOff>
      <xdr:row>73</xdr:row>
      <xdr:rowOff>14053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42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30580</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2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57337</xdr:rowOff>
    </xdr:from>
    <xdr:to>
      <xdr:col>46</xdr:col>
      <xdr:colOff>38100</xdr:colOff>
      <xdr:row>75</xdr:row>
      <xdr:rowOff>158936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29160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4014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69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9739</xdr:rowOff>
    </xdr:from>
    <xdr:to>
      <xdr:col>41</xdr:col>
      <xdr:colOff>101600</xdr:colOff>
      <xdr:row>77</xdr:row>
      <xdr:rowOff>111339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2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127866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9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60865</xdr:rowOff>
    </xdr:from>
    <xdr:to>
      <xdr:col>36</xdr:col>
      <xdr:colOff>165100</xdr:colOff>
      <xdr:row>76</xdr:row>
      <xdr:rowOff>162465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0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7541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86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2491</xdr:rowOff>
    </xdr:from>
    <xdr:to>
      <xdr:col>55</xdr:col>
      <xdr:colOff>0</xdr:colOff>
      <xdr:row>95</xdr:row>
      <xdr:rowOff>110750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9639300" y="16290241"/>
          <a:ext cx="838200" cy="10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81353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540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2491</xdr:rowOff>
    </xdr:from>
    <xdr:to>
      <xdr:col>50</xdr:col>
      <xdr:colOff>114300</xdr:colOff>
      <xdr:row>95</xdr:row>
      <xdr:rowOff>105066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290241"/>
          <a:ext cx="889000" cy="10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118533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2719</xdr:rowOff>
    </xdr:from>
    <xdr:to>
      <xdr:col>45</xdr:col>
      <xdr:colOff>177800</xdr:colOff>
      <xdr:row>95</xdr:row>
      <xdr:rowOff>105066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290469"/>
          <a:ext cx="889000" cy="10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164760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62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32291</xdr:rowOff>
    </xdr:from>
    <xdr:to>
      <xdr:col>41</xdr:col>
      <xdr:colOff>50800</xdr:colOff>
      <xdr:row>95</xdr:row>
      <xdr:rowOff>2719</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5634241"/>
          <a:ext cx="889000" cy="65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59950</xdr:rowOff>
    </xdr:from>
    <xdr:to>
      <xdr:col>55</xdr:col>
      <xdr:colOff>50800</xdr:colOff>
      <xdr:row>95</xdr:row>
      <xdr:rowOff>161550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82827</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1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123141</xdr:rowOff>
    </xdr:from>
    <xdr:to>
      <xdr:col>50</xdr:col>
      <xdr:colOff>165100</xdr:colOff>
      <xdr:row>95</xdr:row>
      <xdr:rowOff>53291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2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69818</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01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54266</xdr:rowOff>
    </xdr:from>
    <xdr:to>
      <xdr:col>46</xdr:col>
      <xdr:colOff>38100</xdr:colOff>
      <xdr:row>95</xdr:row>
      <xdr:rowOff>155866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3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11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123369</xdr:rowOff>
    </xdr:from>
    <xdr:to>
      <xdr:col>41</xdr:col>
      <xdr:colOff>101600</xdr:colOff>
      <xdr:row>95</xdr:row>
      <xdr:rowOff>53519</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2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70046</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01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152941</xdr:rowOff>
    </xdr:from>
    <xdr:to>
      <xdr:col>36</xdr:col>
      <xdr:colOff>165100</xdr:colOff>
      <xdr:row>91</xdr:row>
      <xdr:rowOff>83091</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5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89</xdr:row>
      <xdr:rowOff>99618</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35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災害復旧事業費グラフ枠">
          <a:extLst>
            <a:ext uri="{FF2B5EF4-FFF2-40B4-BE49-F238E27FC236}">
              <a16:creationId xmlns:a16="http://schemas.microsoft.com/office/drawing/2014/main" id="{00000000-0008-0000-0600-00000E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8" name="災害復旧事業費最小値テキスト">
          <a:extLst>
            <a:ext uri="{FF2B5EF4-FFF2-40B4-BE49-F238E27FC236}">
              <a16:creationId xmlns:a16="http://schemas.microsoft.com/office/drawing/2014/main" id="{00000000-0008-0000-0600-000010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30" name="災害復旧事業費最大値テキスト">
          <a:extLst>
            <a:ext uri="{FF2B5EF4-FFF2-40B4-BE49-F238E27FC236}">
              <a16:creationId xmlns:a16="http://schemas.microsoft.com/office/drawing/2014/main" id="{00000000-0008-0000-0600-000012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99385</xdr:rowOff>
    </xdr:from>
    <xdr:to>
      <xdr:col>85</xdr:col>
      <xdr:colOff>127000</xdr:colOff>
      <xdr:row>33</xdr:row>
      <xdr:rowOff>163670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5481300" y="5242885"/>
          <a:ext cx="838200" cy="57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154391</xdr:rowOff>
    </xdr:from>
    <xdr:ext cx="469744" cy="259045"/>
    <xdr:sp macro="" textlink="">
      <xdr:nvSpPr>
        <xdr:cNvPr id="533" name="災害復旧事業費平均値テキスト">
          <a:extLst>
            <a:ext uri="{FF2B5EF4-FFF2-40B4-BE49-F238E27FC236}">
              <a16:creationId xmlns:a16="http://schemas.microsoft.com/office/drawing/2014/main" id="{00000000-0008-0000-0600-000015020000}"/>
            </a:ext>
          </a:extLst>
        </xdr:cNvPr>
        <xdr:cNvSpPr txBox="1"/>
      </xdr:nvSpPr>
      <xdr:spPr>
        <a:xfrm>
          <a:off x="16370300" y="6669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163670</xdr:rowOff>
    </xdr:from>
    <xdr:to>
      <xdr:col>81</xdr:col>
      <xdr:colOff>50800</xdr:colOff>
      <xdr:row>37</xdr:row>
      <xdr:rowOff>129527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4592300" y="5821520"/>
          <a:ext cx="889000" cy="65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83900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129527</xdr:rowOff>
    </xdr:from>
    <xdr:to>
      <xdr:col>76</xdr:col>
      <xdr:colOff>114300</xdr:colOff>
      <xdr:row>39</xdr:row>
      <xdr:rowOff>5904</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flipV="1">
          <a:off x="13703300" y="6473177"/>
          <a:ext cx="889000" cy="2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78414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146019</xdr:rowOff>
    </xdr:from>
    <xdr:to>
      <xdr:col>71</xdr:col>
      <xdr:colOff>177800</xdr:colOff>
      <xdr:row>39</xdr:row>
      <xdr:rowOff>5904</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814300" y="6661119"/>
          <a:ext cx="8890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81794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4" name="フローチャート: 判断 543">
          <a:extLst>
            <a:ext uri="{FF2B5EF4-FFF2-40B4-BE49-F238E27FC236}">
              <a16:creationId xmlns:a16="http://schemas.microsoft.com/office/drawing/2014/main" id="{00000000-0008-0000-0600-000020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102792</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8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48585</xdr:rowOff>
    </xdr:from>
    <xdr:to>
      <xdr:col>85</xdr:col>
      <xdr:colOff>177800</xdr:colOff>
      <xdr:row>30</xdr:row>
      <xdr:rowOff>150185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6268700" y="519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1612</xdr:rowOff>
    </xdr:from>
    <xdr:ext cx="534377" cy="259045"/>
    <xdr:sp macro="" textlink="">
      <xdr:nvSpPr>
        <xdr:cNvPr id="552" name="災害復旧事業費該当値テキスト">
          <a:extLst>
            <a:ext uri="{FF2B5EF4-FFF2-40B4-BE49-F238E27FC236}">
              <a16:creationId xmlns:a16="http://schemas.microsoft.com/office/drawing/2014/main" id="{00000000-0008-0000-0600-000028020000}"/>
            </a:ext>
          </a:extLst>
        </xdr:cNvPr>
        <xdr:cNvSpPr txBox="1"/>
      </xdr:nvSpPr>
      <xdr:spPr>
        <a:xfrm>
          <a:off x="16370300" y="514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112870</xdr:rowOff>
    </xdr:from>
    <xdr:to>
      <xdr:col>81</xdr:col>
      <xdr:colOff>101600</xdr:colOff>
      <xdr:row>34</xdr:row>
      <xdr:rowOff>43020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5430500" y="57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59547</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5214111" y="554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78727</xdr:rowOff>
    </xdr:from>
    <xdr:to>
      <xdr:col>76</xdr:col>
      <xdr:colOff>165100</xdr:colOff>
      <xdr:row>38</xdr:row>
      <xdr:rowOff>8877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4541500" y="642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25404</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4325111" y="619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126554</xdr:rowOff>
    </xdr:from>
    <xdr:to>
      <xdr:col>72</xdr:col>
      <xdr:colOff>38100</xdr:colOff>
      <xdr:row>39</xdr:row>
      <xdr:rowOff>56704</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3652500" y="664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73231</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3468428" y="6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95219</xdr:rowOff>
    </xdr:from>
    <xdr:to>
      <xdr:col>67</xdr:col>
      <xdr:colOff>101600</xdr:colOff>
      <xdr:row>39</xdr:row>
      <xdr:rowOff>25369</xdr:rowOff>
    </xdr:to>
    <xdr:sp macro="" textlink="">
      <xdr:nvSpPr>
        <xdr:cNvPr id="559" name="楕円 558">
          <a:extLst>
            <a:ext uri="{FF2B5EF4-FFF2-40B4-BE49-F238E27FC236}">
              <a16:creationId xmlns:a16="http://schemas.microsoft.com/office/drawing/2014/main" id="{00000000-0008-0000-0600-00002F020000}"/>
            </a:ext>
          </a:extLst>
        </xdr:cNvPr>
        <xdr:cNvSpPr/>
      </xdr:nvSpPr>
      <xdr:spPr>
        <a:xfrm>
          <a:off x="12763500" y="66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41896</xdr:rowOff>
    </xdr:from>
    <xdr:ext cx="469744"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579428" y="638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28505</xdr:rowOff>
    </xdr:from>
    <xdr:to>
      <xdr:col>85</xdr:col>
      <xdr:colOff>127000</xdr:colOff>
      <xdr:row>71</xdr:row>
      <xdr:rowOff>73978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2201455"/>
          <a:ext cx="838200" cy="4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151033</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283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73978</xdr:rowOff>
    </xdr:from>
    <xdr:to>
      <xdr:col>81</xdr:col>
      <xdr:colOff>50800</xdr:colOff>
      <xdr:row>71</xdr:row>
      <xdr:rowOff>119602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2246928"/>
          <a:ext cx="889000" cy="4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123696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110230</xdr:rowOff>
    </xdr:from>
    <xdr:to>
      <xdr:col>76</xdr:col>
      <xdr:colOff>114300</xdr:colOff>
      <xdr:row>71</xdr:row>
      <xdr:rowOff>119602</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3703300" y="12283180"/>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5987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22409</xdr:rowOff>
    </xdr:from>
    <xdr:to>
      <xdr:col>71</xdr:col>
      <xdr:colOff>177800</xdr:colOff>
      <xdr:row>71</xdr:row>
      <xdr:rowOff>110230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814300" y="12195359"/>
          <a:ext cx="889000" cy="8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106075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100112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149155</xdr:rowOff>
    </xdr:from>
    <xdr:to>
      <xdr:col>85</xdr:col>
      <xdr:colOff>177800</xdr:colOff>
      <xdr:row>71</xdr:row>
      <xdr:rowOff>79305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215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64082</xdr:rowOff>
    </xdr:from>
    <xdr:ext cx="534377"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20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23178</xdr:rowOff>
    </xdr:from>
    <xdr:to>
      <xdr:col>81</xdr:col>
      <xdr:colOff>101600</xdr:colOff>
      <xdr:row>71</xdr:row>
      <xdr:rowOff>124778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21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141305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197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68802</xdr:rowOff>
    </xdr:from>
    <xdr:to>
      <xdr:col>76</xdr:col>
      <xdr:colOff>165100</xdr:colOff>
      <xdr:row>71</xdr:row>
      <xdr:rowOff>170402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224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15479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201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59430</xdr:rowOff>
    </xdr:from>
    <xdr:to>
      <xdr:col>72</xdr:col>
      <xdr:colOff>38100</xdr:colOff>
      <xdr:row>71</xdr:row>
      <xdr:rowOff>161030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2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6107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200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143059</xdr:rowOff>
    </xdr:from>
    <xdr:to>
      <xdr:col>67</xdr:col>
      <xdr:colOff>101600</xdr:colOff>
      <xdr:row>71</xdr:row>
      <xdr:rowOff>73209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21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89736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191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32263</xdr:rowOff>
    </xdr:from>
    <xdr:to>
      <xdr:col>85</xdr:col>
      <xdr:colOff>127000</xdr:colOff>
      <xdr:row>97</xdr:row>
      <xdr:rowOff>68459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66291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32263</xdr:rowOff>
    </xdr:from>
    <xdr:to>
      <xdr:col>81</xdr:col>
      <xdr:colOff>50800</xdr:colOff>
      <xdr:row>97</xdr:row>
      <xdr:rowOff>159502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662913"/>
          <a:ext cx="889000" cy="12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132097</xdr:rowOff>
    </xdr:from>
    <xdr:to>
      <xdr:col>76</xdr:col>
      <xdr:colOff>114300</xdr:colOff>
      <xdr:row>97</xdr:row>
      <xdr:rowOff>159502</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762747"/>
          <a:ext cx="889000" cy="2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104886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99699</xdr:rowOff>
    </xdr:from>
    <xdr:to>
      <xdr:col>71</xdr:col>
      <xdr:colOff>177800</xdr:colOff>
      <xdr:row>97</xdr:row>
      <xdr:rowOff>132097</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730349"/>
          <a:ext cx="889000" cy="3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115589</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99404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9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17659</xdr:rowOff>
    </xdr:from>
    <xdr:to>
      <xdr:col>85</xdr:col>
      <xdr:colOff>177800</xdr:colOff>
      <xdr:row>97</xdr:row>
      <xdr:rowOff>119259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6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40536</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49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152913</xdr:rowOff>
    </xdr:from>
    <xdr:to>
      <xdr:col>81</xdr:col>
      <xdr:colOff>101600</xdr:colOff>
      <xdr:row>97</xdr:row>
      <xdr:rowOff>83063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99590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3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108702</xdr:rowOff>
    </xdr:from>
    <xdr:to>
      <xdr:col>76</xdr:col>
      <xdr:colOff>165100</xdr:colOff>
      <xdr:row>98</xdr:row>
      <xdr:rowOff>38852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73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55379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5111" y="1651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81297</xdr:rowOff>
    </xdr:from>
    <xdr:to>
      <xdr:col>72</xdr:col>
      <xdr:colOff>38100</xdr:colOff>
      <xdr:row>98</xdr:row>
      <xdr:rowOff>11447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1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27974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36111" y="164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48899</xdr:rowOff>
    </xdr:from>
    <xdr:to>
      <xdr:col>67</xdr:col>
      <xdr:colOff>101600</xdr:colOff>
      <xdr:row>97</xdr:row>
      <xdr:rowOff>150499</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6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167026</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645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a:extLst>
            <a:ext uri="{FF2B5EF4-FFF2-40B4-BE49-F238E27FC236}">
              <a16:creationId xmlns:a16="http://schemas.microsoft.com/office/drawing/2014/main" id="{00000000-0008-0000-06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a:extLst>
            <a:ext uri="{FF2B5EF4-FFF2-40B4-BE49-F238E27FC236}">
              <a16:creationId xmlns:a16="http://schemas.microsoft.com/office/drawing/2014/main" id="{00000000-0008-0000-06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8" name="投資及び出資金最大値テキスト">
          <a:extLst>
            <a:ext uri="{FF2B5EF4-FFF2-40B4-BE49-F238E27FC236}">
              <a16:creationId xmlns:a16="http://schemas.microsoft.com/office/drawing/2014/main" id="{00000000-0008-0000-0600-0000EC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109410</xdr:rowOff>
    </xdr:from>
    <xdr:to>
      <xdr:col>116</xdr:col>
      <xdr:colOff>63500</xdr:colOff>
      <xdr:row>37</xdr:row>
      <xdr:rowOff>139128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1323300" y="6453060"/>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19194</xdr:rowOff>
    </xdr:from>
    <xdr:ext cx="469744" cy="259045"/>
    <xdr:sp macro="" textlink="">
      <xdr:nvSpPr>
        <xdr:cNvPr id="751" name="投資及び出資金平均値テキスト">
          <a:extLst>
            <a:ext uri="{FF2B5EF4-FFF2-40B4-BE49-F238E27FC236}">
              <a16:creationId xmlns:a16="http://schemas.microsoft.com/office/drawing/2014/main" id="{00000000-0008-0000-0600-0000EF020000}"/>
            </a:ext>
          </a:extLst>
        </xdr:cNvPr>
        <xdr:cNvSpPr txBox="1"/>
      </xdr:nvSpPr>
      <xdr:spPr>
        <a:xfrm>
          <a:off x="22212300" y="6191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132842</xdr:rowOff>
    </xdr:from>
    <xdr:to>
      <xdr:col>111</xdr:col>
      <xdr:colOff>177800</xdr:colOff>
      <xdr:row>37</xdr:row>
      <xdr:rowOff>139128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0434300" y="6476492"/>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93680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132842</xdr:rowOff>
    </xdr:from>
    <xdr:to>
      <xdr:col>107</xdr:col>
      <xdr:colOff>50800</xdr:colOff>
      <xdr:row>37</xdr:row>
      <xdr:rowOff>159703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9545300" y="6476492"/>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20147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159703</xdr:rowOff>
    </xdr:from>
    <xdr:to>
      <xdr:col>102</xdr:col>
      <xdr:colOff>114300</xdr:colOff>
      <xdr:row>38</xdr:row>
      <xdr:rowOff>4445</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18656300" y="650335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57421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58610</xdr:rowOff>
    </xdr:from>
    <xdr:to>
      <xdr:col>116</xdr:col>
      <xdr:colOff>114300</xdr:colOff>
      <xdr:row>37</xdr:row>
      <xdr:rowOff>160210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2110700" y="64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37037</xdr:rowOff>
    </xdr:from>
    <xdr:ext cx="469744" cy="259045"/>
    <xdr:sp macro="" textlink="">
      <xdr:nvSpPr>
        <xdr:cNvPr id="770" name="投資及び出資金該当値テキスト">
          <a:extLst>
            <a:ext uri="{FF2B5EF4-FFF2-40B4-BE49-F238E27FC236}">
              <a16:creationId xmlns:a16="http://schemas.microsoft.com/office/drawing/2014/main" id="{00000000-0008-0000-0600-000002030000}"/>
            </a:ext>
          </a:extLst>
        </xdr:cNvPr>
        <xdr:cNvSpPr txBox="1"/>
      </xdr:nvSpPr>
      <xdr:spPr>
        <a:xfrm>
          <a:off x="22212300" y="638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88328</xdr:rowOff>
    </xdr:from>
    <xdr:to>
      <xdr:col>112</xdr:col>
      <xdr:colOff>38100</xdr:colOff>
      <xdr:row>38</xdr:row>
      <xdr:rowOff>18478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1272500" y="643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9606</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1088428" y="652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82042</xdr:rowOff>
    </xdr:from>
    <xdr:to>
      <xdr:col>107</xdr:col>
      <xdr:colOff>101600</xdr:colOff>
      <xdr:row>38</xdr:row>
      <xdr:rowOff>12192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0383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3319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0199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108903</xdr:rowOff>
    </xdr:from>
    <xdr:to>
      <xdr:col>102</xdr:col>
      <xdr:colOff>165100</xdr:colOff>
      <xdr:row>38</xdr:row>
      <xdr:rowOff>39053</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9494500" y="6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30180</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8" y="65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125095</xdr:rowOff>
    </xdr:from>
    <xdr:to>
      <xdr:col>98</xdr:col>
      <xdr:colOff>38100</xdr:colOff>
      <xdr:row>38</xdr:row>
      <xdr:rowOff>55245</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8605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71772</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8" y="62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33799</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63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115587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54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115206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11574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146194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68857</xdr:rowOff>
    </xdr:from>
    <xdr:to>
      <xdr:col>116</xdr:col>
      <xdr:colOff>63500</xdr:colOff>
      <xdr:row>71</xdr:row>
      <xdr:rowOff>83853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241807"/>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111538</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7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68857</xdr:rowOff>
    </xdr:from>
    <xdr:to>
      <xdr:col>111</xdr:col>
      <xdr:colOff>177800</xdr:colOff>
      <xdr:row>71</xdr:row>
      <xdr:rowOff>96403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241807"/>
          <a:ext cx="889000" cy="2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87307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96403</xdr:rowOff>
    </xdr:from>
    <xdr:to>
      <xdr:col>107</xdr:col>
      <xdr:colOff>50800</xdr:colOff>
      <xdr:row>71</xdr:row>
      <xdr:rowOff>153919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269353"/>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99514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153919</xdr:rowOff>
    </xdr:from>
    <xdr:to>
      <xdr:col>102</xdr:col>
      <xdr:colOff>114300</xdr:colOff>
      <xdr:row>72</xdr:row>
      <xdr:rowOff>75943</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326869"/>
          <a:ext cx="8890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151658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97822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33053</xdr:rowOff>
    </xdr:from>
    <xdr:to>
      <xdr:col>116</xdr:col>
      <xdr:colOff>114300</xdr:colOff>
      <xdr:row>71</xdr:row>
      <xdr:rowOff>134653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2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157530</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15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18057</xdr:rowOff>
    </xdr:from>
    <xdr:to>
      <xdr:col>112</xdr:col>
      <xdr:colOff>38100</xdr:colOff>
      <xdr:row>71</xdr:row>
      <xdr:rowOff>119657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19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136184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196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45603</xdr:rowOff>
    </xdr:from>
    <xdr:to>
      <xdr:col>107</xdr:col>
      <xdr:colOff>101600</xdr:colOff>
      <xdr:row>71</xdr:row>
      <xdr:rowOff>147203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2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163730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199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103119</xdr:rowOff>
    </xdr:from>
    <xdr:to>
      <xdr:col>102</xdr:col>
      <xdr:colOff>165100</xdr:colOff>
      <xdr:row>72</xdr:row>
      <xdr:rowOff>33269</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27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49796</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05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25143</xdr:rowOff>
    </xdr:from>
    <xdr:to>
      <xdr:col>98</xdr:col>
      <xdr:colOff>38100</xdr:colOff>
      <xdr:row>72</xdr:row>
      <xdr:rowOff>126743</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36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143270</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14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７９５</a:t>
          </a:r>
          <a:r>
            <a:rPr kumimoji="1" lang="ja-JP" altLang="ja-JP" sz="1100" b="0" i="0" baseline="0">
              <a:solidFill>
                <a:schemeClr val="dk1"/>
              </a:solidFill>
              <a:effectLst/>
              <a:latin typeface="+mn-lt"/>
              <a:ea typeface="+mn-ea"/>
              <a:cs typeface="+mn-cs"/>
            </a:rPr>
            <a:t>千円で，主な構成項目では人件費で１３４千円，扶助費で１</a:t>
          </a:r>
          <a:r>
            <a:rPr kumimoji="1" lang="ja-JP" altLang="en-US" sz="1100" b="0" i="0" baseline="0">
              <a:solidFill>
                <a:schemeClr val="dk1"/>
              </a:solidFill>
              <a:effectLst/>
              <a:latin typeface="+mn-lt"/>
              <a:ea typeface="+mn-ea"/>
              <a:cs typeface="+mn-cs"/>
            </a:rPr>
            <a:t>２６</a:t>
          </a:r>
          <a:r>
            <a:rPr kumimoji="1" lang="ja-JP" altLang="ja-JP" sz="1100" b="0" i="0" baseline="0">
              <a:solidFill>
                <a:schemeClr val="dk1"/>
              </a:solidFill>
              <a:effectLst/>
              <a:latin typeface="+mn-lt"/>
              <a:ea typeface="+mn-ea"/>
              <a:cs typeface="+mn-cs"/>
            </a:rPr>
            <a:t>千円，普通建設事業費で</a:t>
          </a:r>
          <a:r>
            <a:rPr kumimoji="1" lang="ja-JP" altLang="en-US" sz="1100" b="0" i="0" baseline="0">
              <a:solidFill>
                <a:schemeClr val="dk1"/>
              </a:solidFill>
              <a:effectLst/>
              <a:latin typeface="+mn-lt"/>
              <a:ea typeface="+mn-ea"/>
              <a:cs typeface="+mn-cs"/>
            </a:rPr>
            <a:t>８１</a:t>
          </a:r>
          <a:r>
            <a:rPr kumimoji="1" lang="ja-JP" altLang="ja-JP" sz="1100" b="0" i="0" baseline="0">
              <a:solidFill>
                <a:schemeClr val="dk1"/>
              </a:solidFill>
              <a:effectLst/>
              <a:latin typeface="+mn-lt"/>
              <a:ea typeface="+mn-ea"/>
              <a:cs typeface="+mn-cs"/>
            </a:rPr>
            <a:t>千円，公債費で７</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千円などとなっており，義務的経費で３</a:t>
          </a:r>
          <a:r>
            <a:rPr kumimoji="1" lang="ja-JP" altLang="en-US" sz="1100" b="0" i="0" baseline="0">
              <a:solidFill>
                <a:schemeClr val="dk1"/>
              </a:solidFill>
              <a:effectLst/>
              <a:latin typeface="+mn-lt"/>
              <a:ea typeface="+mn-ea"/>
              <a:cs typeface="+mn-cs"/>
            </a:rPr>
            <a:t>３２</a:t>
          </a:r>
          <a:r>
            <a:rPr kumimoji="1" lang="ja-JP" altLang="ja-JP" sz="1100" b="0" i="0" baseline="0">
              <a:solidFill>
                <a:schemeClr val="dk1"/>
              </a:solidFill>
              <a:effectLst/>
              <a:latin typeface="+mn-lt"/>
              <a:ea typeface="+mn-ea"/>
              <a:cs typeface="+mn-cs"/>
            </a:rPr>
            <a:t>千円，投資的経費で</a:t>
          </a:r>
          <a:r>
            <a:rPr kumimoji="1" lang="ja-JP" altLang="en-US" sz="1100" b="0" i="0" baseline="0">
              <a:solidFill>
                <a:schemeClr val="dk1"/>
              </a:solidFill>
              <a:effectLst/>
              <a:latin typeface="+mn-lt"/>
              <a:ea typeface="+mn-ea"/>
              <a:cs typeface="+mn-cs"/>
            </a:rPr>
            <a:t>１７６</a:t>
          </a:r>
          <a:r>
            <a:rPr kumimoji="1" lang="ja-JP" altLang="ja-JP" sz="1100" b="0" i="0" baseline="0">
              <a:solidFill>
                <a:schemeClr val="dk1"/>
              </a:solidFill>
              <a:effectLst/>
              <a:latin typeface="+mn-lt"/>
              <a:ea typeface="+mn-ea"/>
              <a:cs typeface="+mn-cs"/>
            </a:rPr>
            <a:t>千円，その他の経費で２</a:t>
          </a:r>
          <a:r>
            <a:rPr kumimoji="1" lang="ja-JP" altLang="en-US" sz="1100" b="0" i="0" baseline="0">
              <a:solidFill>
                <a:schemeClr val="dk1"/>
              </a:solidFill>
              <a:effectLst/>
              <a:latin typeface="+mn-lt"/>
              <a:ea typeface="+mn-ea"/>
              <a:cs typeface="+mn-cs"/>
            </a:rPr>
            <a:t>８７</a:t>
          </a:r>
          <a:r>
            <a:rPr kumimoji="1" lang="ja-JP" altLang="ja-JP" sz="1100" b="0" i="0" baseline="0">
              <a:solidFill>
                <a:schemeClr val="dk1"/>
              </a:solidFill>
              <a:effectLst/>
              <a:latin typeface="+mn-lt"/>
              <a:ea typeface="+mn-ea"/>
              <a:cs typeface="+mn-cs"/>
            </a:rPr>
            <a:t>千円となっており義務的経費で４</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％を占めている。また，各性質別の類似団体との比較では，人件費，扶助費，普通建設事業費，災害復旧事業費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物件費，補助費等で高い水準にあり，一方で維持補修費で低い水準にある。近年の状況では，</a:t>
          </a:r>
          <a:r>
            <a:rPr kumimoji="1" lang="ja-JP" altLang="en-US" sz="1100" b="0" i="0" baseline="0">
              <a:solidFill>
                <a:schemeClr val="dk1"/>
              </a:solidFill>
              <a:effectLst/>
              <a:latin typeface="+mn-lt"/>
              <a:ea typeface="+mn-ea"/>
              <a:cs typeface="+mn-cs"/>
            </a:rPr>
            <a:t>補助費等，</a:t>
          </a:r>
          <a:r>
            <a:rPr kumimoji="1" lang="ja-JP" altLang="ja-JP" sz="1100" b="0" i="0" baseline="0">
              <a:solidFill>
                <a:schemeClr val="dk1"/>
              </a:solidFill>
              <a:effectLst/>
              <a:latin typeface="+mn-lt"/>
              <a:ea typeface="+mn-ea"/>
              <a:cs typeface="+mn-cs"/>
            </a:rPr>
            <a:t>投資及び出資金が増加傾向にある一方で人件費，物件費</a:t>
          </a:r>
          <a:r>
            <a:rPr kumimoji="1" lang="ja-JP" altLang="en-US" sz="1100" b="0" i="0" baseline="0">
              <a:solidFill>
                <a:schemeClr val="dk1"/>
              </a:solidFill>
              <a:effectLst/>
              <a:latin typeface="+mn-lt"/>
              <a:ea typeface="+mn-ea"/>
              <a:cs typeface="+mn-cs"/>
            </a:rPr>
            <a:t>，維持補修費</a:t>
          </a:r>
          <a:r>
            <a:rPr kumimoji="1" lang="ja-JP" altLang="ja-JP" sz="1100" b="0" i="0" baseline="0">
              <a:solidFill>
                <a:schemeClr val="dk1"/>
              </a:solidFill>
              <a:effectLst/>
              <a:latin typeface="+mn-lt"/>
              <a:ea typeface="+mn-ea"/>
              <a:cs typeface="+mn-cs"/>
            </a:rPr>
            <a:t>で横ばい，</a:t>
          </a:r>
          <a:r>
            <a:rPr kumimoji="1" lang="ja-JP" altLang="en-US" sz="1100" b="0" i="0" baseline="0">
              <a:solidFill>
                <a:schemeClr val="dk1"/>
              </a:solidFill>
              <a:effectLst/>
              <a:latin typeface="+mn-lt"/>
              <a:ea typeface="+mn-ea"/>
              <a:cs typeface="+mn-cs"/>
            </a:rPr>
            <a:t>普通建設事業費</a:t>
          </a:r>
          <a:r>
            <a:rPr kumimoji="1" lang="ja-JP" altLang="ja-JP" sz="1100" b="0" i="0" baseline="0">
              <a:solidFill>
                <a:schemeClr val="dk1"/>
              </a:solidFill>
              <a:effectLst/>
              <a:latin typeface="+mn-lt"/>
              <a:ea typeface="+mn-ea"/>
              <a:cs typeface="+mn-cs"/>
            </a:rPr>
            <a:t>で減少傾向にある。これは，</a:t>
          </a:r>
          <a:r>
            <a:rPr lang="ja-JP" altLang="ja-JP" sz="1100" b="0" i="0" baseline="0">
              <a:solidFill>
                <a:schemeClr val="dk1"/>
              </a:solidFill>
              <a:effectLst/>
              <a:latin typeface="+mn-lt"/>
              <a:ea typeface="+mn-ea"/>
              <a:cs typeface="+mn-cs"/>
            </a:rPr>
            <a:t>消防業務と衛生処理業務を町単独で運営していること等により人件費が高い水準にあることや，少子高齢化が進行する中で制度に基づく社会保障経費等の増大に加え，町の政策による特例加算等により扶助費が高い水準にあることなどが要因として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鹿児島県さつま町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19,534
19,109
303.90
16,796,792
15,520,616
1,043,535
8,014,371
12,555,169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12065</xdr:rowOff>
    </xdr:from>
    <xdr:to>
      <xdr:col>24</xdr:col>
      <xdr:colOff>63500</xdr:colOff>
      <xdr:row>31</xdr:row>
      <xdr:rowOff>70739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27015"/>
          <a:ext cx="8382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45593</xdr:rowOff>
    </xdr:from>
    <xdr:to>
      <xdr:col>19</xdr:col>
      <xdr:colOff>177800</xdr:colOff>
      <xdr:row>31</xdr:row>
      <xdr:rowOff>70739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60543"/>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45593</xdr:rowOff>
    </xdr:from>
    <xdr:to>
      <xdr:col>15</xdr:col>
      <xdr:colOff>50800</xdr:colOff>
      <xdr:row>31</xdr:row>
      <xdr:rowOff>89408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60543"/>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83312</xdr:rowOff>
    </xdr:from>
    <xdr:to>
      <xdr:col>10</xdr:col>
      <xdr:colOff>114300</xdr:colOff>
      <xdr:row>31</xdr:row>
      <xdr:rowOff>89408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98262"/>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132715</xdr:rowOff>
    </xdr:from>
    <xdr:to>
      <xdr:col>24</xdr:col>
      <xdr:colOff>114300</xdr:colOff>
      <xdr:row>31</xdr:row>
      <xdr:rowOff>62865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47642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9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19939</xdr:rowOff>
    </xdr:from>
    <xdr:to>
      <xdr:col>20</xdr:col>
      <xdr:colOff>38100</xdr:colOff>
      <xdr:row>31</xdr:row>
      <xdr:rowOff>121539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3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138066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11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166243</xdr:rowOff>
    </xdr:from>
    <xdr:to>
      <xdr:col>15</xdr:col>
      <xdr:colOff>101600</xdr:colOff>
      <xdr:row>31</xdr:row>
      <xdr:rowOff>96393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0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112920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8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38608</xdr:rowOff>
    </xdr:from>
    <xdr:to>
      <xdr:col>10</xdr:col>
      <xdr:colOff>165100</xdr:colOff>
      <xdr:row>31</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5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156735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2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32512</xdr:rowOff>
    </xdr:from>
    <xdr:to>
      <xdr:col>6</xdr:col>
      <xdr:colOff>38100</xdr:colOff>
      <xdr:row>31</xdr:row>
      <xdr:rowOff>134112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4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150639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2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9393</xdr:rowOff>
    </xdr:from>
    <xdr:to>
      <xdr:col>24</xdr:col>
      <xdr:colOff>63500</xdr:colOff>
      <xdr:row>57</xdr:row>
      <xdr:rowOff>108414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2043"/>
          <a:ext cx="838200" cy="9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37120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09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14889</xdr:rowOff>
    </xdr:from>
    <xdr:to>
      <xdr:col>19</xdr:col>
      <xdr:colOff>177800</xdr:colOff>
      <xdr:row>57</xdr:row>
      <xdr:rowOff>9393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16089"/>
          <a:ext cx="889000" cy="16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158573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14889</xdr:rowOff>
    </xdr:from>
    <xdr:to>
      <xdr:col>15</xdr:col>
      <xdr:colOff>50800</xdr:colOff>
      <xdr:row>57</xdr:row>
      <xdr:rowOff>94650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16089"/>
          <a:ext cx="889000" cy="25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142626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94650</xdr:rowOff>
    </xdr:from>
    <xdr:to>
      <xdr:col>10</xdr:col>
      <xdr:colOff>114300</xdr:colOff>
      <xdr:row>57</xdr:row>
      <xdr:rowOff>108514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67300"/>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32413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7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19749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6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57614</xdr:rowOff>
    </xdr:from>
    <xdr:to>
      <xdr:col>24</xdr:col>
      <xdr:colOff>114300</xdr:colOff>
      <xdr:row>57</xdr:row>
      <xdr:rowOff>159214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16991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130043</xdr:rowOff>
    </xdr:from>
    <xdr:to>
      <xdr:col>20</xdr:col>
      <xdr:colOff>38100</xdr:colOff>
      <xdr:row>57</xdr:row>
      <xdr:rowOff>60193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76720</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06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135539</xdr:rowOff>
    </xdr:from>
    <xdr:to>
      <xdr:col>15</xdr:col>
      <xdr:colOff>101600</xdr:colOff>
      <xdr:row>56</xdr:row>
      <xdr:rowOff>65689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82216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4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43850</xdr:rowOff>
    </xdr:from>
    <xdr:to>
      <xdr:col>10</xdr:col>
      <xdr:colOff>165100</xdr:colOff>
      <xdr:row>57</xdr:row>
      <xdr:rowOff>145450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1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161977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59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57714</xdr:rowOff>
    </xdr:from>
    <xdr:to>
      <xdr:col>6</xdr:col>
      <xdr:colOff>38100</xdr:colOff>
      <xdr:row>57</xdr:row>
      <xdr:rowOff>159314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60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91859</xdr:rowOff>
    </xdr:from>
    <xdr:to>
      <xdr:col>24</xdr:col>
      <xdr:colOff>63500</xdr:colOff>
      <xdr:row>71</xdr:row>
      <xdr:rowOff>131255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093359"/>
          <a:ext cx="838200" cy="2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91859</xdr:rowOff>
    </xdr:from>
    <xdr:to>
      <xdr:col>19</xdr:col>
      <xdr:colOff>177800</xdr:colOff>
      <xdr:row>72</xdr:row>
      <xdr:rowOff>160693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093359"/>
          <a:ext cx="889000" cy="41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160693</xdr:rowOff>
    </xdr:from>
    <xdr:to>
      <xdr:col>15</xdr:col>
      <xdr:colOff>50800</xdr:colOff>
      <xdr:row>73</xdr:row>
      <xdr:rowOff>114732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505093"/>
          <a:ext cx="889000" cy="125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114732</xdr:rowOff>
    </xdr:from>
    <xdr:to>
      <xdr:col>10</xdr:col>
      <xdr:colOff>114300</xdr:colOff>
      <xdr:row>74</xdr:row>
      <xdr:rowOff>78613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630582"/>
          <a:ext cx="889000" cy="13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80455</xdr:rowOff>
    </xdr:from>
    <xdr:to>
      <xdr:col>24</xdr:col>
      <xdr:colOff>114300</xdr:colOff>
      <xdr:row>72</xdr:row>
      <xdr:rowOff>10605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2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103332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10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41059</xdr:rowOff>
    </xdr:from>
    <xdr:to>
      <xdr:col>20</xdr:col>
      <xdr:colOff>38100</xdr:colOff>
      <xdr:row>70</xdr:row>
      <xdr:rowOff>142659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04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68</xdr:row>
      <xdr:rowOff>159186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181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109893</xdr:rowOff>
    </xdr:from>
    <xdr:to>
      <xdr:col>15</xdr:col>
      <xdr:colOff>101600</xdr:colOff>
      <xdr:row>73</xdr:row>
      <xdr:rowOff>40043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56570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2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63932</xdr:rowOff>
    </xdr:from>
    <xdr:to>
      <xdr:col>10</xdr:col>
      <xdr:colOff>165100</xdr:colOff>
      <xdr:row>73</xdr:row>
      <xdr:rowOff>165532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7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10609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5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27813</xdr:rowOff>
    </xdr:from>
    <xdr:to>
      <xdr:col>6</xdr:col>
      <xdr:colOff>38100</xdr:colOff>
      <xdr:row>74</xdr:row>
      <xdr:rowOff>129413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1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145940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49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78778</xdr:rowOff>
    </xdr:from>
    <xdr:to>
      <xdr:col>24</xdr:col>
      <xdr:colOff>63500</xdr:colOff>
      <xdr:row>95</xdr:row>
      <xdr:rowOff>170599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6528"/>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80281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170599</xdr:rowOff>
    </xdr:from>
    <xdr:to>
      <xdr:col>19</xdr:col>
      <xdr:colOff>177800</xdr:colOff>
      <xdr:row>97</xdr:row>
      <xdr:rowOff>64415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8349"/>
          <a:ext cx="889000" cy="236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64415</xdr:rowOff>
    </xdr:from>
    <xdr:to>
      <xdr:col>15</xdr:col>
      <xdr:colOff>50800</xdr:colOff>
      <xdr:row>97</xdr:row>
      <xdr:rowOff>81141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5065"/>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150385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81141</xdr:rowOff>
    </xdr:from>
    <xdr:to>
      <xdr:col>10</xdr:col>
      <xdr:colOff>114300</xdr:colOff>
      <xdr:row>98</xdr:row>
      <xdr:rowOff>23685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11791"/>
          <a:ext cx="889000" cy="11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156824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27978</xdr:rowOff>
    </xdr:from>
    <xdr:to>
      <xdr:col>24</xdr:col>
      <xdr:colOff>114300</xdr:colOff>
      <xdr:row>95</xdr:row>
      <xdr:rowOff>129578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50855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119799</xdr:rowOff>
    </xdr:from>
    <xdr:to>
      <xdr:col>20</xdr:col>
      <xdr:colOff>38100</xdr:colOff>
      <xdr:row>96</xdr:row>
      <xdr:rowOff>49949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66476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18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13615</xdr:rowOff>
    </xdr:from>
    <xdr:to>
      <xdr:col>15</xdr:col>
      <xdr:colOff>101600</xdr:colOff>
      <xdr:row>97</xdr:row>
      <xdr:rowOff>115215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131742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41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30341</xdr:rowOff>
    </xdr:from>
    <xdr:to>
      <xdr:col>10</xdr:col>
      <xdr:colOff>165100</xdr:colOff>
      <xdr:row>97</xdr:row>
      <xdr:rowOff>131941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6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148468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43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144335</xdr:rowOff>
    </xdr:from>
    <xdr:to>
      <xdr:col>6</xdr:col>
      <xdr:colOff>38100</xdr:colOff>
      <xdr:row>98</xdr:row>
      <xdr:rowOff>74485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65612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12336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15003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151782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170832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135737</xdr:rowOff>
    </xdr:from>
    <xdr:to>
      <xdr:col>55</xdr:col>
      <xdr:colOff>0</xdr:colOff>
      <xdr:row>53</xdr:row>
      <xdr:rowOff>32182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051137"/>
          <a:ext cx="8382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135737</xdr:rowOff>
    </xdr:from>
    <xdr:to>
      <xdr:col>50</xdr:col>
      <xdr:colOff>114300</xdr:colOff>
      <xdr:row>53</xdr:row>
      <xdr:rowOff>79159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51137"/>
          <a:ext cx="889000" cy="1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79159</xdr:rowOff>
    </xdr:from>
    <xdr:to>
      <xdr:col>45</xdr:col>
      <xdr:colOff>177800</xdr:colOff>
      <xdr:row>53</xdr:row>
      <xdr:rowOff>162465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166009"/>
          <a:ext cx="889000" cy="8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44812</xdr:rowOff>
    </xdr:from>
    <xdr:to>
      <xdr:col>41</xdr:col>
      <xdr:colOff>50800</xdr:colOff>
      <xdr:row>53</xdr:row>
      <xdr:rowOff>162465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131662"/>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54887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152832</xdr:rowOff>
    </xdr:from>
    <xdr:to>
      <xdr:col>55</xdr:col>
      <xdr:colOff>50800</xdr:colOff>
      <xdr:row>53</xdr:row>
      <xdr:rowOff>82982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0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4259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91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84937</xdr:rowOff>
    </xdr:from>
    <xdr:to>
      <xdr:col>50</xdr:col>
      <xdr:colOff>165100</xdr:colOff>
      <xdr:row>53</xdr:row>
      <xdr:rowOff>15087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0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31614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877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28359</xdr:rowOff>
    </xdr:from>
    <xdr:to>
      <xdr:col>46</xdr:col>
      <xdr:colOff>38100</xdr:colOff>
      <xdr:row>53</xdr:row>
      <xdr:rowOff>129959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11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146486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88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111665</xdr:rowOff>
    </xdr:from>
    <xdr:to>
      <xdr:col>41</xdr:col>
      <xdr:colOff>101600</xdr:colOff>
      <xdr:row>54</xdr:row>
      <xdr:rowOff>41815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1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58342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89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165462</xdr:rowOff>
    </xdr:from>
    <xdr:to>
      <xdr:col>36</xdr:col>
      <xdr:colOff>165100</xdr:colOff>
      <xdr:row>53</xdr:row>
      <xdr:rowOff>95612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112139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885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130001</xdr:rowOff>
    </xdr:from>
    <xdr:to>
      <xdr:col>55</xdr:col>
      <xdr:colOff>0</xdr:colOff>
      <xdr:row>72</xdr:row>
      <xdr:rowOff>26282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302951"/>
          <a:ext cx="838200" cy="6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52599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97180</xdr:rowOff>
    </xdr:from>
    <xdr:to>
      <xdr:col>50</xdr:col>
      <xdr:colOff>114300</xdr:colOff>
      <xdr:row>72</xdr:row>
      <xdr:rowOff>26282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270130"/>
          <a:ext cx="889000" cy="10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97180</xdr:rowOff>
    </xdr:from>
    <xdr:to>
      <xdr:col>45</xdr:col>
      <xdr:colOff>177800</xdr:colOff>
      <xdr:row>76</xdr:row>
      <xdr:rowOff>12925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270130"/>
          <a:ext cx="889000" cy="77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46198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161580</xdr:rowOff>
    </xdr:from>
    <xdr:to>
      <xdr:col>41</xdr:col>
      <xdr:colOff>50800</xdr:colOff>
      <xdr:row>76</xdr:row>
      <xdr:rowOff>12925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848880"/>
          <a:ext cx="889000" cy="19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79201</xdr:rowOff>
    </xdr:from>
    <xdr:to>
      <xdr:col>55</xdr:col>
      <xdr:colOff>50800</xdr:colOff>
      <xdr:row>72</xdr:row>
      <xdr:rowOff>9351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2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165578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16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146932</xdr:rowOff>
    </xdr:from>
    <xdr:to>
      <xdr:col>50</xdr:col>
      <xdr:colOff>165100</xdr:colOff>
      <xdr:row>72</xdr:row>
      <xdr:rowOff>77082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31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93609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09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46380</xdr:rowOff>
    </xdr:from>
    <xdr:to>
      <xdr:col>46</xdr:col>
      <xdr:colOff>38100</xdr:colOff>
      <xdr:row>71</xdr:row>
      <xdr:rowOff>147980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2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164507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199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133575</xdr:rowOff>
    </xdr:from>
    <xdr:to>
      <xdr:col>41</xdr:col>
      <xdr:colOff>101600</xdr:colOff>
      <xdr:row>76</xdr:row>
      <xdr:rowOff>63725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9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80252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76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110780</xdr:rowOff>
    </xdr:from>
    <xdr:to>
      <xdr:col>36</xdr:col>
      <xdr:colOff>165100</xdr:colOff>
      <xdr:row>75</xdr:row>
      <xdr:rowOff>40930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9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57457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57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37196</xdr:rowOff>
    </xdr:from>
    <xdr:to>
      <xdr:col>55</xdr:col>
      <xdr:colOff>0</xdr:colOff>
      <xdr:row>94</xdr:row>
      <xdr:rowOff>146306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5982046"/>
          <a:ext cx="838200" cy="28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74688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6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37196</xdr:rowOff>
    </xdr:from>
    <xdr:to>
      <xdr:col>50</xdr:col>
      <xdr:colOff>114300</xdr:colOff>
      <xdr:row>94</xdr:row>
      <xdr:rowOff>167177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5982046"/>
          <a:ext cx="889000" cy="30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119445</xdr:rowOff>
    </xdr:from>
    <xdr:to>
      <xdr:col>45</xdr:col>
      <xdr:colOff>177800</xdr:colOff>
      <xdr:row>94</xdr:row>
      <xdr:rowOff>167177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235745"/>
          <a:ext cx="889000" cy="4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112542</xdr:rowOff>
    </xdr:from>
    <xdr:to>
      <xdr:col>41</xdr:col>
      <xdr:colOff>50800</xdr:colOff>
      <xdr:row>94</xdr:row>
      <xdr:rowOff>119445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228842"/>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55760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95506</xdr:rowOff>
    </xdr:from>
    <xdr:to>
      <xdr:col>55</xdr:col>
      <xdr:colOff>50800</xdr:colOff>
      <xdr:row>95</xdr:row>
      <xdr:rowOff>25656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21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118383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6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157846</xdr:rowOff>
    </xdr:from>
    <xdr:to>
      <xdr:col>50</xdr:col>
      <xdr:colOff>165100</xdr:colOff>
      <xdr:row>93</xdr:row>
      <xdr:rowOff>87996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593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104523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7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116377</xdr:rowOff>
    </xdr:from>
    <xdr:to>
      <xdr:col>46</xdr:col>
      <xdr:colOff>38100</xdr:colOff>
      <xdr:row>95</xdr:row>
      <xdr:rowOff>46527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63054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0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68645</xdr:rowOff>
    </xdr:from>
    <xdr:to>
      <xdr:col>41</xdr:col>
      <xdr:colOff>101600</xdr:colOff>
      <xdr:row>94</xdr:row>
      <xdr:rowOff>170245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18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596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61742</xdr:rowOff>
    </xdr:from>
    <xdr:to>
      <xdr:col>36</xdr:col>
      <xdr:colOff>165100</xdr:colOff>
      <xdr:row>94</xdr:row>
      <xdr:rowOff>163342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17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8419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595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111158</xdr:rowOff>
    </xdr:from>
    <xdr:to>
      <xdr:col>85</xdr:col>
      <xdr:colOff>126364</xdr:colOff>
      <xdr:row>39</xdr:row>
      <xdr:rowOff>15407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769008"/>
          <a:ext cx="1269" cy="932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19234</xdr:rowOff>
    </xdr:from>
    <xdr:ext cx="534377"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0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15407</xdr:rowOff>
    </xdr:from>
    <xdr:to>
      <xdr:col>86</xdr:col>
      <xdr:colOff>25400</xdr:colOff>
      <xdr:row>39</xdr:row>
      <xdr:rowOff>15407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0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57835</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54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111158</xdr:rowOff>
    </xdr:from>
    <xdr:to>
      <xdr:col>86</xdr:col>
      <xdr:colOff>25400</xdr:colOff>
      <xdr:row>33</xdr:row>
      <xdr:rowOff>111158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76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95907</xdr:rowOff>
    </xdr:from>
    <xdr:to>
      <xdr:col>85</xdr:col>
      <xdr:colOff>127000</xdr:colOff>
      <xdr:row>36</xdr:row>
      <xdr:rowOff>39606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096657"/>
          <a:ext cx="838200" cy="11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72617</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1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94190</xdr:rowOff>
    </xdr:from>
    <xdr:to>
      <xdr:col>85</xdr:col>
      <xdr:colOff>177800</xdr:colOff>
      <xdr:row>38</xdr:row>
      <xdr:rowOff>24340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3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161972</xdr:rowOff>
    </xdr:from>
    <xdr:to>
      <xdr:col>81</xdr:col>
      <xdr:colOff>50800</xdr:colOff>
      <xdr:row>36</xdr:row>
      <xdr:rowOff>39606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162722"/>
          <a:ext cx="8890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104249</xdr:rowOff>
    </xdr:from>
    <xdr:to>
      <xdr:col>81</xdr:col>
      <xdr:colOff>101600</xdr:colOff>
      <xdr:row>38</xdr:row>
      <xdr:rowOff>34399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25526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5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161972</xdr:rowOff>
    </xdr:from>
    <xdr:to>
      <xdr:col>76</xdr:col>
      <xdr:colOff>114300</xdr:colOff>
      <xdr:row>36</xdr:row>
      <xdr:rowOff>61878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162722"/>
          <a:ext cx="8890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53238</xdr:rowOff>
    </xdr:from>
    <xdr:to>
      <xdr:col>76</xdr:col>
      <xdr:colOff>165100</xdr:colOff>
      <xdr:row>37</xdr:row>
      <xdr:rowOff>154838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145966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157074</xdr:rowOff>
    </xdr:from>
    <xdr:to>
      <xdr:col>71</xdr:col>
      <xdr:colOff>177800</xdr:colOff>
      <xdr:row>36</xdr:row>
      <xdr:rowOff>61878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5300574"/>
          <a:ext cx="889000" cy="93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94713</xdr:rowOff>
    </xdr:from>
    <xdr:to>
      <xdr:col>72</xdr:col>
      <xdr:colOff>38100</xdr:colOff>
      <xdr:row>38</xdr:row>
      <xdr:rowOff>24863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43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15990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3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86026</xdr:rowOff>
    </xdr:from>
    <xdr:to>
      <xdr:col>67</xdr:col>
      <xdr:colOff>101600</xdr:colOff>
      <xdr:row>38</xdr:row>
      <xdr:rowOff>16176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2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45107</xdr:rowOff>
    </xdr:from>
    <xdr:to>
      <xdr:col>85</xdr:col>
      <xdr:colOff>177800</xdr:colOff>
      <xdr:row>35</xdr:row>
      <xdr:rowOff>146707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04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67984</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8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160256</xdr:rowOff>
    </xdr:from>
    <xdr:to>
      <xdr:col>81</xdr:col>
      <xdr:colOff>101600</xdr:colOff>
      <xdr:row>36</xdr:row>
      <xdr:rowOff>90406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6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106933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93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111172</xdr:rowOff>
    </xdr:from>
    <xdr:to>
      <xdr:col>76</xdr:col>
      <xdr:colOff>165100</xdr:colOff>
      <xdr:row>36</xdr:row>
      <xdr:rowOff>41322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1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57849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88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11078</xdr:rowOff>
    </xdr:from>
    <xdr:to>
      <xdr:col>72</xdr:col>
      <xdr:colOff>38100</xdr:colOff>
      <xdr:row>36</xdr:row>
      <xdr:rowOff>112678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1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129205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95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106274</xdr:rowOff>
    </xdr:from>
    <xdr:to>
      <xdr:col>67</xdr:col>
      <xdr:colOff>101600</xdr:colOff>
      <xdr:row>31</xdr:row>
      <xdr:rowOff>36424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24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52951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02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15423</xdr:rowOff>
    </xdr:from>
    <xdr:to>
      <xdr:col>85</xdr:col>
      <xdr:colOff>127000</xdr:colOff>
      <xdr:row>53</xdr:row>
      <xdr:rowOff>52228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102273"/>
          <a:ext cx="838200" cy="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1540</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02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52228</xdr:rowOff>
    </xdr:from>
    <xdr:to>
      <xdr:col>81</xdr:col>
      <xdr:colOff>50800</xdr:colOff>
      <xdr:row>54</xdr:row>
      <xdr:rowOff>10688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139078"/>
          <a:ext cx="889000" cy="1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76895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10688</xdr:rowOff>
    </xdr:from>
    <xdr:to>
      <xdr:col>76</xdr:col>
      <xdr:colOff>114300</xdr:colOff>
      <xdr:row>54</xdr:row>
      <xdr:rowOff>134312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268988"/>
          <a:ext cx="889000" cy="1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60893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79643</xdr:rowOff>
    </xdr:from>
    <xdr:to>
      <xdr:col>71</xdr:col>
      <xdr:colOff>177800</xdr:colOff>
      <xdr:row>54</xdr:row>
      <xdr:rowOff>134312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166493"/>
          <a:ext cx="889000" cy="2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157934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136073</xdr:rowOff>
    </xdr:from>
    <xdr:to>
      <xdr:col>85</xdr:col>
      <xdr:colOff>177800</xdr:colOff>
      <xdr:row>53</xdr:row>
      <xdr:rowOff>66223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158950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9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1428</xdr:rowOff>
    </xdr:from>
    <xdr:to>
      <xdr:col>81</xdr:col>
      <xdr:colOff>101600</xdr:colOff>
      <xdr:row>53</xdr:row>
      <xdr:rowOff>103028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0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119555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8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131338</xdr:rowOff>
    </xdr:from>
    <xdr:to>
      <xdr:col>76</xdr:col>
      <xdr:colOff>165100</xdr:colOff>
      <xdr:row>54</xdr:row>
      <xdr:rowOff>61488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2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78015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899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83512</xdr:rowOff>
    </xdr:from>
    <xdr:to>
      <xdr:col>72</xdr:col>
      <xdr:colOff>38100</xdr:colOff>
      <xdr:row>55</xdr:row>
      <xdr:rowOff>13662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3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30189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1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28843</xdr:rowOff>
    </xdr:from>
    <xdr:to>
      <xdr:col>67</xdr:col>
      <xdr:colOff>101600</xdr:colOff>
      <xdr:row>53</xdr:row>
      <xdr:rowOff>130443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1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146970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889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99385</xdr:rowOff>
    </xdr:from>
    <xdr:to>
      <xdr:col>85</xdr:col>
      <xdr:colOff>127000</xdr:colOff>
      <xdr:row>73</xdr:row>
      <xdr:rowOff>163671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2100885"/>
          <a:ext cx="838200" cy="57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154391</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2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163671</xdr:rowOff>
    </xdr:from>
    <xdr:to>
      <xdr:col>81</xdr:col>
      <xdr:colOff>50800</xdr:colOff>
      <xdr:row>77</xdr:row>
      <xdr:rowOff>129527</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2679521"/>
          <a:ext cx="889000" cy="65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83901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129527</xdr:rowOff>
    </xdr:from>
    <xdr:to>
      <xdr:col>76</xdr:col>
      <xdr:colOff>114300</xdr:colOff>
      <xdr:row>79</xdr:row>
      <xdr:rowOff>5904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331177"/>
          <a:ext cx="889000" cy="21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78415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146019</xdr:rowOff>
    </xdr:from>
    <xdr:to>
      <xdr:col>71</xdr:col>
      <xdr:colOff>177800</xdr:colOff>
      <xdr:row>79</xdr:row>
      <xdr:rowOff>5904</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19119"/>
          <a:ext cx="889000" cy="3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102793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4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48585</xdr:rowOff>
    </xdr:from>
    <xdr:to>
      <xdr:col>85</xdr:col>
      <xdr:colOff>177800</xdr:colOff>
      <xdr:row>70</xdr:row>
      <xdr:rowOff>150185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20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1612</xdr:rowOff>
    </xdr:from>
    <xdr:ext cx="534377"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200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112871</xdr:rowOff>
    </xdr:from>
    <xdr:to>
      <xdr:col>81</xdr:col>
      <xdr:colOff>101600</xdr:colOff>
      <xdr:row>74</xdr:row>
      <xdr:rowOff>43021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262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59548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14111" y="1240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78727</xdr:rowOff>
    </xdr:from>
    <xdr:to>
      <xdr:col>76</xdr:col>
      <xdr:colOff>165100</xdr:colOff>
      <xdr:row>78</xdr:row>
      <xdr:rowOff>8877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2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25404</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25111" y="130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126554</xdr:rowOff>
    </xdr:from>
    <xdr:to>
      <xdr:col>72</xdr:col>
      <xdr:colOff>38100</xdr:colOff>
      <xdr:row>79</xdr:row>
      <xdr:rowOff>56704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9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73231</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27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95219</xdr:rowOff>
    </xdr:from>
    <xdr:to>
      <xdr:col>67</xdr:col>
      <xdr:colOff>101600</xdr:colOff>
      <xdr:row>79</xdr:row>
      <xdr:rowOff>25369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41896</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24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28505</xdr:rowOff>
    </xdr:from>
    <xdr:to>
      <xdr:col>85</xdr:col>
      <xdr:colOff>127000</xdr:colOff>
      <xdr:row>91</xdr:row>
      <xdr:rowOff>73977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5630455"/>
          <a:ext cx="8382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151032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6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73977</xdr:rowOff>
    </xdr:from>
    <xdr:to>
      <xdr:col>81</xdr:col>
      <xdr:colOff>50800</xdr:colOff>
      <xdr:row>91</xdr:row>
      <xdr:rowOff>119602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675927"/>
          <a:ext cx="889000" cy="4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123429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110229</xdr:rowOff>
    </xdr:from>
    <xdr:to>
      <xdr:col>76</xdr:col>
      <xdr:colOff>114300</xdr:colOff>
      <xdr:row>91</xdr:row>
      <xdr:rowOff>119602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5712179"/>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5987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22409</xdr:rowOff>
    </xdr:from>
    <xdr:to>
      <xdr:col>71</xdr:col>
      <xdr:colOff>177800</xdr:colOff>
      <xdr:row>91</xdr:row>
      <xdr:rowOff>110229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5624359"/>
          <a:ext cx="889000" cy="8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100113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149155</xdr:rowOff>
    </xdr:from>
    <xdr:to>
      <xdr:col>85</xdr:col>
      <xdr:colOff>177800</xdr:colOff>
      <xdr:row>91</xdr:row>
      <xdr:rowOff>79305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57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64082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49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23177</xdr:rowOff>
    </xdr:from>
    <xdr:to>
      <xdr:col>81</xdr:col>
      <xdr:colOff>101600</xdr:colOff>
      <xdr:row>91</xdr:row>
      <xdr:rowOff>124777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6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141304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4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68802</xdr:rowOff>
    </xdr:from>
    <xdr:to>
      <xdr:col>76</xdr:col>
      <xdr:colOff>165100</xdr:colOff>
      <xdr:row>91</xdr:row>
      <xdr:rowOff>170402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67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15479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44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59429</xdr:rowOff>
    </xdr:from>
    <xdr:to>
      <xdr:col>72</xdr:col>
      <xdr:colOff>38100</xdr:colOff>
      <xdr:row>91</xdr:row>
      <xdr:rowOff>161029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66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6106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43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143059</xdr:rowOff>
    </xdr:from>
    <xdr:to>
      <xdr:col>67</xdr:col>
      <xdr:colOff>101600</xdr:colOff>
      <xdr:row>91</xdr:row>
      <xdr:rowOff>73209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5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89736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3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4445</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6176645"/>
          <a:ext cx="1269" cy="55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84980</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715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122572</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9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4445</xdr:rowOff>
    </xdr:from>
    <xdr:to>
      <xdr:col>116</xdr:col>
      <xdr:colOff>152400</xdr:colOff>
      <xdr:row>36</xdr:row>
      <xdr:rowOff>4445</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17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2430</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1753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151003</xdr:rowOff>
    </xdr:from>
    <xdr:to>
      <xdr:col>116</xdr:col>
      <xdr:colOff>114300</xdr:colOff>
      <xdr:row>39</xdr:row>
      <xdr:rowOff>81153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6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164338</xdr:rowOff>
    </xdr:from>
    <xdr:to>
      <xdr:col>112</xdr:col>
      <xdr:colOff>38100</xdr:colOff>
      <xdr:row>39</xdr:row>
      <xdr:rowOff>94488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111015</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4546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73787</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5217287"/>
          <a:ext cx="889000" cy="15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150241</xdr:rowOff>
    </xdr:from>
    <xdr:to>
      <xdr:col>102</xdr:col>
      <xdr:colOff>165100</xdr:colOff>
      <xdr:row>39</xdr:row>
      <xdr:rowOff>80391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6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96918</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40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164719</xdr:rowOff>
    </xdr:from>
    <xdr:to>
      <xdr:col>98</xdr:col>
      <xdr:colOff>38100</xdr:colOff>
      <xdr:row>39</xdr:row>
      <xdr:rowOff>94869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85996</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129430</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445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22987</xdr:rowOff>
    </xdr:from>
    <xdr:to>
      <xdr:col>98</xdr:col>
      <xdr:colOff>38100</xdr:colOff>
      <xdr:row>30</xdr:row>
      <xdr:rowOff>124587</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516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28</xdr:row>
      <xdr:rowOff>141114</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21428" y="494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各目的別の類似団体との比較では，ほとんどの項目において高い水準となっている。近年の状況では衛生費，</a:t>
          </a:r>
          <a:r>
            <a:rPr kumimoji="1" lang="ja-JP" altLang="en-US" sz="1100" b="0" i="0" baseline="0">
              <a:solidFill>
                <a:schemeClr val="dk1"/>
              </a:solidFill>
              <a:effectLst/>
              <a:latin typeface="+mn-lt"/>
              <a:ea typeface="+mn-ea"/>
              <a:cs typeface="+mn-cs"/>
            </a:rPr>
            <a:t>商工費</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消防費，</a:t>
          </a:r>
          <a:r>
            <a:rPr kumimoji="1" lang="ja-JP" altLang="ja-JP" sz="1100" b="0" i="0" baseline="0">
              <a:solidFill>
                <a:schemeClr val="dk1"/>
              </a:solidFill>
              <a:effectLst/>
              <a:latin typeface="+mn-lt"/>
              <a:ea typeface="+mn-ea"/>
              <a:cs typeface="+mn-cs"/>
            </a:rPr>
            <a:t>教育費で増加傾向にある。商工費が高い水準にあるのは，新型コロナウイルス対策</a:t>
          </a:r>
          <a:r>
            <a:rPr kumimoji="1" lang="ja-JP" altLang="en-US" sz="1100" b="0" i="0" baseline="0">
              <a:solidFill>
                <a:schemeClr val="dk1"/>
              </a:solidFill>
              <a:effectLst/>
              <a:latin typeface="+mn-lt"/>
              <a:ea typeface="+mn-ea"/>
              <a:cs typeface="+mn-cs"/>
            </a:rPr>
            <a:t>及び物価高騰対策</a:t>
          </a:r>
          <a:r>
            <a:rPr kumimoji="1" lang="ja-JP" altLang="ja-JP" sz="1100" b="0" i="0" baseline="0">
              <a:solidFill>
                <a:schemeClr val="dk1"/>
              </a:solidFill>
              <a:effectLst/>
              <a:latin typeface="+mn-lt"/>
              <a:ea typeface="+mn-ea"/>
              <a:cs typeface="+mn-cs"/>
            </a:rPr>
            <a:t>関連経費が主な要因である。今後，教育費において小学校規模適正化計画に基づく小学校の統廃合により，学校施設の環境整備に伴う予算増が見込まれる。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a:t>
          </a:r>
          <a:r>
            <a:rPr lang="ja-JP" altLang="ja-JP" sz="1050" b="0" i="0" baseline="0">
              <a:solidFill>
                <a:schemeClr val="dk1"/>
              </a:solidFill>
              <a:effectLst/>
              <a:latin typeface="+mn-ea"/>
              <a:ea typeface="+mn-ea"/>
              <a:cs typeface="+mn-cs"/>
            </a:rPr>
            <a:t>令和４年度については，歳出においては普通建設事業や扶助費等の減により全体で減となったものの，それ以上に歳入において大きな減少があったことや、前年度の実質収支が大きかったことが影響し，</a:t>
          </a:r>
          <a:r>
            <a:rPr kumimoji="1" lang="ja-JP" altLang="en-US" sz="1050">
              <a:latin typeface="+mn-ea"/>
              <a:ea typeface="+mn-ea"/>
            </a:rPr>
            <a:t>実質単年度収支は赤字だが，財政調整基金の取崩しにより，実質収支は黒字となっている。なお，財政調整基金はこれまで順調に積み増しができたが，今後においては，普通交付税の減少，福祉サービスの扶助費や公共施設の維持管理経費の増大など大規模な財政需要が見込まれることから財源手当のため減少していくことが予想され，これらに備えた積立も行っ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鹿児島県さつま町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４</a:t>
          </a:r>
          <a:r>
            <a:rPr lang="ja-JP" altLang="ja-JP" sz="1100" b="0" i="0" baseline="0">
              <a:solidFill>
                <a:schemeClr val="dk1"/>
              </a:solidFill>
              <a:effectLst/>
              <a:latin typeface="+mn-lt"/>
              <a:ea typeface="+mn-ea"/>
              <a:cs typeface="+mn-cs"/>
            </a:rPr>
            <a:t>年度決算において赤字の会計は無いが，今後，介護保険事業特別会計の財政状況の悪化や水道事業会計における給水人口の減などにより，一般会計からの繰出金の増加が懸念されるため，保険料や使用料の改定など一定の利用者負担も視野に入れた財政運営の見直し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83</v>
      </c>
      <c r="C2" s="182"/>
      <c r="D2" s="183"/>
    </row>
    <row r="3" spans="1:119" ht="18.75" customHeight="1" thickBot="1" x14ac:dyDescent="0.25">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16796792</v>
      </c>
      <c r="BO4" s="485"/>
      <c r="BP4" s="485"/>
      <c r="BQ4" s="485"/>
      <c r="BR4" s="485"/>
      <c r="BS4" s="485"/>
      <c r="BT4" s="485"/>
      <c r="BU4" s="486"/>
      <c r="BV4" s="484">
        <v>17791071</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13</v>
      </c>
      <c r="CU4" s="625"/>
      <c r="CV4" s="625"/>
      <c r="CW4" s="625"/>
      <c r="CX4" s="625"/>
      <c r="CY4" s="625"/>
      <c r="CZ4" s="625"/>
      <c r="DA4" s="626"/>
      <c r="DB4" s="624">
        <v>13.9</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15520616</v>
      </c>
      <c r="BO5" s="456"/>
      <c r="BP5" s="456"/>
      <c r="BQ5" s="456"/>
      <c r="BR5" s="456"/>
      <c r="BS5" s="456"/>
      <c r="BT5" s="456"/>
      <c r="BU5" s="457"/>
      <c r="BV5" s="455">
        <v>16482243</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89.6</v>
      </c>
      <c r="CU5" s="453"/>
      <c r="CV5" s="453"/>
      <c r="CW5" s="453"/>
      <c r="CX5" s="453"/>
      <c r="CY5" s="453"/>
      <c r="CZ5" s="453"/>
      <c r="DA5" s="454"/>
      <c r="DB5" s="452">
        <v>84.4</v>
      </c>
      <c r="DC5" s="453"/>
      <c r="DD5" s="453"/>
      <c r="DE5" s="453"/>
      <c r="DF5" s="453"/>
      <c r="DG5" s="453"/>
      <c r="DH5" s="453"/>
      <c r="DI5" s="454"/>
    </row>
    <row r="6" spans="1:119" ht="18.75" customHeight="1" x14ac:dyDescent="0.2">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104</v>
      </c>
      <c r="AV6" s="514"/>
      <c r="AW6" s="514"/>
      <c r="AX6" s="514"/>
      <c r="AY6" s="469" t="s">
        <v>105</v>
      </c>
      <c r="AZ6" s="470"/>
      <c r="BA6" s="470"/>
      <c r="BB6" s="470"/>
      <c r="BC6" s="470"/>
      <c r="BD6" s="470"/>
      <c r="BE6" s="470"/>
      <c r="BF6" s="470"/>
      <c r="BG6" s="470"/>
      <c r="BH6" s="470"/>
      <c r="BI6" s="470"/>
      <c r="BJ6" s="470"/>
      <c r="BK6" s="470"/>
      <c r="BL6" s="470"/>
      <c r="BM6" s="471"/>
      <c r="BN6" s="455">
        <v>1276176</v>
      </c>
      <c r="BO6" s="456"/>
      <c r="BP6" s="456"/>
      <c r="BQ6" s="456"/>
      <c r="BR6" s="456"/>
      <c r="BS6" s="456"/>
      <c r="BT6" s="456"/>
      <c r="BU6" s="457"/>
      <c r="BV6" s="455">
        <v>1308828</v>
      </c>
      <c r="BW6" s="456"/>
      <c r="BX6" s="456"/>
      <c r="BY6" s="456"/>
      <c r="BZ6" s="456"/>
      <c r="CA6" s="456"/>
      <c r="CB6" s="456"/>
      <c r="CC6" s="457"/>
      <c r="CD6" s="495" t="s">
        <v>106</v>
      </c>
      <c r="CE6" s="415"/>
      <c r="CF6" s="415"/>
      <c r="CG6" s="415"/>
      <c r="CH6" s="415"/>
      <c r="CI6" s="415"/>
      <c r="CJ6" s="415"/>
      <c r="CK6" s="415"/>
      <c r="CL6" s="415"/>
      <c r="CM6" s="415"/>
      <c r="CN6" s="415"/>
      <c r="CO6" s="415"/>
      <c r="CP6" s="415"/>
      <c r="CQ6" s="415"/>
      <c r="CR6" s="415"/>
      <c r="CS6" s="496"/>
      <c r="CT6" s="598">
        <v>90.7</v>
      </c>
      <c r="CU6" s="599"/>
      <c r="CV6" s="599"/>
      <c r="CW6" s="599"/>
      <c r="CX6" s="599"/>
      <c r="CY6" s="599"/>
      <c r="CZ6" s="599"/>
      <c r="DA6" s="600"/>
      <c r="DB6" s="598">
        <v>87.1</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107</v>
      </c>
      <c r="AN7" s="412"/>
      <c r="AO7" s="412"/>
      <c r="AP7" s="412"/>
      <c r="AQ7" s="412"/>
      <c r="AR7" s="412"/>
      <c r="AS7" s="412"/>
      <c r="AT7" s="413"/>
      <c r="AU7" s="513" t="s">
        <v>96</v>
      </c>
      <c r="AV7" s="514"/>
      <c r="AW7" s="514"/>
      <c r="AX7" s="514"/>
      <c r="AY7" s="469" t="s">
        <v>108</v>
      </c>
      <c r="AZ7" s="470"/>
      <c r="BA7" s="470"/>
      <c r="BB7" s="470"/>
      <c r="BC7" s="470"/>
      <c r="BD7" s="470"/>
      <c r="BE7" s="470"/>
      <c r="BF7" s="470"/>
      <c r="BG7" s="470"/>
      <c r="BH7" s="470"/>
      <c r="BI7" s="470"/>
      <c r="BJ7" s="470"/>
      <c r="BK7" s="470"/>
      <c r="BL7" s="470"/>
      <c r="BM7" s="471"/>
      <c r="BN7" s="455">
        <v>232641</v>
      </c>
      <c r="BO7" s="456"/>
      <c r="BP7" s="456"/>
      <c r="BQ7" s="456"/>
      <c r="BR7" s="456"/>
      <c r="BS7" s="456"/>
      <c r="BT7" s="456"/>
      <c r="BU7" s="457"/>
      <c r="BV7" s="455">
        <v>154562</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8014371</v>
      </c>
      <c r="CU7" s="456"/>
      <c r="CV7" s="456"/>
      <c r="CW7" s="456"/>
      <c r="CX7" s="456"/>
      <c r="CY7" s="456"/>
      <c r="CZ7" s="456"/>
      <c r="DA7" s="457"/>
      <c r="DB7" s="455">
        <v>8306875</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96</v>
      </c>
      <c r="AV8" s="514"/>
      <c r="AW8" s="514"/>
      <c r="AX8" s="514"/>
      <c r="AY8" s="469" t="s">
        <v>111</v>
      </c>
      <c r="AZ8" s="470"/>
      <c r="BA8" s="470"/>
      <c r="BB8" s="470"/>
      <c r="BC8" s="470"/>
      <c r="BD8" s="470"/>
      <c r="BE8" s="470"/>
      <c r="BF8" s="470"/>
      <c r="BG8" s="470"/>
      <c r="BH8" s="470"/>
      <c r="BI8" s="470"/>
      <c r="BJ8" s="470"/>
      <c r="BK8" s="470"/>
      <c r="BL8" s="470"/>
      <c r="BM8" s="471"/>
      <c r="BN8" s="455">
        <v>1043535</v>
      </c>
      <c r="BO8" s="456"/>
      <c r="BP8" s="456"/>
      <c r="BQ8" s="456"/>
      <c r="BR8" s="456"/>
      <c r="BS8" s="456"/>
      <c r="BT8" s="456"/>
      <c r="BU8" s="457"/>
      <c r="BV8" s="455">
        <v>1154266</v>
      </c>
      <c r="BW8" s="456"/>
      <c r="BX8" s="456"/>
      <c r="BY8" s="456"/>
      <c r="BZ8" s="456"/>
      <c r="CA8" s="456"/>
      <c r="CB8" s="456"/>
      <c r="CC8" s="457"/>
      <c r="CD8" s="495" t="s">
        <v>112</v>
      </c>
      <c r="CE8" s="415"/>
      <c r="CF8" s="415"/>
      <c r="CG8" s="415"/>
      <c r="CH8" s="415"/>
      <c r="CI8" s="415"/>
      <c r="CJ8" s="415"/>
      <c r="CK8" s="415"/>
      <c r="CL8" s="415"/>
      <c r="CM8" s="415"/>
      <c r="CN8" s="415"/>
      <c r="CO8" s="415"/>
      <c r="CP8" s="415"/>
      <c r="CQ8" s="415"/>
      <c r="CR8" s="415"/>
      <c r="CS8" s="496"/>
      <c r="CT8" s="558">
        <v>0.36</v>
      </c>
      <c r="CU8" s="559"/>
      <c r="CV8" s="559"/>
      <c r="CW8" s="559"/>
      <c r="CX8" s="559"/>
      <c r="CY8" s="559"/>
      <c r="CZ8" s="559"/>
      <c r="DA8" s="560"/>
      <c r="DB8" s="558">
        <v>0.36</v>
      </c>
      <c r="DC8" s="559"/>
      <c r="DD8" s="559"/>
      <c r="DE8" s="559"/>
      <c r="DF8" s="559"/>
      <c r="DG8" s="559"/>
      <c r="DH8" s="559"/>
      <c r="DI8" s="560"/>
    </row>
    <row r="9" spans="1:119" ht="18.75" customHeight="1" thickBot="1" x14ac:dyDescent="0.25">
      <c r="A9" s="181"/>
      <c r="B9" s="587" t="s">
        <v>113</v>
      </c>
      <c r="C9" s="588"/>
      <c r="D9" s="588"/>
      <c r="E9" s="588"/>
      <c r="F9" s="588"/>
      <c r="G9" s="588"/>
      <c r="H9" s="588"/>
      <c r="I9" s="588"/>
      <c r="J9" s="588"/>
      <c r="K9" s="506"/>
      <c r="L9" s="589" t="s">
        <v>114</v>
      </c>
      <c r="M9" s="590"/>
      <c r="N9" s="590"/>
      <c r="O9" s="590"/>
      <c r="P9" s="590"/>
      <c r="Q9" s="591"/>
      <c r="R9" s="592">
        <v>20243</v>
      </c>
      <c r="S9" s="593"/>
      <c r="T9" s="593"/>
      <c r="U9" s="593"/>
      <c r="V9" s="594"/>
      <c r="W9" s="524" t="s">
        <v>115</v>
      </c>
      <c r="X9" s="525"/>
      <c r="Y9" s="525"/>
      <c r="Z9" s="525"/>
      <c r="AA9" s="525"/>
      <c r="AB9" s="525"/>
      <c r="AC9" s="525"/>
      <c r="AD9" s="525"/>
      <c r="AE9" s="525"/>
      <c r="AF9" s="525"/>
      <c r="AG9" s="525"/>
      <c r="AH9" s="525"/>
      <c r="AI9" s="525"/>
      <c r="AJ9" s="525"/>
      <c r="AK9" s="525"/>
      <c r="AL9" s="595"/>
      <c r="AM9" s="512" t="s">
        <v>116</v>
      </c>
      <c r="AN9" s="412"/>
      <c r="AO9" s="412"/>
      <c r="AP9" s="412"/>
      <c r="AQ9" s="412"/>
      <c r="AR9" s="412"/>
      <c r="AS9" s="412"/>
      <c r="AT9" s="413"/>
      <c r="AU9" s="513" t="s">
        <v>104</v>
      </c>
      <c r="AV9" s="514"/>
      <c r="AW9" s="514"/>
      <c r="AX9" s="514"/>
      <c r="AY9" s="469" t="s">
        <v>117</v>
      </c>
      <c r="AZ9" s="470"/>
      <c r="BA9" s="470"/>
      <c r="BB9" s="470"/>
      <c r="BC9" s="470"/>
      <c r="BD9" s="470"/>
      <c r="BE9" s="470"/>
      <c r="BF9" s="470"/>
      <c r="BG9" s="470"/>
      <c r="BH9" s="470"/>
      <c r="BI9" s="470"/>
      <c r="BJ9" s="470"/>
      <c r="BK9" s="470"/>
      <c r="BL9" s="470"/>
      <c r="BM9" s="471"/>
      <c r="BN9" s="455">
        <v>-110731</v>
      </c>
      <c r="BO9" s="456"/>
      <c r="BP9" s="456"/>
      <c r="BQ9" s="456"/>
      <c r="BR9" s="456"/>
      <c r="BS9" s="456"/>
      <c r="BT9" s="456"/>
      <c r="BU9" s="457"/>
      <c r="BV9" s="455">
        <v>285485</v>
      </c>
      <c r="BW9" s="456"/>
      <c r="BX9" s="456"/>
      <c r="BY9" s="456"/>
      <c r="BZ9" s="456"/>
      <c r="CA9" s="456"/>
      <c r="CB9" s="456"/>
      <c r="CC9" s="457"/>
      <c r="CD9" s="495" t="s">
        <v>118</v>
      </c>
      <c r="CE9" s="415"/>
      <c r="CF9" s="415"/>
      <c r="CG9" s="415"/>
      <c r="CH9" s="415"/>
      <c r="CI9" s="415"/>
      <c r="CJ9" s="415"/>
      <c r="CK9" s="415"/>
      <c r="CL9" s="415"/>
      <c r="CM9" s="415"/>
      <c r="CN9" s="415"/>
      <c r="CO9" s="415"/>
      <c r="CP9" s="415"/>
      <c r="CQ9" s="415"/>
      <c r="CR9" s="415"/>
      <c r="CS9" s="496"/>
      <c r="CT9" s="452">
        <v>13</v>
      </c>
      <c r="CU9" s="453"/>
      <c r="CV9" s="453"/>
      <c r="CW9" s="453"/>
      <c r="CX9" s="453"/>
      <c r="CY9" s="453"/>
      <c r="CZ9" s="453"/>
      <c r="DA9" s="454"/>
      <c r="DB9" s="452">
        <v>12.4</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119</v>
      </c>
      <c r="M10" s="412"/>
      <c r="N10" s="412"/>
      <c r="O10" s="412"/>
      <c r="P10" s="412"/>
      <c r="Q10" s="413"/>
      <c r="R10" s="408">
        <v>22400</v>
      </c>
      <c r="S10" s="409"/>
      <c r="T10" s="409"/>
      <c r="U10" s="409"/>
      <c r="V10" s="468"/>
      <c r="W10" s="596"/>
      <c r="X10" s="406"/>
      <c r="Y10" s="406"/>
      <c r="Z10" s="406"/>
      <c r="AA10" s="406"/>
      <c r="AB10" s="406"/>
      <c r="AC10" s="406"/>
      <c r="AD10" s="406"/>
      <c r="AE10" s="406"/>
      <c r="AF10" s="406"/>
      <c r="AG10" s="406"/>
      <c r="AH10" s="406"/>
      <c r="AI10" s="406"/>
      <c r="AJ10" s="406"/>
      <c r="AK10" s="406"/>
      <c r="AL10" s="597"/>
      <c r="AM10" s="512" t="s">
        <v>120</v>
      </c>
      <c r="AN10" s="412"/>
      <c r="AO10" s="412"/>
      <c r="AP10" s="412"/>
      <c r="AQ10" s="412"/>
      <c r="AR10" s="412"/>
      <c r="AS10" s="412"/>
      <c r="AT10" s="413"/>
      <c r="AU10" s="513" t="s">
        <v>121</v>
      </c>
      <c r="AV10" s="514"/>
      <c r="AW10" s="514"/>
      <c r="AX10" s="514"/>
      <c r="AY10" s="469" t="s">
        <v>122</v>
      </c>
      <c r="AZ10" s="470"/>
      <c r="BA10" s="470"/>
      <c r="BB10" s="470"/>
      <c r="BC10" s="470"/>
      <c r="BD10" s="470"/>
      <c r="BE10" s="470"/>
      <c r="BF10" s="470"/>
      <c r="BG10" s="470"/>
      <c r="BH10" s="470"/>
      <c r="BI10" s="470"/>
      <c r="BJ10" s="470"/>
      <c r="BK10" s="470"/>
      <c r="BL10" s="470"/>
      <c r="BM10" s="471"/>
      <c r="BN10" s="455">
        <v>6238</v>
      </c>
      <c r="BO10" s="456"/>
      <c r="BP10" s="456"/>
      <c r="BQ10" s="456"/>
      <c r="BR10" s="456"/>
      <c r="BS10" s="456"/>
      <c r="BT10" s="456"/>
      <c r="BU10" s="457"/>
      <c r="BV10" s="455">
        <v>404863</v>
      </c>
      <c r="BW10" s="456"/>
      <c r="BX10" s="456"/>
      <c r="BY10" s="456"/>
      <c r="BZ10" s="456"/>
      <c r="CA10" s="456"/>
      <c r="CB10" s="456"/>
      <c r="CC10" s="457"/>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124</v>
      </c>
      <c r="M11" s="417"/>
      <c r="N11" s="417"/>
      <c r="O11" s="417"/>
      <c r="P11" s="417"/>
      <c r="Q11" s="418"/>
      <c r="R11" s="584" t="s">
        <v>125</v>
      </c>
      <c r="S11" s="585"/>
      <c r="T11" s="585"/>
      <c r="U11" s="585"/>
      <c r="V11" s="586"/>
      <c r="W11" s="596"/>
      <c r="X11" s="406"/>
      <c r="Y11" s="406"/>
      <c r="Z11" s="406"/>
      <c r="AA11" s="406"/>
      <c r="AB11" s="406"/>
      <c r="AC11" s="406"/>
      <c r="AD11" s="406"/>
      <c r="AE11" s="406"/>
      <c r="AF11" s="406"/>
      <c r="AG11" s="406"/>
      <c r="AH11" s="406"/>
      <c r="AI11" s="406"/>
      <c r="AJ11" s="406"/>
      <c r="AK11" s="406"/>
      <c r="AL11" s="597"/>
      <c r="AM11" s="512" t="s">
        <v>126</v>
      </c>
      <c r="AN11" s="412"/>
      <c r="AO11" s="412"/>
      <c r="AP11" s="412"/>
      <c r="AQ11" s="412"/>
      <c r="AR11" s="412"/>
      <c r="AS11" s="412"/>
      <c r="AT11" s="413"/>
      <c r="AU11" s="513" t="s">
        <v>127</v>
      </c>
      <c r="AV11" s="514"/>
      <c r="AW11" s="514"/>
      <c r="AX11" s="514"/>
      <c r="AY11" s="469" t="s">
        <v>128</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129</v>
      </c>
      <c r="CE11" s="415"/>
      <c r="CF11" s="415"/>
      <c r="CG11" s="415"/>
      <c r="CH11" s="415"/>
      <c r="CI11" s="415"/>
      <c r="CJ11" s="415"/>
      <c r="CK11" s="415"/>
      <c r="CL11" s="415"/>
      <c r="CM11" s="415"/>
      <c r="CN11" s="415"/>
      <c r="CO11" s="415"/>
      <c r="CP11" s="415"/>
      <c r="CQ11" s="415"/>
      <c r="CR11" s="415"/>
      <c r="CS11" s="496"/>
      <c r="CT11" s="558" t="s">
        <v>130</v>
      </c>
      <c r="CU11" s="559"/>
      <c r="CV11" s="559"/>
      <c r="CW11" s="559"/>
      <c r="CX11" s="559"/>
      <c r="CY11" s="559"/>
      <c r="CZ11" s="559"/>
      <c r="DA11" s="560"/>
      <c r="DB11" s="558" t="s">
        <v>131</v>
      </c>
      <c r="DC11" s="559"/>
      <c r="DD11" s="559"/>
      <c r="DE11" s="559"/>
      <c r="DF11" s="559"/>
      <c r="DG11" s="559"/>
      <c r="DH11" s="559"/>
      <c r="DI11" s="560"/>
    </row>
    <row r="12" spans="1:119" ht="18.75" customHeight="1" x14ac:dyDescent="0.2">
      <c r="A12" s="181"/>
      <c r="B12" s="561" t="s">
        <v>132</v>
      </c>
      <c r="C12" s="562"/>
      <c r="D12" s="562"/>
      <c r="E12" s="562"/>
      <c r="F12" s="562"/>
      <c r="G12" s="562"/>
      <c r="H12" s="562"/>
      <c r="I12" s="562"/>
      <c r="J12" s="562"/>
      <c r="K12" s="563"/>
      <c r="L12" s="570" t="s">
        <v>133</v>
      </c>
      <c r="M12" s="571"/>
      <c r="N12" s="571"/>
      <c r="O12" s="571"/>
      <c r="P12" s="571"/>
      <c r="Q12" s="572"/>
      <c r="R12" s="573">
        <v>19534</v>
      </c>
      <c r="S12" s="574"/>
      <c r="T12" s="574"/>
      <c r="U12" s="574"/>
      <c r="V12" s="575"/>
      <c r="W12" s="576" t="s">
        <v>1</v>
      </c>
      <c r="X12" s="514"/>
      <c r="Y12" s="514"/>
      <c r="Z12" s="514"/>
      <c r="AA12" s="514"/>
      <c r="AB12" s="577"/>
      <c r="AC12" s="578" t="s">
        <v>134</v>
      </c>
      <c r="AD12" s="579"/>
      <c r="AE12" s="579"/>
      <c r="AF12" s="579"/>
      <c r="AG12" s="580"/>
      <c r="AH12" s="578" t="s">
        <v>135</v>
      </c>
      <c r="AI12" s="579"/>
      <c r="AJ12" s="579"/>
      <c r="AK12" s="579"/>
      <c r="AL12" s="581"/>
      <c r="AM12" s="512" t="s">
        <v>136</v>
      </c>
      <c r="AN12" s="412"/>
      <c r="AO12" s="412"/>
      <c r="AP12" s="412"/>
      <c r="AQ12" s="412"/>
      <c r="AR12" s="412"/>
      <c r="AS12" s="412"/>
      <c r="AT12" s="413"/>
      <c r="AU12" s="513" t="s">
        <v>137</v>
      </c>
      <c r="AV12" s="514"/>
      <c r="AW12" s="514"/>
      <c r="AX12" s="514"/>
      <c r="AY12" s="469" t="s">
        <v>138</v>
      </c>
      <c r="AZ12" s="470"/>
      <c r="BA12" s="470"/>
      <c r="BB12" s="470"/>
      <c r="BC12" s="470"/>
      <c r="BD12" s="470"/>
      <c r="BE12" s="470"/>
      <c r="BF12" s="470"/>
      <c r="BG12" s="470"/>
      <c r="BH12" s="470"/>
      <c r="BI12" s="470"/>
      <c r="BJ12" s="470"/>
      <c r="BK12" s="470"/>
      <c r="BL12" s="470"/>
      <c r="BM12" s="471"/>
      <c r="BN12" s="455">
        <v>700000</v>
      </c>
      <c r="BO12" s="456"/>
      <c r="BP12" s="456"/>
      <c r="BQ12" s="456"/>
      <c r="BR12" s="456"/>
      <c r="BS12" s="456"/>
      <c r="BT12" s="456"/>
      <c r="BU12" s="457"/>
      <c r="BV12" s="455">
        <v>800000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140</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141</v>
      </c>
      <c r="N13" s="540"/>
      <c r="O13" s="540"/>
      <c r="P13" s="540"/>
      <c r="Q13" s="541"/>
      <c r="R13" s="542">
        <v>19109</v>
      </c>
      <c r="S13" s="543"/>
      <c r="T13" s="543"/>
      <c r="U13" s="543"/>
      <c r="V13" s="544"/>
      <c r="W13" s="545" t="s">
        <v>142</v>
      </c>
      <c r="X13" s="441"/>
      <c r="Y13" s="441"/>
      <c r="Z13" s="441"/>
      <c r="AA13" s="441"/>
      <c r="AB13" s="442"/>
      <c r="AC13" s="408">
        <v>1688</v>
      </c>
      <c r="AD13" s="409"/>
      <c r="AE13" s="409"/>
      <c r="AF13" s="409"/>
      <c r="AG13" s="410"/>
      <c r="AH13" s="408">
        <v>2022</v>
      </c>
      <c r="AI13" s="409"/>
      <c r="AJ13" s="409"/>
      <c r="AK13" s="409"/>
      <c r="AL13" s="468"/>
      <c r="AM13" s="512" t="s">
        <v>143</v>
      </c>
      <c r="AN13" s="412"/>
      <c r="AO13" s="412"/>
      <c r="AP13" s="412"/>
      <c r="AQ13" s="412"/>
      <c r="AR13" s="412"/>
      <c r="AS13" s="412"/>
      <c r="AT13" s="413"/>
      <c r="AU13" s="513" t="s">
        <v>144</v>
      </c>
      <c r="AV13" s="514"/>
      <c r="AW13" s="514"/>
      <c r="AX13" s="514"/>
      <c r="AY13" s="469" t="s">
        <v>145</v>
      </c>
      <c r="AZ13" s="470"/>
      <c r="BA13" s="470"/>
      <c r="BB13" s="470"/>
      <c r="BC13" s="470"/>
      <c r="BD13" s="470"/>
      <c r="BE13" s="470"/>
      <c r="BF13" s="470"/>
      <c r="BG13" s="470"/>
      <c r="BH13" s="470"/>
      <c r="BI13" s="470"/>
      <c r="BJ13" s="470"/>
      <c r="BK13" s="470"/>
      <c r="BL13" s="470"/>
      <c r="BM13" s="471"/>
      <c r="BN13" s="455">
        <v>-804493</v>
      </c>
      <c r="BO13" s="456"/>
      <c r="BP13" s="456"/>
      <c r="BQ13" s="456"/>
      <c r="BR13" s="456"/>
      <c r="BS13" s="456"/>
      <c r="BT13" s="456"/>
      <c r="BU13" s="457"/>
      <c r="BV13" s="455">
        <v>-109652</v>
      </c>
      <c r="BW13" s="456"/>
      <c r="BX13" s="456"/>
      <c r="BY13" s="456"/>
      <c r="BZ13" s="456"/>
      <c r="CA13" s="456"/>
      <c r="CB13" s="456"/>
      <c r="CC13" s="457"/>
      <c r="CD13" s="495" t="s">
        <v>146</v>
      </c>
      <c r="CE13" s="415"/>
      <c r="CF13" s="415"/>
      <c r="CG13" s="415"/>
      <c r="CH13" s="415"/>
      <c r="CI13" s="415"/>
      <c r="CJ13" s="415"/>
      <c r="CK13" s="415"/>
      <c r="CL13" s="415"/>
      <c r="CM13" s="415"/>
      <c r="CN13" s="415"/>
      <c r="CO13" s="415"/>
      <c r="CP13" s="415"/>
      <c r="CQ13" s="415"/>
      <c r="CR13" s="415"/>
      <c r="CS13" s="496"/>
      <c r="CT13" s="452">
        <v>4.7</v>
      </c>
      <c r="CU13" s="453"/>
      <c r="CV13" s="453"/>
      <c r="CW13" s="453"/>
      <c r="CX13" s="453"/>
      <c r="CY13" s="453"/>
      <c r="CZ13" s="453"/>
      <c r="DA13" s="454"/>
      <c r="DB13" s="452">
        <v>4.3</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147</v>
      </c>
      <c r="M14" s="582"/>
      <c r="N14" s="582"/>
      <c r="O14" s="582"/>
      <c r="P14" s="582"/>
      <c r="Q14" s="583"/>
      <c r="R14" s="542">
        <v>20050</v>
      </c>
      <c r="S14" s="543"/>
      <c r="T14" s="543"/>
      <c r="U14" s="543"/>
      <c r="V14" s="544"/>
      <c r="W14" s="546"/>
      <c r="X14" s="444"/>
      <c r="Y14" s="444"/>
      <c r="Z14" s="444"/>
      <c r="AA14" s="444"/>
      <c r="AB14" s="445"/>
      <c r="AC14" s="535">
        <v>16.3</v>
      </c>
      <c r="AD14" s="536"/>
      <c r="AE14" s="536"/>
      <c r="AF14" s="536"/>
      <c r="AG14" s="537"/>
      <c r="AH14" s="535">
        <v>18.2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148</v>
      </c>
      <c r="CE14" s="493"/>
      <c r="CF14" s="493"/>
      <c r="CG14" s="493"/>
      <c r="CH14" s="493"/>
      <c r="CI14" s="493"/>
      <c r="CJ14" s="493"/>
      <c r="CK14" s="493"/>
      <c r="CL14" s="493"/>
      <c r="CM14" s="493"/>
      <c r="CN14" s="493"/>
      <c r="CO14" s="493"/>
      <c r="CP14" s="493"/>
      <c r="CQ14" s="493"/>
      <c r="CR14" s="493"/>
      <c r="CS14" s="494"/>
      <c r="CT14" s="552" t="s">
        <v>130</v>
      </c>
      <c r="CU14" s="553"/>
      <c r="CV14" s="553"/>
      <c r="CW14" s="553"/>
      <c r="CX14" s="553"/>
      <c r="CY14" s="553"/>
      <c r="CZ14" s="553"/>
      <c r="DA14" s="554"/>
      <c r="DB14" s="552" t="s">
        <v>130</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141</v>
      </c>
      <c r="N15" s="540"/>
      <c r="O15" s="540"/>
      <c r="P15" s="540"/>
      <c r="Q15" s="541"/>
      <c r="R15" s="542">
        <v>19652</v>
      </c>
      <c r="S15" s="543"/>
      <c r="T15" s="543"/>
      <c r="U15" s="543"/>
      <c r="V15" s="544"/>
      <c r="W15" s="545" t="s">
        <v>149</v>
      </c>
      <c r="X15" s="441"/>
      <c r="Y15" s="441"/>
      <c r="Z15" s="441"/>
      <c r="AA15" s="441"/>
      <c r="AB15" s="442"/>
      <c r="AC15" s="408">
        <v>3180</v>
      </c>
      <c r="AD15" s="409"/>
      <c r="AE15" s="409"/>
      <c r="AF15" s="409"/>
      <c r="AG15" s="410"/>
      <c r="AH15" s="408">
        <v>3184</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2684669</v>
      </c>
      <c r="BO15" s="485"/>
      <c r="BP15" s="485"/>
      <c r="BQ15" s="485"/>
      <c r="BR15" s="485"/>
      <c r="BS15" s="485"/>
      <c r="BT15" s="485"/>
      <c r="BU15" s="486"/>
      <c r="BV15" s="484">
        <v>2524758</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30.7</v>
      </c>
      <c r="AD16" s="536"/>
      <c r="AE16" s="536"/>
      <c r="AF16" s="536"/>
      <c r="AG16" s="537"/>
      <c r="AH16" s="535">
        <v>28.6</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7273002</v>
      </c>
      <c r="BO16" s="456"/>
      <c r="BP16" s="456"/>
      <c r="BQ16" s="456"/>
      <c r="BR16" s="456"/>
      <c r="BS16" s="456"/>
      <c r="BT16" s="456"/>
      <c r="BU16" s="457"/>
      <c r="BV16" s="455">
        <v>7322155</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5474</v>
      </c>
      <c r="AD17" s="409"/>
      <c r="AE17" s="409"/>
      <c r="AF17" s="409"/>
      <c r="AG17" s="410"/>
      <c r="AH17" s="408">
        <v>5924</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3366037</v>
      </c>
      <c r="BO17" s="456"/>
      <c r="BP17" s="456"/>
      <c r="BQ17" s="456"/>
      <c r="BR17" s="456"/>
      <c r="BS17" s="456"/>
      <c r="BT17" s="456"/>
      <c r="BU17" s="457"/>
      <c r="BV17" s="455">
        <v>3152979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303.89999999999998</v>
      </c>
      <c r="M18" s="508"/>
      <c r="N18" s="508"/>
      <c r="O18" s="508"/>
      <c r="P18" s="508"/>
      <c r="Q18" s="508"/>
      <c r="R18" s="509"/>
      <c r="S18" s="509"/>
      <c r="T18" s="509"/>
      <c r="U18" s="509"/>
      <c r="V18" s="510"/>
      <c r="W18" s="526"/>
      <c r="X18" s="527"/>
      <c r="Y18" s="527"/>
      <c r="Z18" s="527"/>
      <c r="AA18" s="527"/>
      <c r="AB18" s="551"/>
      <c r="AC18" s="425">
        <v>52.9</v>
      </c>
      <c r="AD18" s="426"/>
      <c r="AE18" s="426"/>
      <c r="AF18" s="426"/>
      <c r="AG18" s="511"/>
      <c r="AH18" s="425">
        <v>53.2</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7206868</v>
      </c>
      <c r="BO18" s="456"/>
      <c r="BP18" s="456"/>
      <c r="BQ18" s="456"/>
      <c r="BR18" s="456"/>
      <c r="BS18" s="456"/>
      <c r="BT18" s="456"/>
      <c r="BU18" s="457"/>
      <c r="BV18" s="455">
        <v>7147577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67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10528432</v>
      </c>
      <c r="BO19" s="456"/>
      <c r="BP19" s="456"/>
      <c r="BQ19" s="456"/>
      <c r="BR19" s="456"/>
      <c r="BS19" s="456"/>
      <c r="BT19" s="456"/>
      <c r="BU19" s="457"/>
      <c r="BV19" s="455">
        <v>11020316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9231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12555169</v>
      </c>
      <c r="BO22" s="485"/>
      <c r="BP22" s="485"/>
      <c r="BQ22" s="485"/>
      <c r="BR22" s="485"/>
      <c r="BS22" s="485"/>
      <c r="BT22" s="485"/>
      <c r="BU22" s="486"/>
      <c r="BV22" s="484">
        <v>12876787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9691936</v>
      </c>
      <c r="BO23" s="456"/>
      <c r="BP23" s="456"/>
      <c r="BQ23" s="456"/>
      <c r="BR23" s="456"/>
      <c r="BS23" s="456"/>
      <c r="BT23" s="456"/>
      <c r="BU23" s="457"/>
      <c r="BV23" s="455">
        <v>9966253</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7880</v>
      </c>
      <c r="R24" s="409"/>
      <c r="S24" s="409"/>
      <c r="T24" s="409"/>
      <c r="U24" s="409"/>
      <c r="V24" s="410"/>
      <c r="W24" s="498"/>
      <c r="X24" s="435"/>
      <c r="Y24" s="436"/>
      <c r="Z24" s="411" t="s">
        <v>174</v>
      </c>
      <c r="AA24" s="412"/>
      <c r="AB24" s="412"/>
      <c r="AC24" s="412"/>
      <c r="AD24" s="412"/>
      <c r="AE24" s="412"/>
      <c r="AF24" s="412"/>
      <c r="AG24" s="413"/>
      <c r="AH24" s="408">
        <v>265</v>
      </c>
      <c r="AI24" s="409"/>
      <c r="AJ24" s="409"/>
      <c r="AK24" s="409"/>
      <c r="AL24" s="410"/>
      <c r="AM24" s="408">
        <v>823885</v>
      </c>
      <c r="AN24" s="409"/>
      <c r="AO24" s="409"/>
      <c r="AP24" s="409"/>
      <c r="AQ24" s="409"/>
      <c r="AR24" s="410"/>
      <c r="AS24" s="408">
        <v>3109</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8098265</v>
      </c>
      <c r="BO24" s="456"/>
      <c r="BP24" s="456"/>
      <c r="BQ24" s="456"/>
      <c r="BR24" s="456"/>
      <c r="BS24" s="456"/>
      <c r="BT24" s="456"/>
      <c r="BU24" s="457"/>
      <c r="BV24" s="455">
        <v>8052062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6220</v>
      </c>
      <c r="R25" s="409"/>
      <c r="S25" s="409"/>
      <c r="T25" s="409"/>
      <c r="U25" s="409"/>
      <c r="V25" s="410"/>
      <c r="W25" s="498"/>
      <c r="X25" s="435"/>
      <c r="Y25" s="436"/>
      <c r="Z25" s="411" t="s">
        <v>177</v>
      </c>
      <c r="AA25" s="412"/>
      <c r="AB25" s="412"/>
      <c r="AC25" s="412"/>
      <c r="AD25" s="412"/>
      <c r="AE25" s="412"/>
      <c r="AF25" s="412"/>
      <c r="AG25" s="413"/>
      <c r="AH25" s="408">
        <v>46</v>
      </c>
      <c r="AI25" s="409"/>
      <c r="AJ25" s="409"/>
      <c r="AK25" s="409"/>
      <c r="AL25" s="410"/>
      <c r="AM25" s="408">
        <v>130088</v>
      </c>
      <c r="AN25" s="409"/>
      <c r="AO25" s="409"/>
      <c r="AP25" s="409"/>
      <c r="AQ25" s="409"/>
      <c r="AR25" s="410"/>
      <c r="AS25" s="408">
        <v>2828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1103686</v>
      </c>
      <c r="BO25" s="485"/>
      <c r="BP25" s="485"/>
      <c r="BQ25" s="485"/>
      <c r="BR25" s="485"/>
      <c r="BS25" s="485"/>
      <c r="BT25" s="485"/>
      <c r="BU25" s="486"/>
      <c r="BV25" s="484">
        <v>823230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179</v>
      </c>
      <c r="F26" s="412"/>
      <c r="G26" s="412"/>
      <c r="H26" s="412"/>
      <c r="I26" s="412"/>
      <c r="J26" s="412"/>
      <c r="K26" s="413"/>
      <c r="L26" s="408">
        <v>1</v>
      </c>
      <c r="M26" s="409"/>
      <c r="N26" s="409"/>
      <c r="O26" s="409"/>
      <c r="P26" s="410"/>
      <c r="Q26" s="408">
        <v>5870</v>
      </c>
      <c r="R26" s="409"/>
      <c r="S26" s="409"/>
      <c r="T26" s="409"/>
      <c r="U26" s="409"/>
      <c r="V26" s="410"/>
      <c r="W26" s="498"/>
      <c r="X26" s="435"/>
      <c r="Y26" s="436"/>
      <c r="Z26" s="411" t="s">
        <v>180</v>
      </c>
      <c r="AA26" s="466"/>
      <c r="AB26" s="466"/>
      <c r="AC26" s="466"/>
      <c r="AD26" s="466"/>
      <c r="AE26" s="466"/>
      <c r="AF26" s="466"/>
      <c r="AG26" s="467"/>
      <c r="AH26" s="408">
        <v>16</v>
      </c>
      <c r="AI26" s="409"/>
      <c r="AJ26" s="409"/>
      <c r="AK26" s="409"/>
      <c r="AL26" s="410"/>
      <c r="AM26" s="408">
        <v>54768</v>
      </c>
      <c r="AN26" s="409"/>
      <c r="AO26" s="409"/>
      <c r="AP26" s="409"/>
      <c r="AQ26" s="409"/>
      <c r="AR26" s="410"/>
      <c r="AS26" s="408">
        <v>3423</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182</v>
      </c>
      <c r="BO26" s="456"/>
      <c r="BP26" s="456"/>
      <c r="BQ26" s="456"/>
      <c r="BR26" s="456"/>
      <c r="BS26" s="456"/>
      <c r="BT26" s="456"/>
      <c r="BU26" s="457"/>
      <c r="BV26" s="455" t="s">
        <v>182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3160</v>
      </c>
      <c r="R27" s="409"/>
      <c r="S27" s="409"/>
      <c r="T27" s="409"/>
      <c r="U27" s="409"/>
      <c r="V27" s="410"/>
      <c r="W27" s="498"/>
      <c r="X27" s="435"/>
      <c r="Y27" s="436"/>
      <c r="Z27" s="411" t="s">
        <v>184</v>
      </c>
      <c r="AA27" s="412"/>
      <c r="AB27" s="412"/>
      <c r="AC27" s="412"/>
      <c r="AD27" s="412"/>
      <c r="AE27" s="412"/>
      <c r="AF27" s="412"/>
      <c r="AG27" s="413"/>
      <c r="AH27" s="408">
        <v>6</v>
      </c>
      <c r="AI27" s="409"/>
      <c r="AJ27" s="409"/>
      <c r="AK27" s="409"/>
      <c r="AL27" s="410"/>
      <c r="AM27" s="408">
        <v>25332</v>
      </c>
      <c r="AN27" s="409"/>
      <c r="AO27" s="409"/>
      <c r="AP27" s="409"/>
      <c r="AQ27" s="409"/>
      <c r="AR27" s="410"/>
      <c r="AS27" s="408">
        <v>4222</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100000</v>
      </c>
      <c r="BO27" s="490"/>
      <c r="BP27" s="490"/>
      <c r="BQ27" s="490"/>
      <c r="BR27" s="490"/>
      <c r="BS27" s="490"/>
      <c r="BT27" s="490"/>
      <c r="BU27" s="491"/>
      <c r="BV27" s="489">
        <v>100000</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2600</v>
      </c>
      <c r="R28" s="409"/>
      <c r="S28" s="409"/>
      <c r="T28" s="409"/>
      <c r="U28" s="409"/>
      <c r="V28" s="410"/>
      <c r="W28" s="498"/>
      <c r="X28" s="435"/>
      <c r="Y28" s="436"/>
      <c r="Z28" s="411" t="s">
        <v>187</v>
      </c>
      <c r="AA28" s="412"/>
      <c r="AB28" s="412"/>
      <c r="AC28" s="412"/>
      <c r="AD28" s="412"/>
      <c r="AE28" s="412"/>
      <c r="AF28" s="412"/>
      <c r="AG28" s="413"/>
      <c r="AH28" s="408" t="s">
        <v>182</v>
      </c>
      <c r="AI28" s="409"/>
      <c r="AJ28" s="409"/>
      <c r="AK28" s="409"/>
      <c r="AL28" s="410"/>
      <c r="AM28" s="408" t="s">
        <v>130</v>
      </c>
      <c r="AN28" s="409"/>
      <c r="AO28" s="409"/>
      <c r="AP28" s="409"/>
      <c r="AQ28" s="409"/>
      <c r="AR28" s="410"/>
      <c r="AS28" s="408" t="s">
        <v>130</v>
      </c>
      <c r="AT28" s="409"/>
      <c r="AU28" s="409"/>
      <c r="AV28" s="409"/>
      <c r="AW28" s="409"/>
      <c r="AX28" s="468"/>
      <c r="AY28" s="472" t="s">
        <v>188</v>
      </c>
      <c r="AZ28" s="473"/>
      <c r="BA28" s="473"/>
      <c r="BB28" s="474"/>
      <c r="BC28" s="481" t="s">
        <v>50</v>
      </c>
      <c r="BD28" s="482"/>
      <c r="BE28" s="482"/>
      <c r="BF28" s="482"/>
      <c r="BG28" s="482"/>
      <c r="BH28" s="482"/>
      <c r="BI28" s="482"/>
      <c r="BJ28" s="482"/>
      <c r="BK28" s="482"/>
      <c r="BL28" s="482"/>
      <c r="BM28" s="483"/>
      <c r="BN28" s="484">
        <v>4290947</v>
      </c>
      <c r="BO28" s="485"/>
      <c r="BP28" s="485"/>
      <c r="BQ28" s="485"/>
      <c r="BR28" s="485"/>
      <c r="BS28" s="485"/>
      <c r="BT28" s="485"/>
      <c r="BU28" s="486"/>
      <c r="BV28" s="484">
        <v>4304709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189</v>
      </c>
      <c r="F29" s="412"/>
      <c r="G29" s="412"/>
      <c r="H29" s="412"/>
      <c r="I29" s="412"/>
      <c r="J29" s="412"/>
      <c r="K29" s="413"/>
      <c r="L29" s="408">
        <v>14</v>
      </c>
      <c r="M29" s="409"/>
      <c r="N29" s="409"/>
      <c r="O29" s="409"/>
      <c r="P29" s="410"/>
      <c r="Q29" s="408">
        <v>2364</v>
      </c>
      <c r="R29" s="409"/>
      <c r="S29" s="409"/>
      <c r="T29" s="409"/>
      <c r="U29" s="409"/>
      <c r="V29" s="410"/>
      <c r="W29" s="499"/>
      <c r="X29" s="500"/>
      <c r="Y29" s="501"/>
      <c r="Z29" s="411" t="s">
        <v>190</v>
      </c>
      <c r="AA29" s="412"/>
      <c r="AB29" s="412"/>
      <c r="AC29" s="412"/>
      <c r="AD29" s="412"/>
      <c r="AE29" s="412"/>
      <c r="AF29" s="412"/>
      <c r="AG29" s="413"/>
      <c r="AH29" s="408">
        <v>271</v>
      </c>
      <c r="AI29" s="409"/>
      <c r="AJ29" s="409"/>
      <c r="AK29" s="409"/>
      <c r="AL29" s="410"/>
      <c r="AM29" s="408">
        <v>849217</v>
      </c>
      <c r="AN29" s="409"/>
      <c r="AO29" s="409"/>
      <c r="AP29" s="409"/>
      <c r="AQ29" s="409"/>
      <c r="AR29" s="410"/>
      <c r="AS29" s="408">
        <v>3134</v>
      </c>
      <c r="AT29" s="409"/>
      <c r="AU29" s="409"/>
      <c r="AV29" s="409"/>
      <c r="AW29" s="409"/>
      <c r="AX29" s="468"/>
      <c r="AY29" s="475"/>
      <c r="AZ29" s="476"/>
      <c r="BA29" s="476"/>
      <c r="BB29" s="477"/>
      <c r="BC29" s="469" t="s">
        <v>191</v>
      </c>
      <c r="BD29" s="470"/>
      <c r="BE29" s="470"/>
      <c r="BF29" s="470"/>
      <c r="BG29" s="470"/>
      <c r="BH29" s="470"/>
      <c r="BI29" s="470"/>
      <c r="BJ29" s="470"/>
      <c r="BK29" s="470"/>
      <c r="BL29" s="470"/>
      <c r="BM29" s="471"/>
      <c r="BN29" s="455">
        <v>203370</v>
      </c>
      <c r="BO29" s="456"/>
      <c r="BP29" s="456"/>
      <c r="BQ29" s="456"/>
      <c r="BR29" s="456"/>
      <c r="BS29" s="456"/>
      <c r="BT29" s="456"/>
      <c r="BU29" s="457"/>
      <c r="BV29" s="455">
        <v>203358</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192</v>
      </c>
      <c r="X30" s="423"/>
      <c r="Y30" s="423"/>
      <c r="Z30" s="423"/>
      <c r="AA30" s="423"/>
      <c r="AB30" s="423"/>
      <c r="AC30" s="423"/>
      <c r="AD30" s="423"/>
      <c r="AE30" s="423"/>
      <c r="AF30" s="423"/>
      <c r="AG30" s="424"/>
      <c r="AH30" s="425">
        <v>95.6</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5481008</v>
      </c>
      <c r="BO30" s="490"/>
      <c r="BP30" s="490"/>
      <c r="BQ30" s="490"/>
      <c r="BR30" s="490"/>
      <c r="BS30" s="490"/>
      <c r="BT30" s="490"/>
      <c r="BU30" s="491"/>
      <c r="BV30" s="489">
        <v>4847601</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193</v>
      </c>
      <c r="D32" s="414"/>
      <c r="E32" s="414"/>
      <c r="F32" s="414"/>
      <c r="G32" s="414"/>
      <c r="H32" s="414"/>
      <c r="I32" s="414"/>
      <c r="J32" s="414"/>
      <c r="K32" s="414"/>
      <c r="L32" s="414"/>
      <c r="M32" s="414"/>
      <c r="N32" s="414"/>
      <c r="O32" s="414"/>
      <c r="P32" s="414"/>
      <c r="Q32" s="414"/>
      <c r="R32" s="414"/>
      <c r="S32" s="414"/>
      <c r="U32" s="415" t="s">
        <v>194</v>
      </c>
      <c r="V32" s="415"/>
      <c r="W32" s="415"/>
      <c r="X32" s="415"/>
      <c r="Y32" s="415"/>
      <c r="Z32" s="415"/>
      <c r="AA32" s="415"/>
      <c r="AB32" s="415"/>
      <c r="AC32" s="415"/>
      <c r="AD32" s="415"/>
      <c r="AE32" s="415"/>
      <c r="AF32" s="415"/>
      <c r="AG32" s="415"/>
      <c r="AH32" s="415"/>
      <c r="AI32" s="415"/>
      <c r="AJ32" s="415"/>
      <c r="AK32" s="415"/>
      <c r="AM32" s="415" t="s">
        <v>195</v>
      </c>
      <c r="AN32" s="415"/>
      <c r="AO32" s="415"/>
      <c r="AP32" s="415"/>
      <c r="AQ32" s="415"/>
      <c r="AR32" s="415"/>
      <c r="AS32" s="415"/>
      <c r="AT32" s="415"/>
      <c r="AU32" s="415"/>
      <c r="AV32" s="415"/>
      <c r="AW32" s="415"/>
      <c r="AX32" s="415"/>
      <c r="AY32" s="415"/>
      <c r="AZ32" s="415"/>
      <c r="BA32" s="415"/>
      <c r="BB32" s="415"/>
      <c r="BC32" s="415"/>
      <c r="BE32" s="415" t="s">
        <v>196</v>
      </c>
      <c r="BF32" s="415"/>
      <c r="BG32" s="415"/>
      <c r="BH32" s="415"/>
      <c r="BI32" s="415"/>
      <c r="BJ32" s="415"/>
      <c r="BK32" s="415"/>
      <c r="BL32" s="415"/>
      <c r="BM32" s="415"/>
      <c r="BN32" s="415"/>
      <c r="BO32" s="415"/>
      <c r="BP32" s="415"/>
      <c r="BQ32" s="415"/>
      <c r="BR32" s="415"/>
      <c r="BS32" s="415"/>
      <c r="BT32" s="415"/>
      <c r="BU32" s="415"/>
      <c r="BW32" s="415" t="s">
        <v>197</v>
      </c>
      <c r="BX32" s="415"/>
      <c r="BY32" s="415"/>
      <c r="BZ32" s="415"/>
      <c r="CA32" s="415"/>
      <c r="CB32" s="415"/>
      <c r="CC32" s="415"/>
      <c r="CD32" s="415"/>
      <c r="CE32" s="415"/>
      <c r="CF32" s="415"/>
      <c r="CG32" s="415"/>
      <c r="CH32" s="415"/>
      <c r="CI32" s="415"/>
      <c r="CJ32" s="415"/>
      <c r="CK32" s="415"/>
      <c r="CL32" s="415"/>
      <c r="CM32" s="415"/>
      <c r="CO32" s="415" t="s">
        <v>198</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199</v>
      </c>
      <c r="D33" s="407"/>
      <c r="E33" s="406" t="s">
        <v>200</v>
      </c>
      <c r="F33" s="406"/>
      <c r="G33" s="406"/>
      <c r="H33" s="406"/>
      <c r="I33" s="406"/>
      <c r="J33" s="406"/>
      <c r="K33" s="406"/>
      <c r="L33" s="406"/>
      <c r="M33" s="406"/>
      <c r="N33" s="406"/>
      <c r="O33" s="406"/>
      <c r="P33" s="406"/>
      <c r="Q33" s="406"/>
      <c r="R33" s="406"/>
      <c r="S33" s="406"/>
      <c r="T33" s="206"/>
      <c r="U33" s="407" t="s">
        <v>201</v>
      </c>
      <c r="V33" s="407"/>
      <c r="W33" s="406" t="s">
        <v>200</v>
      </c>
      <c r="X33" s="406"/>
      <c r="Y33" s="406"/>
      <c r="Z33" s="406"/>
      <c r="AA33" s="406"/>
      <c r="AB33" s="406"/>
      <c r="AC33" s="406"/>
      <c r="AD33" s="406"/>
      <c r="AE33" s="406"/>
      <c r="AF33" s="406"/>
      <c r="AG33" s="406"/>
      <c r="AH33" s="406"/>
      <c r="AI33" s="406"/>
      <c r="AJ33" s="406"/>
      <c r="AK33" s="406"/>
      <c r="AL33" s="206"/>
      <c r="AM33" s="407" t="s">
        <v>202</v>
      </c>
      <c r="AN33" s="407"/>
      <c r="AO33" s="406" t="s">
        <v>203</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207</v>
      </c>
      <c r="CP33" s="407"/>
      <c r="CQ33" s="406" t="s">
        <v>208</v>
      </c>
      <c r="CR33" s="406"/>
      <c r="CS33" s="406"/>
      <c r="CT33" s="406"/>
      <c r="CU33" s="406"/>
      <c r="CV33" s="406"/>
      <c r="CW33" s="406"/>
      <c r="CX33" s="406"/>
      <c r="CY33" s="406"/>
      <c r="CZ33" s="406"/>
      <c r="DA33" s="406"/>
      <c r="DB33" s="406"/>
      <c r="DC33" s="406"/>
      <c r="DD33" s="406"/>
      <c r="DE33" s="406"/>
      <c r="DF33" s="206"/>
      <c r="DG33" s="405" t="s">
        <v>209</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さつま町国民健康保険事業特別会計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さつま町水道事業会計</v>
      </c>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IF('各会計、関係団体の財政状況及び健全化判断比率'!B32="","",'各会計、関係団体の財政状況及び健全化判断比率'!B32)</f>
        <v>さつま町農業集落排水事業特別会計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鹿児島県市町村総合事務組合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10</v>
      </c>
      <c r="CP34" s="403"/>
      <c r="CQ34" s="404" t="str">
        <f>IF('各会計、関係団体の財政状況及び健全化判断比率'!BS7="","",'各会計、関係団体の財政状況及び健全化判断比率'!BS7)</f>
        <v>さつま町土地開発公社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さつま町介護保険事業特別会計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鹿児島県後期高齢者医療広域連合(一般会計)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さつま町後期高齢者医療特別会計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鹿児島県後期高齢者医療広域連合(特別会計)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210</v>
      </c>
      <c r="E46" s="400" t="s">
        <v>211</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212</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213</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214</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215</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216</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217</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218</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maw2JmoVi0i+10iFDRP1jGjYN0nW+uV07EHlAQTGccARySK1NwZeLYOYnkTvJtuxTxl9l7gv+g5eQVKgyh6zkg==" saltValue="IhbfwyhDmnzIZ11Etij6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6" t="s">
        <v>566</v>
      </c>
      <c r="D34" s="1186"/>
      <c r="E34" s="1187"/>
      <c r="F34" s="32">
        <v>10.18</v>
      </c>
      <c r="G34" s="33">
        <v>10.26</v>
      </c>
      <c r="H34" s="33">
        <v>10.77</v>
      </c>
      <c r="I34" s="33">
        <v>13.89</v>
      </c>
      <c r="J34" s="34">
        <v>13.02</v>
      </c>
      <c r="K34" s="22"/>
      <c r="L34" s="22"/>
      <c r="M34" s="22"/>
      <c r="N34" s="22"/>
      <c r="O34" s="22"/>
      <c r="P34" s="22"/>
    </row>
    <row r="35" spans="1:16" ht="39" customHeight="1" x14ac:dyDescent="0.2">
      <c r="A35" s="22"/>
      <c r="B35" s="35"/>
      <c r="C35" s="1180" t="s">
        <v>567</v>
      </c>
      <c r="D35" s="1181"/>
      <c r="E35" s="1182"/>
      <c r="F35" s="36">
        <v>6.36</v>
      </c>
      <c r="G35" s="37">
        <v>6.48</v>
      </c>
      <c r="H35" s="37">
        <v>6.1</v>
      </c>
      <c r="I35" s="37">
        <v>5.75</v>
      </c>
      <c r="J35" s="38">
        <v>5.81</v>
      </c>
      <c r="K35" s="22"/>
      <c r="L35" s="22"/>
      <c r="M35" s="22"/>
      <c r="N35" s="22"/>
      <c r="O35" s="22"/>
      <c r="P35" s="22"/>
    </row>
    <row r="36" spans="1:16" ht="39" customHeight="1" x14ac:dyDescent="0.2">
      <c r="A36" s="22"/>
      <c r="B36" s="35"/>
      <c r="C36" s="1180" t="s">
        <v>568</v>
      </c>
      <c r="D36" s="1181"/>
      <c r="E36" s="1182"/>
      <c r="F36" s="36">
        <v>2.2599999999999998</v>
      </c>
      <c r="G36" s="37">
        <v>2.17</v>
      </c>
      <c r="H36" s="37">
        <v>3.13</v>
      </c>
      <c r="I36" s="37">
        <v>3.21</v>
      </c>
      <c r="J36" s="38">
        <v>3.05</v>
      </c>
      <c r="K36" s="22"/>
      <c r="L36" s="22"/>
      <c r="M36" s="22"/>
      <c r="N36" s="22"/>
      <c r="O36" s="22"/>
      <c r="P36" s="22"/>
    </row>
    <row r="37" spans="1:16" ht="39" customHeight="1" x14ac:dyDescent="0.2">
      <c r="A37" s="22"/>
      <c r="B37" s="35"/>
      <c r="C37" s="1180" t="s">
        <v>569</v>
      </c>
      <c r="D37" s="1181"/>
      <c r="E37" s="1182"/>
      <c r="F37" s="36">
        <v>2.2999999999999998</v>
      </c>
      <c r="G37" s="37">
        <v>2.68</v>
      </c>
      <c r="H37" s="37">
        <v>1.84</v>
      </c>
      <c r="I37" s="37">
        <v>2.15</v>
      </c>
      <c r="J37" s="38">
        <v>2.2400000000000002</v>
      </c>
      <c r="K37" s="22"/>
      <c r="L37" s="22"/>
      <c r="M37" s="22"/>
      <c r="N37" s="22"/>
      <c r="O37" s="22"/>
      <c r="P37" s="22"/>
    </row>
    <row r="38" spans="1:16" ht="39" customHeight="1" x14ac:dyDescent="0.2">
      <c r="A38" s="22"/>
      <c r="B38" s="35"/>
      <c r="C38" s="1180" t="s">
        <v>570</v>
      </c>
      <c r="D38" s="1181"/>
      <c r="E38" s="1182"/>
      <c r="F38" s="36">
        <v>7.0000000000000007E-2</v>
      </c>
      <c r="G38" s="37">
        <v>0.05</v>
      </c>
      <c r="H38" s="37">
        <v>0.06</v>
      </c>
      <c r="I38" s="37">
        <v>7.0000000000000007E-2</v>
      </c>
      <c r="J38" s="38">
        <v>0.06</v>
      </c>
      <c r="K38" s="22"/>
      <c r="L38" s="22"/>
      <c r="M38" s="22"/>
      <c r="N38" s="22"/>
      <c r="O38" s="22"/>
      <c r="P38" s="22"/>
    </row>
    <row r="39" spans="1:16" ht="39" customHeight="1" x14ac:dyDescent="0.2">
      <c r="A39" s="22"/>
      <c r="B39" s="35"/>
      <c r="C39" s="1180" t="s">
        <v>571</v>
      </c>
      <c r="D39" s="1181"/>
      <c r="E39" s="1182"/>
      <c r="F39" s="36">
        <v>0.03</v>
      </c>
      <c r="G39" s="37">
        <v>0.01</v>
      </c>
      <c r="H39" s="37">
        <v>0.03</v>
      </c>
      <c r="I39" s="37">
        <v>0.02</v>
      </c>
      <c r="J39" s="38">
        <v>0.01</v>
      </c>
      <c r="K39" s="22"/>
      <c r="L39" s="22"/>
      <c r="M39" s="22"/>
      <c r="N39" s="22"/>
      <c r="O39" s="22"/>
      <c r="P39" s="22"/>
    </row>
    <row r="40" spans="1:16" ht="39" customHeight="1" x14ac:dyDescent="0.2">
      <c r="A40" s="22"/>
      <c r="B40" s="35"/>
      <c r="C40" s="1180"/>
      <c r="D40" s="1181"/>
      <c r="E40" s="1182"/>
      <c r="F40" s="36"/>
      <c r="G40" s="37"/>
      <c r="H40" s="37"/>
      <c r="I40" s="37"/>
      <c r="J40" s="38"/>
      <c r="K40" s="22"/>
      <c r="L40" s="22"/>
      <c r="M40" s="22"/>
      <c r="N40" s="22"/>
      <c r="O40" s="22"/>
      <c r="P40" s="22"/>
    </row>
    <row r="41" spans="1:16" ht="39" customHeight="1" x14ac:dyDescent="0.2">
      <c r="A41" s="22"/>
      <c r="B41" s="35"/>
      <c r="C41" s="1180"/>
      <c r="D41" s="1181"/>
      <c r="E41" s="1182"/>
      <c r="F41" s="36"/>
      <c r="G41" s="37"/>
      <c r="H41" s="37"/>
      <c r="I41" s="37"/>
      <c r="J41" s="38"/>
      <c r="K41" s="22"/>
      <c r="L41" s="22"/>
      <c r="M41" s="22"/>
      <c r="N41" s="22"/>
      <c r="O41" s="22"/>
      <c r="P41" s="22"/>
    </row>
    <row r="42" spans="1:16" ht="39" customHeight="1" x14ac:dyDescent="0.2">
      <c r="A42" s="22"/>
      <c r="B42" s="39"/>
      <c r="C42" s="1180" t="s">
        <v>572</v>
      </c>
      <c r="D42" s="1181"/>
      <c r="E42" s="1182"/>
      <c r="F42" s="36" t="s">
        <v>514</v>
      </c>
      <c r="G42" s="37" t="s">
        <v>514</v>
      </c>
      <c r="H42" s="37" t="s">
        <v>514</v>
      </c>
      <c r="I42" s="37" t="s">
        <v>514</v>
      </c>
      <c r="J42" s="38" t="s">
        <v>514</v>
      </c>
      <c r="K42" s="22"/>
      <c r="L42" s="22"/>
      <c r="M42" s="22"/>
      <c r="N42" s="22"/>
      <c r="O42" s="22"/>
      <c r="P42" s="22"/>
    </row>
    <row r="43" spans="1:16" ht="39" customHeight="1" thickBot="1" x14ac:dyDescent="0.25">
      <c r="A43" s="22"/>
      <c r="B43" s="40"/>
      <c r="C43" s="1183" t="s">
        <v>573</v>
      </c>
      <c r="D43" s="1184"/>
      <c r="E43" s="1185"/>
      <c r="F43" s="41" t="s">
        <v>514</v>
      </c>
      <c r="G43" s="42" t="s">
        <v>514</v>
      </c>
      <c r="H43" s="42" t="s">
        <v>514</v>
      </c>
      <c r="I43" s="42" t="s">
        <v>514</v>
      </c>
      <c r="J43" s="43" t="s">
        <v>514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bkePKZzvczOvs9Q0OTBcFKKs+QWdsfFr+9p/JQ3ekcUO6YjYTEATY/cL7Sp3x5wz56tSXeF6TTHpcs1EN+Qvxw==" saltValue="EMTgfenyrsX/q3+jfB9x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211" t="s">
        <v>11</v>
      </c>
      <c r="C45" s="1212"/>
      <c r="D45" s="58"/>
      <c r="E45" s="1217" t="s">
        <v>12</v>
      </c>
      <c r="F45" s="1217"/>
      <c r="G45" s="1217"/>
      <c r="H45" s="1217"/>
      <c r="I45" s="1217"/>
      <c r="J45" s="1218"/>
      <c r="K45" s="59">
        <v>1565</v>
      </c>
      <c r="L45" s="60">
        <v>1440</v>
      </c>
      <c r="M45" s="60">
        <v>1400</v>
      </c>
      <c r="N45" s="60">
        <v>1412</v>
      </c>
      <c r="O45" s="61">
        <v>1423</v>
      </c>
      <c r="P45" s="48"/>
      <c r="Q45" s="48"/>
      <c r="R45" s="48"/>
      <c r="S45" s="48"/>
      <c r="T45" s="48"/>
      <c r="U45" s="48"/>
    </row>
    <row r="46" spans="1:21" ht="30.75" customHeight="1" x14ac:dyDescent="0.2">
      <c r="A46" s="48"/>
      <c r="B46" s="1213"/>
      <c r="C46" s="1214"/>
      <c r="D46" s="62"/>
      <c r="E46" s="1190" t="s">
        <v>13</v>
      </c>
      <c r="F46" s="1190"/>
      <c r="G46" s="1190"/>
      <c r="H46" s="1190"/>
      <c r="I46" s="1190"/>
      <c r="J46" s="1191"/>
      <c r="K46" s="63" t="s">
        <v>514</v>
      </c>
      <c r="L46" s="64" t="s">
        <v>514</v>
      </c>
      <c r="M46" s="64" t="s">
        <v>514</v>
      </c>
      <c r="N46" s="64" t="s">
        <v>514</v>
      </c>
      <c r="O46" s="65" t="s">
        <v>514</v>
      </c>
      <c r="P46" s="48"/>
      <c r="Q46" s="48"/>
      <c r="R46" s="48"/>
      <c r="S46" s="48"/>
      <c r="T46" s="48"/>
      <c r="U46" s="48"/>
    </row>
    <row r="47" spans="1:21" ht="30.75" customHeight="1" x14ac:dyDescent="0.2">
      <c r="A47" s="48"/>
      <c r="B47" s="1213"/>
      <c r="C47" s="1214"/>
      <c r="D47" s="62"/>
      <c r="E47" s="1190" t="s">
        <v>14</v>
      </c>
      <c r="F47" s="1190"/>
      <c r="G47" s="1190"/>
      <c r="H47" s="1190"/>
      <c r="I47" s="1190"/>
      <c r="J47" s="1191"/>
      <c r="K47" s="63" t="s">
        <v>514</v>
      </c>
      <c r="L47" s="64" t="s">
        <v>514</v>
      </c>
      <c r="M47" s="64" t="s">
        <v>514</v>
      </c>
      <c r="N47" s="64" t="s">
        <v>514</v>
      </c>
      <c r="O47" s="65" t="s">
        <v>514</v>
      </c>
      <c r="P47" s="48"/>
      <c r="Q47" s="48"/>
      <c r="R47" s="48"/>
      <c r="S47" s="48"/>
      <c r="T47" s="48"/>
      <c r="U47" s="48"/>
    </row>
    <row r="48" spans="1:21" ht="30.75" customHeight="1" x14ac:dyDescent="0.2">
      <c r="A48" s="48"/>
      <c r="B48" s="1213"/>
      <c r="C48" s="1214"/>
      <c r="D48" s="62"/>
      <c r="E48" s="1190" t="s">
        <v>15</v>
      </c>
      <c r="F48" s="1190"/>
      <c r="G48" s="1190"/>
      <c r="H48" s="1190"/>
      <c r="I48" s="1190"/>
      <c r="J48" s="1191"/>
      <c r="K48" s="63">
        <v>57</v>
      </c>
      <c r="L48" s="64">
        <v>59</v>
      </c>
      <c r="M48" s="64">
        <v>60</v>
      </c>
      <c r="N48" s="64">
        <v>60</v>
      </c>
      <c r="O48" s="65">
        <v>61</v>
      </c>
      <c r="P48" s="48"/>
      <c r="Q48" s="48"/>
      <c r="R48" s="48"/>
      <c r="S48" s="48"/>
      <c r="T48" s="48"/>
      <c r="U48" s="48"/>
    </row>
    <row r="49" spans="1:21" ht="30.75" customHeight="1" x14ac:dyDescent="0.2">
      <c r="A49" s="48"/>
      <c r="B49" s="1213"/>
      <c r="C49" s="1214"/>
      <c r="D49" s="62"/>
      <c r="E49" s="1190" t="s">
        <v>16</v>
      </c>
      <c r="F49" s="1190"/>
      <c r="G49" s="1190"/>
      <c r="H49" s="1190"/>
      <c r="I49" s="1190"/>
      <c r="J49" s="1191"/>
      <c r="K49" s="63" t="s">
        <v>514</v>
      </c>
      <c r="L49" s="64" t="s">
        <v>514</v>
      </c>
      <c r="M49" s="64" t="s">
        <v>514</v>
      </c>
      <c r="N49" s="64" t="s">
        <v>514</v>
      </c>
      <c r="O49" s="65" t="s">
        <v>514</v>
      </c>
      <c r="P49" s="48"/>
      <c r="Q49" s="48"/>
      <c r="R49" s="48"/>
      <c r="S49" s="48"/>
      <c r="T49" s="48"/>
      <c r="U49" s="48"/>
    </row>
    <row r="50" spans="1:21" ht="30.75" customHeight="1" x14ac:dyDescent="0.2">
      <c r="A50" s="48"/>
      <c r="B50" s="1213"/>
      <c r="C50" s="1214"/>
      <c r="D50" s="62"/>
      <c r="E50" s="1190" t="s">
        <v>17</v>
      </c>
      <c r="F50" s="1190"/>
      <c r="G50" s="1190"/>
      <c r="H50" s="1190"/>
      <c r="I50" s="1190"/>
      <c r="J50" s="1191"/>
      <c r="K50" s="63" t="s">
        <v>514</v>
      </c>
      <c r="L50" s="64" t="s">
        <v>514</v>
      </c>
      <c r="M50" s="64" t="s">
        <v>514</v>
      </c>
      <c r="N50" s="64" t="s">
        <v>514</v>
      </c>
      <c r="O50" s="65" t="s">
        <v>514</v>
      </c>
      <c r="P50" s="48"/>
      <c r="Q50" s="48"/>
      <c r="R50" s="48"/>
      <c r="S50" s="48"/>
      <c r="T50" s="48"/>
      <c r="U50" s="48"/>
    </row>
    <row r="51" spans="1:21" ht="30.75" customHeight="1" x14ac:dyDescent="0.2">
      <c r="A51" s="48"/>
      <c r="B51" s="1215"/>
      <c r="C51" s="1216"/>
      <c r="D51" s="66"/>
      <c r="E51" s="1190" t="s">
        <v>18</v>
      </c>
      <c r="F51" s="1190"/>
      <c r="G51" s="1190"/>
      <c r="H51" s="1190"/>
      <c r="I51" s="1190"/>
      <c r="J51" s="1191"/>
      <c r="K51" s="63">
        <v>0</v>
      </c>
      <c r="L51" s="64">
        <v>0</v>
      </c>
      <c r="M51" s="64">
        <v>0</v>
      </c>
      <c r="N51" s="64">
        <v>0</v>
      </c>
      <c r="O51" s="65">
        <v>0</v>
      </c>
      <c r="P51" s="48"/>
      <c r="Q51" s="48"/>
      <c r="R51" s="48"/>
      <c r="S51" s="48"/>
      <c r="T51" s="48"/>
      <c r="U51" s="48"/>
    </row>
    <row r="52" spans="1:21" ht="30.75" customHeight="1" x14ac:dyDescent="0.2">
      <c r="A52" s="48"/>
      <c r="B52" s="1188" t="s">
        <v>19</v>
      </c>
      <c r="C52" s="1189"/>
      <c r="D52" s="66"/>
      <c r="E52" s="1190" t="s">
        <v>20</v>
      </c>
      <c r="F52" s="1190"/>
      <c r="G52" s="1190"/>
      <c r="H52" s="1190"/>
      <c r="I52" s="1190"/>
      <c r="J52" s="1191"/>
      <c r="K52" s="63">
        <v>1329</v>
      </c>
      <c r="L52" s="64">
        <v>1242</v>
      </c>
      <c r="M52" s="64">
        <v>1177</v>
      </c>
      <c r="N52" s="64">
        <v>1107</v>
      </c>
      <c r="O52" s="65">
        <v>1131</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293</v>
      </c>
      <c r="L53" s="69">
        <v>257</v>
      </c>
      <c r="M53" s="69">
        <v>283</v>
      </c>
      <c r="N53" s="69">
        <v>365</v>
      </c>
      <c r="O53" s="70">
        <v>353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574</v>
      </c>
      <c r="P56" s="48"/>
      <c r="Q56" s="48"/>
      <c r="R56" s="48"/>
      <c r="S56" s="48"/>
      <c r="T56" s="48"/>
      <c r="U56" s="48"/>
    </row>
    <row r="57" spans="1:21" ht="31.5" customHeight="1" thickBot="1" x14ac:dyDescent="0.3">
      <c r="A57" s="48"/>
      <c r="B57" s="76"/>
      <c r="C57" s="77"/>
      <c r="D57" s="77"/>
      <c r="E57" s="78"/>
      <c r="F57" s="78"/>
      <c r="G57" s="78"/>
      <c r="H57" s="78"/>
      <c r="I57" s="78"/>
      <c r="J57" s="79" t="s">
        <v>2</v>
      </c>
      <c r="K57" s="80" t="s">
        <v>575</v>
      </c>
      <c r="L57" s="81" t="s">
        <v>576</v>
      </c>
      <c r="M57" s="81" t="s">
        <v>577</v>
      </c>
      <c r="N57" s="81" t="s">
        <v>578</v>
      </c>
      <c r="O57" s="82" t="s">
        <v>579</v>
      </c>
      <c r="P57" s="48"/>
      <c r="Q57" s="48"/>
      <c r="R57" s="48"/>
      <c r="S57" s="48"/>
      <c r="T57" s="48"/>
      <c r="U57" s="48"/>
    </row>
    <row r="58" spans="1:21" ht="31.5" customHeight="1" x14ac:dyDescent="0.2">
      <c r="B58" s="1196" t="s">
        <v>26</v>
      </c>
      <c r="C58" s="1197"/>
      <c r="D58" s="1202" t="s">
        <v>27</v>
      </c>
      <c r="E58" s="1203"/>
      <c r="F58" s="1203"/>
      <c r="G58" s="1203"/>
      <c r="H58" s="1203"/>
      <c r="I58" s="1203"/>
      <c r="J58" s="1204"/>
      <c r="K58" s="83"/>
      <c r="L58" s="84"/>
      <c r="M58" s="84"/>
      <c r="N58" s="84"/>
      <c r="O58" s="85"/>
    </row>
    <row r="59" spans="1:21" ht="31.5" customHeight="1" x14ac:dyDescent="0.2">
      <c r="B59" s="1198"/>
      <c r="C59" s="1199"/>
      <c r="D59" s="1205" t="s">
        <v>28</v>
      </c>
      <c r="E59" s="1206"/>
      <c r="F59" s="1206"/>
      <c r="G59" s="1206"/>
      <c r="H59" s="1206"/>
      <c r="I59" s="1206"/>
      <c r="J59" s="1207"/>
      <c r="K59" s="86"/>
      <c r="L59" s="87"/>
      <c r="M59" s="87"/>
      <c r="N59" s="87"/>
      <c r="O59" s="88"/>
    </row>
    <row r="60" spans="1:21" ht="31.5" customHeight="1" thickBot="1" x14ac:dyDescent="0.25">
      <c r="B60" s="1200"/>
      <c r="C60" s="1201"/>
      <c r="D60" s="1208" t="s">
        <v>29</v>
      </c>
      <c r="E60" s="1209"/>
      <c r="F60" s="1209"/>
      <c r="G60" s="1209"/>
      <c r="H60" s="1209"/>
      <c r="I60" s="1209"/>
      <c r="J60" s="1210"/>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BKiIqSG/kQWFiPbiOxnQI/T8XkLXOx5gtayxxHflM/3ELPVe4oR+ZbeSw6N5+n6tIloETbfAVxy18fe5400Qg==" saltValue="r5AlNeF7ywaeBJjkW15v8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31" t="s">
        <v>32</v>
      </c>
      <c r="C41" s="1232"/>
      <c r="D41" s="105"/>
      <c r="E41" s="1233" t="s">
        <v>33</v>
      </c>
      <c r="F41" s="1233"/>
      <c r="G41" s="1233"/>
      <c r="H41" s="1234"/>
      <c r="I41" s="355">
        <v>13439</v>
      </c>
      <c r="J41" s="356">
        <v>12777</v>
      </c>
      <c r="K41" s="356">
        <v>12557</v>
      </c>
      <c r="L41" s="356">
        <v>12877</v>
      </c>
      <c r="M41" s="357">
        <v>12555</v>
      </c>
    </row>
    <row r="42" spans="2:13" ht="27.75" customHeight="1" x14ac:dyDescent="0.2">
      <c r="B42" s="1221"/>
      <c r="C42" s="1222"/>
      <c r="D42" s="106"/>
      <c r="E42" s="1225" t="s">
        <v>34</v>
      </c>
      <c r="F42" s="1225"/>
      <c r="G42" s="1225"/>
      <c r="H42" s="1226"/>
      <c r="I42" s="358" t="s">
        <v>514</v>
      </c>
      <c r="J42" s="359" t="s">
        <v>514</v>
      </c>
      <c r="K42" s="359" t="s">
        <v>514</v>
      </c>
      <c r="L42" s="359" t="s">
        <v>514</v>
      </c>
      <c r="M42" s="360" t="s">
        <v>514</v>
      </c>
    </row>
    <row r="43" spans="2:13" ht="27.75" customHeight="1" x14ac:dyDescent="0.2">
      <c r="B43" s="1221"/>
      <c r="C43" s="1222"/>
      <c r="D43" s="106"/>
      <c r="E43" s="1225" t="s">
        <v>35</v>
      </c>
      <c r="F43" s="1225"/>
      <c r="G43" s="1225"/>
      <c r="H43" s="1226"/>
      <c r="I43" s="358">
        <v>578</v>
      </c>
      <c r="J43" s="359">
        <v>464</v>
      </c>
      <c r="K43" s="359">
        <v>399</v>
      </c>
      <c r="L43" s="359">
        <v>426</v>
      </c>
      <c r="M43" s="360">
        <v>393</v>
      </c>
    </row>
    <row r="44" spans="2:13" ht="27.75" customHeight="1" x14ac:dyDescent="0.2">
      <c r="B44" s="1221"/>
      <c r="C44" s="1222"/>
      <c r="D44" s="106"/>
      <c r="E44" s="1225" t="s">
        <v>36</v>
      </c>
      <c r="F44" s="1225"/>
      <c r="G44" s="1225"/>
      <c r="H44" s="1226"/>
      <c r="I44" s="358" t="s">
        <v>514</v>
      </c>
      <c r="J44" s="359" t="s">
        <v>514</v>
      </c>
      <c r="K44" s="359" t="s">
        <v>514</v>
      </c>
      <c r="L44" s="359" t="s">
        <v>514</v>
      </c>
      <c r="M44" s="360" t="s">
        <v>514</v>
      </c>
    </row>
    <row r="45" spans="2:13" ht="27.75" customHeight="1" x14ac:dyDescent="0.2">
      <c r="B45" s="1221"/>
      <c r="C45" s="1222"/>
      <c r="D45" s="106"/>
      <c r="E45" s="1225" t="s">
        <v>37</v>
      </c>
      <c r="F45" s="1225"/>
      <c r="G45" s="1225"/>
      <c r="H45" s="1226"/>
      <c r="I45" s="358">
        <v>2442</v>
      </c>
      <c r="J45" s="359">
        <v>2516</v>
      </c>
      <c r="K45" s="359">
        <v>2571</v>
      </c>
      <c r="L45" s="359">
        <v>2489</v>
      </c>
      <c r="M45" s="360">
        <v>2018</v>
      </c>
    </row>
    <row r="46" spans="2:13" ht="27.75" customHeight="1" x14ac:dyDescent="0.2">
      <c r="B46" s="1221"/>
      <c r="C46" s="1222"/>
      <c r="D46" s="107"/>
      <c r="E46" s="1225" t="s">
        <v>38</v>
      </c>
      <c r="F46" s="1225"/>
      <c r="G46" s="1225"/>
      <c r="H46" s="1226"/>
      <c r="I46" s="358" t="s">
        <v>514</v>
      </c>
      <c r="J46" s="359" t="s">
        <v>514</v>
      </c>
      <c r="K46" s="359" t="s">
        <v>514</v>
      </c>
      <c r="L46" s="359" t="s">
        <v>514</v>
      </c>
      <c r="M46" s="360" t="s">
        <v>514</v>
      </c>
    </row>
    <row r="47" spans="2:13" ht="27.75" customHeight="1" x14ac:dyDescent="0.2">
      <c r="B47" s="1221"/>
      <c r="C47" s="1222"/>
      <c r="D47" s="108"/>
      <c r="E47" s="1235" t="s">
        <v>39</v>
      </c>
      <c r="F47" s="1236"/>
      <c r="G47" s="1236"/>
      <c r="H47" s="1237"/>
      <c r="I47" s="358" t="s">
        <v>514</v>
      </c>
      <c r="J47" s="359" t="s">
        <v>514</v>
      </c>
      <c r="K47" s="359" t="s">
        <v>514</v>
      </c>
      <c r="L47" s="359" t="s">
        <v>514</v>
      </c>
      <c r="M47" s="360" t="s">
        <v>514</v>
      </c>
    </row>
    <row r="48" spans="2:13" ht="27.75" customHeight="1" x14ac:dyDescent="0.2">
      <c r="B48" s="1221"/>
      <c r="C48" s="1222"/>
      <c r="D48" s="106"/>
      <c r="E48" s="1225" t="s">
        <v>40</v>
      </c>
      <c r="F48" s="1225"/>
      <c r="G48" s="1225"/>
      <c r="H48" s="1226"/>
      <c r="I48" s="358" t="s">
        <v>514</v>
      </c>
      <c r="J48" s="359" t="s">
        <v>514</v>
      </c>
      <c r="K48" s="359" t="s">
        <v>514</v>
      </c>
      <c r="L48" s="359" t="s">
        <v>514</v>
      </c>
      <c r="M48" s="360" t="s">
        <v>514</v>
      </c>
    </row>
    <row r="49" spans="2:13" ht="27.75" customHeight="1" x14ac:dyDescent="0.2">
      <c r="B49" s="1223"/>
      <c r="C49" s="1224"/>
      <c r="D49" s="106"/>
      <c r="E49" s="1225" t="s">
        <v>41</v>
      </c>
      <c r="F49" s="1225"/>
      <c r="G49" s="1225"/>
      <c r="H49" s="1226"/>
      <c r="I49" s="358" t="s">
        <v>514</v>
      </c>
      <c r="J49" s="359" t="s">
        <v>514</v>
      </c>
      <c r="K49" s="359" t="s">
        <v>514</v>
      </c>
      <c r="L49" s="359" t="s">
        <v>514</v>
      </c>
      <c r="M49" s="360" t="s">
        <v>514</v>
      </c>
    </row>
    <row r="50" spans="2:13" ht="27.75" customHeight="1" x14ac:dyDescent="0.2">
      <c r="B50" s="1219" t="s">
        <v>42</v>
      </c>
      <c r="C50" s="1220"/>
      <c r="D50" s="109"/>
      <c r="E50" s="1225" t="s">
        <v>43</v>
      </c>
      <c r="F50" s="1225"/>
      <c r="G50" s="1225"/>
      <c r="H50" s="1226"/>
      <c r="I50" s="358">
        <v>8387</v>
      </c>
      <c r="J50" s="359">
        <v>8416</v>
      </c>
      <c r="K50" s="359">
        <v>8487</v>
      </c>
      <c r="L50" s="359">
        <v>9224</v>
      </c>
      <c r="M50" s="360">
        <v>9695</v>
      </c>
    </row>
    <row r="51" spans="2:13" ht="27.75" customHeight="1" x14ac:dyDescent="0.2">
      <c r="B51" s="1221"/>
      <c r="C51" s="1222"/>
      <c r="D51" s="106"/>
      <c r="E51" s="1225" t="s">
        <v>44</v>
      </c>
      <c r="F51" s="1225"/>
      <c r="G51" s="1225"/>
      <c r="H51" s="1226"/>
      <c r="I51" s="358">
        <v>466</v>
      </c>
      <c r="J51" s="359">
        <v>463</v>
      </c>
      <c r="K51" s="359">
        <v>475</v>
      </c>
      <c r="L51" s="359">
        <v>478</v>
      </c>
      <c r="M51" s="360">
        <v>435</v>
      </c>
    </row>
    <row r="52" spans="2:13" ht="27.75" customHeight="1" x14ac:dyDescent="0.2">
      <c r="B52" s="1223"/>
      <c r="C52" s="1224"/>
      <c r="D52" s="106"/>
      <c r="E52" s="1225" t="s">
        <v>45</v>
      </c>
      <c r="F52" s="1225"/>
      <c r="G52" s="1225"/>
      <c r="H52" s="1226"/>
      <c r="I52" s="358">
        <v>11187</v>
      </c>
      <c r="J52" s="359">
        <v>10579</v>
      </c>
      <c r="K52" s="359">
        <v>10381</v>
      </c>
      <c r="L52" s="359">
        <v>10772</v>
      </c>
      <c r="M52" s="360">
        <v>10248</v>
      </c>
    </row>
    <row r="53" spans="2:13" ht="27.75" customHeight="1" thickBot="1" x14ac:dyDescent="0.25">
      <c r="B53" s="1227" t="s">
        <v>46</v>
      </c>
      <c r="C53" s="1228"/>
      <c r="D53" s="110"/>
      <c r="E53" s="1229" t="s">
        <v>47</v>
      </c>
      <c r="F53" s="1229"/>
      <c r="G53" s="1229"/>
      <c r="H53" s="1230"/>
      <c r="I53" s="361">
        <v>-3582</v>
      </c>
      <c r="J53" s="362">
        <v>-3700</v>
      </c>
      <c r="K53" s="362">
        <v>-3816</v>
      </c>
      <c r="L53" s="362">
        <v>-4682</v>
      </c>
      <c r="M53" s="363">
        <v>-5414</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KiCI0A2Wp+ajTnSo+1GwqxL7v00TIiFvyrDbFHkcrymCCQ7yBZ3s1RhVB+AUPxRKZYd46EeiDQ++UUTf35wyrg==" saltValue="goAhAlzeo3md+utSMpXh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558</v>
      </c>
      <c r="G54" s="119" t="s">
        <v>559</v>
      </c>
      <c r="H54" s="120" t="s">
        <v>560</v>
      </c>
    </row>
    <row r="55" spans="2:8" ht="52.5" customHeight="1" x14ac:dyDescent="0.2">
      <c r="B55" s="121"/>
      <c r="C55" s="1246" t="s">
        <v>50</v>
      </c>
      <c r="D55" s="1246"/>
      <c r="E55" s="1247"/>
      <c r="F55" s="122">
        <v>4260</v>
      </c>
      <c r="G55" s="122">
        <v>4305</v>
      </c>
      <c r="H55" s="123">
        <v>4291</v>
      </c>
    </row>
    <row r="56" spans="2:8" ht="52.5" customHeight="1" x14ac:dyDescent="0.2">
      <c r="B56" s="124"/>
      <c r="C56" s="1248" t="s">
        <v>51</v>
      </c>
      <c r="D56" s="1248"/>
      <c r="E56" s="1249"/>
      <c r="F56" s="125">
        <v>203</v>
      </c>
      <c r="G56" s="125">
        <v>203</v>
      </c>
      <c r="H56" s="126">
        <v>203</v>
      </c>
    </row>
    <row r="57" spans="2:8" ht="53.25" customHeight="1" x14ac:dyDescent="0.2">
      <c r="B57" s="124"/>
      <c r="C57" s="1250" t="s">
        <v>52</v>
      </c>
      <c r="D57" s="1250"/>
      <c r="E57" s="1251"/>
      <c r="F57" s="127">
        <v>4295</v>
      </c>
      <c r="G57" s="127">
        <v>4848</v>
      </c>
      <c r="H57" s="128">
        <v>5481</v>
      </c>
    </row>
    <row r="58" spans="2:8" ht="45.75" customHeight="1" x14ac:dyDescent="0.2">
      <c r="B58" s="129"/>
      <c r="C58" s="1238" t="s">
        <v>585</v>
      </c>
      <c r="D58" s="1239"/>
      <c r="E58" s="1240"/>
      <c r="F58" s="130">
        <v>1001</v>
      </c>
      <c r="G58" s="130">
        <v>1301</v>
      </c>
      <c r="H58" s="131">
        <v>1796</v>
      </c>
    </row>
    <row r="59" spans="2:8" ht="45.75" customHeight="1" x14ac:dyDescent="0.2">
      <c r="B59" s="129"/>
      <c r="C59" s="1238" t="s">
        <v>586</v>
      </c>
      <c r="D59" s="1239"/>
      <c r="E59" s="1240"/>
      <c r="F59" s="130">
        <v>1355</v>
      </c>
      <c r="G59" s="130">
        <v>1571</v>
      </c>
      <c r="H59" s="131">
        <v>1628</v>
      </c>
    </row>
    <row r="60" spans="2:8" ht="45.75" customHeight="1" x14ac:dyDescent="0.2">
      <c r="B60" s="129"/>
      <c r="C60" s="1238" t="s">
        <v>587</v>
      </c>
      <c r="D60" s="1239"/>
      <c r="E60" s="1240"/>
      <c r="F60" s="130">
        <v>1203</v>
      </c>
      <c r="G60" s="130">
        <v>1197</v>
      </c>
      <c r="H60" s="131">
        <v>1139</v>
      </c>
    </row>
    <row r="61" spans="2:8" ht="45.75" customHeight="1" x14ac:dyDescent="0.2">
      <c r="B61" s="129"/>
      <c r="C61" s="1238" t="s">
        <v>589</v>
      </c>
      <c r="D61" s="1239"/>
      <c r="E61" s="1240"/>
      <c r="F61" s="130">
        <v>240</v>
      </c>
      <c r="G61" s="130">
        <v>240</v>
      </c>
      <c r="H61" s="131">
        <v>240</v>
      </c>
    </row>
    <row r="62" spans="2:8" ht="45.75" customHeight="1" thickBot="1" x14ac:dyDescent="0.25">
      <c r="B62" s="132"/>
      <c r="C62" s="1241" t="s">
        <v>588</v>
      </c>
      <c r="D62" s="1242"/>
      <c r="E62" s="1243"/>
      <c r="F62" s="133">
        <v>92</v>
      </c>
      <c r="G62" s="133">
        <v>151</v>
      </c>
      <c r="H62" s="134">
        <v>214</v>
      </c>
    </row>
    <row r="63" spans="2:8" ht="52.5" customHeight="1" thickBot="1" x14ac:dyDescent="0.25">
      <c r="B63" s="135"/>
      <c r="C63" s="1244" t="s">
        <v>53</v>
      </c>
      <c r="D63" s="1244"/>
      <c r="E63" s="1245"/>
      <c r="F63" s="136">
        <v>8758</v>
      </c>
      <c r="G63" s="136">
        <v>9356</v>
      </c>
      <c r="H63" s="137">
        <v>9975</v>
      </c>
    </row>
    <row r="64" spans="2:8" ht="13" x14ac:dyDescent="0.2"/>
  </sheetData>
  <sheetProtection algorithmName="SHA-512" hashValue="IaOspfB8YrlL22KiWYoCc/mBNFGYZhPf7anZVhTmnmV93T02M0QO/9s0jT0IeITLrp8LA4nzg6M19a7pKP3dIQ==" saltValue="jEVPVeVYRwBWad7xb/v4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593</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556</v>
      </c>
      <c r="BQ50" s="1266"/>
      <c r="BR50" s="1266"/>
      <c r="BS50" s="1266"/>
      <c r="BT50" s="1266"/>
      <c r="BU50" s="1266"/>
      <c r="BV50" s="1266"/>
      <c r="BW50" s="1266"/>
      <c r="BX50" s="1266" t="s">
        <v>557</v>
      </c>
      <c r="BY50" s="1266"/>
      <c r="BZ50" s="1266"/>
      <c r="CA50" s="1266"/>
      <c r="CB50" s="1266"/>
      <c r="CC50" s="1266"/>
      <c r="CD50" s="1266"/>
      <c r="CE50" s="1266"/>
      <c r="CF50" s="1266" t="s">
        <v>558</v>
      </c>
      <c r="CG50" s="1266"/>
      <c r="CH50" s="1266"/>
      <c r="CI50" s="1266"/>
      <c r="CJ50" s="1266"/>
      <c r="CK50" s="1266"/>
      <c r="CL50" s="1266"/>
      <c r="CM50" s="1266"/>
      <c r="CN50" s="1266" t="s">
        <v>559</v>
      </c>
      <c r="CO50" s="1266"/>
      <c r="CP50" s="1266"/>
      <c r="CQ50" s="1266"/>
      <c r="CR50" s="1266"/>
      <c r="CS50" s="1266"/>
      <c r="CT50" s="1266"/>
      <c r="CU50" s="1266"/>
      <c r="CV50" s="1266" t="s">
        <v>560</v>
      </c>
      <c r="CW50" s="1266"/>
      <c r="CX50" s="1266"/>
      <c r="CY50" s="1266"/>
      <c r="CZ50" s="1266"/>
      <c r="DA50" s="1266"/>
      <c r="DB50" s="1266"/>
      <c r="DC50" s="1266"/>
    </row>
    <row r="51" spans="1:109" ht="13.5" customHeight="1" x14ac:dyDescent="0.2">
      <c r="B51" s="372"/>
      <c r="G51" s="1267"/>
      <c r="H51" s="1267"/>
      <c r="I51" s="1270"/>
      <c r="J51" s="1270"/>
      <c r="K51" s="1268"/>
      <c r="L51" s="1268"/>
      <c r="M51" s="1268"/>
      <c r="N51" s="1268"/>
      <c r="AM51" s="381"/>
      <c r="AN51" s="1269" t="s">
        <v>595</v>
      </c>
      <c r="AO51" s="1269"/>
      <c r="AP51" s="1269"/>
      <c r="AQ51" s="1269"/>
      <c r="AR51" s="1269"/>
      <c r="AS51" s="1269"/>
      <c r="AT51" s="1269"/>
      <c r="AU51" s="1269"/>
      <c r="AV51" s="1269"/>
      <c r="AW51" s="1269"/>
      <c r="AX51" s="1269"/>
      <c r="AY51" s="1269"/>
      <c r="AZ51" s="1269"/>
      <c r="BA51" s="1269"/>
      <c r="BB51" s="1269" t="s">
        <v>596</v>
      </c>
      <c r="BC51" s="1269"/>
      <c r="BD51" s="1269"/>
      <c r="BE51" s="1269"/>
      <c r="BF51" s="1269"/>
      <c r="BG51" s="1269"/>
      <c r="BH51" s="1269"/>
      <c r="BI51" s="1269"/>
      <c r="BJ51" s="1269"/>
      <c r="BK51" s="1269"/>
      <c r="BL51" s="1269"/>
      <c r="BM51" s="1269"/>
      <c r="BN51" s="1269"/>
      <c r="BO51" s="1269"/>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ht="13" x14ac:dyDescent="0.2">
      <c r="B52" s="372"/>
      <c r="G52" s="1267"/>
      <c r="H52" s="1267"/>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ht="13" x14ac:dyDescent="0.2">
      <c r="A53" s="380"/>
      <c r="B53" s="372"/>
      <c r="G53" s="1267"/>
      <c r="H53" s="1267"/>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597</v>
      </c>
      <c r="BC53" s="1269"/>
      <c r="BD53" s="1269"/>
      <c r="BE53" s="1269"/>
      <c r="BF53" s="1269"/>
      <c r="BG53" s="1269"/>
      <c r="BH53" s="1269"/>
      <c r="BI53" s="1269"/>
      <c r="BJ53" s="1269"/>
      <c r="BK53" s="1269"/>
      <c r="BL53" s="1269"/>
      <c r="BM53" s="1269"/>
      <c r="BN53" s="1269"/>
      <c r="BO53" s="1269"/>
      <c r="BP53" s="1252">
        <v>51.7</v>
      </c>
      <c r="BQ53" s="1252"/>
      <c r="BR53" s="1252"/>
      <c r="BS53" s="1252"/>
      <c r="BT53" s="1252"/>
      <c r="BU53" s="1252"/>
      <c r="BV53" s="1252"/>
      <c r="BW53" s="1252"/>
      <c r="BX53" s="1252">
        <v>53.2</v>
      </c>
      <c r="BY53" s="1252"/>
      <c r="BZ53" s="1252"/>
      <c r="CA53" s="1252"/>
      <c r="CB53" s="1252"/>
      <c r="CC53" s="1252"/>
      <c r="CD53" s="1252"/>
      <c r="CE53" s="1252"/>
      <c r="CF53" s="1252">
        <v>54.9</v>
      </c>
      <c r="CG53" s="1252"/>
      <c r="CH53" s="1252"/>
      <c r="CI53" s="1252"/>
      <c r="CJ53" s="1252"/>
      <c r="CK53" s="1252"/>
      <c r="CL53" s="1252"/>
      <c r="CM53" s="1252"/>
      <c r="CN53" s="1252">
        <v>56.4</v>
      </c>
      <c r="CO53" s="1252"/>
      <c r="CP53" s="1252"/>
      <c r="CQ53" s="1252"/>
      <c r="CR53" s="1252"/>
      <c r="CS53" s="1252"/>
      <c r="CT53" s="1252"/>
      <c r="CU53" s="1252"/>
      <c r="CV53" s="1252">
        <v>58.1</v>
      </c>
      <c r="CW53" s="1252"/>
      <c r="CX53" s="1252"/>
      <c r="CY53" s="1252"/>
      <c r="CZ53" s="1252"/>
      <c r="DA53" s="1252"/>
      <c r="DB53" s="1252"/>
      <c r="DC53" s="1252"/>
    </row>
    <row r="54" spans="1:109" ht="13" x14ac:dyDescent="0.2">
      <c r="A54" s="380"/>
      <c r="B54" s="372"/>
      <c r="G54" s="1267"/>
      <c r="H54" s="1267"/>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ht="13" x14ac:dyDescent="0.2">
      <c r="A55" s="380"/>
      <c r="B55" s="372"/>
      <c r="G55" s="1262"/>
      <c r="H55" s="1262"/>
      <c r="I55" s="1262"/>
      <c r="J55" s="1262"/>
      <c r="K55" s="1268"/>
      <c r="L55" s="1268"/>
      <c r="M55" s="1268"/>
      <c r="N55" s="1268"/>
      <c r="AN55" s="1266" t="s">
        <v>598</v>
      </c>
      <c r="AO55" s="1266"/>
      <c r="AP55" s="1266"/>
      <c r="AQ55" s="1266"/>
      <c r="AR55" s="1266"/>
      <c r="AS55" s="1266"/>
      <c r="AT55" s="1266"/>
      <c r="AU55" s="1266"/>
      <c r="AV55" s="1266"/>
      <c r="AW55" s="1266"/>
      <c r="AX55" s="1266"/>
      <c r="AY55" s="1266"/>
      <c r="AZ55" s="1266"/>
      <c r="BA55" s="1266"/>
      <c r="BB55" s="1269" t="s">
        <v>596</v>
      </c>
      <c r="BC55" s="1269"/>
      <c r="BD55" s="1269"/>
      <c r="BE55" s="1269"/>
      <c r="BF55" s="1269"/>
      <c r="BG55" s="1269"/>
      <c r="BH55" s="1269"/>
      <c r="BI55" s="1269"/>
      <c r="BJ55" s="1269"/>
      <c r="BK55" s="1269"/>
      <c r="BL55" s="1269"/>
      <c r="BM55" s="1269"/>
      <c r="BN55" s="1269"/>
      <c r="BO55" s="1269"/>
      <c r="BP55" s="1252">
        <v>11.4</v>
      </c>
      <c r="BQ55" s="1252"/>
      <c r="BR55" s="1252"/>
      <c r="BS55" s="1252"/>
      <c r="BT55" s="1252"/>
      <c r="BU55" s="1252"/>
      <c r="BV55" s="1252"/>
      <c r="BW55" s="1252"/>
      <c r="BX55" s="1252">
        <v>10.4</v>
      </c>
      <c r="BY55" s="1252"/>
      <c r="BZ55" s="1252"/>
      <c r="CA55" s="1252"/>
      <c r="CB55" s="1252"/>
      <c r="CC55" s="1252"/>
      <c r="CD55" s="1252"/>
      <c r="CE55" s="1252"/>
      <c r="CF55" s="1252">
        <v>10.9</v>
      </c>
      <c r="CG55" s="1252"/>
      <c r="CH55" s="1252"/>
      <c r="CI55" s="1252"/>
      <c r="CJ55" s="1252"/>
      <c r="CK55" s="1252"/>
      <c r="CL55" s="1252"/>
      <c r="CM55" s="1252"/>
      <c r="CN55" s="1252">
        <v>6.5</v>
      </c>
      <c r="CO55" s="1252"/>
      <c r="CP55" s="1252"/>
      <c r="CQ55" s="1252"/>
      <c r="CR55" s="1252"/>
      <c r="CS55" s="1252"/>
      <c r="CT55" s="1252"/>
      <c r="CU55" s="1252"/>
      <c r="CV55" s="1252">
        <v>0</v>
      </c>
      <c r="CW55" s="1252"/>
      <c r="CX55" s="1252"/>
      <c r="CY55" s="1252"/>
      <c r="CZ55" s="1252"/>
      <c r="DA55" s="1252"/>
      <c r="DB55" s="1252"/>
      <c r="DC55" s="1252"/>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597</v>
      </c>
      <c r="BC57" s="1269"/>
      <c r="BD57" s="1269"/>
      <c r="BE57" s="1269"/>
      <c r="BF57" s="1269"/>
      <c r="BG57" s="1269"/>
      <c r="BH57" s="1269"/>
      <c r="BI57" s="1269"/>
      <c r="BJ57" s="1269"/>
      <c r="BK57" s="1269"/>
      <c r="BL57" s="1269"/>
      <c r="BM57" s="1269"/>
      <c r="BN57" s="1269"/>
      <c r="BO57" s="1269"/>
      <c r="BP57" s="1252">
        <v>60.2</v>
      </c>
      <c r="BQ57" s="1252"/>
      <c r="BR57" s="1252"/>
      <c r="BS57" s="1252"/>
      <c r="BT57" s="1252"/>
      <c r="BU57" s="1252"/>
      <c r="BV57" s="1252"/>
      <c r="BW57" s="1252"/>
      <c r="BX57" s="1252">
        <v>61.3</v>
      </c>
      <c r="BY57" s="1252"/>
      <c r="BZ57" s="1252"/>
      <c r="CA57" s="1252"/>
      <c r="CB57" s="1252"/>
      <c r="CC57" s="1252"/>
      <c r="CD57" s="1252"/>
      <c r="CE57" s="1252"/>
      <c r="CF57" s="1252">
        <v>62.2</v>
      </c>
      <c r="CG57" s="1252"/>
      <c r="CH57" s="1252"/>
      <c r="CI57" s="1252"/>
      <c r="CJ57" s="1252"/>
      <c r="CK57" s="1252"/>
      <c r="CL57" s="1252"/>
      <c r="CM57" s="1252"/>
      <c r="CN57" s="1252">
        <v>63.6</v>
      </c>
      <c r="CO57" s="1252"/>
      <c r="CP57" s="1252"/>
      <c r="CQ57" s="1252"/>
      <c r="CR57" s="1252"/>
      <c r="CS57" s="1252"/>
      <c r="CT57" s="1252"/>
      <c r="CU57" s="1252"/>
      <c r="CV57" s="1252">
        <v>64.7</v>
      </c>
      <c r="CW57" s="1252"/>
      <c r="CX57" s="1252"/>
      <c r="CY57" s="1252"/>
      <c r="CZ57" s="1252"/>
      <c r="DA57" s="1252"/>
      <c r="DB57" s="1252"/>
      <c r="DC57" s="1252"/>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599</v>
      </c>
    </row>
    <row r="64" spans="1:109" ht="13" x14ac:dyDescent="0.2">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601</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556</v>
      </c>
      <c r="BQ72" s="1266"/>
      <c r="BR72" s="1266"/>
      <c r="BS72" s="1266"/>
      <c r="BT72" s="1266"/>
      <c r="BU72" s="1266"/>
      <c r="BV72" s="1266"/>
      <c r="BW72" s="1266"/>
      <c r="BX72" s="1266" t="s">
        <v>557</v>
      </c>
      <c r="BY72" s="1266"/>
      <c r="BZ72" s="1266"/>
      <c r="CA72" s="1266"/>
      <c r="CB72" s="1266"/>
      <c r="CC72" s="1266"/>
      <c r="CD72" s="1266"/>
      <c r="CE72" s="1266"/>
      <c r="CF72" s="1266" t="s">
        <v>558</v>
      </c>
      <c r="CG72" s="1266"/>
      <c r="CH72" s="1266"/>
      <c r="CI72" s="1266"/>
      <c r="CJ72" s="1266"/>
      <c r="CK72" s="1266"/>
      <c r="CL72" s="1266"/>
      <c r="CM72" s="1266"/>
      <c r="CN72" s="1266" t="s">
        <v>559</v>
      </c>
      <c r="CO72" s="1266"/>
      <c r="CP72" s="1266"/>
      <c r="CQ72" s="1266"/>
      <c r="CR72" s="1266"/>
      <c r="CS72" s="1266"/>
      <c r="CT72" s="1266"/>
      <c r="CU72" s="1266"/>
      <c r="CV72" s="1266" t="s">
        <v>560</v>
      </c>
      <c r="CW72" s="1266"/>
      <c r="CX72" s="1266"/>
      <c r="CY72" s="1266"/>
      <c r="CZ72" s="1266"/>
      <c r="DA72" s="1266"/>
      <c r="DB72" s="1266"/>
      <c r="DC72" s="1266"/>
    </row>
    <row r="73" spans="2:107" ht="13" x14ac:dyDescent="0.2">
      <c r="B73" s="372"/>
      <c r="G73" s="1267"/>
      <c r="H73" s="1267"/>
      <c r="I73" s="1267"/>
      <c r="J73" s="1267"/>
      <c r="K73" s="1272"/>
      <c r="L73" s="1272"/>
      <c r="M73" s="1272"/>
      <c r="N73" s="1272"/>
      <c r="AM73" s="381"/>
      <c r="AN73" s="1269" t="s">
        <v>595</v>
      </c>
      <c r="AO73" s="1269"/>
      <c r="AP73" s="1269"/>
      <c r="AQ73" s="1269"/>
      <c r="AR73" s="1269"/>
      <c r="AS73" s="1269"/>
      <c r="AT73" s="1269"/>
      <c r="AU73" s="1269"/>
      <c r="AV73" s="1269"/>
      <c r="AW73" s="1269"/>
      <c r="AX73" s="1269"/>
      <c r="AY73" s="1269"/>
      <c r="AZ73" s="1269"/>
      <c r="BA73" s="1269"/>
      <c r="BB73" s="1269" t="s">
        <v>596</v>
      </c>
      <c r="BC73" s="1269"/>
      <c r="BD73" s="1269"/>
      <c r="BE73" s="1269"/>
      <c r="BF73" s="1269"/>
      <c r="BG73" s="1269"/>
      <c r="BH73" s="1269"/>
      <c r="BI73" s="1269"/>
      <c r="BJ73" s="1269"/>
      <c r="BK73" s="1269"/>
      <c r="BL73" s="1269"/>
      <c r="BM73" s="1269"/>
      <c r="BN73" s="1269"/>
      <c r="BO73" s="1269"/>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ht="13" x14ac:dyDescent="0.2">
      <c r="B74" s="372"/>
      <c r="G74" s="1267"/>
      <c r="H74" s="1267"/>
      <c r="I74" s="1267"/>
      <c r="J74" s="1267"/>
      <c r="K74" s="1272"/>
      <c r="L74" s="1272"/>
      <c r="M74" s="1272"/>
      <c r="N74" s="1272"/>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ht="13" x14ac:dyDescent="0.2">
      <c r="B75" s="372"/>
      <c r="G75" s="1267"/>
      <c r="H75" s="1267"/>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600</v>
      </c>
      <c r="BC75" s="1269"/>
      <c r="BD75" s="1269"/>
      <c r="BE75" s="1269"/>
      <c r="BF75" s="1269"/>
      <c r="BG75" s="1269"/>
      <c r="BH75" s="1269"/>
      <c r="BI75" s="1269"/>
      <c r="BJ75" s="1269"/>
      <c r="BK75" s="1269"/>
      <c r="BL75" s="1269"/>
      <c r="BM75" s="1269"/>
      <c r="BN75" s="1269"/>
      <c r="BO75" s="1269"/>
      <c r="BP75" s="1252">
        <v>4.7</v>
      </c>
      <c r="BQ75" s="1252"/>
      <c r="BR75" s="1252"/>
      <c r="BS75" s="1252"/>
      <c r="BT75" s="1252"/>
      <c r="BU75" s="1252"/>
      <c r="BV75" s="1252"/>
      <c r="BW75" s="1252"/>
      <c r="BX75" s="1252">
        <v>4.2</v>
      </c>
      <c r="BY75" s="1252"/>
      <c r="BZ75" s="1252"/>
      <c r="CA75" s="1252"/>
      <c r="CB75" s="1252"/>
      <c r="CC75" s="1252"/>
      <c r="CD75" s="1252"/>
      <c r="CE75" s="1252"/>
      <c r="CF75" s="1252">
        <v>4</v>
      </c>
      <c r="CG75" s="1252"/>
      <c r="CH75" s="1252"/>
      <c r="CI75" s="1252"/>
      <c r="CJ75" s="1252"/>
      <c r="CK75" s="1252"/>
      <c r="CL75" s="1252"/>
      <c r="CM75" s="1252"/>
      <c r="CN75" s="1252">
        <v>4.3</v>
      </c>
      <c r="CO75" s="1252"/>
      <c r="CP75" s="1252"/>
      <c r="CQ75" s="1252"/>
      <c r="CR75" s="1252"/>
      <c r="CS75" s="1252"/>
      <c r="CT75" s="1252"/>
      <c r="CU75" s="1252"/>
      <c r="CV75" s="1252">
        <v>4.7</v>
      </c>
      <c r="CW75" s="1252"/>
      <c r="CX75" s="1252"/>
      <c r="CY75" s="1252"/>
      <c r="CZ75" s="1252"/>
      <c r="DA75" s="1252"/>
      <c r="DB75" s="1252"/>
      <c r="DC75" s="1252"/>
    </row>
    <row r="76" spans="2:107" ht="13" x14ac:dyDescent="0.2">
      <c r="B76" s="372"/>
      <c r="G76" s="1267"/>
      <c r="H76" s="1267"/>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ht="13" x14ac:dyDescent="0.2">
      <c r="B77" s="372"/>
      <c r="G77" s="1262"/>
      <c r="H77" s="1262"/>
      <c r="I77" s="1262"/>
      <c r="J77" s="1262"/>
      <c r="K77" s="1272"/>
      <c r="L77" s="1272"/>
      <c r="M77" s="1272"/>
      <c r="N77" s="1272"/>
      <c r="AN77" s="1266" t="s">
        <v>598</v>
      </c>
      <c r="AO77" s="1266"/>
      <c r="AP77" s="1266"/>
      <c r="AQ77" s="1266"/>
      <c r="AR77" s="1266"/>
      <c r="AS77" s="1266"/>
      <c r="AT77" s="1266"/>
      <c r="AU77" s="1266"/>
      <c r="AV77" s="1266"/>
      <c r="AW77" s="1266"/>
      <c r="AX77" s="1266"/>
      <c r="AY77" s="1266"/>
      <c r="AZ77" s="1266"/>
      <c r="BA77" s="1266"/>
      <c r="BB77" s="1269" t="s">
        <v>596</v>
      </c>
      <c r="BC77" s="1269"/>
      <c r="BD77" s="1269"/>
      <c r="BE77" s="1269"/>
      <c r="BF77" s="1269"/>
      <c r="BG77" s="1269"/>
      <c r="BH77" s="1269"/>
      <c r="BI77" s="1269"/>
      <c r="BJ77" s="1269"/>
      <c r="BK77" s="1269"/>
      <c r="BL77" s="1269"/>
      <c r="BM77" s="1269"/>
      <c r="BN77" s="1269"/>
      <c r="BO77" s="1269"/>
      <c r="BP77" s="1252">
        <v>11.4</v>
      </c>
      <c r="BQ77" s="1252"/>
      <c r="BR77" s="1252"/>
      <c r="BS77" s="1252"/>
      <c r="BT77" s="1252"/>
      <c r="BU77" s="1252"/>
      <c r="BV77" s="1252"/>
      <c r="BW77" s="1252"/>
      <c r="BX77" s="1252">
        <v>10.4</v>
      </c>
      <c r="BY77" s="1252"/>
      <c r="BZ77" s="1252"/>
      <c r="CA77" s="1252"/>
      <c r="CB77" s="1252"/>
      <c r="CC77" s="1252"/>
      <c r="CD77" s="1252"/>
      <c r="CE77" s="1252"/>
      <c r="CF77" s="1252">
        <v>10.9</v>
      </c>
      <c r="CG77" s="1252"/>
      <c r="CH77" s="1252"/>
      <c r="CI77" s="1252"/>
      <c r="CJ77" s="1252"/>
      <c r="CK77" s="1252"/>
      <c r="CL77" s="1252"/>
      <c r="CM77" s="1252"/>
      <c r="CN77" s="1252">
        <v>6.5</v>
      </c>
      <c r="CO77" s="1252"/>
      <c r="CP77" s="1252"/>
      <c r="CQ77" s="1252"/>
      <c r="CR77" s="1252"/>
      <c r="CS77" s="1252"/>
      <c r="CT77" s="1252"/>
      <c r="CU77" s="1252"/>
      <c r="CV77" s="1252">
        <v>0</v>
      </c>
      <c r="CW77" s="1252"/>
      <c r="CX77" s="1252"/>
      <c r="CY77" s="1252"/>
      <c r="CZ77" s="1252"/>
      <c r="DA77" s="1252"/>
      <c r="DB77" s="1252"/>
      <c r="DC77" s="1252"/>
    </row>
    <row r="78" spans="2:107" ht="13" x14ac:dyDescent="0.2">
      <c r="B78" s="372"/>
      <c r="G78" s="1262"/>
      <c r="H78" s="1262"/>
      <c r="I78" s="1262"/>
      <c r="J78" s="1262"/>
      <c r="K78" s="1272"/>
      <c r="L78" s="1272"/>
      <c r="M78" s="1272"/>
      <c r="N78" s="1272"/>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ht="13" x14ac:dyDescent="0.2">
      <c r="B79" s="372"/>
      <c r="G79" s="1262"/>
      <c r="H79" s="1262"/>
      <c r="I79" s="1271"/>
      <c r="J79" s="1271"/>
      <c r="K79" s="1273"/>
      <c r="L79" s="1273"/>
      <c r="M79" s="1273"/>
      <c r="N79" s="1273"/>
      <c r="AN79" s="1266"/>
      <c r="AO79" s="1266"/>
      <c r="AP79" s="1266"/>
      <c r="AQ79" s="1266"/>
      <c r="AR79" s="1266"/>
      <c r="AS79" s="1266"/>
      <c r="AT79" s="1266"/>
      <c r="AU79" s="1266"/>
      <c r="AV79" s="1266"/>
      <c r="AW79" s="1266"/>
      <c r="AX79" s="1266"/>
      <c r="AY79" s="1266"/>
      <c r="AZ79" s="1266"/>
      <c r="BA79" s="1266"/>
      <c r="BB79" s="1269" t="s">
        <v>600</v>
      </c>
      <c r="BC79" s="1269"/>
      <c r="BD79" s="1269"/>
      <c r="BE79" s="1269"/>
      <c r="BF79" s="1269"/>
      <c r="BG79" s="1269"/>
      <c r="BH79" s="1269"/>
      <c r="BI79" s="1269"/>
      <c r="BJ79" s="1269"/>
      <c r="BK79" s="1269"/>
      <c r="BL79" s="1269"/>
      <c r="BM79" s="1269"/>
      <c r="BN79" s="1269"/>
      <c r="BO79" s="1269"/>
      <c r="BP79" s="1252">
        <v>6.7</v>
      </c>
      <c r="BQ79" s="1252"/>
      <c r="BR79" s="1252"/>
      <c r="BS79" s="1252"/>
      <c r="BT79" s="1252"/>
      <c r="BU79" s="1252"/>
      <c r="BV79" s="1252"/>
      <c r="BW79" s="1252"/>
      <c r="BX79" s="1252">
        <v>6.6</v>
      </c>
      <c r="BY79" s="1252"/>
      <c r="BZ79" s="1252"/>
      <c r="CA79" s="1252"/>
      <c r="CB79" s="1252"/>
      <c r="CC79" s="1252"/>
      <c r="CD79" s="1252"/>
      <c r="CE79" s="1252"/>
      <c r="CF79" s="1252">
        <v>5.9</v>
      </c>
      <c r="CG79" s="1252"/>
      <c r="CH79" s="1252"/>
      <c r="CI79" s="1252"/>
      <c r="CJ79" s="1252"/>
      <c r="CK79" s="1252"/>
      <c r="CL79" s="1252"/>
      <c r="CM79" s="1252"/>
      <c r="CN79" s="1252">
        <v>5.9</v>
      </c>
      <c r="CO79" s="1252"/>
      <c r="CP79" s="1252"/>
      <c r="CQ79" s="1252"/>
      <c r="CR79" s="1252"/>
      <c r="CS79" s="1252"/>
      <c r="CT79" s="1252"/>
      <c r="CU79" s="1252"/>
      <c r="CV79" s="1252">
        <v>6.1</v>
      </c>
      <c r="CW79" s="1252"/>
      <c r="CX79" s="1252"/>
      <c r="CY79" s="1252"/>
      <c r="CZ79" s="1252"/>
      <c r="DA79" s="1252"/>
      <c r="DB79" s="1252"/>
      <c r="DC79" s="1252"/>
    </row>
    <row r="80" spans="2:107" ht="13" x14ac:dyDescent="0.2">
      <c r="B80" s="372"/>
      <c r="G80" s="1262"/>
      <c r="H80" s="1262"/>
      <c r="I80" s="1271"/>
      <c r="J80" s="1271"/>
      <c r="K80" s="1273"/>
      <c r="L80" s="1273"/>
      <c r="M80" s="1273"/>
      <c r="N80" s="1273"/>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QcDocpPVTvu/jgHh7zlD+rjHl2Y9+IvZOVAc9wpm1wstGVX9VsX4dPNgddcZWYiRBmtkmmj8T7p8vH+X80MA7g==" saltValue="DTWjhtewXeF+uvvSx0ZpF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JO85drI8VT/+f3JdMeoAmUOxSJ4Aj4JhOn2U/8fWlfoXyuH8Ir+fm+41TE7QH233Ox/pESojZ0Lfgw57p7pdtQ==" saltValue="8iS0aanoK3DK+4KSEK4t6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sTFkM/3f3N2cifexVk0T+wpPgLzZzledpqHzQ4Dj4VoSHs55J3zG44TNKLkfRf8LKPV1oGXoabENkzWNfxfa6g==" saltValue="n5DZabAoLfJ57UGn0CHk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136986</v>
      </c>
      <c r="E3" s="156"/>
      <c r="F3" s="157">
        <v>53869</v>
      </c>
      <c r="G3" s="158"/>
      <c r="H3" s="159"/>
    </row>
    <row r="4" spans="1:8" x14ac:dyDescent="0.2">
      <c r="A4" s="160"/>
      <c r="B4" s="161"/>
      <c r="C4" s="162"/>
      <c r="D4" s="163">
        <v>81720</v>
      </c>
      <c r="E4" s="164"/>
      <c r="F4" s="165">
        <v>35046</v>
      </c>
      <c r="G4" s="166"/>
      <c r="H4" s="167"/>
    </row>
    <row r="5" spans="1:8" x14ac:dyDescent="0.2">
      <c r="A5" s="148" t="s">
        <v>548</v>
      </c>
      <c r="B5" s="153"/>
      <c r="C5" s="154"/>
      <c r="D5" s="155">
        <v>85240</v>
      </c>
      <c r="E5" s="156"/>
      <c r="F5" s="157">
        <v>59119</v>
      </c>
      <c r="G5" s="158"/>
      <c r="H5" s="159"/>
    </row>
    <row r="6" spans="1:8" x14ac:dyDescent="0.2">
      <c r="A6" s="160"/>
      <c r="B6" s="161"/>
      <c r="C6" s="162"/>
      <c r="D6" s="163">
        <v>52486</v>
      </c>
      <c r="E6" s="164"/>
      <c r="F6" s="165">
        <v>29900</v>
      </c>
      <c r="G6" s="166"/>
      <c r="H6" s="167"/>
    </row>
    <row r="7" spans="1:8" x14ac:dyDescent="0.2">
      <c r="A7" s="148" t="s">
        <v>549</v>
      </c>
      <c r="B7" s="153"/>
      <c r="C7" s="154"/>
      <c r="D7" s="155">
        <v>98621</v>
      </c>
      <c r="E7" s="156"/>
      <c r="F7" s="157">
        <v>53895</v>
      </c>
      <c r="G7" s="158"/>
      <c r="H7" s="159"/>
    </row>
    <row r="8" spans="1:8" x14ac:dyDescent="0.2">
      <c r="A8" s="160"/>
      <c r="B8" s="161"/>
      <c r="C8" s="162"/>
      <c r="D8" s="163">
        <v>56166</v>
      </c>
      <c r="E8" s="164"/>
      <c r="F8" s="165">
        <v>31224</v>
      </c>
      <c r="G8" s="166"/>
      <c r="H8" s="167"/>
    </row>
    <row r="9" spans="1:8" x14ac:dyDescent="0.2">
      <c r="A9" s="148" t="s">
        <v>550</v>
      </c>
      <c r="B9" s="153"/>
      <c r="C9" s="154"/>
      <c r="D9" s="155">
        <v>141128</v>
      </c>
      <c r="E9" s="156"/>
      <c r="F9" s="157">
        <v>56181</v>
      </c>
      <c r="G9" s="158"/>
      <c r="H9" s="159"/>
    </row>
    <row r="10" spans="1:8" x14ac:dyDescent="0.2">
      <c r="A10" s="160"/>
      <c r="B10" s="161"/>
      <c r="C10" s="162"/>
      <c r="D10" s="163">
        <v>73372</v>
      </c>
      <c r="E10" s="164"/>
      <c r="F10" s="165">
        <v>32039</v>
      </c>
      <c r="G10" s="166"/>
      <c r="H10" s="167"/>
    </row>
    <row r="11" spans="1:8" x14ac:dyDescent="0.2">
      <c r="A11" s="148" t="s">
        <v>551</v>
      </c>
      <c r="B11" s="153"/>
      <c r="C11" s="154"/>
      <c r="D11" s="155">
        <v>81185</v>
      </c>
      <c r="E11" s="156"/>
      <c r="F11" s="157">
        <v>47730</v>
      </c>
      <c r="G11" s="158"/>
      <c r="H11" s="159"/>
    </row>
    <row r="12" spans="1:8" x14ac:dyDescent="0.2">
      <c r="A12" s="160"/>
      <c r="B12" s="161"/>
      <c r="C12" s="168"/>
      <c r="D12" s="163">
        <v>36447</v>
      </c>
      <c r="E12" s="164"/>
      <c r="F12" s="165">
        <v>26378</v>
      </c>
      <c r="G12" s="166"/>
      <c r="H12" s="167"/>
    </row>
    <row r="13" spans="1:8" x14ac:dyDescent="0.2">
      <c r="A13" s="148"/>
      <c r="B13" s="153"/>
      <c r="C13" s="169"/>
      <c r="D13" s="170">
        <v>108632</v>
      </c>
      <c r="E13" s="171"/>
      <c r="F13" s="172">
        <v>54159</v>
      </c>
      <c r="G13" s="173"/>
      <c r="H13" s="159"/>
    </row>
    <row r="14" spans="1:8" x14ac:dyDescent="0.2">
      <c r="A14" s="160"/>
      <c r="B14" s="161"/>
      <c r="C14" s="162"/>
      <c r="D14" s="163">
        <v>60038</v>
      </c>
      <c r="E14" s="164"/>
      <c r="F14" s="165">
        <v>30917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10.18</v>
      </c>
      <c r="C19" s="174">
        <f>ROUND(VALUE(SUBSTITUTE(実質収支比率等に係る経年分析!G$48,"▲","-")),2)</f>
        <v>10.26</v>
      </c>
      <c r="D19" s="174">
        <f>ROUND(VALUE(SUBSTITUTE(実質収支比率等に係る経年分析!H$48,"▲","-")),2)</f>
        <v>10.77</v>
      </c>
      <c r="E19" s="174">
        <f>ROUND(VALUE(SUBSTITUTE(実質収支比率等に係る経年分析!I$48,"▲","-")),2)</f>
        <v>13.9</v>
      </c>
      <c r="F19" s="174">
        <f>ROUND(VALUE(SUBSTITUTE(実質収支比率等に係る経年分析!J$48,"▲","-")),2)</f>
        <v>13.02</v>
      </c>
    </row>
    <row r="20" spans="1:11" x14ac:dyDescent="0.2">
      <c r="A20" s="174" t="s">
        <v>57</v>
      </c>
      <c r="B20" s="174">
        <f>ROUND(VALUE(SUBSTITUTE(実質収支比率等に係る経年分析!F$47,"▲","-")),2)</f>
        <v>58.67</v>
      </c>
      <c r="C20" s="174">
        <f>ROUND(VALUE(SUBSTITUTE(実質収支比率等に係る経年分析!G$47,"▲","-")),2)</f>
        <v>56.48</v>
      </c>
      <c r="D20" s="174">
        <f>ROUND(VALUE(SUBSTITUTE(実質収支比率等に係る経年分析!H$47,"▲","-")),2)</f>
        <v>52.81</v>
      </c>
      <c r="E20" s="174">
        <f>ROUND(VALUE(SUBSTITUTE(実質収支比率等に係る経年分析!I$47,"▲","-")),2)</f>
        <v>51.82</v>
      </c>
      <c r="F20" s="174">
        <f>ROUND(VALUE(SUBSTITUTE(実質収支比率等に係る経年分析!J$47,"▲","-")),2)</f>
        <v>53.54</v>
      </c>
    </row>
    <row r="21" spans="1:11" x14ac:dyDescent="0.2">
      <c r="A21" s="174" t="s">
        <v>58</v>
      </c>
      <c r="B21" s="174">
        <f>IF(ISNUMBER(VALUE(SUBSTITUTE(実質収支比率等に係る経年分析!F$49,"▲","-"))),ROUND(VALUE(SUBSTITUTE(実質収支比率等に係る経年分析!F$49,"▲","-")),2),NA())</f>
        <v>-12.02</v>
      </c>
      <c r="C21" s="174">
        <f>IF(ISNUMBER(VALUE(SUBSTITUTE(実質収支比率等に係る経年分析!G$49,"▲","-"))),ROUND(VALUE(SUBSTITUTE(実質収支比率等に係る経年分析!G$49,"▲","-")),2),NA())</f>
        <v>-8.61</v>
      </c>
      <c r="D21" s="174">
        <f>IF(ISNUMBER(VALUE(SUBSTITUTE(実質収支比率等に係る経年分析!H$49,"▲","-"))),ROUND(VALUE(SUBSTITUTE(実質収支比率等に係る経年分析!H$49,"▲","-")),2),NA())</f>
        <v>-7.1</v>
      </c>
      <c r="E21" s="174">
        <f>IF(ISNUMBER(VALUE(SUBSTITUTE(実質収支比率等に係る経年分析!I$49,"▲","-"))),ROUND(VALUE(SUBSTITUTE(実質収支比率等に係る経年分析!I$49,"▲","-")),2),NA())</f>
        <v>-1.32</v>
      </c>
      <c r="F21" s="174">
        <f>IF(ISNUMBER(VALUE(SUBSTITUTE(実質収支比率等に係る経年分析!J$49,"▲","-"))),ROUND(VALUE(SUBSTITUTE(実質収支比率等に係る経年分析!J$49,"▲","-")),2),NA())</f>
        <v>-10.039999999999999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さつま町後期高齢者医療特別会計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2">
      <c r="A32" s="175" t="str">
        <f>IF(連結実質赤字比率に係る赤字・黒字の構成分析!C$38="",NA(),連結実質赤字比率に係る赤字・黒字の構成分析!C$38)</f>
        <v>さつま町農業集落排水事業特別会計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7.0000000000000007E-2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2">
      <c r="A33" s="175" t="str">
        <f>IF(連結実質赤字比率に係る赤字・黒字の構成分析!C$37="",NA(),連結実質赤字比率に係る赤字・黒字の構成分析!C$37)</f>
        <v>さつま町国民健康保険事業特別会計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2.2999999999999998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2.2400000000000002</v>
      </c>
    </row>
    <row r="34" spans="1:16" x14ac:dyDescent="0.2">
      <c r="A34" s="175" t="str">
        <f>IF(連結実質赤字比率に係る赤字・黒字の構成分析!C$36="",NA(),連結実質赤字比率に係る赤字・黒字の構成分析!C$36)</f>
        <v>さつま町介護保険事業特別会計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2.2599999999999998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3.05</v>
      </c>
    </row>
    <row r="35" spans="1:16" x14ac:dyDescent="0.2">
      <c r="A35" s="175" t="str">
        <f>IF(連結実質赤字比率に係る赤字・黒字の構成分析!C$35="",NA(),連結実質赤字比率に係る赤字・黒字の構成分析!C$35)</f>
        <v>さつま町水道事業会計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5.81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13.89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1329</v>
      </c>
      <c r="E42" s="176"/>
      <c r="F42" s="176"/>
      <c r="G42" s="176">
        <f>'実質公債費比率（分子）の構造'!L$52</f>
        <v>1242</v>
      </c>
      <c r="H42" s="176"/>
      <c r="I42" s="176"/>
      <c r="J42" s="176">
        <f>'実質公債費比率（分子）の構造'!M$52</f>
        <v>1177</v>
      </c>
      <c r="K42" s="176"/>
      <c r="L42" s="176"/>
      <c r="M42" s="176">
        <f>'実質公債費比率（分子）の構造'!N$52</f>
        <v>1107</v>
      </c>
      <c r="N42" s="176"/>
      <c r="O42" s="176"/>
      <c r="P42" s="176">
        <f>'実質公債費比率（分子）の構造'!O$52</f>
        <v>1131</v>
      </c>
    </row>
    <row r="43" spans="1:16" x14ac:dyDescent="0.2">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57</v>
      </c>
      <c r="C46" s="176"/>
      <c r="D46" s="176"/>
      <c r="E46" s="176">
        <f>'実質公債費比率（分子）の構造'!L$48</f>
        <v>59</v>
      </c>
      <c r="F46" s="176"/>
      <c r="G46" s="176"/>
      <c r="H46" s="176">
        <f>'実質公債費比率（分子）の構造'!M$48</f>
        <v>60</v>
      </c>
      <c r="I46" s="176"/>
      <c r="J46" s="176"/>
      <c r="K46" s="176">
        <f>'実質公債費比率（分子）の構造'!N$48</f>
        <v>60</v>
      </c>
      <c r="L46" s="176"/>
      <c r="M46" s="176"/>
      <c r="N46" s="176">
        <f>'実質公債費比率（分子）の構造'!O$48</f>
        <v>61</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1565</v>
      </c>
      <c r="C49" s="176"/>
      <c r="D49" s="176"/>
      <c r="E49" s="176">
        <f>'実質公債費比率（分子）の構造'!L$45</f>
        <v>1440</v>
      </c>
      <c r="F49" s="176"/>
      <c r="G49" s="176"/>
      <c r="H49" s="176">
        <f>'実質公債費比率（分子）の構造'!M$45</f>
        <v>1400</v>
      </c>
      <c r="I49" s="176"/>
      <c r="J49" s="176"/>
      <c r="K49" s="176">
        <f>'実質公債費比率（分子）の構造'!N$45</f>
        <v>1412</v>
      </c>
      <c r="L49" s="176"/>
      <c r="M49" s="176"/>
      <c r="N49" s="176">
        <f>'実質公債費比率（分子）の構造'!O$45</f>
        <v>1423</v>
      </c>
      <c r="O49" s="176"/>
      <c r="P49" s="176"/>
    </row>
    <row r="50" spans="1:16" x14ac:dyDescent="0.2">
      <c r="A50" s="176" t="s">
        <v>73</v>
      </c>
      <c r="B50" s="176" t="e">
        <f>NA()</f>
        <v>#N/A</v>
      </c>
      <c r="C50" s="176">
        <f>IF(ISNUMBER('実質公債費比率（分子）の構造'!K$53),'実質公債費比率（分子）の構造'!K$53,NA())</f>
        <v>293</v>
      </c>
      <c r="D50" s="176" t="e">
        <f>NA()</f>
        <v>#N/A</v>
      </c>
      <c r="E50" s="176" t="e">
        <f>NA()</f>
        <v>#N/A</v>
      </c>
      <c r="F50" s="176">
        <f>IF(ISNUMBER('実質公債費比率（分子）の構造'!L$53),'実質公債費比率（分子）の構造'!L$53,NA())</f>
        <v>257</v>
      </c>
      <c r="G50" s="176" t="e">
        <f>NA()</f>
        <v>#N/A</v>
      </c>
      <c r="H50" s="176" t="e">
        <f>NA()</f>
        <v>#N/A</v>
      </c>
      <c r="I50" s="176">
        <f>IF(ISNUMBER('実質公債費比率（分子）の構造'!M$53),'実質公債費比率（分子）の構造'!M$53,NA())</f>
        <v>283</v>
      </c>
      <c r="J50" s="176" t="e">
        <f>NA()</f>
        <v>#N/A</v>
      </c>
      <c r="K50" s="176" t="e">
        <f>NA()</f>
        <v>#N/A</v>
      </c>
      <c r="L50" s="176">
        <f>IF(ISNUMBER('実質公債費比率（分子）の構造'!N$53),'実質公債費比率（分子）の構造'!N$53,NA())</f>
        <v>365</v>
      </c>
      <c r="M50" s="176" t="e">
        <f>NA()</f>
        <v>#N/A</v>
      </c>
      <c r="N50" s="176" t="e">
        <f>NA()</f>
        <v>#N/A</v>
      </c>
      <c r="O50" s="176">
        <f>IF(ISNUMBER('実質公債費比率（分子）の構造'!O$53),'実質公債費比率（分子）の構造'!O$53,NA())</f>
        <v>353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11187</v>
      </c>
      <c r="E56" s="175"/>
      <c r="F56" s="175"/>
      <c r="G56" s="175">
        <f>'将来負担比率（分子）の構造'!J$52</f>
        <v>10579</v>
      </c>
      <c r="H56" s="175"/>
      <c r="I56" s="175"/>
      <c r="J56" s="175">
        <f>'将来負担比率（分子）の構造'!K$52</f>
        <v>10381</v>
      </c>
      <c r="K56" s="175"/>
      <c r="L56" s="175"/>
      <c r="M56" s="175">
        <f>'将来負担比率（分子）の構造'!L$52</f>
        <v>10772</v>
      </c>
      <c r="N56" s="175"/>
      <c r="O56" s="175"/>
      <c r="P56" s="175">
        <f>'将来負担比率（分子）の構造'!M$52</f>
        <v>10248</v>
      </c>
    </row>
    <row r="57" spans="1:16" x14ac:dyDescent="0.2">
      <c r="A57" s="175" t="s">
        <v>44</v>
      </c>
      <c r="B57" s="175"/>
      <c r="C57" s="175"/>
      <c r="D57" s="175">
        <f>'将来負担比率（分子）の構造'!I$51</f>
        <v>466</v>
      </c>
      <c r="E57" s="175"/>
      <c r="F57" s="175"/>
      <c r="G57" s="175">
        <f>'将来負担比率（分子）の構造'!J$51</f>
        <v>463</v>
      </c>
      <c r="H57" s="175"/>
      <c r="I57" s="175"/>
      <c r="J57" s="175">
        <f>'将来負担比率（分子）の構造'!K$51</f>
        <v>475</v>
      </c>
      <c r="K57" s="175"/>
      <c r="L57" s="175"/>
      <c r="M57" s="175">
        <f>'将来負担比率（分子）の構造'!L$51</f>
        <v>478</v>
      </c>
      <c r="N57" s="175"/>
      <c r="O57" s="175"/>
      <c r="P57" s="175">
        <f>'将来負担比率（分子）の構造'!M$51</f>
        <v>435</v>
      </c>
    </row>
    <row r="58" spans="1:16" x14ac:dyDescent="0.2">
      <c r="A58" s="175" t="s">
        <v>43</v>
      </c>
      <c r="B58" s="175"/>
      <c r="C58" s="175"/>
      <c r="D58" s="175">
        <f>'将来負担比率（分子）の構造'!I$50</f>
        <v>8387</v>
      </c>
      <c r="E58" s="175"/>
      <c r="F58" s="175"/>
      <c r="G58" s="175">
        <f>'将来負担比率（分子）の構造'!J$50</f>
        <v>8416</v>
      </c>
      <c r="H58" s="175"/>
      <c r="I58" s="175"/>
      <c r="J58" s="175">
        <f>'将来負担比率（分子）の構造'!K$50</f>
        <v>8487</v>
      </c>
      <c r="K58" s="175"/>
      <c r="L58" s="175"/>
      <c r="M58" s="175">
        <f>'将来負担比率（分子）の構造'!L$50</f>
        <v>9224</v>
      </c>
      <c r="N58" s="175"/>
      <c r="O58" s="175"/>
      <c r="P58" s="175">
        <f>'将来負担比率（分子）の構造'!M$50</f>
        <v>9695</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2442</v>
      </c>
      <c r="C62" s="175"/>
      <c r="D62" s="175"/>
      <c r="E62" s="175">
        <f>'将来負担比率（分子）の構造'!J$45</f>
        <v>2516</v>
      </c>
      <c r="F62" s="175"/>
      <c r="G62" s="175"/>
      <c r="H62" s="175">
        <f>'将来負担比率（分子）の構造'!K$45</f>
        <v>2571</v>
      </c>
      <c r="I62" s="175"/>
      <c r="J62" s="175"/>
      <c r="K62" s="175">
        <f>'将来負担比率（分子）の構造'!L$45</f>
        <v>2489</v>
      </c>
      <c r="L62" s="175"/>
      <c r="M62" s="175"/>
      <c r="N62" s="175">
        <f>'将来負担比率（分子）の構造'!M$45</f>
        <v>2018</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578</v>
      </c>
      <c r="C64" s="175"/>
      <c r="D64" s="175"/>
      <c r="E64" s="175">
        <f>'将来負担比率（分子）の構造'!J$43</f>
        <v>464</v>
      </c>
      <c r="F64" s="175"/>
      <c r="G64" s="175"/>
      <c r="H64" s="175">
        <f>'将来負担比率（分子）の構造'!K$43</f>
        <v>399</v>
      </c>
      <c r="I64" s="175"/>
      <c r="J64" s="175"/>
      <c r="K64" s="175">
        <f>'将来負担比率（分子）の構造'!L$43</f>
        <v>426</v>
      </c>
      <c r="L64" s="175"/>
      <c r="M64" s="175"/>
      <c r="N64" s="175">
        <f>'将来負担比率（分子）の構造'!M$43</f>
        <v>393</v>
      </c>
      <c r="O64" s="175"/>
      <c r="P64" s="175"/>
    </row>
    <row r="65" spans="1:16" x14ac:dyDescent="0.2">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13439</v>
      </c>
      <c r="C66" s="175"/>
      <c r="D66" s="175"/>
      <c r="E66" s="175">
        <f>'将来負担比率（分子）の構造'!J$41</f>
        <v>12777</v>
      </c>
      <c r="F66" s="175"/>
      <c r="G66" s="175"/>
      <c r="H66" s="175">
        <f>'将来負担比率（分子）の構造'!K$41</f>
        <v>12557</v>
      </c>
      <c r="I66" s="175"/>
      <c r="J66" s="175"/>
      <c r="K66" s="175">
        <f>'将来負担比率（分子）の構造'!L$41</f>
        <v>12877</v>
      </c>
      <c r="L66" s="175"/>
      <c r="M66" s="175"/>
      <c r="N66" s="175">
        <f>'将来負担比率（分子）の構造'!M$41</f>
        <v>12555</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4260</v>
      </c>
      <c r="C72" s="179">
        <f>基金残高に係る経年分析!G55</f>
        <v>4305</v>
      </c>
      <c r="D72" s="179">
        <f>基金残高に係る経年分析!H55</f>
        <v>4291</v>
      </c>
    </row>
    <row r="73" spans="1:16" x14ac:dyDescent="0.2">
      <c r="A73" s="178" t="s">
        <v>80</v>
      </c>
      <c r="B73" s="179">
        <f>基金残高に係る経年分析!F56</f>
        <v>203</v>
      </c>
      <c r="C73" s="179">
        <f>基金残高に係る経年分析!G56</f>
        <v>203</v>
      </c>
      <c r="D73" s="179">
        <f>基金残高に係る経年分析!H56</f>
        <v>203</v>
      </c>
    </row>
    <row r="74" spans="1:16" x14ac:dyDescent="0.2">
      <c r="A74" s="178" t="s">
        <v>81</v>
      </c>
      <c r="B74" s="179">
        <f>基金残高に係る経年分析!F57</f>
        <v>4295</v>
      </c>
      <c r="C74" s="179">
        <f>基金残高に係る経年分析!G57</f>
        <v>4848</v>
      </c>
      <c r="D74" s="179">
        <f>基金残高に係る経年分析!H57</f>
        <v>5481</v>
      </c>
    </row>
  </sheetData>
  <sheetProtection algorithmName="SHA-512" hashValue="FmuGyctOEg06Q+vbK5/VzI93GaAxRaorMPmH5QjhE+mUI4p9yziM+D3qAFo5mBtHW0nixn3ukAcU5jzELH43Kw==" saltValue="AKev64eK4aTuVIIZ8Pps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219</v>
      </c>
      <c r="DI1" s="754"/>
      <c r="DJ1" s="754"/>
      <c r="DK1" s="754"/>
      <c r="DL1" s="754"/>
      <c r="DM1" s="754"/>
      <c r="DN1" s="755"/>
      <c r="DO1" s="214"/>
      <c r="DP1" s="753" t="s">
        <v>220</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222</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223</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224</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225</v>
      </c>
      <c r="S4" s="710"/>
      <c r="T4" s="710"/>
      <c r="U4" s="710"/>
      <c r="V4" s="710"/>
      <c r="W4" s="710"/>
      <c r="X4" s="710"/>
      <c r="Y4" s="711"/>
      <c r="Z4" s="709" t="s">
        <v>226</v>
      </c>
      <c r="AA4" s="710"/>
      <c r="AB4" s="710"/>
      <c r="AC4" s="711"/>
      <c r="AD4" s="709" t="s">
        <v>227</v>
      </c>
      <c r="AE4" s="710"/>
      <c r="AF4" s="710"/>
      <c r="AG4" s="710"/>
      <c r="AH4" s="710"/>
      <c r="AI4" s="710"/>
      <c r="AJ4" s="710"/>
      <c r="AK4" s="711"/>
      <c r="AL4" s="709" t="s">
        <v>226</v>
      </c>
      <c r="AM4" s="710"/>
      <c r="AN4" s="710"/>
      <c r="AO4" s="711"/>
      <c r="AP4" s="756" t="s">
        <v>228</v>
      </c>
      <c r="AQ4" s="756"/>
      <c r="AR4" s="756"/>
      <c r="AS4" s="756"/>
      <c r="AT4" s="756"/>
      <c r="AU4" s="756"/>
      <c r="AV4" s="756"/>
      <c r="AW4" s="756"/>
      <c r="AX4" s="756"/>
      <c r="AY4" s="756"/>
      <c r="AZ4" s="756"/>
      <c r="BA4" s="756"/>
      <c r="BB4" s="756"/>
      <c r="BC4" s="756"/>
      <c r="BD4" s="756"/>
      <c r="BE4" s="756"/>
      <c r="BF4" s="756"/>
      <c r="BG4" s="756" t="s">
        <v>229</v>
      </c>
      <c r="BH4" s="756"/>
      <c r="BI4" s="756"/>
      <c r="BJ4" s="756"/>
      <c r="BK4" s="756"/>
      <c r="BL4" s="756"/>
      <c r="BM4" s="756"/>
      <c r="BN4" s="756"/>
      <c r="BO4" s="756" t="s">
        <v>226</v>
      </c>
      <c r="BP4" s="756"/>
      <c r="BQ4" s="756"/>
      <c r="BR4" s="756"/>
      <c r="BS4" s="756" t="s">
        <v>230</v>
      </c>
      <c r="BT4" s="756"/>
      <c r="BU4" s="756"/>
      <c r="BV4" s="756"/>
      <c r="BW4" s="756"/>
      <c r="BX4" s="756"/>
      <c r="BY4" s="756"/>
      <c r="BZ4" s="756"/>
      <c r="CA4" s="756"/>
      <c r="CB4" s="756"/>
      <c r="CD4" s="709" t="s">
        <v>231</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232</v>
      </c>
      <c r="C5" s="716"/>
      <c r="D5" s="716"/>
      <c r="E5" s="716"/>
      <c r="F5" s="716"/>
      <c r="G5" s="716"/>
      <c r="H5" s="716"/>
      <c r="I5" s="716"/>
      <c r="J5" s="716"/>
      <c r="K5" s="716"/>
      <c r="L5" s="716"/>
      <c r="M5" s="716"/>
      <c r="N5" s="716"/>
      <c r="O5" s="716"/>
      <c r="P5" s="716"/>
      <c r="Q5" s="717"/>
      <c r="R5" s="712">
        <v>2493013</v>
      </c>
      <c r="S5" s="713"/>
      <c r="T5" s="713"/>
      <c r="U5" s="713"/>
      <c r="V5" s="713"/>
      <c r="W5" s="713"/>
      <c r="X5" s="713"/>
      <c r="Y5" s="738"/>
      <c r="Z5" s="751">
        <v>14.8</v>
      </c>
      <c r="AA5" s="751"/>
      <c r="AB5" s="751"/>
      <c r="AC5" s="751"/>
      <c r="AD5" s="752">
        <v>2493013</v>
      </c>
      <c r="AE5" s="752"/>
      <c r="AF5" s="752"/>
      <c r="AG5" s="752"/>
      <c r="AH5" s="752"/>
      <c r="AI5" s="752"/>
      <c r="AJ5" s="752"/>
      <c r="AK5" s="752"/>
      <c r="AL5" s="739">
        <v>31.4</v>
      </c>
      <c r="AM5" s="721"/>
      <c r="AN5" s="721"/>
      <c r="AO5" s="740"/>
      <c r="AP5" s="715" t="s">
        <v>233</v>
      </c>
      <c r="AQ5" s="716"/>
      <c r="AR5" s="716"/>
      <c r="AS5" s="716"/>
      <c r="AT5" s="716"/>
      <c r="AU5" s="716"/>
      <c r="AV5" s="716"/>
      <c r="AW5" s="716"/>
      <c r="AX5" s="716"/>
      <c r="AY5" s="716"/>
      <c r="AZ5" s="716"/>
      <c r="BA5" s="716"/>
      <c r="BB5" s="716"/>
      <c r="BC5" s="716"/>
      <c r="BD5" s="716"/>
      <c r="BE5" s="716"/>
      <c r="BF5" s="717"/>
      <c r="BG5" s="657">
        <v>2488528</v>
      </c>
      <c r="BH5" s="658"/>
      <c r="BI5" s="658"/>
      <c r="BJ5" s="658"/>
      <c r="BK5" s="658"/>
      <c r="BL5" s="658"/>
      <c r="BM5" s="658"/>
      <c r="BN5" s="659"/>
      <c r="BO5" s="695">
        <v>99.8</v>
      </c>
      <c r="BP5" s="695"/>
      <c r="BQ5" s="695"/>
      <c r="BR5" s="695"/>
      <c r="BS5" s="696" t="s">
        <v>130</v>
      </c>
      <c r="BT5" s="696"/>
      <c r="BU5" s="696"/>
      <c r="BV5" s="696"/>
      <c r="BW5" s="696"/>
      <c r="BX5" s="696"/>
      <c r="BY5" s="696"/>
      <c r="BZ5" s="696"/>
      <c r="CA5" s="696"/>
      <c r="CB5" s="736"/>
      <c r="CD5" s="709" t="s">
        <v>228</v>
      </c>
      <c r="CE5" s="710"/>
      <c r="CF5" s="710"/>
      <c r="CG5" s="710"/>
      <c r="CH5" s="710"/>
      <c r="CI5" s="710"/>
      <c r="CJ5" s="710"/>
      <c r="CK5" s="710"/>
      <c r="CL5" s="710"/>
      <c r="CM5" s="710"/>
      <c r="CN5" s="710"/>
      <c r="CO5" s="710"/>
      <c r="CP5" s="710"/>
      <c r="CQ5" s="711"/>
      <c r="CR5" s="709" t="s">
        <v>234</v>
      </c>
      <c r="CS5" s="710"/>
      <c r="CT5" s="710"/>
      <c r="CU5" s="710"/>
      <c r="CV5" s="710"/>
      <c r="CW5" s="710"/>
      <c r="CX5" s="710"/>
      <c r="CY5" s="711"/>
      <c r="CZ5" s="709" t="s">
        <v>226</v>
      </c>
      <c r="DA5" s="710"/>
      <c r="DB5" s="710"/>
      <c r="DC5" s="711"/>
      <c r="DD5" s="709" t="s">
        <v>235</v>
      </c>
      <c r="DE5" s="710"/>
      <c r="DF5" s="710"/>
      <c r="DG5" s="710"/>
      <c r="DH5" s="710"/>
      <c r="DI5" s="710"/>
      <c r="DJ5" s="710"/>
      <c r="DK5" s="710"/>
      <c r="DL5" s="710"/>
      <c r="DM5" s="710"/>
      <c r="DN5" s="710"/>
      <c r="DO5" s="710"/>
      <c r="DP5" s="711"/>
      <c r="DQ5" s="709" t="s">
        <v>236</v>
      </c>
      <c r="DR5" s="710"/>
      <c r="DS5" s="710"/>
      <c r="DT5" s="710"/>
      <c r="DU5" s="710"/>
      <c r="DV5" s="710"/>
      <c r="DW5" s="710"/>
      <c r="DX5" s="710"/>
      <c r="DY5" s="710"/>
      <c r="DZ5" s="710"/>
      <c r="EA5" s="710"/>
      <c r="EB5" s="710"/>
      <c r="EC5" s="711"/>
    </row>
    <row r="6" spans="2:143" ht="11.25" customHeight="1" x14ac:dyDescent="0.2">
      <c r="B6" s="654" t="s">
        <v>237</v>
      </c>
      <c r="C6" s="655"/>
      <c r="D6" s="655"/>
      <c r="E6" s="655"/>
      <c r="F6" s="655"/>
      <c r="G6" s="655"/>
      <c r="H6" s="655"/>
      <c r="I6" s="655"/>
      <c r="J6" s="655"/>
      <c r="K6" s="655"/>
      <c r="L6" s="655"/>
      <c r="M6" s="655"/>
      <c r="N6" s="655"/>
      <c r="O6" s="655"/>
      <c r="P6" s="655"/>
      <c r="Q6" s="656"/>
      <c r="R6" s="657">
        <v>243469</v>
      </c>
      <c r="S6" s="658"/>
      <c r="T6" s="658"/>
      <c r="U6" s="658"/>
      <c r="V6" s="658"/>
      <c r="W6" s="658"/>
      <c r="X6" s="658"/>
      <c r="Y6" s="659"/>
      <c r="Z6" s="695">
        <v>1.4</v>
      </c>
      <c r="AA6" s="695"/>
      <c r="AB6" s="695"/>
      <c r="AC6" s="695"/>
      <c r="AD6" s="696">
        <v>243469</v>
      </c>
      <c r="AE6" s="696"/>
      <c r="AF6" s="696"/>
      <c r="AG6" s="696"/>
      <c r="AH6" s="696"/>
      <c r="AI6" s="696"/>
      <c r="AJ6" s="696"/>
      <c r="AK6" s="696"/>
      <c r="AL6" s="660">
        <v>3.1</v>
      </c>
      <c r="AM6" s="661"/>
      <c r="AN6" s="661"/>
      <c r="AO6" s="697"/>
      <c r="AP6" s="654" t="s">
        <v>238</v>
      </c>
      <c r="AQ6" s="655"/>
      <c r="AR6" s="655"/>
      <c r="AS6" s="655"/>
      <c r="AT6" s="655"/>
      <c r="AU6" s="655"/>
      <c r="AV6" s="655"/>
      <c r="AW6" s="655"/>
      <c r="AX6" s="655"/>
      <c r="AY6" s="655"/>
      <c r="AZ6" s="655"/>
      <c r="BA6" s="655"/>
      <c r="BB6" s="655"/>
      <c r="BC6" s="655"/>
      <c r="BD6" s="655"/>
      <c r="BE6" s="655"/>
      <c r="BF6" s="656"/>
      <c r="BG6" s="657">
        <v>2488528</v>
      </c>
      <c r="BH6" s="658"/>
      <c r="BI6" s="658"/>
      <c r="BJ6" s="658"/>
      <c r="BK6" s="658"/>
      <c r="BL6" s="658"/>
      <c r="BM6" s="658"/>
      <c r="BN6" s="659"/>
      <c r="BO6" s="695">
        <v>99.8</v>
      </c>
      <c r="BP6" s="695"/>
      <c r="BQ6" s="695"/>
      <c r="BR6" s="695"/>
      <c r="BS6" s="696" t="s">
        <v>130</v>
      </c>
      <c r="BT6" s="696"/>
      <c r="BU6" s="696"/>
      <c r="BV6" s="696"/>
      <c r="BW6" s="696"/>
      <c r="BX6" s="696"/>
      <c r="BY6" s="696"/>
      <c r="BZ6" s="696"/>
      <c r="CA6" s="696"/>
      <c r="CB6" s="736"/>
      <c r="CD6" s="715" t="s">
        <v>239</v>
      </c>
      <c r="CE6" s="716"/>
      <c r="CF6" s="716"/>
      <c r="CG6" s="716"/>
      <c r="CH6" s="716"/>
      <c r="CI6" s="716"/>
      <c r="CJ6" s="716"/>
      <c r="CK6" s="716"/>
      <c r="CL6" s="716"/>
      <c r="CM6" s="716"/>
      <c r="CN6" s="716"/>
      <c r="CO6" s="716"/>
      <c r="CP6" s="716"/>
      <c r="CQ6" s="717"/>
      <c r="CR6" s="657">
        <v>111053</v>
      </c>
      <c r="CS6" s="658"/>
      <c r="CT6" s="658"/>
      <c r="CU6" s="658"/>
      <c r="CV6" s="658"/>
      <c r="CW6" s="658"/>
      <c r="CX6" s="658"/>
      <c r="CY6" s="659"/>
      <c r="CZ6" s="739">
        <v>0.7</v>
      </c>
      <c r="DA6" s="721"/>
      <c r="DB6" s="721"/>
      <c r="DC6" s="741"/>
      <c r="DD6" s="663" t="s">
        <v>130</v>
      </c>
      <c r="DE6" s="658"/>
      <c r="DF6" s="658"/>
      <c r="DG6" s="658"/>
      <c r="DH6" s="658"/>
      <c r="DI6" s="658"/>
      <c r="DJ6" s="658"/>
      <c r="DK6" s="658"/>
      <c r="DL6" s="658"/>
      <c r="DM6" s="658"/>
      <c r="DN6" s="658"/>
      <c r="DO6" s="658"/>
      <c r="DP6" s="659"/>
      <c r="DQ6" s="663">
        <v>111053</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533</v>
      </c>
      <c r="S7" s="658"/>
      <c r="T7" s="658"/>
      <c r="U7" s="658"/>
      <c r="V7" s="658"/>
      <c r="W7" s="658"/>
      <c r="X7" s="658"/>
      <c r="Y7" s="659"/>
      <c r="Z7" s="695">
        <v>0</v>
      </c>
      <c r="AA7" s="695"/>
      <c r="AB7" s="695"/>
      <c r="AC7" s="695"/>
      <c r="AD7" s="696">
        <v>533</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850946</v>
      </c>
      <c r="BH7" s="658"/>
      <c r="BI7" s="658"/>
      <c r="BJ7" s="658"/>
      <c r="BK7" s="658"/>
      <c r="BL7" s="658"/>
      <c r="BM7" s="658"/>
      <c r="BN7" s="659"/>
      <c r="BO7" s="695">
        <v>34.1</v>
      </c>
      <c r="BP7" s="695"/>
      <c r="BQ7" s="695"/>
      <c r="BR7" s="695"/>
      <c r="BS7" s="696" t="s">
        <v>130</v>
      </c>
      <c r="BT7" s="696"/>
      <c r="BU7" s="696"/>
      <c r="BV7" s="696"/>
      <c r="BW7" s="696"/>
      <c r="BX7" s="696"/>
      <c r="BY7" s="696"/>
      <c r="BZ7" s="696"/>
      <c r="CA7" s="696"/>
      <c r="CB7" s="736"/>
      <c r="CD7" s="654" t="s">
        <v>242</v>
      </c>
      <c r="CE7" s="655"/>
      <c r="CF7" s="655"/>
      <c r="CG7" s="655"/>
      <c r="CH7" s="655"/>
      <c r="CI7" s="655"/>
      <c r="CJ7" s="655"/>
      <c r="CK7" s="655"/>
      <c r="CL7" s="655"/>
      <c r="CM7" s="655"/>
      <c r="CN7" s="655"/>
      <c r="CO7" s="655"/>
      <c r="CP7" s="655"/>
      <c r="CQ7" s="656"/>
      <c r="CR7" s="657">
        <v>1732385</v>
      </c>
      <c r="CS7" s="658"/>
      <c r="CT7" s="658"/>
      <c r="CU7" s="658"/>
      <c r="CV7" s="658"/>
      <c r="CW7" s="658"/>
      <c r="CX7" s="658"/>
      <c r="CY7" s="659"/>
      <c r="CZ7" s="695">
        <v>11.2</v>
      </c>
      <c r="DA7" s="695"/>
      <c r="DB7" s="695"/>
      <c r="DC7" s="695"/>
      <c r="DD7" s="663">
        <v>37088</v>
      </c>
      <c r="DE7" s="658"/>
      <c r="DF7" s="658"/>
      <c r="DG7" s="658"/>
      <c r="DH7" s="658"/>
      <c r="DI7" s="658"/>
      <c r="DJ7" s="658"/>
      <c r="DK7" s="658"/>
      <c r="DL7" s="658"/>
      <c r="DM7" s="658"/>
      <c r="DN7" s="658"/>
      <c r="DO7" s="658"/>
      <c r="DP7" s="659"/>
      <c r="DQ7" s="663">
        <v>1430693</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5135</v>
      </c>
      <c r="S8" s="658"/>
      <c r="T8" s="658"/>
      <c r="U8" s="658"/>
      <c r="V8" s="658"/>
      <c r="W8" s="658"/>
      <c r="X8" s="658"/>
      <c r="Y8" s="659"/>
      <c r="Z8" s="695">
        <v>0</v>
      </c>
      <c r="AA8" s="695"/>
      <c r="AB8" s="695"/>
      <c r="AC8" s="695"/>
      <c r="AD8" s="696">
        <v>5135</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31392</v>
      </c>
      <c r="BH8" s="658"/>
      <c r="BI8" s="658"/>
      <c r="BJ8" s="658"/>
      <c r="BK8" s="658"/>
      <c r="BL8" s="658"/>
      <c r="BM8" s="658"/>
      <c r="BN8" s="659"/>
      <c r="BO8" s="695">
        <v>1.3</v>
      </c>
      <c r="BP8" s="695"/>
      <c r="BQ8" s="695"/>
      <c r="BR8" s="695"/>
      <c r="BS8" s="696" t="s">
        <v>130</v>
      </c>
      <c r="BT8" s="696"/>
      <c r="BU8" s="696"/>
      <c r="BV8" s="696"/>
      <c r="BW8" s="696"/>
      <c r="BX8" s="696"/>
      <c r="BY8" s="696"/>
      <c r="BZ8" s="696"/>
      <c r="CA8" s="696"/>
      <c r="CB8" s="736"/>
      <c r="CD8" s="654" t="s">
        <v>245</v>
      </c>
      <c r="CE8" s="655"/>
      <c r="CF8" s="655"/>
      <c r="CG8" s="655"/>
      <c r="CH8" s="655"/>
      <c r="CI8" s="655"/>
      <c r="CJ8" s="655"/>
      <c r="CK8" s="655"/>
      <c r="CL8" s="655"/>
      <c r="CM8" s="655"/>
      <c r="CN8" s="655"/>
      <c r="CO8" s="655"/>
      <c r="CP8" s="655"/>
      <c r="CQ8" s="656"/>
      <c r="CR8" s="657">
        <v>4320233</v>
      </c>
      <c r="CS8" s="658"/>
      <c r="CT8" s="658"/>
      <c r="CU8" s="658"/>
      <c r="CV8" s="658"/>
      <c r="CW8" s="658"/>
      <c r="CX8" s="658"/>
      <c r="CY8" s="659"/>
      <c r="CZ8" s="695">
        <v>27.8</v>
      </c>
      <c r="DA8" s="695"/>
      <c r="DB8" s="695"/>
      <c r="DC8" s="695"/>
      <c r="DD8" s="663">
        <v>32127</v>
      </c>
      <c r="DE8" s="658"/>
      <c r="DF8" s="658"/>
      <c r="DG8" s="658"/>
      <c r="DH8" s="658"/>
      <c r="DI8" s="658"/>
      <c r="DJ8" s="658"/>
      <c r="DK8" s="658"/>
      <c r="DL8" s="658"/>
      <c r="DM8" s="658"/>
      <c r="DN8" s="658"/>
      <c r="DO8" s="658"/>
      <c r="DP8" s="659"/>
      <c r="DQ8" s="663">
        <v>2175318</v>
      </c>
      <c r="DR8" s="658"/>
      <c r="DS8" s="658"/>
      <c r="DT8" s="658"/>
      <c r="DU8" s="658"/>
      <c r="DV8" s="658"/>
      <c r="DW8" s="658"/>
      <c r="DX8" s="658"/>
      <c r="DY8" s="658"/>
      <c r="DZ8" s="658"/>
      <c r="EA8" s="658"/>
      <c r="EB8" s="658"/>
      <c r="EC8" s="694"/>
    </row>
    <row r="9" spans="2:143" ht="11.25" customHeight="1" x14ac:dyDescent="0.2">
      <c r="B9" s="654" t="s">
        <v>246</v>
      </c>
      <c r="C9" s="655"/>
      <c r="D9" s="655"/>
      <c r="E9" s="655"/>
      <c r="F9" s="655"/>
      <c r="G9" s="655"/>
      <c r="H9" s="655"/>
      <c r="I9" s="655"/>
      <c r="J9" s="655"/>
      <c r="K9" s="655"/>
      <c r="L9" s="655"/>
      <c r="M9" s="655"/>
      <c r="N9" s="655"/>
      <c r="O9" s="655"/>
      <c r="P9" s="655"/>
      <c r="Q9" s="656"/>
      <c r="R9" s="657">
        <v>5828</v>
      </c>
      <c r="S9" s="658"/>
      <c r="T9" s="658"/>
      <c r="U9" s="658"/>
      <c r="V9" s="658"/>
      <c r="W9" s="658"/>
      <c r="X9" s="658"/>
      <c r="Y9" s="659"/>
      <c r="Z9" s="695">
        <v>0</v>
      </c>
      <c r="AA9" s="695"/>
      <c r="AB9" s="695"/>
      <c r="AC9" s="695"/>
      <c r="AD9" s="696">
        <v>5828</v>
      </c>
      <c r="AE9" s="696"/>
      <c r="AF9" s="696"/>
      <c r="AG9" s="696"/>
      <c r="AH9" s="696"/>
      <c r="AI9" s="696"/>
      <c r="AJ9" s="696"/>
      <c r="AK9" s="696"/>
      <c r="AL9" s="660">
        <v>0.1</v>
      </c>
      <c r="AM9" s="661"/>
      <c r="AN9" s="661"/>
      <c r="AO9" s="697"/>
      <c r="AP9" s="654" t="s">
        <v>247</v>
      </c>
      <c r="AQ9" s="655"/>
      <c r="AR9" s="655"/>
      <c r="AS9" s="655"/>
      <c r="AT9" s="655"/>
      <c r="AU9" s="655"/>
      <c r="AV9" s="655"/>
      <c r="AW9" s="655"/>
      <c r="AX9" s="655"/>
      <c r="AY9" s="655"/>
      <c r="AZ9" s="655"/>
      <c r="BA9" s="655"/>
      <c r="BB9" s="655"/>
      <c r="BC9" s="655"/>
      <c r="BD9" s="655"/>
      <c r="BE9" s="655"/>
      <c r="BF9" s="656"/>
      <c r="BG9" s="657">
        <v>681889</v>
      </c>
      <c r="BH9" s="658"/>
      <c r="BI9" s="658"/>
      <c r="BJ9" s="658"/>
      <c r="BK9" s="658"/>
      <c r="BL9" s="658"/>
      <c r="BM9" s="658"/>
      <c r="BN9" s="659"/>
      <c r="BO9" s="695">
        <v>27.4</v>
      </c>
      <c r="BP9" s="695"/>
      <c r="BQ9" s="695"/>
      <c r="BR9" s="695"/>
      <c r="BS9" s="696" t="s">
        <v>130</v>
      </c>
      <c r="BT9" s="696"/>
      <c r="BU9" s="696"/>
      <c r="BV9" s="696"/>
      <c r="BW9" s="696"/>
      <c r="BX9" s="696"/>
      <c r="BY9" s="696"/>
      <c r="BZ9" s="696"/>
      <c r="CA9" s="696"/>
      <c r="CB9" s="736"/>
      <c r="CD9" s="654" t="s">
        <v>248</v>
      </c>
      <c r="CE9" s="655"/>
      <c r="CF9" s="655"/>
      <c r="CG9" s="655"/>
      <c r="CH9" s="655"/>
      <c r="CI9" s="655"/>
      <c r="CJ9" s="655"/>
      <c r="CK9" s="655"/>
      <c r="CL9" s="655"/>
      <c r="CM9" s="655"/>
      <c r="CN9" s="655"/>
      <c r="CO9" s="655"/>
      <c r="CP9" s="655"/>
      <c r="CQ9" s="656"/>
      <c r="CR9" s="657">
        <v>920025</v>
      </c>
      <c r="CS9" s="658"/>
      <c r="CT9" s="658"/>
      <c r="CU9" s="658"/>
      <c r="CV9" s="658"/>
      <c r="CW9" s="658"/>
      <c r="CX9" s="658"/>
      <c r="CY9" s="659"/>
      <c r="CZ9" s="695">
        <v>5.9</v>
      </c>
      <c r="DA9" s="695"/>
      <c r="DB9" s="695"/>
      <c r="DC9" s="695"/>
      <c r="DD9" s="663">
        <v>63736</v>
      </c>
      <c r="DE9" s="658"/>
      <c r="DF9" s="658"/>
      <c r="DG9" s="658"/>
      <c r="DH9" s="658"/>
      <c r="DI9" s="658"/>
      <c r="DJ9" s="658"/>
      <c r="DK9" s="658"/>
      <c r="DL9" s="658"/>
      <c r="DM9" s="658"/>
      <c r="DN9" s="658"/>
      <c r="DO9" s="658"/>
      <c r="DP9" s="659"/>
      <c r="DQ9" s="663">
        <v>657554</v>
      </c>
      <c r="DR9" s="658"/>
      <c r="DS9" s="658"/>
      <c r="DT9" s="658"/>
      <c r="DU9" s="658"/>
      <c r="DV9" s="658"/>
      <c r="DW9" s="658"/>
      <c r="DX9" s="658"/>
      <c r="DY9" s="658"/>
      <c r="DZ9" s="658"/>
      <c r="EA9" s="658"/>
      <c r="EB9" s="658"/>
      <c r="EC9" s="694"/>
    </row>
    <row r="10" spans="2:143" ht="11.25" customHeight="1" x14ac:dyDescent="0.2">
      <c r="B10" s="654" t="s">
        <v>249</v>
      </c>
      <c r="C10" s="655"/>
      <c r="D10" s="655"/>
      <c r="E10" s="655"/>
      <c r="F10" s="655"/>
      <c r="G10" s="655"/>
      <c r="H10" s="655"/>
      <c r="I10" s="655"/>
      <c r="J10" s="655"/>
      <c r="K10" s="655"/>
      <c r="L10" s="655"/>
      <c r="M10" s="655"/>
      <c r="N10" s="655"/>
      <c r="O10" s="655"/>
      <c r="P10" s="655"/>
      <c r="Q10" s="656"/>
      <c r="R10" s="657" t="s">
        <v>250</v>
      </c>
      <c r="S10" s="658"/>
      <c r="T10" s="658"/>
      <c r="U10" s="658"/>
      <c r="V10" s="658"/>
      <c r="W10" s="658"/>
      <c r="X10" s="658"/>
      <c r="Y10" s="659"/>
      <c r="Z10" s="695" t="s">
        <v>130</v>
      </c>
      <c r="AA10" s="695"/>
      <c r="AB10" s="695"/>
      <c r="AC10" s="695"/>
      <c r="AD10" s="696" t="s">
        <v>130</v>
      </c>
      <c r="AE10" s="696"/>
      <c r="AF10" s="696"/>
      <c r="AG10" s="696"/>
      <c r="AH10" s="696"/>
      <c r="AI10" s="696"/>
      <c r="AJ10" s="696"/>
      <c r="AK10" s="696"/>
      <c r="AL10" s="660" t="s">
        <v>130</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53508</v>
      </c>
      <c r="BH10" s="658"/>
      <c r="BI10" s="658"/>
      <c r="BJ10" s="658"/>
      <c r="BK10" s="658"/>
      <c r="BL10" s="658"/>
      <c r="BM10" s="658"/>
      <c r="BN10" s="659"/>
      <c r="BO10" s="695">
        <v>2.1</v>
      </c>
      <c r="BP10" s="695"/>
      <c r="BQ10" s="695"/>
      <c r="BR10" s="695"/>
      <c r="BS10" s="696" t="s">
        <v>130</v>
      </c>
      <c r="BT10" s="696"/>
      <c r="BU10" s="696"/>
      <c r="BV10" s="696"/>
      <c r="BW10" s="696"/>
      <c r="BX10" s="696"/>
      <c r="BY10" s="696"/>
      <c r="BZ10" s="696"/>
      <c r="CA10" s="696"/>
      <c r="CB10" s="736"/>
      <c r="CD10" s="654" t="s">
        <v>252</v>
      </c>
      <c r="CE10" s="655"/>
      <c r="CF10" s="655"/>
      <c r="CG10" s="655"/>
      <c r="CH10" s="655"/>
      <c r="CI10" s="655"/>
      <c r="CJ10" s="655"/>
      <c r="CK10" s="655"/>
      <c r="CL10" s="655"/>
      <c r="CM10" s="655"/>
      <c r="CN10" s="655"/>
      <c r="CO10" s="655"/>
      <c r="CP10" s="655"/>
      <c r="CQ10" s="656"/>
      <c r="CR10" s="657" t="s">
        <v>130</v>
      </c>
      <c r="CS10" s="658"/>
      <c r="CT10" s="658"/>
      <c r="CU10" s="658"/>
      <c r="CV10" s="658"/>
      <c r="CW10" s="658"/>
      <c r="CX10" s="658"/>
      <c r="CY10" s="659"/>
      <c r="CZ10" s="695" t="s">
        <v>250</v>
      </c>
      <c r="DA10" s="695"/>
      <c r="DB10" s="695"/>
      <c r="DC10" s="695"/>
      <c r="DD10" s="663" t="s">
        <v>130</v>
      </c>
      <c r="DE10" s="658"/>
      <c r="DF10" s="658"/>
      <c r="DG10" s="658"/>
      <c r="DH10" s="658"/>
      <c r="DI10" s="658"/>
      <c r="DJ10" s="658"/>
      <c r="DK10" s="658"/>
      <c r="DL10" s="658"/>
      <c r="DM10" s="658"/>
      <c r="DN10" s="658"/>
      <c r="DO10" s="658"/>
      <c r="DP10" s="659"/>
      <c r="DQ10" s="663" t="s">
        <v>130</v>
      </c>
      <c r="DR10" s="658"/>
      <c r="DS10" s="658"/>
      <c r="DT10" s="658"/>
      <c r="DU10" s="658"/>
      <c r="DV10" s="658"/>
      <c r="DW10" s="658"/>
      <c r="DX10" s="658"/>
      <c r="DY10" s="658"/>
      <c r="DZ10" s="658"/>
      <c r="EA10" s="658"/>
      <c r="EB10" s="658"/>
      <c r="EC10" s="694"/>
    </row>
    <row r="11" spans="2:143" ht="11.25" customHeight="1" x14ac:dyDescent="0.2">
      <c r="B11" s="654" t="s">
        <v>253</v>
      </c>
      <c r="C11" s="655"/>
      <c r="D11" s="655"/>
      <c r="E11" s="655"/>
      <c r="F11" s="655"/>
      <c r="G11" s="655"/>
      <c r="H11" s="655"/>
      <c r="I11" s="655"/>
      <c r="J11" s="655"/>
      <c r="K11" s="655"/>
      <c r="L11" s="655"/>
      <c r="M11" s="655"/>
      <c r="N11" s="655"/>
      <c r="O11" s="655"/>
      <c r="P11" s="655"/>
      <c r="Q11" s="656"/>
      <c r="R11" s="657">
        <v>522303</v>
      </c>
      <c r="S11" s="658"/>
      <c r="T11" s="658"/>
      <c r="U11" s="658"/>
      <c r="V11" s="658"/>
      <c r="W11" s="658"/>
      <c r="X11" s="658"/>
      <c r="Y11" s="659"/>
      <c r="Z11" s="660">
        <v>3.1</v>
      </c>
      <c r="AA11" s="661"/>
      <c r="AB11" s="661"/>
      <c r="AC11" s="662"/>
      <c r="AD11" s="663">
        <v>522303</v>
      </c>
      <c r="AE11" s="658"/>
      <c r="AF11" s="658"/>
      <c r="AG11" s="658"/>
      <c r="AH11" s="658"/>
      <c r="AI11" s="658"/>
      <c r="AJ11" s="658"/>
      <c r="AK11" s="659"/>
      <c r="AL11" s="660">
        <v>6.6</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84157</v>
      </c>
      <c r="BH11" s="658"/>
      <c r="BI11" s="658"/>
      <c r="BJ11" s="658"/>
      <c r="BK11" s="658"/>
      <c r="BL11" s="658"/>
      <c r="BM11" s="658"/>
      <c r="BN11" s="659"/>
      <c r="BO11" s="695">
        <v>3.4</v>
      </c>
      <c r="BP11" s="695"/>
      <c r="BQ11" s="695"/>
      <c r="BR11" s="695"/>
      <c r="BS11" s="696" t="s">
        <v>250</v>
      </c>
      <c r="BT11" s="696"/>
      <c r="BU11" s="696"/>
      <c r="BV11" s="696"/>
      <c r="BW11" s="696"/>
      <c r="BX11" s="696"/>
      <c r="BY11" s="696"/>
      <c r="BZ11" s="696"/>
      <c r="CA11" s="696"/>
      <c r="CB11" s="736"/>
      <c r="CD11" s="654" t="s">
        <v>255</v>
      </c>
      <c r="CE11" s="655"/>
      <c r="CF11" s="655"/>
      <c r="CG11" s="655"/>
      <c r="CH11" s="655"/>
      <c r="CI11" s="655"/>
      <c r="CJ11" s="655"/>
      <c r="CK11" s="655"/>
      <c r="CL11" s="655"/>
      <c r="CM11" s="655"/>
      <c r="CN11" s="655"/>
      <c r="CO11" s="655"/>
      <c r="CP11" s="655"/>
      <c r="CQ11" s="656"/>
      <c r="CR11" s="657">
        <v>1067425</v>
      </c>
      <c r="CS11" s="658"/>
      <c r="CT11" s="658"/>
      <c r="CU11" s="658"/>
      <c r="CV11" s="658"/>
      <c r="CW11" s="658"/>
      <c r="CX11" s="658"/>
      <c r="CY11" s="659"/>
      <c r="CZ11" s="695">
        <v>6.9</v>
      </c>
      <c r="DA11" s="695"/>
      <c r="DB11" s="695"/>
      <c r="DC11" s="695"/>
      <c r="DD11" s="663">
        <v>335524</v>
      </c>
      <c r="DE11" s="658"/>
      <c r="DF11" s="658"/>
      <c r="DG11" s="658"/>
      <c r="DH11" s="658"/>
      <c r="DI11" s="658"/>
      <c r="DJ11" s="658"/>
      <c r="DK11" s="658"/>
      <c r="DL11" s="658"/>
      <c r="DM11" s="658"/>
      <c r="DN11" s="658"/>
      <c r="DO11" s="658"/>
      <c r="DP11" s="659"/>
      <c r="DQ11" s="663">
        <v>593617</v>
      </c>
      <c r="DR11" s="658"/>
      <c r="DS11" s="658"/>
      <c r="DT11" s="658"/>
      <c r="DU11" s="658"/>
      <c r="DV11" s="658"/>
      <c r="DW11" s="658"/>
      <c r="DX11" s="658"/>
      <c r="DY11" s="658"/>
      <c r="DZ11" s="658"/>
      <c r="EA11" s="658"/>
      <c r="EB11" s="658"/>
      <c r="EC11" s="694"/>
    </row>
    <row r="12" spans="2:143" ht="11.25" customHeight="1" x14ac:dyDescent="0.2">
      <c r="B12" s="654" t="s">
        <v>256</v>
      </c>
      <c r="C12" s="655"/>
      <c r="D12" s="655"/>
      <c r="E12" s="655"/>
      <c r="F12" s="655"/>
      <c r="G12" s="655"/>
      <c r="H12" s="655"/>
      <c r="I12" s="655"/>
      <c r="J12" s="655"/>
      <c r="K12" s="655"/>
      <c r="L12" s="655"/>
      <c r="M12" s="655"/>
      <c r="N12" s="655"/>
      <c r="O12" s="655"/>
      <c r="P12" s="655"/>
      <c r="Q12" s="656"/>
      <c r="R12" s="657">
        <v>10129</v>
      </c>
      <c r="S12" s="658"/>
      <c r="T12" s="658"/>
      <c r="U12" s="658"/>
      <c r="V12" s="658"/>
      <c r="W12" s="658"/>
      <c r="X12" s="658"/>
      <c r="Y12" s="659"/>
      <c r="Z12" s="695">
        <v>0.1</v>
      </c>
      <c r="AA12" s="695"/>
      <c r="AB12" s="695"/>
      <c r="AC12" s="695"/>
      <c r="AD12" s="696">
        <v>10129</v>
      </c>
      <c r="AE12" s="696"/>
      <c r="AF12" s="696"/>
      <c r="AG12" s="696"/>
      <c r="AH12" s="696"/>
      <c r="AI12" s="696"/>
      <c r="AJ12" s="696"/>
      <c r="AK12" s="696"/>
      <c r="AL12" s="660">
        <v>0.1</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1394393</v>
      </c>
      <c r="BH12" s="658"/>
      <c r="BI12" s="658"/>
      <c r="BJ12" s="658"/>
      <c r="BK12" s="658"/>
      <c r="BL12" s="658"/>
      <c r="BM12" s="658"/>
      <c r="BN12" s="659"/>
      <c r="BO12" s="695">
        <v>55.9</v>
      </c>
      <c r="BP12" s="695"/>
      <c r="BQ12" s="695"/>
      <c r="BR12" s="695"/>
      <c r="BS12" s="696" t="s">
        <v>250</v>
      </c>
      <c r="BT12" s="696"/>
      <c r="BU12" s="696"/>
      <c r="BV12" s="696"/>
      <c r="BW12" s="696"/>
      <c r="BX12" s="696"/>
      <c r="BY12" s="696"/>
      <c r="BZ12" s="696"/>
      <c r="CA12" s="696"/>
      <c r="CB12" s="736"/>
      <c r="CD12" s="654" t="s">
        <v>258</v>
      </c>
      <c r="CE12" s="655"/>
      <c r="CF12" s="655"/>
      <c r="CG12" s="655"/>
      <c r="CH12" s="655"/>
      <c r="CI12" s="655"/>
      <c r="CJ12" s="655"/>
      <c r="CK12" s="655"/>
      <c r="CL12" s="655"/>
      <c r="CM12" s="655"/>
      <c r="CN12" s="655"/>
      <c r="CO12" s="655"/>
      <c r="CP12" s="655"/>
      <c r="CQ12" s="656"/>
      <c r="CR12" s="657">
        <v>801819</v>
      </c>
      <c r="CS12" s="658"/>
      <c r="CT12" s="658"/>
      <c r="CU12" s="658"/>
      <c r="CV12" s="658"/>
      <c r="CW12" s="658"/>
      <c r="CX12" s="658"/>
      <c r="CY12" s="659"/>
      <c r="CZ12" s="695">
        <v>5.2</v>
      </c>
      <c r="DA12" s="695"/>
      <c r="DB12" s="695"/>
      <c r="DC12" s="695"/>
      <c r="DD12" s="663">
        <v>1696</v>
      </c>
      <c r="DE12" s="658"/>
      <c r="DF12" s="658"/>
      <c r="DG12" s="658"/>
      <c r="DH12" s="658"/>
      <c r="DI12" s="658"/>
      <c r="DJ12" s="658"/>
      <c r="DK12" s="658"/>
      <c r="DL12" s="658"/>
      <c r="DM12" s="658"/>
      <c r="DN12" s="658"/>
      <c r="DO12" s="658"/>
      <c r="DP12" s="659"/>
      <c r="DQ12" s="663">
        <v>403515</v>
      </c>
      <c r="DR12" s="658"/>
      <c r="DS12" s="658"/>
      <c r="DT12" s="658"/>
      <c r="DU12" s="658"/>
      <c r="DV12" s="658"/>
      <c r="DW12" s="658"/>
      <c r="DX12" s="658"/>
      <c r="DY12" s="658"/>
      <c r="DZ12" s="658"/>
      <c r="EA12" s="658"/>
      <c r="EB12" s="658"/>
      <c r="EC12" s="694"/>
    </row>
    <row r="13" spans="2:143" ht="11.25" customHeight="1" x14ac:dyDescent="0.2">
      <c r="B13" s="654" t="s">
        <v>259</v>
      </c>
      <c r="C13" s="655"/>
      <c r="D13" s="655"/>
      <c r="E13" s="655"/>
      <c r="F13" s="655"/>
      <c r="G13" s="655"/>
      <c r="H13" s="655"/>
      <c r="I13" s="655"/>
      <c r="J13" s="655"/>
      <c r="K13" s="655"/>
      <c r="L13" s="655"/>
      <c r="M13" s="655"/>
      <c r="N13" s="655"/>
      <c r="O13" s="655"/>
      <c r="P13" s="655"/>
      <c r="Q13" s="656"/>
      <c r="R13" s="657" t="s">
        <v>130</v>
      </c>
      <c r="S13" s="658"/>
      <c r="T13" s="658"/>
      <c r="U13" s="658"/>
      <c r="V13" s="658"/>
      <c r="W13" s="658"/>
      <c r="X13" s="658"/>
      <c r="Y13" s="659"/>
      <c r="Z13" s="695" t="s">
        <v>130</v>
      </c>
      <c r="AA13" s="695"/>
      <c r="AB13" s="695"/>
      <c r="AC13" s="695"/>
      <c r="AD13" s="696" t="s">
        <v>130</v>
      </c>
      <c r="AE13" s="696"/>
      <c r="AF13" s="696"/>
      <c r="AG13" s="696"/>
      <c r="AH13" s="696"/>
      <c r="AI13" s="696"/>
      <c r="AJ13" s="696"/>
      <c r="AK13" s="696"/>
      <c r="AL13" s="660" t="s">
        <v>250</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1350520</v>
      </c>
      <c r="BH13" s="658"/>
      <c r="BI13" s="658"/>
      <c r="BJ13" s="658"/>
      <c r="BK13" s="658"/>
      <c r="BL13" s="658"/>
      <c r="BM13" s="658"/>
      <c r="BN13" s="659"/>
      <c r="BO13" s="695">
        <v>54.2</v>
      </c>
      <c r="BP13" s="695"/>
      <c r="BQ13" s="695"/>
      <c r="BR13" s="695"/>
      <c r="BS13" s="696" t="s">
        <v>130</v>
      </c>
      <c r="BT13" s="696"/>
      <c r="BU13" s="696"/>
      <c r="BV13" s="696"/>
      <c r="BW13" s="696"/>
      <c r="BX13" s="696"/>
      <c r="BY13" s="696"/>
      <c r="BZ13" s="696"/>
      <c r="CA13" s="696"/>
      <c r="CB13" s="736"/>
      <c r="CD13" s="654" t="s">
        <v>261</v>
      </c>
      <c r="CE13" s="655"/>
      <c r="CF13" s="655"/>
      <c r="CG13" s="655"/>
      <c r="CH13" s="655"/>
      <c r="CI13" s="655"/>
      <c r="CJ13" s="655"/>
      <c r="CK13" s="655"/>
      <c r="CL13" s="655"/>
      <c r="CM13" s="655"/>
      <c r="CN13" s="655"/>
      <c r="CO13" s="655"/>
      <c r="CP13" s="655"/>
      <c r="CQ13" s="656"/>
      <c r="CR13" s="657">
        <v>971051</v>
      </c>
      <c r="CS13" s="658"/>
      <c r="CT13" s="658"/>
      <c r="CU13" s="658"/>
      <c r="CV13" s="658"/>
      <c r="CW13" s="658"/>
      <c r="CX13" s="658"/>
      <c r="CY13" s="659"/>
      <c r="CZ13" s="695">
        <v>6.3</v>
      </c>
      <c r="DA13" s="695"/>
      <c r="DB13" s="695"/>
      <c r="DC13" s="695"/>
      <c r="DD13" s="663">
        <v>679092</v>
      </c>
      <c r="DE13" s="658"/>
      <c r="DF13" s="658"/>
      <c r="DG13" s="658"/>
      <c r="DH13" s="658"/>
      <c r="DI13" s="658"/>
      <c r="DJ13" s="658"/>
      <c r="DK13" s="658"/>
      <c r="DL13" s="658"/>
      <c r="DM13" s="658"/>
      <c r="DN13" s="658"/>
      <c r="DO13" s="658"/>
      <c r="DP13" s="659"/>
      <c r="DQ13" s="663">
        <v>434443</v>
      </c>
      <c r="DR13" s="658"/>
      <c r="DS13" s="658"/>
      <c r="DT13" s="658"/>
      <c r="DU13" s="658"/>
      <c r="DV13" s="658"/>
      <c r="DW13" s="658"/>
      <c r="DX13" s="658"/>
      <c r="DY13" s="658"/>
      <c r="DZ13" s="658"/>
      <c r="EA13" s="658"/>
      <c r="EB13" s="658"/>
      <c r="EC13" s="694"/>
    </row>
    <row r="14" spans="2:143" ht="11.25" customHeight="1" x14ac:dyDescent="0.2">
      <c r="B14" s="654" t="s">
        <v>262</v>
      </c>
      <c r="C14" s="655"/>
      <c r="D14" s="655"/>
      <c r="E14" s="655"/>
      <c r="F14" s="655"/>
      <c r="G14" s="655"/>
      <c r="H14" s="655"/>
      <c r="I14" s="655"/>
      <c r="J14" s="655"/>
      <c r="K14" s="655"/>
      <c r="L14" s="655"/>
      <c r="M14" s="655"/>
      <c r="N14" s="655"/>
      <c r="O14" s="655"/>
      <c r="P14" s="655"/>
      <c r="Q14" s="656"/>
      <c r="R14" s="657" t="s">
        <v>250</v>
      </c>
      <c r="S14" s="658"/>
      <c r="T14" s="658"/>
      <c r="U14" s="658"/>
      <c r="V14" s="658"/>
      <c r="W14" s="658"/>
      <c r="X14" s="658"/>
      <c r="Y14" s="659"/>
      <c r="Z14" s="695" t="s">
        <v>130</v>
      </c>
      <c r="AA14" s="695"/>
      <c r="AB14" s="695"/>
      <c r="AC14" s="695"/>
      <c r="AD14" s="696" t="s">
        <v>250</v>
      </c>
      <c r="AE14" s="696"/>
      <c r="AF14" s="696"/>
      <c r="AG14" s="696"/>
      <c r="AH14" s="696"/>
      <c r="AI14" s="696"/>
      <c r="AJ14" s="696"/>
      <c r="AK14" s="696"/>
      <c r="AL14" s="660" t="s">
        <v>130</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100214</v>
      </c>
      <c r="BH14" s="658"/>
      <c r="BI14" s="658"/>
      <c r="BJ14" s="658"/>
      <c r="BK14" s="658"/>
      <c r="BL14" s="658"/>
      <c r="BM14" s="658"/>
      <c r="BN14" s="659"/>
      <c r="BO14" s="695">
        <v>4</v>
      </c>
      <c r="BP14" s="695"/>
      <c r="BQ14" s="695"/>
      <c r="BR14" s="695"/>
      <c r="BS14" s="696" t="s">
        <v>130</v>
      </c>
      <c r="BT14" s="696"/>
      <c r="BU14" s="696"/>
      <c r="BV14" s="696"/>
      <c r="BW14" s="696"/>
      <c r="BX14" s="696"/>
      <c r="BY14" s="696"/>
      <c r="BZ14" s="696"/>
      <c r="CA14" s="696"/>
      <c r="CB14" s="736"/>
      <c r="CD14" s="654" t="s">
        <v>264</v>
      </c>
      <c r="CE14" s="655"/>
      <c r="CF14" s="655"/>
      <c r="CG14" s="655"/>
      <c r="CH14" s="655"/>
      <c r="CI14" s="655"/>
      <c r="CJ14" s="655"/>
      <c r="CK14" s="655"/>
      <c r="CL14" s="655"/>
      <c r="CM14" s="655"/>
      <c r="CN14" s="655"/>
      <c r="CO14" s="655"/>
      <c r="CP14" s="655"/>
      <c r="CQ14" s="656"/>
      <c r="CR14" s="657">
        <v>607330</v>
      </c>
      <c r="CS14" s="658"/>
      <c r="CT14" s="658"/>
      <c r="CU14" s="658"/>
      <c r="CV14" s="658"/>
      <c r="CW14" s="658"/>
      <c r="CX14" s="658"/>
      <c r="CY14" s="659"/>
      <c r="CZ14" s="695">
        <v>3.9</v>
      </c>
      <c r="DA14" s="695"/>
      <c r="DB14" s="695"/>
      <c r="DC14" s="695"/>
      <c r="DD14" s="663">
        <v>106340</v>
      </c>
      <c r="DE14" s="658"/>
      <c r="DF14" s="658"/>
      <c r="DG14" s="658"/>
      <c r="DH14" s="658"/>
      <c r="DI14" s="658"/>
      <c r="DJ14" s="658"/>
      <c r="DK14" s="658"/>
      <c r="DL14" s="658"/>
      <c r="DM14" s="658"/>
      <c r="DN14" s="658"/>
      <c r="DO14" s="658"/>
      <c r="DP14" s="659"/>
      <c r="DQ14" s="663">
        <v>536792</v>
      </c>
      <c r="DR14" s="658"/>
      <c r="DS14" s="658"/>
      <c r="DT14" s="658"/>
      <c r="DU14" s="658"/>
      <c r="DV14" s="658"/>
      <c r="DW14" s="658"/>
      <c r="DX14" s="658"/>
      <c r="DY14" s="658"/>
      <c r="DZ14" s="658"/>
      <c r="EA14" s="658"/>
      <c r="EB14" s="658"/>
      <c r="EC14" s="694"/>
    </row>
    <row r="15" spans="2:143" ht="11.25" customHeight="1" x14ac:dyDescent="0.2">
      <c r="B15" s="654" t="s">
        <v>265</v>
      </c>
      <c r="C15" s="655"/>
      <c r="D15" s="655"/>
      <c r="E15" s="655"/>
      <c r="F15" s="655"/>
      <c r="G15" s="655"/>
      <c r="H15" s="655"/>
      <c r="I15" s="655"/>
      <c r="J15" s="655"/>
      <c r="K15" s="655"/>
      <c r="L15" s="655"/>
      <c r="M15" s="655"/>
      <c r="N15" s="655"/>
      <c r="O15" s="655"/>
      <c r="P15" s="655"/>
      <c r="Q15" s="656"/>
      <c r="R15" s="657" t="s">
        <v>130</v>
      </c>
      <c r="S15" s="658"/>
      <c r="T15" s="658"/>
      <c r="U15" s="658"/>
      <c r="V15" s="658"/>
      <c r="W15" s="658"/>
      <c r="X15" s="658"/>
      <c r="Y15" s="659"/>
      <c r="Z15" s="695" t="s">
        <v>130</v>
      </c>
      <c r="AA15" s="695"/>
      <c r="AB15" s="695"/>
      <c r="AC15" s="695"/>
      <c r="AD15" s="696" t="s">
        <v>130</v>
      </c>
      <c r="AE15" s="696"/>
      <c r="AF15" s="696"/>
      <c r="AG15" s="696"/>
      <c r="AH15" s="696"/>
      <c r="AI15" s="696"/>
      <c r="AJ15" s="696"/>
      <c r="AK15" s="696"/>
      <c r="AL15" s="660" t="s">
        <v>250</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142975</v>
      </c>
      <c r="BH15" s="658"/>
      <c r="BI15" s="658"/>
      <c r="BJ15" s="658"/>
      <c r="BK15" s="658"/>
      <c r="BL15" s="658"/>
      <c r="BM15" s="658"/>
      <c r="BN15" s="659"/>
      <c r="BO15" s="695">
        <v>5.7</v>
      </c>
      <c r="BP15" s="695"/>
      <c r="BQ15" s="695"/>
      <c r="BR15" s="695"/>
      <c r="BS15" s="696" t="s">
        <v>130</v>
      </c>
      <c r="BT15" s="696"/>
      <c r="BU15" s="696"/>
      <c r="BV15" s="696"/>
      <c r="BW15" s="696"/>
      <c r="BX15" s="696"/>
      <c r="BY15" s="696"/>
      <c r="BZ15" s="696"/>
      <c r="CA15" s="696"/>
      <c r="CB15" s="736"/>
      <c r="CD15" s="654" t="s">
        <v>267</v>
      </c>
      <c r="CE15" s="655"/>
      <c r="CF15" s="655"/>
      <c r="CG15" s="655"/>
      <c r="CH15" s="655"/>
      <c r="CI15" s="655"/>
      <c r="CJ15" s="655"/>
      <c r="CK15" s="655"/>
      <c r="CL15" s="655"/>
      <c r="CM15" s="655"/>
      <c r="CN15" s="655"/>
      <c r="CO15" s="655"/>
      <c r="CP15" s="655"/>
      <c r="CQ15" s="656"/>
      <c r="CR15" s="657">
        <v>1721155</v>
      </c>
      <c r="CS15" s="658"/>
      <c r="CT15" s="658"/>
      <c r="CU15" s="658"/>
      <c r="CV15" s="658"/>
      <c r="CW15" s="658"/>
      <c r="CX15" s="658"/>
      <c r="CY15" s="659"/>
      <c r="CZ15" s="695">
        <v>11.1</v>
      </c>
      <c r="DA15" s="695"/>
      <c r="DB15" s="695"/>
      <c r="DC15" s="695"/>
      <c r="DD15" s="663">
        <v>330274</v>
      </c>
      <c r="DE15" s="658"/>
      <c r="DF15" s="658"/>
      <c r="DG15" s="658"/>
      <c r="DH15" s="658"/>
      <c r="DI15" s="658"/>
      <c r="DJ15" s="658"/>
      <c r="DK15" s="658"/>
      <c r="DL15" s="658"/>
      <c r="DM15" s="658"/>
      <c r="DN15" s="658"/>
      <c r="DO15" s="658"/>
      <c r="DP15" s="659"/>
      <c r="DQ15" s="663">
        <v>1310108</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10409</v>
      </c>
      <c r="S16" s="658"/>
      <c r="T16" s="658"/>
      <c r="U16" s="658"/>
      <c r="V16" s="658"/>
      <c r="W16" s="658"/>
      <c r="X16" s="658"/>
      <c r="Y16" s="659"/>
      <c r="Z16" s="695">
        <v>0.1</v>
      </c>
      <c r="AA16" s="695"/>
      <c r="AB16" s="695"/>
      <c r="AC16" s="695"/>
      <c r="AD16" s="696">
        <v>10409</v>
      </c>
      <c r="AE16" s="696"/>
      <c r="AF16" s="696"/>
      <c r="AG16" s="696"/>
      <c r="AH16" s="696"/>
      <c r="AI16" s="696"/>
      <c r="AJ16" s="696"/>
      <c r="AK16" s="696"/>
      <c r="AL16" s="660">
        <v>0.1</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130</v>
      </c>
      <c r="BH16" s="658"/>
      <c r="BI16" s="658"/>
      <c r="BJ16" s="658"/>
      <c r="BK16" s="658"/>
      <c r="BL16" s="658"/>
      <c r="BM16" s="658"/>
      <c r="BN16" s="659"/>
      <c r="BO16" s="695" t="s">
        <v>130</v>
      </c>
      <c r="BP16" s="695"/>
      <c r="BQ16" s="695"/>
      <c r="BR16" s="695"/>
      <c r="BS16" s="696" t="s">
        <v>130</v>
      </c>
      <c r="BT16" s="696"/>
      <c r="BU16" s="696"/>
      <c r="BV16" s="696"/>
      <c r="BW16" s="696"/>
      <c r="BX16" s="696"/>
      <c r="BY16" s="696"/>
      <c r="BZ16" s="696"/>
      <c r="CA16" s="696"/>
      <c r="CB16" s="736"/>
      <c r="CD16" s="654" t="s">
        <v>270</v>
      </c>
      <c r="CE16" s="655"/>
      <c r="CF16" s="655"/>
      <c r="CG16" s="655"/>
      <c r="CH16" s="655"/>
      <c r="CI16" s="655"/>
      <c r="CJ16" s="655"/>
      <c r="CK16" s="655"/>
      <c r="CL16" s="655"/>
      <c r="CM16" s="655"/>
      <c r="CN16" s="655"/>
      <c r="CO16" s="655"/>
      <c r="CP16" s="655"/>
      <c r="CQ16" s="656"/>
      <c r="CR16" s="657">
        <v>1845351</v>
      </c>
      <c r="CS16" s="658"/>
      <c r="CT16" s="658"/>
      <c r="CU16" s="658"/>
      <c r="CV16" s="658"/>
      <c r="CW16" s="658"/>
      <c r="CX16" s="658"/>
      <c r="CY16" s="659"/>
      <c r="CZ16" s="695">
        <v>11.9</v>
      </c>
      <c r="DA16" s="695"/>
      <c r="DB16" s="695"/>
      <c r="DC16" s="695"/>
      <c r="DD16" s="663" t="s">
        <v>130</v>
      </c>
      <c r="DE16" s="658"/>
      <c r="DF16" s="658"/>
      <c r="DG16" s="658"/>
      <c r="DH16" s="658"/>
      <c r="DI16" s="658"/>
      <c r="DJ16" s="658"/>
      <c r="DK16" s="658"/>
      <c r="DL16" s="658"/>
      <c r="DM16" s="658"/>
      <c r="DN16" s="658"/>
      <c r="DO16" s="658"/>
      <c r="DP16" s="659"/>
      <c r="DQ16" s="663">
        <v>226141</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47037</v>
      </c>
      <c r="S17" s="658"/>
      <c r="T17" s="658"/>
      <c r="U17" s="658"/>
      <c r="V17" s="658"/>
      <c r="W17" s="658"/>
      <c r="X17" s="658"/>
      <c r="Y17" s="659"/>
      <c r="Z17" s="695">
        <v>0.3</v>
      </c>
      <c r="AA17" s="695"/>
      <c r="AB17" s="695"/>
      <c r="AC17" s="695"/>
      <c r="AD17" s="696">
        <v>47037</v>
      </c>
      <c r="AE17" s="696"/>
      <c r="AF17" s="696"/>
      <c r="AG17" s="696"/>
      <c r="AH17" s="696"/>
      <c r="AI17" s="696"/>
      <c r="AJ17" s="696"/>
      <c r="AK17" s="696"/>
      <c r="AL17" s="660">
        <v>0.6</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130</v>
      </c>
      <c r="BH17" s="658"/>
      <c r="BI17" s="658"/>
      <c r="BJ17" s="658"/>
      <c r="BK17" s="658"/>
      <c r="BL17" s="658"/>
      <c r="BM17" s="658"/>
      <c r="BN17" s="659"/>
      <c r="BO17" s="695" t="s">
        <v>130</v>
      </c>
      <c r="BP17" s="695"/>
      <c r="BQ17" s="695"/>
      <c r="BR17" s="695"/>
      <c r="BS17" s="696" t="s">
        <v>250</v>
      </c>
      <c r="BT17" s="696"/>
      <c r="BU17" s="696"/>
      <c r="BV17" s="696"/>
      <c r="BW17" s="696"/>
      <c r="BX17" s="696"/>
      <c r="BY17" s="696"/>
      <c r="BZ17" s="696"/>
      <c r="CA17" s="696"/>
      <c r="CB17" s="736"/>
      <c r="CD17" s="654" t="s">
        <v>273</v>
      </c>
      <c r="CE17" s="655"/>
      <c r="CF17" s="655"/>
      <c r="CG17" s="655"/>
      <c r="CH17" s="655"/>
      <c r="CI17" s="655"/>
      <c r="CJ17" s="655"/>
      <c r="CK17" s="655"/>
      <c r="CL17" s="655"/>
      <c r="CM17" s="655"/>
      <c r="CN17" s="655"/>
      <c r="CO17" s="655"/>
      <c r="CP17" s="655"/>
      <c r="CQ17" s="656"/>
      <c r="CR17" s="657">
        <v>1422789</v>
      </c>
      <c r="CS17" s="658"/>
      <c r="CT17" s="658"/>
      <c r="CU17" s="658"/>
      <c r="CV17" s="658"/>
      <c r="CW17" s="658"/>
      <c r="CX17" s="658"/>
      <c r="CY17" s="659"/>
      <c r="CZ17" s="695">
        <v>9.1999999999999993</v>
      </c>
      <c r="DA17" s="695"/>
      <c r="DB17" s="695"/>
      <c r="DC17" s="695"/>
      <c r="DD17" s="663" t="s">
        <v>130</v>
      </c>
      <c r="DE17" s="658"/>
      <c r="DF17" s="658"/>
      <c r="DG17" s="658"/>
      <c r="DH17" s="658"/>
      <c r="DI17" s="658"/>
      <c r="DJ17" s="658"/>
      <c r="DK17" s="658"/>
      <c r="DL17" s="658"/>
      <c r="DM17" s="658"/>
      <c r="DN17" s="658"/>
      <c r="DO17" s="658"/>
      <c r="DP17" s="659"/>
      <c r="DQ17" s="663">
        <v>1373022</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12828</v>
      </c>
      <c r="S18" s="658"/>
      <c r="T18" s="658"/>
      <c r="U18" s="658"/>
      <c r="V18" s="658"/>
      <c r="W18" s="658"/>
      <c r="X18" s="658"/>
      <c r="Y18" s="659"/>
      <c r="Z18" s="695">
        <v>0.1</v>
      </c>
      <c r="AA18" s="695"/>
      <c r="AB18" s="695"/>
      <c r="AC18" s="695"/>
      <c r="AD18" s="696">
        <v>12828</v>
      </c>
      <c r="AE18" s="696"/>
      <c r="AF18" s="696"/>
      <c r="AG18" s="696"/>
      <c r="AH18" s="696"/>
      <c r="AI18" s="696"/>
      <c r="AJ18" s="696"/>
      <c r="AK18" s="696"/>
      <c r="AL18" s="660">
        <v>0.2</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130</v>
      </c>
      <c r="BH18" s="658"/>
      <c r="BI18" s="658"/>
      <c r="BJ18" s="658"/>
      <c r="BK18" s="658"/>
      <c r="BL18" s="658"/>
      <c r="BM18" s="658"/>
      <c r="BN18" s="659"/>
      <c r="BO18" s="695" t="s">
        <v>130</v>
      </c>
      <c r="BP18" s="695"/>
      <c r="BQ18" s="695"/>
      <c r="BR18" s="695"/>
      <c r="BS18" s="696" t="s">
        <v>130</v>
      </c>
      <c r="BT18" s="696"/>
      <c r="BU18" s="696"/>
      <c r="BV18" s="696"/>
      <c r="BW18" s="696"/>
      <c r="BX18" s="696"/>
      <c r="BY18" s="696"/>
      <c r="BZ18" s="696"/>
      <c r="CA18" s="696"/>
      <c r="CB18" s="736"/>
      <c r="CD18" s="654" t="s">
        <v>276</v>
      </c>
      <c r="CE18" s="655"/>
      <c r="CF18" s="655"/>
      <c r="CG18" s="655"/>
      <c r="CH18" s="655"/>
      <c r="CI18" s="655"/>
      <c r="CJ18" s="655"/>
      <c r="CK18" s="655"/>
      <c r="CL18" s="655"/>
      <c r="CM18" s="655"/>
      <c r="CN18" s="655"/>
      <c r="CO18" s="655"/>
      <c r="CP18" s="655"/>
      <c r="CQ18" s="656"/>
      <c r="CR18" s="657" t="s">
        <v>130</v>
      </c>
      <c r="CS18" s="658"/>
      <c r="CT18" s="658"/>
      <c r="CU18" s="658"/>
      <c r="CV18" s="658"/>
      <c r="CW18" s="658"/>
      <c r="CX18" s="658"/>
      <c r="CY18" s="659"/>
      <c r="CZ18" s="695" t="s">
        <v>130</v>
      </c>
      <c r="DA18" s="695"/>
      <c r="DB18" s="695"/>
      <c r="DC18" s="695"/>
      <c r="DD18" s="663" t="s">
        <v>250</v>
      </c>
      <c r="DE18" s="658"/>
      <c r="DF18" s="658"/>
      <c r="DG18" s="658"/>
      <c r="DH18" s="658"/>
      <c r="DI18" s="658"/>
      <c r="DJ18" s="658"/>
      <c r="DK18" s="658"/>
      <c r="DL18" s="658"/>
      <c r="DM18" s="658"/>
      <c r="DN18" s="658"/>
      <c r="DO18" s="658"/>
      <c r="DP18" s="659"/>
      <c r="DQ18" s="663" t="s">
        <v>130</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11394</v>
      </c>
      <c r="S19" s="658"/>
      <c r="T19" s="658"/>
      <c r="U19" s="658"/>
      <c r="V19" s="658"/>
      <c r="W19" s="658"/>
      <c r="X19" s="658"/>
      <c r="Y19" s="659"/>
      <c r="Z19" s="695">
        <v>0.1</v>
      </c>
      <c r="AA19" s="695"/>
      <c r="AB19" s="695"/>
      <c r="AC19" s="695"/>
      <c r="AD19" s="696">
        <v>11394</v>
      </c>
      <c r="AE19" s="696"/>
      <c r="AF19" s="696"/>
      <c r="AG19" s="696"/>
      <c r="AH19" s="696"/>
      <c r="AI19" s="696"/>
      <c r="AJ19" s="696"/>
      <c r="AK19" s="696"/>
      <c r="AL19" s="660">
        <v>0.1</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v>4485</v>
      </c>
      <c r="BH19" s="658"/>
      <c r="BI19" s="658"/>
      <c r="BJ19" s="658"/>
      <c r="BK19" s="658"/>
      <c r="BL19" s="658"/>
      <c r="BM19" s="658"/>
      <c r="BN19" s="659"/>
      <c r="BO19" s="695">
        <v>0.2</v>
      </c>
      <c r="BP19" s="695"/>
      <c r="BQ19" s="695"/>
      <c r="BR19" s="695"/>
      <c r="BS19" s="696" t="s">
        <v>130</v>
      </c>
      <c r="BT19" s="696"/>
      <c r="BU19" s="696"/>
      <c r="BV19" s="696"/>
      <c r="BW19" s="696"/>
      <c r="BX19" s="696"/>
      <c r="BY19" s="696"/>
      <c r="BZ19" s="696"/>
      <c r="CA19" s="696"/>
      <c r="CB19" s="736"/>
      <c r="CD19" s="654" t="s">
        <v>279</v>
      </c>
      <c r="CE19" s="655"/>
      <c r="CF19" s="655"/>
      <c r="CG19" s="655"/>
      <c r="CH19" s="655"/>
      <c r="CI19" s="655"/>
      <c r="CJ19" s="655"/>
      <c r="CK19" s="655"/>
      <c r="CL19" s="655"/>
      <c r="CM19" s="655"/>
      <c r="CN19" s="655"/>
      <c r="CO19" s="655"/>
      <c r="CP19" s="655"/>
      <c r="CQ19" s="656"/>
      <c r="CR19" s="657" t="s">
        <v>130</v>
      </c>
      <c r="CS19" s="658"/>
      <c r="CT19" s="658"/>
      <c r="CU19" s="658"/>
      <c r="CV19" s="658"/>
      <c r="CW19" s="658"/>
      <c r="CX19" s="658"/>
      <c r="CY19" s="659"/>
      <c r="CZ19" s="695" t="s">
        <v>250</v>
      </c>
      <c r="DA19" s="695"/>
      <c r="DB19" s="695"/>
      <c r="DC19" s="695"/>
      <c r="DD19" s="663" t="s">
        <v>130</v>
      </c>
      <c r="DE19" s="658"/>
      <c r="DF19" s="658"/>
      <c r="DG19" s="658"/>
      <c r="DH19" s="658"/>
      <c r="DI19" s="658"/>
      <c r="DJ19" s="658"/>
      <c r="DK19" s="658"/>
      <c r="DL19" s="658"/>
      <c r="DM19" s="658"/>
      <c r="DN19" s="658"/>
      <c r="DO19" s="658"/>
      <c r="DP19" s="659"/>
      <c r="DQ19" s="663" t="s">
        <v>130</v>
      </c>
      <c r="DR19" s="658"/>
      <c r="DS19" s="658"/>
      <c r="DT19" s="658"/>
      <c r="DU19" s="658"/>
      <c r="DV19" s="658"/>
      <c r="DW19" s="658"/>
      <c r="DX19" s="658"/>
      <c r="DY19" s="658"/>
      <c r="DZ19" s="658"/>
      <c r="EA19" s="658"/>
      <c r="EB19" s="658"/>
      <c r="EC19" s="694"/>
    </row>
    <row r="20" spans="2:133" ht="11.25" customHeight="1" x14ac:dyDescent="0.2">
      <c r="B20" s="724" t="s">
        <v>280</v>
      </c>
      <c r="C20" s="725"/>
      <c r="D20" s="725"/>
      <c r="E20" s="725"/>
      <c r="F20" s="725"/>
      <c r="G20" s="725"/>
      <c r="H20" s="725"/>
      <c r="I20" s="725"/>
      <c r="J20" s="725"/>
      <c r="K20" s="725"/>
      <c r="L20" s="725"/>
      <c r="M20" s="725"/>
      <c r="N20" s="725"/>
      <c r="O20" s="725"/>
      <c r="P20" s="725"/>
      <c r="Q20" s="726"/>
      <c r="R20" s="657">
        <v>1434</v>
      </c>
      <c r="S20" s="658"/>
      <c r="T20" s="658"/>
      <c r="U20" s="658"/>
      <c r="V20" s="658"/>
      <c r="W20" s="658"/>
      <c r="X20" s="658"/>
      <c r="Y20" s="659"/>
      <c r="Z20" s="695">
        <v>0</v>
      </c>
      <c r="AA20" s="695"/>
      <c r="AB20" s="695"/>
      <c r="AC20" s="695"/>
      <c r="AD20" s="696">
        <v>1434</v>
      </c>
      <c r="AE20" s="696"/>
      <c r="AF20" s="696"/>
      <c r="AG20" s="696"/>
      <c r="AH20" s="696"/>
      <c r="AI20" s="696"/>
      <c r="AJ20" s="696"/>
      <c r="AK20" s="696"/>
      <c r="AL20" s="660">
        <v>0</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v>4485</v>
      </c>
      <c r="BH20" s="658"/>
      <c r="BI20" s="658"/>
      <c r="BJ20" s="658"/>
      <c r="BK20" s="658"/>
      <c r="BL20" s="658"/>
      <c r="BM20" s="658"/>
      <c r="BN20" s="659"/>
      <c r="BO20" s="695">
        <v>0.2</v>
      </c>
      <c r="BP20" s="695"/>
      <c r="BQ20" s="695"/>
      <c r="BR20" s="695"/>
      <c r="BS20" s="696" t="s">
        <v>130</v>
      </c>
      <c r="BT20" s="696"/>
      <c r="BU20" s="696"/>
      <c r="BV20" s="696"/>
      <c r="BW20" s="696"/>
      <c r="BX20" s="696"/>
      <c r="BY20" s="696"/>
      <c r="BZ20" s="696"/>
      <c r="CA20" s="696"/>
      <c r="CB20" s="736"/>
      <c r="CD20" s="654" t="s">
        <v>282</v>
      </c>
      <c r="CE20" s="655"/>
      <c r="CF20" s="655"/>
      <c r="CG20" s="655"/>
      <c r="CH20" s="655"/>
      <c r="CI20" s="655"/>
      <c r="CJ20" s="655"/>
      <c r="CK20" s="655"/>
      <c r="CL20" s="655"/>
      <c r="CM20" s="655"/>
      <c r="CN20" s="655"/>
      <c r="CO20" s="655"/>
      <c r="CP20" s="655"/>
      <c r="CQ20" s="656"/>
      <c r="CR20" s="657">
        <v>15520616</v>
      </c>
      <c r="CS20" s="658"/>
      <c r="CT20" s="658"/>
      <c r="CU20" s="658"/>
      <c r="CV20" s="658"/>
      <c r="CW20" s="658"/>
      <c r="CX20" s="658"/>
      <c r="CY20" s="659"/>
      <c r="CZ20" s="695">
        <v>100</v>
      </c>
      <c r="DA20" s="695"/>
      <c r="DB20" s="695"/>
      <c r="DC20" s="695"/>
      <c r="DD20" s="663">
        <v>1585877</v>
      </c>
      <c r="DE20" s="658"/>
      <c r="DF20" s="658"/>
      <c r="DG20" s="658"/>
      <c r="DH20" s="658"/>
      <c r="DI20" s="658"/>
      <c r="DJ20" s="658"/>
      <c r="DK20" s="658"/>
      <c r="DL20" s="658"/>
      <c r="DM20" s="658"/>
      <c r="DN20" s="658"/>
      <c r="DO20" s="658"/>
      <c r="DP20" s="659"/>
      <c r="DQ20" s="663">
        <v>9252256</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5092428</v>
      </c>
      <c r="S21" s="658"/>
      <c r="T21" s="658"/>
      <c r="U21" s="658"/>
      <c r="V21" s="658"/>
      <c r="W21" s="658"/>
      <c r="X21" s="658"/>
      <c r="Y21" s="659"/>
      <c r="Z21" s="695">
        <v>30.3</v>
      </c>
      <c r="AA21" s="695"/>
      <c r="AB21" s="695"/>
      <c r="AC21" s="695"/>
      <c r="AD21" s="696">
        <v>4552718</v>
      </c>
      <c r="AE21" s="696"/>
      <c r="AF21" s="696"/>
      <c r="AG21" s="696"/>
      <c r="AH21" s="696"/>
      <c r="AI21" s="696"/>
      <c r="AJ21" s="696"/>
      <c r="AK21" s="696"/>
      <c r="AL21" s="660">
        <v>57.3</v>
      </c>
      <c r="AM21" s="661"/>
      <c r="AN21" s="661"/>
      <c r="AO21" s="697"/>
      <c r="AP21" s="654" t="s">
        <v>284</v>
      </c>
      <c r="AQ21" s="734"/>
      <c r="AR21" s="734"/>
      <c r="AS21" s="734"/>
      <c r="AT21" s="734"/>
      <c r="AU21" s="734"/>
      <c r="AV21" s="734"/>
      <c r="AW21" s="734"/>
      <c r="AX21" s="734"/>
      <c r="AY21" s="734"/>
      <c r="AZ21" s="734"/>
      <c r="BA21" s="734"/>
      <c r="BB21" s="734"/>
      <c r="BC21" s="734"/>
      <c r="BD21" s="734"/>
      <c r="BE21" s="734"/>
      <c r="BF21" s="735"/>
      <c r="BG21" s="657">
        <v>4485</v>
      </c>
      <c r="BH21" s="658"/>
      <c r="BI21" s="658"/>
      <c r="BJ21" s="658"/>
      <c r="BK21" s="658"/>
      <c r="BL21" s="658"/>
      <c r="BM21" s="658"/>
      <c r="BN21" s="659"/>
      <c r="BO21" s="695">
        <v>0.2</v>
      </c>
      <c r="BP21" s="695"/>
      <c r="BQ21" s="695"/>
      <c r="BR21" s="695"/>
      <c r="BS21" s="696" t="s">
        <v>250</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4552718</v>
      </c>
      <c r="S22" s="658"/>
      <c r="T22" s="658"/>
      <c r="U22" s="658"/>
      <c r="V22" s="658"/>
      <c r="W22" s="658"/>
      <c r="X22" s="658"/>
      <c r="Y22" s="659"/>
      <c r="Z22" s="695">
        <v>27.1</v>
      </c>
      <c r="AA22" s="695"/>
      <c r="AB22" s="695"/>
      <c r="AC22" s="695"/>
      <c r="AD22" s="696">
        <v>4552718</v>
      </c>
      <c r="AE22" s="696"/>
      <c r="AF22" s="696"/>
      <c r="AG22" s="696"/>
      <c r="AH22" s="696"/>
      <c r="AI22" s="696"/>
      <c r="AJ22" s="696"/>
      <c r="AK22" s="696"/>
      <c r="AL22" s="660">
        <v>57.3</v>
      </c>
      <c r="AM22" s="661"/>
      <c r="AN22" s="661"/>
      <c r="AO22" s="697"/>
      <c r="AP22" s="654" t="s">
        <v>286</v>
      </c>
      <c r="AQ22" s="734"/>
      <c r="AR22" s="734"/>
      <c r="AS22" s="734"/>
      <c r="AT22" s="734"/>
      <c r="AU22" s="734"/>
      <c r="AV22" s="734"/>
      <c r="AW22" s="734"/>
      <c r="AX22" s="734"/>
      <c r="AY22" s="734"/>
      <c r="AZ22" s="734"/>
      <c r="BA22" s="734"/>
      <c r="BB22" s="734"/>
      <c r="BC22" s="734"/>
      <c r="BD22" s="734"/>
      <c r="BE22" s="734"/>
      <c r="BF22" s="735"/>
      <c r="BG22" s="657" t="s">
        <v>130</v>
      </c>
      <c r="BH22" s="658"/>
      <c r="BI22" s="658"/>
      <c r="BJ22" s="658"/>
      <c r="BK22" s="658"/>
      <c r="BL22" s="658"/>
      <c r="BM22" s="658"/>
      <c r="BN22" s="659"/>
      <c r="BO22" s="695" t="s">
        <v>130</v>
      </c>
      <c r="BP22" s="695"/>
      <c r="BQ22" s="695"/>
      <c r="BR22" s="695"/>
      <c r="BS22" s="696" t="s">
        <v>250</v>
      </c>
      <c r="BT22" s="696"/>
      <c r="BU22" s="696"/>
      <c r="BV22" s="696"/>
      <c r="BW22" s="696"/>
      <c r="BX22" s="696"/>
      <c r="BY22" s="696"/>
      <c r="BZ22" s="696"/>
      <c r="CA22" s="696"/>
      <c r="CB22" s="736"/>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539710</v>
      </c>
      <c r="S23" s="658"/>
      <c r="T23" s="658"/>
      <c r="U23" s="658"/>
      <c r="V23" s="658"/>
      <c r="W23" s="658"/>
      <c r="X23" s="658"/>
      <c r="Y23" s="659"/>
      <c r="Z23" s="695">
        <v>3.2</v>
      </c>
      <c r="AA23" s="695"/>
      <c r="AB23" s="695"/>
      <c r="AC23" s="695"/>
      <c r="AD23" s="696" t="s">
        <v>130</v>
      </c>
      <c r="AE23" s="696"/>
      <c r="AF23" s="696"/>
      <c r="AG23" s="696"/>
      <c r="AH23" s="696"/>
      <c r="AI23" s="696"/>
      <c r="AJ23" s="696"/>
      <c r="AK23" s="696"/>
      <c r="AL23" s="660" t="s">
        <v>250</v>
      </c>
      <c r="AM23" s="661"/>
      <c r="AN23" s="661"/>
      <c r="AO23" s="697"/>
      <c r="AP23" s="654" t="s">
        <v>289</v>
      </c>
      <c r="AQ23" s="734"/>
      <c r="AR23" s="734"/>
      <c r="AS23" s="734"/>
      <c r="AT23" s="734"/>
      <c r="AU23" s="734"/>
      <c r="AV23" s="734"/>
      <c r="AW23" s="734"/>
      <c r="AX23" s="734"/>
      <c r="AY23" s="734"/>
      <c r="AZ23" s="734"/>
      <c r="BA23" s="734"/>
      <c r="BB23" s="734"/>
      <c r="BC23" s="734"/>
      <c r="BD23" s="734"/>
      <c r="BE23" s="734"/>
      <c r="BF23" s="735"/>
      <c r="BG23" s="657" t="s">
        <v>250</v>
      </c>
      <c r="BH23" s="658"/>
      <c r="BI23" s="658"/>
      <c r="BJ23" s="658"/>
      <c r="BK23" s="658"/>
      <c r="BL23" s="658"/>
      <c r="BM23" s="658"/>
      <c r="BN23" s="659"/>
      <c r="BO23" s="695" t="s">
        <v>250</v>
      </c>
      <c r="BP23" s="695"/>
      <c r="BQ23" s="695"/>
      <c r="BR23" s="695"/>
      <c r="BS23" s="696" t="s">
        <v>130</v>
      </c>
      <c r="BT23" s="696"/>
      <c r="BU23" s="696"/>
      <c r="BV23" s="696"/>
      <c r="BW23" s="696"/>
      <c r="BX23" s="696"/>
      <c r="BY23" s="696"/>
      <c r="BZ23" s="696"/>
      <c r="CA23" s="696"/>
      <c r="CB23" s="736"/>
      <c r="CD23" s="709" t="s">
        <v>228</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t="s">
        <v>130</v>
      </c>
      <c r="S24" s="658"/>
      <c r="T24" s="658"/>
      <c r="U24" s="658"/>
      <c r="V24" s="658"/>
      <c r="W24" s="658"/>
      <c r="X24" s="658"/>
      <c r="Y24" s="659"/>
      <c r="Z24" s="695" t="s">
        <v>130</v>
      </c>
      <c r="AA24" s="695"/>
      <c r="AB24" s="695"/>
      <c r="AC24" s="695"/>
      <c r="AD24" s="696" t="s">
        <v>250</v>
      </c>
      <c r="AE24" s="696"/>
      <c r="AF24" s="696"/>
      <c r="AG24" s="696"/>
      <c r="AH24" s="696"/>
      <c r="AI24" s="696"/>
      <c r="AJ24" s="696"/>
      <c r="AK24" s="696"/>
      <c r="AL24" s="660" t="s">
        <v>250</v>
      </c>
      <c r="AM24" s="661"/>
      <c r="AN24" s="661"/>
      <c r="AO24" s="697"/>
      <c r="AP24" s="654" t="s">
        <v>296</v>
      </c>
      <c r="AQ24" s="734"/>
      <c r="AR24" s="734"/>
      <c r="AS24" s="734"/>
      <c r="AT24" s="734"/>
      <c r="AU24" s="734"/>
      <c r="AV24" s="734"/>
      <c r="AW24" s="734"/>
      <c r="AX24" s="734"/>
      <c r="AY24" s="734"/>
      <c r="AZ24" s="734"/>
      <c r="BA24" s="734"/>
      <c r="BB24" s="734"/>
      <c r="BC24" s="734"/>
      <c r="BD24" s="734"/>
      <c r="BE24" s="734"/>
      <c r="BF24" s="735"/>
      <c r="BG24" s="657" t="s">
        <v>130</v>
      </c>
      <c r="BH24" s="658"/>
      <c r="BI24" s="658"/>
      <c r="BJ24" s="658"/>
      <c r="BK24" s="658"/>
      <c r="BL24" s="658"/>
      <c r="BM24" s="658"/>
      <c r="BN24" s="659"/>
      <c r="BO24" s="695" t="s">
        <v>130</v>
      </c>
      <c r="BP24" s="695"/>
      <c r="BQ24" s="695"/>
      <c r="BR24" s="695"/>
      <c r="BS24" s="696" t="s">
        <v>130</v>
      </c>
      <c r="BT24" s="696"/>
      <c r="BU24" s="696"/>
      <c r="BV24" s="696"/>
      <c r="BW24" s="696"/>
      <c r="BX24" s="696"/>
      <c r="BY24" s="696"/>
      <c r="BZ24" s="696"/>
      <c r="CA24" s="696"/>
      <c r="CB24" s="736"/>
      <c r="CD24" s="715" t="s">
        <v>297</v>
      </c>
      <c r="CE24" s="716"/>
      <c r="CF24" s="716"/>
      <c r="CG24" s="716"/>
      <c r="CH24" s="716"/>
      <c r="CI24" s="716"/>
      <c r="CJ24" s="716"/>
      <c r="CK24" s="716"/>
      <c r="CL24" s="716"/>
      <c r="CM24" s="716"/>
      <c r="CN24" s="716"/>
      <c r="CO24" s="716"/>
      <c r="CP24" s="716"/>
      <c r="CQ24" s="717"/>
      <c r="CR24" s="712">
        <v>6493830</v>
      </c>
      <c r="CS24" s="713"/>
      <c r="CT24" s="713"/>
      <c r="CU24" s="713"/>
      <c r="CV24" s="713"/>
      <c r="CW24" s="713"/>
      <c r="CX24" s="713"/>
      <c r="CY24" s="738"/>
      <c r="CZ24" s="739">
        <v>41.8</v>
      </c>
      <c r="DA24" s="721"/>
      <c r="DB24" s="721"/>
      <c r="DC24" s="741"/>
      <c r="DD24" s="737">
        <v>4562406</v>
      </c>
      <c r="DE24" s="713"/>
      <c r="DF24" s="713"/>
      <c r="DG24" s="713"/>
      <c r="DH24" s="713"/>
      <c r="DI24" s="713"/>
      <c r="DJ24" s="713"/>
      <c r="DK24" s="738"/>
      <c r="DL24" s="737">
        <v>4544106</v>
      </c>
      <c r="DM24" s="713"/>
      <c r="DN24" s="713"/>
      <c r="DO24" s="713"/>
      <c r="DP24" s="713"/>
      <c r="DQ24" s="713"/>
      <c r="DR24" s="713"/>
      <c r="DS24" s="713"/>
      <c r="DT24" s="713"/>
      <c r="DU24" s="713"/>
      <c r="DV24" s="738"/>
      <c r="DW24" s="739">
        <v>56.5</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8443112</v>
      </c>
      <c r="S25" s="658"/>
      <c r="T25" s="658"/>
      <c r="U25" s="658"/>
      <c r="V25" s="658"/>
      <c r="W25" s="658"/>
      <c r="X25" s="658"/>
      <c r="Y25" s="659"/>
      <c r="Z25" s="695">
        <v>50.3</v>
      </c>
      <c r="AA25" s="695"/>
      <c r="AB25" s="695"/>
      <c r="AC25" s="695"/>
      <c r="AD25" s="696">
        <v>7903402</v>
      </c>
      <c r="AE25" s="696"/>
      <c r="AF25" s="696"/>
      <c r="AG25" s="696"/>
      <c r="AH25" s="696"/>
      <c r="AI25" s="696"/>
      <c r="AJ25" s="696"/>
      <c r="AK25" s="696"/>
      <c r="AL25" s="660">
        <v>99.4</v>
      </c>
      <c r="AM25" s="661"/>
      <c r="AN25" s="661"/>
      <c r="AO25" s="697"/>
      <c r="AP25" s="654" t="s">
        <v>299</v>
      </c>
      <c r="AQ25" s="734"/>
      <c r="AR25" s="734"/>
      <c r="AS25" s="734"/>
      <c r="AT25" s="734"/>
      <c r="AU25" s="734"/>
      <c r="AV25" s="734"/>
      <c r="AW25" s="734"/>
      <c r="AX25" s="734"/>
      <c r="AY25" s="734"/>
      <c r="AZ25" s="734"/>
      <c r="BA25" s="734"/>
      <c r="BB25" s="734"/>
      <c r="BC25" s="734"/>
      <c r="BD25" s="734"/>
      <c r="BE25" s="734"/>
      <c r="BF25" s="735"/>
      <c r="BG25" s="657" t="s">
        <v>250</v>
      </c>
      <c r="BH25" s="658"/>
      <c r="BI25" s="658"/>
      <c r="BJ25" s="658"/>
      <c r="BK25" s="658"/>
      <c r="BL25" s="658"/>
      <c r="BM25" s="658"/>
      <c r="BN25" s="659"/>
      <c r="BO25" s="695" t="s">
        <v>250</v>
      </c>
      <c r="BP25" s="695"/>
      <c r="BQ25" s="695"/>
      <c r="BR25" s="695"/>
      <c r="BS25" s="696" t="s">
        <v>130</v>
      </c>
      <c r="BT25" s="696"/>
      <c r="BU25" s="696"/>
      <c r="BV25" s="696"/>
      <c r="BW25" s="696"/>
      <c r="BX25" s="696"/>
      <c r="BY25" s="696"/>
      <c r="BZ25" s="696"/>
      <c r="CA25" s="696"/>
      <c r="CB25" s="736"/>
      <c r="CD25" s="654" t="s">
        <v>300</v>
      </c>
      <c r="CE25" s="655"/>
      <c r="CF25" s="655"/>
      <c r="CG25" s="655"/>
      <c r="CH25" s="655"/>
      <c r="CI25" s="655"/>
      <c r="CJ25" s="655"/>
      <c r="CK25" s="655"/>
      <c r="CL25" s="655"/>
      <c r="CM25" s="655"/>
      <c r="CN25" s="655"/>
      <c r="CO25" s="655"/>
      <c r="CP25" s="655"/>
      <c r="CQ25" s="656"/>
      <c r="CR25" s="657">
        <v>2610486</v>
      </c>
      <c r="CS25" s="670"/>
      <c r="CT25" s="670"/>
      <c r="CU25" s="670"/>
      <c r="CV25" s="670"/>
      <c r="CW25" s="670"/>
      <c r="CX25" s="670"/>
      <c r="CY25" s="671"/>
      <c r="CZ25" s="660">
        <v>16.8</v>
      </c>
      <c r="DA25" s="672"/>
      <c r="DB25" s="672"/>
      <c r="DC25" s="673"/>
      <c r="DD25" s="663">
        <v>2475660</v>
      </c>
      <c r="DE25" s="670"/>
      <c r="DF25" s="670"/>
      <c r="DG25" s="670"/>
      <c r="DH25" s="670"/>
      <c r="DI25" s="670"/>
      <c r="DJ25" s="670"/>
      <c r="DK25" s="671"/>
      <c r="DL25" s="663">
        <v>2458481</v>
      </c>
      <c r="DM25" s="670"/>
      <c r="DN25" s="670"/>
      <c r="DO25" s="670"/>
      <c r="DP25" s="670"/>
      <c r="DQ25" s="670"/>
      <c r="DR25" s="670"/>
      <c r="DS25" s="670"/>
      <c r="DT25" s="670"/>
      <c r="DU25" s="670"/>
      <c r="DV25" s="671"/>
      <c r="DW25" s="660">
        <v>30.6</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2896</v>
      </c>
      <c r="S26" s="658"/>
      <c r="T26" s="658"/>
      <c r="U26" s="658"/>
      <c r="V26" s="658"/>
      <c r="W26" s="658"/>
      <c r="X26" s="658"/>
      <c r="Y26" s="659"/>
      <c r="Z26" s="695">
        <v>0</v>
      </c>
      <c r="AA26" s="695"/>
      <c r="AB26" s="695"/>
      <c r="AC26" s="695"/>
      <c r="AD26" s="696">
        <v>2896</v>
      </c>
      <c r="AE26" s="696"/>
      <c r="AF26" s="696"/>
      <c r="AG26" s="696"/>
      <c r="AH26" s="696"/>
      <c r="AI26" s="696"/>
      <c r="AJ26" s="696"/>
      <c r="AK26" s="696"/>
      <c r="AL26" s="660">
        <v>0</v>
      </c>
      <c r="AM26" s="661"/>
      <c r="AN26" s="661"/>
      <c r="AO26" s="697"/>
      <c r="AP26" s="654" t="s">
        <v>302</v>
      </c>
      <c r="AQ26" s="734"/>
      <c r="AR26" s="734"/>
      <c r="AS26" s="734"/>
      <c r="AT26" s="734"/>
      <c r="AU26" s="734"/>
      <c r="AV26" s="734"/>
      <c r="AW26" s="734"/>
      <c r="AX26" s="734"/>
      <c r="AY26" s="734"/>
      <c r="AZ26" s="734"/>
      <c r="BA26" s="734"/>
      <c r="BB26" s="734"/>
      <c r="BC26" s="734"/>
      <c r="BD26" s="734"/>
      <c r="BE26" s="734"/>
      <c r="BF26" s="735"/>
      <c r="BG26" s="657" t="s">
        <v>130</v>
      </c>
      <c r="BH26" s="658"/>
      <c r="BI26" s="658"/>
      <c r="BJ26" s="658"/>
      <c r="BK26" s="658"/>
      <c r="BL26" s="658"/>
      <c r="BM26" s="658"/>
      <c r="BN26" s="659"/>
      <c r="BO26" s="695" t="s">
        <v>130</v>
      </c>
      <c r="BP26" s="695"/>
      <c r="BQ26" s="695"/>
      <c r="BR26" s="695"/>
      <c r="BS26" s="696" t="s">
        <v>130</v>
      </c>
      <c r="BT26" s="696"/>
      <c r="BU26" s="696"/>
      <c r="BV26" s="696"/>
      <c r="BW26" s="696"/>
      <c r="BX26" s="696"/>
      <c r="BY26" s="696"/>
      <c r="BZ26" s="696"/>
      <c r="CA26" s="696"/>
      <c r="CB26" s="736"/>
      <c r="CD26" s="654" t="s">
        <v>303</v>
      </c>
      <c r="CE26" s="655"/>
      <c r="CF26" s="655"/>
      <c r="CG26" s="655"/>
      <c r="CH26" s="655"/>
      <c r="CI26" s="655"/>
      <c r="CJ26" s="655"/>
      <c r="CK26" s="655"/>
      <c r="CL26" s="655"/>
      <c r="CM26" s="655"/>
      <c r="CN26" s="655"/>
      <c r="CO26" s="655"/>
      <c r="CP26" s="655"/>
      <c r="CQ26" s="656"/>
      <c r="CR26" s="657">
        <v>1548291</v>
      </c>
      <c r="CS26" s="658"/>
      <c r="CT26" s="658"/>
      <c r="CU26" s="658"/>
      <c r="CV26" s="658"/>
      <c r="CW26" s="658"/>
      <c r="CX26" s="658"/>
      <c r="CY26" s="659"/>
      <c r="CZ26" s="660">
        <v>10</v>
      </c>
      <c r="DA26" s="672"/>
      <c r="DB26" s="672"/>
      <c r="DC26" s="673"/>
      <c r="DD26" s="663">
        <v>1484099</v>
      </c>
      <c r="DE26" s="658"/>
      <c r="DF26" s="658"/>
      <c r="DG26" s="658"/>
      <c r="DH26" s="658"/>
      <c r="DI26" s="658"/>
      <c r="DJ26" s="658"/>
      <c r="DK26" s="659"/>
      <c r="DL26" s="663" t="s">
        <v>250</v>
      </c>
      <c r="DM26" s="658"/>
      <c r="DN26" s="658"/>
      <c r="DO26" s="658"/>
      <c r="DP26" s="658"/>
      <c r="DQ26" s="658"/>
      <c r="DR26" s="658"/>
      <c r="DS26" s="658"/>
      <c r="DT26" s="658"/>
      <c r="DU26" s="658"/>
      <c r="DV26" s="659"/>
      <c r="DW26" s="660" t="s">
        <v>130</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53023</v>
      </c>
      <c r="S27" s="658"/>
      <c r="T27" s="658"/>
      <c r="U27" s="658"/>
      <c r="V27" s="658"/>
      <c r="W27" s="658"/>
      <c r="X27" s="658"/>
      <c r="Y27" s="659"/>
      <c r="Z27" s="695">
        <v>0.3</v>
      </c>
      <c r="AA27" s="695"/>
      <c r="AB27" s="695"/>
      <c r="AC27" s="695"/>
      <c r="AD27" s="696" t="s">
        <v>130</v>
      </c>
      <c r="AE27" s="696"/>
      <c r="AF27" s="696"/>
      <c r="AG27" s="696"/>
      <c r="AH27" s="696"/>
      <c r="AI27" s="696"/>
      <c r="AJ27" s="696"/>
      <c r="AK27" s="696"/>
      <c r="AL27" s="660" t="s">
        <v>130</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2493013</v>
      </c>
      <c r="BH27" s="658"/>
      <c r="BI27" s="658"/>
      <c r="BJ27" s="658"/>
      <c r="BK27" s="658"/>
      <c r="BL27" s="658"/>
      <c r="BM27" s="658"/>
      <c r="BN27" s="659"/>
      <c r="BO27" s="695">
        <v>100</v>
      </c>
      <c r="BP27" s="695"/>
      <c r="BQ27" s="695"/>
      <c r="BR27" s="695"/>
      <c r="BS27" s="696" t="s">
        <v>250</v>
      </c>
      <c r="BT27" s="696"/>
      <c r="BU27" s="696"/>
      <c r="BV27" s="696"/>
      <c r="BW27" s="696"/>
      <c r="BX27" s="696"/>
      <c r="BY27" s="696"/>
      <c r="BZ27" s="696"/>
      <c r="CA27" s="696"/>
      <c r="CB27" s="736"/>
      <c r="CD27" s="654" t="s">
        <v>306</v>
      </c>
      <c r="CE27" s="655"/>
      <c r="CF27" s="655"/>
      <c r="CG27" s="655"/>
      <c r="CH27" s="655"/>
      <c r="CI27" s="655"/>
      <c r="CJ27" s="655"/>
      <c r="CK27" s="655"/>
      <c r="CL27" s="655"/>
      <c r="CM27" s="655"/>
      <c r="CN27" s="655"/>
      <c r="CO27" s="655"/>
      <c r="CP27" s="655"/>
      <c r="CQ27" s="656"/>
      <c r="CR27" s="657">
        <v>2460555</v>
      </c>
      <c r="CS27" s="670"/>
      <c r="CT27" s="670"/>
      <c r="CU27" s="670"/>
      <c r="CV27" s="670"/>
      <c r="CW27" s="670"/>
      <c r="CX27" s="670"/>
      <c r="CY27" s="671"/>
      <c r="CZ27" s="660">
        <v>15.9</v>
      </c>
      <c r="DA27" s="672"/>
      <c r="DB27" s="672"/>
      <c r="DC27" s="673"/>
      <c r="DD27" s="663">
        <v>713724</v>
      </c>
      <c r="DE27" s="670"/>
      <c r="DF27" s="670"/>
      <c r="DG27" s="670"/>
      <c r="DH27" s="670"/>
      <c r="DI27" s="670"/>
      <c r="DJ27" s="670"/>
      <c r="DK27" s="671"/>
      <c r="DL27" s="663">
        <v>712603</v>
      </c>
      <c r="DM27" s="670"/>
      <c r="DN27" s="670"/>
      <c r="DO27" s="670"/>
      <c r="DP27" s="670"/>
      <c r="DQ27" s="670"/>
      <c r="DR27" s="670"/>
      <c r="DS27" s="670"/>
      <c r="DT27" s="670"/>
      <c r="DU27" s="670"/>
      <c r="DV27" s="671"/>
      <c r="DW27" s="660">
        <v>8.9</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109366</v>
      </c>
      <c r="S28" s="658"/>
      <c r="T28" s="658"/>
      <c r="U28" s="658"/>
      <c r="V28" s="658"/>
      <c r="W28" s="658"/>
      <c r="X28" s="658"/>
      <c r="Y28" s="659"/>
      <c r="Z28" s="695">
        <v>0.7</v>
      </c>
      <c r="AA28" s="695"/>
      <c r="AB28" s="695"/>
      <c r="AC28" s="695"/>
      <c r="AD28" s="696">
        <v>9147</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1422789</v>
      </c>
      <c r="CS28" s="658"/>
      <c r="CT28" s="658"/>
      <c r="CU28" s="658"/>
      <c r="CV28" s="658"/>
      <c r="CW28" s="658"/>
      <c r="CX28" s="658"/>
      <c r="CY28" s="659"/>
      <c r="CZ28" s="660">
        <v>9.1999999999999993</v>
      </c>
      <c r="DA28" s="672"/>
      <c r="DB28" s="672"/>
      <c r="DC28" s="673"/>
      <c r="DD28" s="663">
        <v>1373022</v>
      </c>
      <c r="DE28" s="658"/>
      <c r="DF28" s="658"/>
      <c r="DG28" s="658"/>
      <c r="DH28" s="658"/>
      <c r="DI28" s="658"/>
      <c r="DJ28" s="658"/>
      <c r="DK28" s="659"/>
      <c r="DL28" s="663">
        <v>1373022</v>
      </c>
      <c r="DM28" s="658"/>
      <c r="DN28" s="658"/>
      <c r="DO28" s="658"/>
      <c r="DP28" s="658"/>
      <c r="DQ28" s="658"/>
      <c r="DR28" s="658"/>
      <c r="DS28" s="658"/>
      <c r="DT28" s="658"/>
      <c r="DU28" s="658"/>
      <c r="DV28" s="659"/>
      <c r="DW28" s="660">
        <v>17.100000000000001</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70805</v>
      </c>
      <c r="S29" s="658"/>
      <c r="T29" s="658"/>
      <c r="U29" s="658"/>
      <c r="V29" s="658"/>
      <c r="W29" s="658"/>
      <c r="X29" s="658"/>
      <c r="Y29" s="659"/>
      <c r="Z29" s="695">
        <v>0.4</v>
      </c>
      <c r="AA29" s="695"/>
      <c r="AB29" s="695"/>
      <c r="AC29" s="695"/>
      <c r="AD29" s="696" t="s">
        <v>130</v>
      </c>
      <c r="AE29" s="696"/>
      <c r="AF29" s="696"/>
      <c r="AG29" s="696"/>
      <c r="AH29" s="696"/>
      <c r="AI29" s="696"/>
      <c r="AJ29" s="696"/>
      <c r="AK29" s="696"/>
      <c r="AL29" s="660" t="s">
        <v>130</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310</v>
      </c>
      <c r="CE29" s="677"/>
      <c r="CF29" s="654" t="s">
        <v>311</v>
      </c>
      <c r="CG29" s="655"/>
      <c r="CH29" s="655"/>
      <c r="CI29" s="655"/>
      <c r="CJ29" s="655"/>
      <c r="CK29" s="655"/>
      <c r="CL29" s="655"/>
      <c r="CM29" s="655"/>
      <c r="CN29" s="655"/>
      <c r="CO29" s="655"/>
      <c r="CP29" s="655"/>
      <c r="CQ29" s="656"/>
      <c r="CR29" s="657">
        <v>1422644</v>
      </c>
      <c r="CS29" s="670"/>
      <c r="CT29" s="670"/>
      <c r="CU29" s="670"/>
      <c r="CV29" s="670"/>
      <c r="CW29" s="670"/>
      <c r="CX29" s="670"/>
      <c r="CY29" s="671"/>
      <c r="CZ29" s="660">
        <v>9.1999999999999993</v>
      </c>
      <c r="DA29" s="672"/>
      <c r="DB29" s="672"/>
      <c r="DC29" s="673"/>
      <c r="DD29" s="663">
        <v>1372877</v>
      </c>
      <c r="DE29" s="670"/>
      <c r="DF29" s="670"/>
      <c r="DG29" s="670"/>
      <c r="DH29" s="670"/>
      <c r="DI29" s="670"/>
      <c r="DJ29" s="670"/>
      <c r="DK29" s="671"/>
      <c r="DL29" s="663">
        <v>1372877</v>
      </c>
      <c r="DM29" s="670"/>
      <c r="DN29" s="670"/>
      <c r="DO29" s="670"/>
      <c r="DP29" s="670"/>
      <c r="DQ29" s="670"/>
      <c r="DR29" s="670"/>
      <c r="DS29" s="670"/>
      <c r="DT29" s="670"/>
      <c r="DU29" s="670"/>
      <c r="DV29" s="671"/>
      <c r="DW29" s="660">
        <v>17.100000000000001</v>
      </c>
      <c r="DX29" s="672"/>
      <c r="DY29" s="672"/>
      <c r="DZ29" s="672"/>
      <c r="EA29" s="672"/>
      <c r="EB29" s="672"/>
      <c r="EC29" s="684"/>
    </row>
    <row r="30" spans="2:133" ht="11.25" customHeight="1" x14ac:dyDescent="0.2">
      <c r="B30" s="654" t="s">
        <v>312</v>
      </c>
      <c r="C30" s="655"/>
      <c r="D30" s="655"/>
      <c r="E30" s="655"/>
      <c r="F30" s="655"/>
      <c r="G30" s="655"/>
      <c r="H30" s="655"/>
      <c r="I30" s="655"/>
      <c r="J30" s="655"/>
      <c r="K30" s="655"/>
      <c r="L30" s="655"/>
      <c r="M30" s="655"/>
      <c r="N30" s="655"/>
      <c r="O30" s="655"/>
      <c r="P30" s="655"/>
      <c r="Q30" s="656"/>
      <c r="R30" s="657">
        <v>3024796</v>
      </c>
      <c r="S30" s="658"/>
      <c r="T30" s="658"/>
      <c r="U30" s="658"/>
      <c r="V30" s="658"/>
      <c r="W30" s="658"/>
      <c r="X30" s="658"/>
      <c r="Y30" s="659"/>
      <c r="Z30" s="695">
        <v>18</v>
      </c>
      <c r="AA30" s="695"/>
      <c r="AB30" s="695"/>
      <c r="AC30" s="695"/>
      <c r="AD30" s="696" t="s">
        <v>250</v>
      </c>
      <c r="AE30" s="696"/>
      <c r="AF30" s="696"/>
      <c r="AG30" s="696"/>
      <c r="AH30" s="696"/>
      <c r="AI30" s="696"/>
      <c r="AJ30" s="696"/>
      <c r="AK30" s="696"/>
      <c r="AL30" s="660" t="s">
        <v>130</v>
      </c>
      <c r="AM30" s="661"/>
      <c r="AN30" s="661"/>
      <c r="AO30" s="697"/>
      <c r="AP30" s="709" t="s">
        <v>228</v>
      </c>
      <c r="AQ30" s="710"/>
      <c r="AR30" s="710"/>
      <c r="AS30" s="710"/>
      <c r="AT30" s="710"/>
      <c r="AU30" s="710"/>
      <c r="AV30" s="710"/>
      <c r="AW30" s="710"/>
      <c r="AX30" s="710"/>
      <c r="AY30" s="710"/>
      <c r="AZ30" s="710"/>
      <c r="BA30" s="710"/>
      <c r="BB30" s="710"/>
      <c r="BC30" s="710"/>
      <c r="BD30" s="710"/>
      <c r="BE30" s="710"/>
      <c r="BF30" s="711"/>
      <c r="BG30" s="709" t="s">
        <v>313</v>
      </c>
      <c r="BH30" s="727"/>
      <c r="BI30" s="727"/>
      <c r="BJ30" s="727"/>
      <c r="BK30" s="727"/>
      <c r="BL30" s="727"/>
      <c r="BM30" s="727"/>
      <c r="BN30" s="727"/>
      <c r="BO30" s="727"/>
      <c r="BP30" s="727"/>
      <c r="BQ30" s="728"/>
      <c r="BR30" s="709" t="s">
        <v>314</v>
      </c>
      <c r="BS30" s="727"/>
      <c r="BT30" s="727"/>
      <c r="BU30" s="727"/>
      <c r="BV30" s="727"/>
      <c r="BW30" s="727"/>
      <c r="BX30" s="727"/>
      <c r="BY30" s="727"/>
      <c r="BZ30" s="727"/>
      <c r="CA30" s="727"/>
      <c r="CB30" s="728"/>
      <c r="CD30" s="678"/>
      <c r="CE30" s="679"/>
      <c r="CF30" s="654" t="s">
        <v>315</v>
      </c>
      <c r="CG30" s="655"/>
      <c r="CH30" s="655"/>
      <c r="CI30" s="655"/>
      <c r="CJ30" s="655"/>
      <c r="CK30" s="655"/>
      <c r="CL30" s="655"/>
      <c r="CM30" s="655"/>
      <c r="CN30" s="655"/>
      <c r="CO30" s="655"/>
      <c r="CP30" s="655"/>
      <c r="CQ30" s="656"/>
      <c r="CR30" s="657">
        <v>1378734</v>
      </c>
      <c r="CS30" s="658"/>
      <c r="CT30" s="658"/>
      <c r="CU30" s="658"/>
      <c r="CV30" s="658"/>
      <c r="CW30" s="658"/>
      <c r="CX30" s="658"/>
      <c r="CY30" s="659"/>
      <c r="CZ30" s="660">
        <v>8.9</v>
      </c>
      <c r="DA30" s="672"/>
      <c r="DB30" s="672"/>
      <c r="DC30" s="673"/>
      <c r="DD30" s="663">
        <v>1328967</v>
      </c>
      <c r="DE30" s="658"/>
      <c r="DF30" s="658"/>
      <c r="DG30" s="658"/>
      <c r="DH30" s="658"/>
      <c r="DI30" s="658"/>
      <c r="DJ30" s="658"/>
      <c r="DK30" s="659"/>
      <c r="DL30" s="663">
        <v>1328967</v>
      </c>
      <c r="DM30" s="658"/>
      <c r="DN30" s="658"/>
      <c r="DO30" s="658"/>
      <c r="DP30" s="658"/>
      <c r="DQ30" s="658"/>
      <c r="DR30" s="658"/>
      <c r="DS30" s="658"/>
      <c r="DT30" s="658"/>
      <c r="DU30" s="658"/>
      <c r="DV30" s="659"/>
      <c r="DW30" s="660">
        <v>16.5</v>
      </c>
      <c r="DX30" s="672"/>
      <c r="DY30" s="672"/>
      <c r="DZ30" s="672"/>
      <c r="EA30" s="672"/>
      <c r="EB30" s="672"/>
      <c r="EC30" s="684"/>
    </row>
    <row r="31" spans="2:133" ht="11.25" customHeight="1" x14ac:dyDescent="0.2">
      <c r="B31" s="724" t="s">
        <v>316</v>
      </c>
      <c r="C31" s="725"/>
      <c r="D31" s="725"/>
      <c r="E31" s="725"/>
      <c r="F31" s="725"/>
      <c r="G31" s="725"/>
      <c r="H31" s="725"/>
      <c r="I31" s="725"/>
      <c r="J31" s="725"/>
      <c r="K31" s="725"/>
      <c r="L31" s="725"/>
      <c r="M31" s="725"/>
      <c r="N31" s="725"/>
      <c r="O31" s="725"/>
      <c r="P31" s="725"/>
      <c r="Q31" s="726"/>
      <c r="R31" s="657" t="s">
        <v>130</v>
      </c>
      <c r="S31" s="658"/>
      <c r="T31" s="658"/>
      <c r="U31" s="658"/>
      <c r="V31" s="658"/>
      <c r="W31" s="658"/>
      <c r="X31" s="658"/>
      <c r="Y31" s="659"/>
      <c r="Z31" s="695" t="s">
        <v>130</v>
      </c>
      <c r="AA31" s="695"/>
      <c r="AB31" s="695"/>
      <c r="AC31" s="695"/>
      <c r="AD31" s="696" t="s">
        <v>250</v>
      </c>
      <c r="AE31" s="696"/>
      <c r="AF31" s="696"/>
      <c r="AG31" s="696"/>
      <c r="AH31" s="696"/>
      <c r="AI31" s="696"/>
      <c r="AJ31" s="696"/>
      <c r="AK31" s="696"/>
      <c r="AL31" s="660" t="s">
        <v>130</v>
      </c>
      <c r="AM31" s="661"/>
      <c r="AN31" s="661"/>
      <c r="AO31" s="697"/>
      <c r="AP31" s="729" t="s">
        <v>317</v>
      </c>
      <c r="AQ31" s="730"/>
      <c r="AR31" s="730"/>
      <c r="AS31" s="730"/>
      <c r="AT31" s="731" t="s">
        <v>318</v>
      </c>
      <c r="AU31" s="218"/>
      <c r="AV31" s="218"/>
      <c r="AW31" s="218"/>
      <c r="AX31" s="715" t="s">
        <v>190</v>
      </c>
      <c r="AY31" s="716"/>
      <c r="AZ31" s="716"/>
      <c r="BA31" s="716"/>
      <c r="BB31" s="716"/>
      <c r="BC31" s="716"/>
      <c r="BD31" s="716"/>
      <c r="BE31" s="716"/>
      <c r="BF31" s="717"/>
      <c r="BG31" s="719">
        <v>99.4</v>
      </c>
      <c r="BH31" s="720"/>
      <c r="BI31" s="720"/>
      <c r="BJ31" s="720"/>
      <c r="BK31" s="720"/>
      <c r="BL31" s="720"/>
      <c r="BM31" s="721">
        <v>96.8</v>
      </c>
      <c r="BN31" s="720"/>
      <c r="BO31" s="720"/>
      <c r="BP31" s="720"/>
      <c r="BQ31" s="722"/>
      <c r="BR31" s="719">
        <v>99.5</v>
      </c>
      <c r="BS31" s="720"/>
      <c r="BT31" s="720"/>
      <c r="BU31" s="720"/>
      <c r="BV31" s="720"/>
      <c r="BW31" s="720"/>
      <c r="BX31" s="721">
        <v>96.7</v>
      </c>
      <c r="BY31" s="720"/>
      <c r="BZ31" s="720"/>
      <c r="CA31" s="720"/>
      <c r="CB31" s="722"/>
      <c r="CD31" s="678"/>
      <c r="CE31" s="679"/>
      <c r="CF31" s="654" t="s">
        <v>319</v>
      </c>
      <c r="CG31" s="655"/>
      <c r="CH31" s="655"/>
      <c r="CI31" s="655"/>
      <c r="CJ31" s="655"/>
      <c r="CK31" s="655"/>
      <c r="CL31" s="655"/>
      <c r="CM31" s="655"/>
      <c r="CN31" s="655"/>
      <c r="CO31" s="655"/>
      <c r="CP31" s="655"/>
      <c r="CQ31" s="656"/>
      <c r="CR31" s="657">
        <v>43910</v>
      </c>
      <c r="CS31" s="670"/>
      <c r="CT31" s="670"/>
      <c r="CU31" s="670"/>
      <c r="CV31" s="670"/>
      <c r="CW31" s="670"/>
      <c r="CX31" s="670"/>
      <c r="CY31" s="671"/>
      <c r="CZ31" s="660">
        <v>0.3</v>
      </c>
      <c r="DA31" s="672"/>
      <c r="DB31" s="672"/>
      <c r="DC31" s="673"/>
      <c r="DD31" s="663">
        <v>43910</v>
      </c>
      <c r="DE31" s="670"/>
      <c r="DF31" s="670"/>
      <c r="DG31" s="670"/>
      <c r="DH31" s="670"/>
      <c r="DI31" s="670"/>
      <c r="DJ31" s="670"/>
      <c r="DK31" s="671"/>
      <c r="DL31" s="663">
        <v>43910</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320</v>
      </c>
      <c r="C32" s="655"/>
      <c r="D32" s="655"/>
      <c r="E32" s="655"/>
      <c r="F32" s="655"/>
      <c r="G32" s="655"/>
      <c r="H32" s="655"/>
      <c r="I32" s="655"/>
      <c r="J32" s="655"/>
      <c r="K32" s="655"/>
      <c r="L32" s="655"/>
      <c r="M32" s="655"/>
      <c r="N32" s="655"/>
      <c r="O32" s="655"/>
      <c r="P32" s="655"/>
      <c r="Q32" s="656"/>
      <c r="R32" s="657">
        <v>1791293</v>
      </c>
      <c r="S32" s="658"/>
      <c r="T32" s="658"/>
      <c r="U32" s="658"/>
      <c r="V32" s="658"/>
      <c r="W32" s="658"/>
      <c r="X32" s="658"/>
      <c r="Y32" s="659"/>
      <c r="Z32" s="695">
        <v>10.7</v>
      </c>
      <c r="AA32" s="695"/>
      <c r="AB32" s="695"/>
      <c r="AC32" s="695"/>
      <c r="AD32" s="696" t="s">
        <v>130</v>
      </c>
      <c r="AE32" s="696"/>
      <c r="AF32" s="696"/>
      <c r="AG32" s="696"/>
      <c r="AH32" s="696"/>
      <c r="AI32" s="696"/>
      <c r="AJ32" s="696"/>
      <c r="AK32" s="696"/>
      <c r="AL32" s="660" t="s">
        <v>130</v>
      </c>
      <c r="AM32" s="661"/>
      <c r="AN32" s="661"/>
      <c r="AO32" s="697"/>
      <c r="AP32" s="698"/>
      <c r="AQ32" s="699"/>
      <c r="AR32" s="699"/>
      <c r="AS32" s="699"/>
      <c r="AT32" s="732"/>
      <c r="AU32" s="214" t="s">
        <v>321</v>
      </c>
      <c r="AX32" s="654" t="s">
        <v>322</v>
      </c>
      <c r="AY32" s="655"/>
      <c r="AZ32" s="655"/>
      <c r="BA32" s="655"/>
      <c r="BB32" s="655"/>
      <c r="BC32" s="655"/>
      <c r="BD32" s="655"/>
      <c r="BE32" s="655"/>
      <c r="BF32" s="656"/>
      <c r="BG32" s="723">
        <v>99.4</v>
      </c>
      <c r="BH32" s="670"/>
      <c r="BI32" s="670"/>
      <c r="BJ32" s="670"/>
      <c r="BK32" s="670"/>
      <c r="BL32" s="670"/>
      <c r="BM32" s="661">
        <v>97.6</v>
      </c>
      <c r="BN32" s="670"/>
      <c r="BO32" s="670"/>
      <c r="BP32" s="670"/>
      <c r="BQ32" s="693"/>
      <c r="BR32" s="723">
        <v>99.6</v>
      </c>
      <c r="BS32" s="670"/>
      <c r="BT32" s="670"/>
      <c r="BU32" s="670"/>
      <c r="BV32" s="670"/>
      <c r="BW32" s="670"/>
      <c r="BX32" s="661">
        <v>97.8</v>
      </c>
      <c r="BY32" s="670"/>
      <c r="BZ32" s="670"/>
      <c r="CA32" s="670"/>
      <c r="CB32" s="693"/>
      <c r="CD32" s="680"/>
      <c r="CE32" s="681"/>
      <c r="CF32" s="654" t="s">
        <v>323</v>
      </c>
      <c r="CG32" s="655"/>
      <c r="CH32" s="655"/>
      <c r="CI32" s="655"/>
      <c r="CJ32" s="655"/>
      <c r="CK32" s="655"/>
      <c r="CL32" s="655"/>
      <c r="CM32" s="655"/>
      <c r="CN32" s="655"/>
      <c r="CO32" s="655"/>
      <c r="CP32" s="655"/>
      <c r="CQ32" s="656"/>
      <c r="CR32" s="657">
        <v>145</v>
      </c>
      <c r="CS32" s="658"/>
      <c r="CT32" s="658"/>
      <c r="CU32" s="658"/>
      <c r="CV32" s="658"/>
      <c r="CW32" s="658"/>
      <c r="CX32" s="658"/>
      <c r="CY32" s="659"/>
      <c r="CZ32" s="660">
        <v>0</v>
      </c>
      <c r="DA32" s="672"/>
      <c r="DB32" s="672"/>
      <c r="DC32" s="673"/>
      <c r="DD32" s="663">
        <v>145</v>
      </c>
      <c r="DE32" s="658"/>
      <c r="DF32" s="658"/>
      <c r="DG32" s="658"/>
      <c r="DH32" s="658"/>
      <c r="DI32" s="658"/>
      <c r="DJ32" s="658"/>
      <c r="DK32" s="659"/>
      <c r="DL32" s="663">
        <v>145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324</v>
      </c>
      <c r="C33" s="655"/>
      <c r="D33" s="655"/>
      <c r="E33" s="655"/>
      <c r="F33" s="655"/>
      <c r="G33" s="655"/>
      <c r="H33" s="655"/>
      <c r="I33" s="655"/>
      <c r="J33" s="655"/>
      <c r="K33" s="655"/>
      <c r="L33" s="655"/>
      <c r="M33" s="655"/>
      <c r="N33" s="655"/>
      <c r="O33" s="655"/>
      <c r="P33" s="655"/>
      <c r="Q33" s="656"/>
      <c r="R33" s="657">
        <v>87495</v>
      </c>
      <c r="S33" s="658"/>
      <c r="T33" s="658"/>
      <c r="U33" s="658"/>
      <c r="V33" s="658"/>
      <c r="W33" s="658"/>
      <c r="X33" s="658"/>
      <c r="Y33" s="659"/>
      <c r="Z33" s="695">
        <v>0.5</v>
      </c>
      <c r="AA33" s="695"/>
      <c r="AB33" s="695"/>
      <c r="AC33" s="695"/>
      <c r="AD33" s="696">
        <v>32179</v>
      </c>
      <c r="AE33" s="696"/>
      <c r="AF33" s="696"/>
      <c r="AG33" s="696"/>
      <c r="AH33" s="696"/>
      <c r="AI33" s="696"/>
      <c r="AJ33" s="696"/>
      <c r="AK33" s="696"/>
      <c r="AL33" s="660">
        <v>0.4</v>
      </c>
      <c r="AM33" s="661"/>
      <c r="AN33" s="661"/>
      <c r="AO33" s="697"/>
      <c r="AP33" s="700"/>
      <c r="AQ33" s="701"/>
      <c r="AR33" s="701"/>
      <c r="AS33" s="701"/>
      <c r="AT33" s="733"/>
      <c r="AU33" s="219"/>
      <c r="AV33" s="219"/>
      <c r="AW33" s="219"/>
      <c r="AX33" s="638" t="s">
        <v>325</v>
      </c>
      <c r="AY33" s="639"/>
      <c r="AZ33" s="639"/>
      <c r="BA33" s="639"/>
      <c r="BB33" s="639"/>
      <c r="BC33" s="639"/>
      <c r="BD33" s="639"/>
      <c r="BE33" s="639"/>
      <c r="BF33" s="640"/>
      <c r="BG33" s="718">
        <v>99.3</v>
      </c>
      <c r="BH33" s="642"/>
      <c r="BI33" s="642"/>
      <c r="BJ33" s="642"/>
      <c r="BK33" s="642"/>
      <c r="BL33" s="642"/>
      <c r="BM33" s="688">
        <v>95.8</v>
      </c>
      <c r="BN33" s="642"/>
      <c r="BO33" s="642"/>
      <c r="BP33" s="642"/>
      <c r="BQ33" s="705"/>
      <c r="BR33" s="718">
        <v>99.4</v>
      </c>
      <c r="BS33" s="642"/>
      <c r="BT33" s="642"/>
      <c r="BU33" s="642"/>
      <c r="BV33" s="642"/>
      <c r="BW33" s="642"/>
      <c r="BX33" s="688">
        <v>95.6</v>
      </c>
      <c r="BY33" s="642"/>
      <c r="BZ33" s="642"/>
      <c r="CA33" s="642"/>
      <c r="CB33" s="705"/>
      <c r="CD33" s="654" t="s">
        <v>326</v>
      </c>
      <c r="CE33" s="655"/>
      <c r="CF33" s="655"/>
      <c r="CG33" s="655"/>
      <c r="CH33" s="655"/>
      <c r="CI33" s="655"/>
      <c r="CJ33" s="655"/>
      <c r="CK33" s="655"/>
      <c r="CL33" s="655"/>
      <c r="CM33" s="655"/>
      <c r="CN33" s="655"/>
      <c r="CO33" s="655"/>
      <c r="CP33" s="655"/>
      <c r="CQ33" s="656"/>
      <c r="CR33" s="657">
        <v>5595558</v>
      </c>
      <c r="CS33" s="670"/>
      <c r="CT33" s="670"/>
      <c r="CU33" s="670"/>
      <c r="CV33" s="670"/>
      <c r="CW33" s="670"/>
      <c r="CX33" s="670"/>
      <c r="CY33" s="671"/>
      <c r="CZ33" s="660">
        <v>36.1</v>
      </c>
      <c r="DA33" s="672"/>
      <c r="DB33" s="672"/>
      <c r="DC33" s="673"/>
      <c r="DD33" s="663">
        <v>4059258</v>
      </c>
      <c r="DE33" s="670"/>
      <c r="DF33" s="670"/>
      <c r="DG33" s="670"/>
      <c r="DH33" s="670"/>
      <c r="DI33" s="670"/>
      <c r="DJ33" s="670"/>
      <c r="DK33" s="671"/>
      <c r="DL33" s="663">
        <v>2662762</v>
      </c>
      <c r="DM33" s="670"/>
      <c r="DN33" s="670"/>
      <c r="DO33" s="670"/>
      <c r="DP33" s="670"/>
      <c r="DQ33" s="670"/>
      <c r="DR33" s="670"/>
      <c r="DS33" s="670"/>
      <c r="DT33" s="670"/>
      <c r="DU33" s="670"/>
      <c r="DV33" s="671"/>
      <c r="DW33" s="660">
        <v>33.1</v>
      </c>
      <c r="DX33" s="672"/>
      <c r="DY33" s="672"/>
      <c r="DZ33" s="672"/>
      <c r="EA33" s="672"/>
      <c r="EB33" s="672"/>
      <c r="EC33" s="684"/>
    </row>
    <row r="34" spans="2:133" ht="11.25" customHeight="1" x14ac:dyDescent="0.2">
      <c r="B34" s="654" t="s">
        <v>327</v>
      </c>
      <c r="C34" s="655"/>
      <c r="D34" s="655"/>
      <c r="E34" s="655"/>
      <c r="F34" s="655"/>
      <c r="G34" s="655"/>
      <c r="H34" s="655"/>
      <c r="I34" s="655"/>
      <c r="J34" s="655"/>
      <c r="K34" s="655"/>
      <c r="L34" s="655"/>
      <c r="M34" s="655"/>
      <c r="N34" s="655"/>
      <c r="O34" s="655"/>
      <c r="P34" s="655"/>
      <c r="Q34" s="656"/>
      <c r="R34" s="657">
        <v>317419</v>
      </c>
      <c r="S34" s="658"/>
      <c r="T34" s="658"/>
      <c r="U34" s="658"/>
      <c r="V34" s="658"/>
      <c r="W34" s="658"/>
      <c r="X34" s="658"/>
      <c r="Y34" s="659"/>
      <c r="Z34" s="695">
        <v>1.9</v>
      </c>
      <c r="AA34" s="695"/>
      <c r="AB34" s="695"/>
      <c r="AC34" s="695"/>
      <c r="AD34" s="696" t="s">
        <v>130</v>
      </c>
      <c r="AE34" s="696"/>
      <c r="AF34" s="696"/>
      <c r="AG34" s="696"/>
      <c r="AH34" s="696"/>
      <c r="AI34" s="696"/>
      <c r="AJ34" s="696"/>
      <c r="AK34" s="696"/>
      <c r="AL34" s="660" t="s">
        <v>130</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1597959</v>
      </c>
      <c r="CS34" s="658"/>
      <c r="CT34" s="658"/>
      <c r="CU34" s="658"/>
      <c r="CV34" s="658"/>
      <c r="CW34" s="658"/>
      <c r="CX34" s="658"/>
      <c r="CY34" s="659"/>
      <c r="CZ34" s="660">
        <v>10.3</v>
      </c>
      <c r="DA34" s="672"/>
      <c r="DB34" s="672"/>
      <c r="DC34" s="673"/>
      <c r="DD34" s="663">
        <v>1085787</v>
      </c>
      <c r="DE34" s="658"/>
      <c r="DF34" s="658"/>
      <c r="DG34" s="658"/>
      <c r="DH34" s="658"/>
      <c r="DI34" s="658"/>
      <c r="DJ34" s="658"/>
      <c r="DK34" s="659"/>
      <c r="DL34" s="663">
        <v>999829</v>
      </c>
      <c r="DM34" s="658"/>
      <c r="DN34" s="658"/>
      <c r="DO34" s="658"/>
      <c r="DP34" s="658"/>
      <c r="DQ34" s="658"/>
      <c r="DR34" s="658"/>
      <c r="DS34" s="658"/>
      <c r="DT34" s="658"/>
      <c r="DU34" s="658"/>
      <c r="DV34" s="659"/>
      <c r="DW34" s="660">
        <v>12.4</v>
      </c>
      <c r="DX34" s="672"/>
      <c r="DY34" s="672"/>
      <c r="DZ34" s="672"/>
      <c r="EA34" s="672"/>
      <c r="EB34" s="672"/>
      <c r="EC34" s="684"/>
    </row>
    <row r="35" spans="2:133" ht="11.25" customHeight="1" x14ac:dyDescent="0.2">
      <c r="B35" s="654" t="s">
        <v>329</v>
      </c>
      <c r="C35" s="655"/>
      <c r="D35" s="655"/>
      <c r="E35" s="655"/>
      <c r="F35" s="655"/>
      <c r="G35" s="655"/>
      <c r="H35" s="655"/>
      <c r="I35" s="655"/>
      <c r="J35" s="655"/>
      <c r="K35" s="655"/>
      <c r="L35" s="655"/>
      <c r="M35" s="655"/>
      <c r="N35" s="655"/>
      <c r="O35" s="655"/>
      <c r="P35" s="655"/>
      <c r="Q35" s="656"/>
      <c r="R35" s="657">
        <v>1129338</v>
      </c>
      <c r="S35" s="658"/>
      <c r="T35" s="658"/>
      <c r="U35" s="658"/>
      <c r="V35" s="658"/>
      <c r="W35" s="658"/>
      <c r="X35" s="658"/>
      <c r="Y35" s="659"/>
      <c r="Z35" s="695">
        <v>6.7</v>
      </c>
      <c r="AA35" s="695"/>
      <c r="AB35" s="695"/>
      <c r="AC35" s="695"/>
      <c r="AD35" s="696" t="s">
        <v>130</v>
      </c>
      <c r="AE35" s="696"/>
      <c r="AF35" s="696"/>
      <c r="AG35" s="696"/>
      <c r="AH35" s="696"/>
      <c r="AI35" s="696"/>
      <c r="AJ35" s="696"/>
      <c r="AK35" s="696"/>
      <c r="AL35" s="660" t="s">
        <v>130</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65220</v>
      </c>
      <c r="CS35" s="670"/>
      <c r="CT35" s="670"/>
      <c r="CU35" s="670"/>
      <c r="CV35" s="670"/>
      <c r="CW35" s="670"/>
      <c r="CX35" s="670"/>
      <c r="CY35" s="671"/>
      <c r="CZ35" s="660">
        <v>0.4</v>
      </c>
      <c r="DA35" s="672"/>
      <c r="DB35" s="672"/>
      <c r="DC35" s="673"/>
      <c r="DD35" s="663">
        <v>52136</v>
      </c>
      <c r="DE35" s="670"/>
      <c r="DF35" s="670"/>
      <c r="DG35" s="670"/>
      <c r="DH35" s="670"/>
      <c r="DI35" s="670"/>
      <c r="DJ35" s="670"/>
      <c r="DK35" s="671"/>
      <c r="DL35" s="663">
        <v>52136</v>
      </c>
      <c r="DM35" s="670"/>
      <c r="DN35" s="670"/>
      <c r="DO35" s="670"/>
      <c r="DP35" s="670"/>
      <c r="DQ35" s="670"/>
      <c r="DR35" s="670"/>
      <c r="DS35" s="670"/>
      <c r="DT35" s="670"/>
      <c r="DU35" s="670"/>
      <c r="DV35" s="671"/>
      <c r="DW35" s="660">
        <v>0.6</v>
      </c>
      <c r="DX35" s="672"/>
      <c r="DY35" s="672"/>
      <c r="DZ35" s="672"/>
      <c r="EA35" s="672"/>
      <c r="EB35" s="672"/>
      <c r="EC35" s="684"/>
    </row>
    <row r="36" spans="2:133" ht="11.25" customHeight="1" x14ac:dyDescent="0.2">
      <c r="B36" s="654" t="s">
        <v>333</v>
      </c>
      <c r="C36" s="655"/>
      <c r="D36" s="655"/>
      <c r="E36" s="655"/>
      <c r="F36" s="655"/>
      <c r="G36" s="655"/>
      <c r="H36" s="655"/>
      <c r="I36" s="655"/>
      <c r="J36" s="655"/>
      <c r="K36" s="655"/>
      <c r="L36" s="655"/>
      <c r="M36" s="655"/>
      <c r="N36" s="655"/>
      <c r="O36" s="655"/>
      <c r="P36" s="655"/>
      <c r="Q36" s="656"/>
      <c r="R36" s="657">
        <v>628828</v>
      </c>
      <c r="S36" s="658"/>
      <c r="T36" s="658"/>
      <c r="U36" s="658"/>
      <c r="V36" s="658"/>
      <c r="W36" s="658"/>
      <c r="X36" s="658"/>
      <c r="Y36" s="659"/>
      <c r="Z36" s="695">
        <v>3.7</v>
      </c>
      <c r="AA36" s="695"/>
      <c r="AB36" s="695"/>
      <c r="AC36" s="695"/>
      <c r="AD36" s="696" t="s">
        <v>130</v>
      </c>
      <c r="AE36" s="696"/>
      <c r="AF36" s="696"/>
      <c r="AG36" s="696"/>
      <c r="AH36" s="696"/>
      <c r="AI36" s="696"/>
      <c r="AJ36" s="696"/>
      <c r="AK36" s="696"/>
      <c r="AL36" s="660" t="s">
        <v>250</v>
      </c>
      <c r="AM36" s="661"/>
      <c r="AN36" s="661"/>
      <c r="AO36" s="697"/>
      <c r="AP36" s="222"/>
      <c r="AQ36" s="706" t="s">
        <v>334</v>
      </c>
      <c r="AR36" s="707"/>
      <c r="AS36" s="707"/>
      <c r="AT36" s="707"/>
      <c r="AU36" s="707"/>
      <c r="AV36" s="707"/>
      <c r="AW36" s="707"/>
      <c r="AX36" s="707"/>
      <c r="AY36" s="708"/>
      <c r="AZ36" s="712">
        <v>1528786</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179678</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1403028</v>
      </c>
      <c r="CS36" s="658"/>
      <c r="CT36" s="658"/>
      <c r="CU36" s="658"/>
      <c r="CV36" s="658"/>
      <c r="CW36" s="658"/>
      <c r="CX36" s="658"/>
      <c r="CY36" s="659"/>
      <c r="CZ36" s="660">
        <v>9</v>
      </c>
      <c r="DA36" s="672"/>
      <c r="DB36" s="672"/>
      <c r="DC36" s="673"/>
      <c r="DD36" s="663">
        <v>884674</v>
      </c>
      <c r="DE36" s="658"/>
      <c r="DF36" s="658"/>
      <c r="DG36" s="658"/>
      <c r="DH36" s="658"/>
      <c r="DI36" s="658"/>
      <c r="DJ36" s="658"/>
      <c r="DK36" s="659"/>
      <c r="DL36" s="663">
        <v>432976</v>
      </c>
      <c r="DM36" s="658"/>
      <c r="DN36" s="658"/>
      <c r="DO36" s="658"/>
      <c r="DP36" s="658"/>
      <c r="DQ36" s="658"/>
      <c r="DR36" s="658"/>
      <c r="DS36" s="658"/>
      <c r="DT36" s="658"/>
      <c r="DU36" s="658"/>
      <c r="DV36" s="659"/>
      <c r="DW36" s="660">
        <v>5.4</v>
      </c>
      <c r="DX36" s="672"/>
      <c r="DY36" s="672"/>
      <c r="DZ36" s="672"/>
      <c r="EA36" s="672"/>
      <c r="EB36" s="672"/>
      <c r="EC36" s="684"/>
    </row>
    <row r="37" spans="2:133" ht="11.25" customHeight="1" x14ac:dyDescent="0.2">
      <c r="B37" s="654" t="s">
        <v>337</v>
      </c>
      <c r="C37" s="655"/>
      <c r="D37" s="655"/>
      <c r="E37" s="655"/>
      <c r="F37" s="655"/>
      <c r="G37" s="655"/>
      <c r="H37" s="655"/>
      <c r="I37" s="655"/>
      <c r="J37" s="655"/>
      <c r="K37" s="655"/>
      <c r="L37" s="655"/>
      <c r="M37" s="655"/>
      <c r="N37" s="655"/>
      <c r="O37" s="655"/>
      <c r="P37" s="655"/>
      <c r="Q37" s="656"/>
      <c r="R37" s="657">
        <v>81305</v>
      </c>
      <c r="S37" s="658"/>
      <c r="T37" s="658"/>
      <c r="U37" s="658"/>
      <c r="V37" s="658"/>
      <c r="W37" s="658"/>
      <c r="X37" s="658"/>
      <c r="Y37" s="659"/>
      <c r="Z37" s="695">
        <v>0.5</v>
      </c>
      <c r="AA37" s="695"/>
      <c r="AB37" s="695"/>
      <c r="AC37" s="695"/>
      <c r="AD37" s="696">
        <v>57</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64849</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131378</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11694</v>
      </c>
      <c r="CS37" s="670"/>
      <c r="CT37" s="670"/>
      <c r="CU37" s="670"/>
      <c r="CV37" s="670"/>
      <c r="CW37" s="670"/>
      <c r="CX37" s="670"/>
      <c r="CY37" s="671"/>
      <c r="CZ37" s="660">
        <v>0.1</v>
      </c>
      <c r="DA37" s="672"/>
      <c r="DB37" s="672"/>
      <c r="DC37" s="673"/>
      <c r="DD37" s="663">
        <v>11694</v>
      </c>
      <c r="DE37" s="670"/>
      <c r="DF37" s="670"/>
      <c r="DG37" s="670"/>
      <c r="DH37" s="670"/>
      <c r="DI37" s="670"/>
      <c r="DJ37" s="670"/>
      <c r="DK37" s="671"/>
      <c r="DL37" s="663">
        <v>11694</v>
      </c>
      <c r="DM37" s="670"/>
      <c r="DN37" s="670"/>
      <c r="DO37" s="670"/>
      <c r="DP37" s="670"/>
      <c r="DQ37" s="670"/>
      <c r="DR37" s="670"/>
      <c r="DS37" s="670"/>
      <c r="DT37" s="670"/>
      <c r="DU37" s="670"/>
      <c r="DV37" s="671"/>
      <c r="DW37" s="660">
        <v>0.1</v>
      </c>
      <c r="DX37" s="672"/>
      <c r="DY37" s="672"/>
      <c r="DZ37" s="672"/>
      <c r="EA37" s="672"/>
      <c r="EB37" s="672"/>
      <c r="EC37" s="684"/>
    </row>
    <row r="38" spans="2:133" ht="11.25" customHeight="1" x14ac:dyDescent="0.2">
      <c r="B38" s="654" t="s">
        <v>341</v>
      </c>
      <c r="C38" s="655"/>
      <c r="D38" s="655"/>
      <c r="E38" s="655"/>
      <c r="F38" s="655"/>
      <c r="G38" s="655"/>
      <c r="H38" s="655"/>
      <c r="I38" s="655"/>
      <c r="J38" s="655"/>
      <c r="K38" s="655"/>
      <c r="L38" s="655"/>
      <c r="M38" s="655"/>
      <c r="N38" s="655"/>
      <c r="O38" s="655"/>
      <c r="P38" s="655"/>
      <c r="Q38" s="656"/>
      <c r="R38" s="657">
        <v>1057116</v>
      </c>
      <c r="S38" s="658"/>
      <c r="T38" s="658"/>
      <c r="U38" s="658"/>
      <c r="V38" s="658"/>
      <c r="W38" s="658"/>
      <c r="X38" s="658"/>
      <c r="Y38" s="659"/>
      <c r="Z38" s="695">
        <v>6.3</v>
      </c>
      <c r="AA38" s="695"/>
      <c r="AB38" s="695"/>
      <c r="AC38" s="695"/>
      <c r="AD38" s="696" t="s">
        <v>130</v>
      </c>
      <c r="AE38" s="696"/>
      <c r="AF38" s="696"/>
      <c r="AG38" s="696"/>
      <c r="AH38" s="696"/>
      <c r="AI38" s="696"/>
      <c r="AJ38" s="696"/>
      <c r="AK38" s="696"/>
      <c r="AL38" s="660" t="s">
        <v>130</v>
      </c>
      <c r="AM38" s="661"/>
      <c r="AN38" s="661"/>
      <c r="AO38" s="697"/>
      <c r="AQ38" s="690" t="s">
        <v>342</v>
      </c>
      <c r="AR38" s="691"/>
      <c r="AS38" s="691"/>
      <c r="AT38" s="691"/>
      <c r="AU38" s="691"/>
      <c r="AV38" s="691"/>
      <c r="AW38" s="691"/>
      <c r="AX38" s="691"/>
      <c r="AY38" s="692"/>
      <c r="AZ38" s="657">
        <v>27671</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2959</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1463937</v>
      </c>
      <c r="CS38" s="658"/>
      <c r="CT38" s="658"/>
      <c r="CU38" s="658"/>
      <c r="CV38" s="658"/>
      <c r="CW38" s="658"/>
      <c r="CX38" s="658"/>
      <c r="CY38" s="659"/>
      <c r="CZ38" s="660">
        <v>9.4</v>
      </c>
      <c r="DA38" s="672"/>
      <c r="DB38" s="672"/>
      <c r="DC38" s="673"/>
      <c r="DD38" s="663">
        <v>1197612</v>
      </c>
      <c r="DE38" s="658"/>
      <c r="DF38" s="658"/>
      <c r="DG38" s="658"/>
      <c r="DH38" s="658"/>
      <c r="DI38" s="658"/>
      <c r="DJ38" s="658"/>
      <c r="DK38" s="659"/>
      <c r="DL38" s="663">
        <v>1149312</v>
      </c>
      <c r="DM38" s="658"/>
      <c r="DN38" s="658"/>
      <c r="DO38" s="658"/>
      <c r="DP38" s="658"/>
      <c r="DQ38" s="658"/>
      <c r="DR38" s="658"/>
      <c r="DS38" s="658"/>
      <c r="DT38" s="658"/>
      <c r="DU38" s="658"/>
      <c r="DV38" s="659"/>
      <c r="DW38" s="660">
        <v>14.3</v>
      </c>
      <c r="DX38" s="672"/>
      <c r="DY38" s="672"/>
      <c r="DZ38" s="672"/>
      <c r="EA38" s="672"/>
      <c r="EB38" s="672"/>
      <c r="EC38" s="684"/>
    </row>
    <row r="39" spans="2:133" ht="11.25" customHeight="1" x14ac:dyDescent="0.2">
      <c r="B39" s="654" t="s">
        <v>345</v>
      </c>
      <c r="C39" s="655"/>
      <c r="D39" s="655"/>
      <c r="E39" s="655"/>
      <c r="F39" s="655"/>
      <c r="G39" s="655"/>
      <c r="H39" s="655"/>
      <c r="I39" s="655"/>
      <c r="J39" s="655"/>
      <c r="K39" s="655"/>
      <c r="L39" s="655"/>
      <c r="M39" s="655"/>
      <c r="N39" s="655"/>
      <c r="O39" s="655"/>
      <c r="P39" s="655"/>
      <c r="Q39" s="656"/>
      <c r="R39" s="657" t="s">
        <v>130</v>
      </c>
      <c r="S39" s="658"/>
      <c r="T39" s="658"/>
      <c r="U39" s="658"/>
      <c r="V39" s="658"/>
      <c r="W39" s="658"/>
      <c r="X39" s="658"/>
      <c r="Y39" s="659"/>
      <c r="Z39" s="695" t="s">
        <v>182</v>
      </c>
      <c r="AA39" s="695"/>
      <c r="AB39" s="695"/>
      <c r="AC39" s="695"/>
      <c r="AD39" s="696" t="s">
        <v>130</v>
      </c>
      <c r="AE39" s="696"/>
      <c r="AF39" s="696"/>
      <c r="AG39" s="696"/>
      <c r="AH39" s="696"/>
      <c r="AI39" s="696"/>
      <c r="AJ39" s="696"/>
      <c r="AK39" s="696"/>
      <c r="AL39" s="660" t="s">
        <v>130</v>
      </c>
      <c r="AM39" s="661"/>
      <c r="AN39" s="661"/>
      <c r="AO39" s="697"/>
      <c r="AQ39" s="690" t="s">
        <v>346</v>
      </c>
      <c r="AR39" s="691"/>
      <c r="AS39" s="691"/>
      <c r="AT39" s="691"/>
      <c r="AU39" s="691"/>
      <c r="AV39" s="691"/>
      <c r="AW39" s="691"/>
      <c r="AX39" s="691"/>
      <c r="AY39" s="692"/>
      <c r="AZ39" s="657" t="s">
        <v>130</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4301</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1036905</v>
      </c>
      <c r="CS39" s="670"/>
      <c r="CT39" s="670"/>
      <c r="CU39" s="670"/>
      <c r="CV39" s="670"/>
      <c r="CW39" s="670"/>
      <c r="CX39" s="670"/>
      <c r="CY39" s="671"/>
      <c r="CZ39" s="660">
        <v>6.7</v>
      </c>
      <c r="DA39" s="672"/>
      <c r="DB39" s="672"/>
      <c r="DC39" s="673"/>
      <c r="DD39" s="663">
        <v>810540</v>
      </c>
      <c r="DE39" s="670"/>
      <c r="DF39" s="670"/>
      <c r="DG39" s="670"/>
      <c r="DH39" s="670"/>
      <c r="DI39" s="670"/>
      <c r="DJ39" s="670"/>
      <c r="DK39" s="671"/>
      <c r="DL39" s="663" t="s">
        <v>130</v>
      </c>
      <c r="DM39" s="670"/>
      <c r="DN39" s="670"/>
      <c r="DO39" s="670"/>
      <c r="DP39" s="670"/>
      <c r="DQ39" s="670"/>
      <c r="DR39" s="670"/>
      <c r="DS39" s="670"/>
      <c r="DT39" s="670"/>
      <c r="DU39" s="670"/>
      <c r="DV39" s="671"/>
      <c r="DW39" s="660" t="s">
        <v>130</v>
      </c>
      <c r="DX39" s="672"/>
      <c r="DY39" s="672"/>
      <c r="DZ39" s="672"/>
      <c r="EA39" s="672"/>
      <c r="EB39" s="672"/>
      <c r="EC39" s="684"/>
    </row>
    <row r="40" spans="2:133" ht="11.25" customHeight="1" x14ac:dyDescent="0.2">
      <c r="B40" s="654" t="s">
        <v>349</v>
      </c>
      <c r="C40" s="655"/>
      <c r="D40" s="655"/>
      <c r="E40" s="655"/>
      <c r="F40" s="655"/>
      <c r="G40" s="655"/>
      <c r="H40" s="655"/>
      <c r="I40" s="655"/>
      <c r="J40" s="655"/>
      <c r="K40" s="655"/>
      <c r="L40" s="655"/>
      <c r="M40" s="655"/>
      <c r="N40" s="655"/>
      <c r="O40" s="655"/>
      <c r="P40" s="655"/>
      <c r="Q40" s="656"/>
      <c r="R40" s="657">
        <v>95616</v>
      </c>
      <c r="S40" s="658"/>
      <c r="T40" s="658"/>
      <c r="U40" s="658"/>
      <c r="V40" s="658"/>
      <c r="W40" s="658"/>
      <c r="X40" s="658"/>
      <c r="Y40" s="659"/>
      <c r="Z40" s="695">
        <v>0.6</v>
      </c>
      <c r="AA40" s="695"/>
      <c r="AB40" s="695"/>
      <c r="AC40" s="695"/>
      <c r="AD40" s="696" t="s">
        <v>130</v>
      </c>
      <c r="AE40" s="696"/>
      <c r="AF40" s="696"/>
      <c r="AG40" s="696"/>
      <c r="AH40" s="696"/>
      <c r="AI40" s="696"/>
      <c r="AJ40" s="696"/>
      <c r="AK40" s="696"/>
      <c r="AL40" s="660" t="s">
        <v>130</v>
      </c>
      <c r="AM40" s="661"/>
      <c r="AN40" s="661"/>
      <c r="AO40" s="697"/>
      <c r="AQ40" s="690" t="s">
        <v>350</v>
      </c>
      <c r="AR40" s="691"/>
      <c r="AS40" s="691"/>
      <c r="AT40" s="691"/>
      <c r="AU40" s="691"/>
      <c r="AV40" s="691"/>
      <c r="AW40" s="691"/>
      <c r="AX40" s="691"/>
      <c r="AY40" s="692"/>
      <c r="AZ40" s="657" t="s">
        <v>130</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92</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28509</v>
      </c>
      <c r="CS40" s="658"/>
      <c r="CT40" s="658"/>
      <c r="CU40" s="658"/>
      <c r="CV40" s="658"/>
      <c r="CW40" s="658"/>
      <c r="CX40" s="658"/>
      <c r="CY40" s="659"/>
      <c r="CZ40" s="660">
        <v>0.2</v>
      </c>
      <c r="DA40" s="672"/>
      <c r="DB40" s="672"/>
      <c r="DC40" s="673"/>
      <c r="DD40" s="663">
        <v>28509</v>
      </c>
      <c r="DE40" s="658"/>
      <c r="DF40" s="658"/>
      <c r="DG40" s="658"/>
      <c r="DH40" s="658"/>
      <c r="DI40" s="658"/>
      <c r="DJ40" s="658"/>
      <c r="DK40" s="659"/>
      <c r="DL40" s="663">
        <v>28509</v>
      </c>
      <c r="DM40" s="658"/>
      <c r="DN40" s="658"/>
      <c r="DO40" s="658"/>
      <c r="DP40" s="658"/>
      <c r="DQ40" s="658"/>
      <c r="DR40" s="658"/>
      <c r="DS40" s="658"/>
      <c r="DT40" s="658"/>
      <c r="DU40" s="658"/>
      <c r="DV40" s="659"/>
      <c r="DW40" s="660">
        <v>0.4</v>
      </c>
      <c r="DX40" s="672"/>
      <c r="DY40" s="672"/>
      <c r="DZ40" s="672"/>
      <c r="EA40" s="672"/>
      <c r="EB40" s="672"/>
      <c r="EC40" s="684"/>
    </row>
    <row r="41" spans="2:133" ht="11.25" customHeight="1" x14ac:dyDescent="0.2">
      <c r="B41" s="638" t="s">
        <v>354</v>
      </c>
      <c r="C41" s="639"/>
      <c r="D41" s="639"/>
      <c r="E41" s="639"/>
      <c r="F41" s="639"/>
      <c r="G41" s="639"/>
      <c r="H41" s="639"/>
      <c r="I41" s="639"/>
      <c r="J41" s="639"/>
      <c r="K41" s="639"/>
      <c r="L41" s="639"/>
      <c r="M41" s="639"/>
      <c r="N41" s="639"/>
      <c r="O41" s="639"/>
      <c r="P41" s="639"/>
      <c r="Q41" s="640"/>
      <c r="R41" s="641">
        <v>16796792</v>
      </c>
      <c r="S41" s="682"/>
      <c r="T41" s="682"/>
      <c r="U41" s="682"/>
      <c r="V41" s="682"/>
      <c r="W41" s="682"/>
      <c r="X41" s="682"/>
      <c r="Y41" s="685"/>
      <c r="Z41" s="686">
        <v>100</v>
      </c>
      <c r="AA41" s="686"/>
      <c r="AB41" s="686"/>
      <c r="AC41" s="686"/>
      <c r="AD41" s="687">
        <v>7947681</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312537</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t="s">
        <v>250</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130</v>
      </c>
      <c r="CS41" s="670"/>
      <c r="CT41" s="670"/>
      <c r="CU41" s="670"/>
      <c r="CV41" s="670"/>
      <c r="CW41" s="670"/>
      <c r="CX41" s="670"/>
      <c r="CY41" s="671"/>
      <c r="CZ41" s="660" t="s">
        <v>182</v>
      </c>
      <c r="DA41" s="672"/>
      <c r="DB41" s="672"/>
      <c r="DC41" s="673"/>
      <c r="DD41" s="663" t="s">
        <v>130</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358</v>
      </c>
      <c r="AR42" s="703"/>
      <c r="AS42" s="703"/>
      <c r="AT42" s="703"/>
      <c r="AU42" s="703"/>
      <c r="AV42" s="703"/>
      <c r="AW42" s="703"/>
      <c r="AX42" s="703"/>
      <c r="AY42" s="704"/>
      <c r="AZ42" s="641">
        <v>1123729</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493</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3431228</v>
      </c>
      <c r="CS42" s="670"/>
      <c r="CT42" s="670"/>
      <c r="CU42" s="670"/>
      <c r="CV42" s="670"/>
      <c r="CW42" s="670"/>
      <c r="CX42" s="670"/>
      <c r="CY42" s="671"/>
      <c r="CZ42" s="660">
        <v>22.1</v>
      </c>
      <c r="DA42" s="672"/>
      <c r="DB42" s="672"/>
      <c r="DC42" s="673"/>
      <c r="DD42" s="663">
        <v>630592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361</v>
      </c>
      <c r="CD43" s="654" t="s">
        <v>362</v>
      </c>
      <c r="CE43" s="655"/>
      <c r="CF43" s="655"/>
      <c r="CG43" s="655"/>
      <c r="CH43" s="655"/>
      <c r="CI43" s="655"/>
      <c r="CJ43" s="655"/>
      <c r="CK43" s="655"/>
      <c r="CL43" s="655"/>
      <c r="CM43" s="655"/>
      <c r="CN43" s="655"/>
      <c r="CO43" s="655"/>
      <c r="CP43" s="655"/>
      <c r="CQ43" s="656"/>
      <c r="CR43" s="657">
        <v>158655</v>
      </c>
      <c r="CS43" s="670"/>
      <c r="CT43" s="670"/>
      <c r="CU43" s="670"/>
      <c r="CV43" s="670"/>
      <c r="CW43" s="670"/>
      <c r="CX43" s="670"/>
      <c r="CY43" s="671"/>
      <c r="CZ43" s="660">
        <v>1</v>
      </c>
      <c r="DA43" s="672"/>
      <c r="DB43" s="672"/>
      <c r="DC43" s="673"/>
      <c r="DD43" s="663">
        <v>125220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364</v>
      </c>
      <c r="CG44" s="655"/>
      <c r="CH44" s="655"/>
      <c r="CI44" s="655"/>
      <c r="CJ44" s="655"/>
      <c r="CK44" s="655"/>
      <c r="CL44" s="655"/>
      <c r="CM44" s="655"/>
      <c r="CN44" s="655"/>
      <c r="CO44" s="655"/>
      <c r="CP44" s="655"/>
      <c r="CQ44" s="656"/>
      <c r="CR44" s="657">
        <v>1585877</v>
      </c>
      <c r="CS44" s="658"/>
      <c r="CT44" s="658"/>
      <c r="CU44" s="658"/>
      <c r="CV44" s="658"/>
      <c r="CW44" s="658"/>
      <c r="CX44" s="658"/>
      <c r="CY44" s="659"/>
      <c r="CZ44" s="660">
        <v>10.199999999999999</v>
      </c>
      <c r="DA44" s="661"/>
      <c r="DB44" s="661"/>
      <c r="DC44" s="662"/>
      <c r="DD44" s="663">
        <v>404451</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817707</v>
      </c>
      <c r="CS45" s="670"/>
      <c r="CT45" s="670"/>
      <c r="CU45" s="670"/>
      <c r="CV45" s="670"/>
      <c r="CW45" s="670"/>
      <c r="CX45" s="670"/>
      <c r="CY45" s="671"/>
      <c r="CZ45" s="660">
        <v>5.3</v>
      </c>
      <c r="DA45" s="672"/>
      <c r="DB45" s="672"/>
      <c r="DC45" s="673"/>
      <c r="DD45" s="663">
        <v>19192</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367</v>
      </c>
      <c r="CG46" s="655"/>
      <c r="CH46" s="655"/>
      <c r="CI46" s="655"/>
      <c r="CJ46" s="655"/>
      <c r="CK46" s="655"/>
      <c r="CL46" s="655"/>
      <c r="CM46" s="655"/>
      <c r="CN46" s="655"/>
      <c r="CO46" s="655"/>
      <c r="CP46" s="655"/>
      <c r="CQ46" s="656"/>
      <c r="CR46" s="657">
        <v>711950</v>
      </c>
      <c r="CS46" s="658"/>
      <c r="CT46" s="658"/>
      <c r="CU46" s="658"/>
      <c r="CV46" s="658"/>
      <c r="CW46" s="658"/>
      <c r="CX46" s="658"/>
      <c r="CY46" s="659"/>
      <c r="CZ46" s="660">
        <v>4.5999999999999996</v>
      </c>
      <c r="DA46" s="661"/>
      <c r="DB46" s="661"/>
      <c r="DC46" s="662"/>
      <c r="DD46" s="663">
        <v>383402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368</v>
      </c>
      <c r="CG47" s="655"/>
      <c r="CH47" s="655"/>
      <c r="CI47" s="655"/>
      <c r="CJ47" s="655"/>
      <c r="CK47" s="655"/>
      <c r="CL47" s="655"/>
      <c r="CM47" s="655"/>
      <c r="CN47" s="655"/>
      <c r="CO47" s="655"/>
      <c r="CP47" s="655"/>
      <c r="CQ47" s="656"/>
      <c r="CR47" s="657">
        <v>1845351</v>
      </c>
      <c r="CS47" s="670"/>
      <c r="CT47" s="670"/>
      <c r="CU47" s="670"/>
      <c r="CV47" s="670"/>
      <c r="CW47" s="670"/>
      <c r="CX47" s="670"/>
      <c r="CY47" s="671"/>
      <c r="CZ47" s="660">
        <v>11.9</v>
      </c>
      <c r="DA47" s="672"/>
      <c r="DB47" s="672"/>
      <c r="DC47" s="673"/>
      <c r="DD47" s="663">
        <v>226141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369</v>
      </c>
      <c r="CG48" s="655"/>
      <c r="CH48" s="655"/>
      <c r="CI48" s="655"/>
      <c r="CJ48" s="655"/>
      <c r="CK48" s="655"/>
      <c r="CL48" s="655"/>
      <c r="CM48" s="655"/>
      <c r="CN48" s="655"/>
      <c r="CO48" s="655"/>
      <c r="CP48" s="655"/>
      <c r="CQ48" s="656"/>
      <c r="CR48" s="657" t="s">
        <v>130</v>
      </c>
      <c r="CS48" s="658"/>
      <c r="CT48" s="658"/>
      <c r="CU48" s="658"/>
      <c r="CV48" s="658"/>
      <c r="CW48" s="658"/>
      <c r="CX48" s="658"/>
      <c r="CY48" s="659"/>
      <c r="CZ48" s="660" t="s">
        <v>250</v>
      </c>
      <c r="DA48" s="661"/>
      <c r="DB48" s="661"/>
      <c r="DC48" s="662"/>
      <c r="DD48" s="663" t="s">
        <v>182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370</v>
      </c>
      <c r="CE49" s="639"/>
      <c r="CF49" s="639"/>
      <c r="CG49" s="639"/>
      <c r="CH49" s="639"/>
      <c r="CI49" s="639"/>
      <c r="CJ49" s="639"/>
      <c r="CK49" s="639"/>
      <c r="CL49" s="639"/>
      <c r="CM49" s="639"/>
      <c r="CN49" s="639"/>
      <c r="CO49" s="639"/>
      <c r="CP49" s="639"/>
      <c r="CQ49" s="640"/>
      <c r="CR49" s="641">
        <v>15520616</v>
      </c>
      <c r="CS49" s="642"/>
      <c r="CT49" s="642"/>
      <c r="CU49" s="642"/>
      <c r="CV49" s="642"/>
      <c r="CW49" s="642"/>
      <c r="CX49" s="642"/>
      <c r="CY49" s="643"/>
      <c r="CZ49" s="644">
        <v>100</v>
      </c>
      <c r="DA49" s="645"/>
      <c r="DB49" s="645"/>
      <c r="DC49" s="646"/>
      <c r="DD49" s="647">
        <v>9252256</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fF3NR+TJYdBbn/2NAbs9oCMXrmdwmaBA8AWaUNNQPEyP2UQYtM0zW14ZEXS4IqdUjUg0vZaZlrCM3tgt5E3mg==" saltValue="6i8VQvKSATXEmj55R8N/V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5" t="s">
        <v>371</v>
      </c>
      <c r="B2" s="1125"/>
      <c r="C2" s="1125"/>
      <c r="D2" s="1125"/>
      <c r="E2" s="1125"/>
      <c r="F2" s="1125"/>
      <c r="G2" s="1125"/>
      <c r="H2" s="1125"/>
      <c r="I2" s="1125"/>
      <c r="J2" s="1125"/>
      <c r="K2" s="1125"/>
      <c r="L2" s="1125"/>
      <c r="M2" s="1125"/>
      <c r="N2" s="1125"/>
      <c r="O2" s="1125"/>
      <c r="P2" s="1125"/>
      <c r="Q2" s="1125"/>
      <c r="R2" s="1125"/>
      <c r="S2" s="1125"/>
      <c r="T2" s="1125"/>
      <c r="U2" s="1125"/>
      <c r="V2" s="1125"/>
      <c r="W2" s="1125"/>
      <c r="X2" s="1125"/>
      <c r="Y2" s="1125"/>
      <c r="Z2" s="1125"/>
      <c r="AA2" s="1125"/>
      <c r="AB2" s="1125"/>
      <c r="AC2" s="1125"/>
      <c r="AD2" s="1125"/>
      <c r="AE2" s="1125"/>
      <c r="AF2" s="1125"/>
      <c r="AG2" s="1125"/>
      <c r="AH2" s="1125"/>
      <c r="AI2" s="1125"/>
      <c r="AJ2" s="1125"/>
      <c r="AK2" s="1125"/>
      <c r="AL2" s="1125"/>
      <c r="AM2" s="1125"/>
      <c r="AN2" s="1125"/>
      <c r="AO2" s="1125"/>
      <c r="AP2" s="1125"/>
      <c r="AQ2" s="1125"/>
      <c r="AR2" s="1125"/>
      <c r="AS2" s="1125"/>
      <c r="AT2" s="1125"/>
      <c r="AU2" s="1125"/>
      <c r="AV2" s="1125"/>
      <c r="AW2" s="1125"/>
      <c r="AX2" s="1125"/>
      <c r="AY2" s="1125"/>
      <c r="AZ2" s="1125"/>
      <c r="BA2" s="1125"/>
      <c r="BB2" s="1125"/>
      <c r="BC2" s="1125"/>
      <c r="BD2" s="1125"/>
      <c r="BE2" s="1125"/>
      <c r="BF2" s="1125"/>
      <c r="BG2" s="1125"/>
      <c r="BH2" s="1125"/>
      <c r="BI2" s="1125"/>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6" t="s">
        <v>372</v>
      </c>
      <c r="DK2" s="1127"/>
      <c r="DL2" s="1127"/>
      <c r="DM2" s="1127"/>
      <c r="DN2" s="1127"/>
      <c r="DO2" s="1128"/>
      <c r="DP2" s="228"/>
      <c r="DQ2" s="1126" t="s">
        <v>373</v>
      </c>
      <c r="DR2" s="1127"/>
      <c r="DS2" s="1127"/>
      <c r="DT2" s="1127"/>
      <c r="DU2" s="1127"/>
      <c r="DV2" s="1127"/>
      <c r="DW2" s="1127"/>
      <c r="DX2" s="1127"/>
      <c r="DY2" s="1127"/>
      <c r="DZ2" s="1128"/>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4" t="s">
        <v>374</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29"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19" t="s">
        <v>390</v>
      </c>
      <c r="DH5" s="1120"/>
      <c r="DI5" s="1120"/>
      <c r="DJ5" s="1120"/>
      <c r="DK5" s="1121"/>
      <c r="DL5" s="1119" t="s">
        <v>391</v>
      </c>
      <c r="DM5" s="1120"/>
      <c r="DN5" s="1120"/>
      <c r="DO5" s="1120"/>
      <c r="DP5" s="1121"/>
      <c r="DQ5" s="1037" t="s">
        <v>392</v>
      </c>
      <c r="DR5" s="1038"/>
      <c r="DS5" s="1038"/>
      <c r="DT5" s="1038"/>
      <c r="DU5" s="1039"/>
      <c r="DV5" s="1037" t="s">
        <v>383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0"/>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2"/>
      <c r="DH6" s="1123"/>
      <c r="DI6" s="1123"/>
      <c r="DJ6" s="1123"/>
      <c r="DK6" s="1124"/>
      <c r="DL6" s="1122"/>
      <c r="DM6" s="1123"/>
      <c r="DN6" s="1123"/>
      <c r="DO6" s="1123"/>
      <c r="DP6" s="1124"/>
      <c r="DQ6" s="1040"/>
      <c r="DR6" s="1041"/>
      <c r="DS6" s="1041"/>
      <c r="DT6" s="1041"/>
      <c r="DU6" s="1042"/>
      <c r="DV6" s="1040"/>
      <c r="DW6" s="1041"/>
      <c r="DX6" s="1041"/>
      <c r="DY6" s="1041"/>
      <c r="DZ6" s="1052"/>
      <c r="EA6" s="234"/>
    </row>
    <row r="7" spans="1:131" s="235" customFormat="1" ht="26.25" customHeight="1" thickTop="1" x14ac:dyDescent="0.2">
      <c r="A7" s="236">
        <v>1</v>
      </c>
      <c r="B7" s="1082" t="s">
        <v>393</v>
      </c>
      <c r="C7" s="1083"/>
      <c r="D7" s="1083"/>
      <c r="E7" s="1083"/>
      <c r="F7" s="1083"/>
      <c r="G7" s="1083"/>
      <c r="H7" s="1083"/>
      <c r="I7" s="1083"/>
      <c r="J7" s="1083"/>
      <c r="K7" s="1083"/>
      <c r="L7" s="1083"/>
      <c r="M7" s="1083"/>
      <c r="N7" s="1083"/>
      <c r="O7" s="1083"/>
      <c r="P7" s="1084"/>
      <c r="Q7" s="1137">
        <v>16797</v>
      </c>
      <c r="R7" s="1138"/>
      <c r="S7" s="1138"/>
      <c r="T7" s="1138"/>
      <c r="U7" s="1138"/>
      <c r="V7" s="1138">
        <v>15521</v>
      </c>
      <c r="W7" s="1138"/>
      <c r="X7" s="1138"/>
      <c r="Y7" s="1138"/>
      <c r="Z7" s="1138"/>
      <c r="AA7" s="1138">
        <v>1276</v>
      </c>
      <c r="AB7" s="1138"/>
      <c r="AC7" s="1138"/>
      <c r="AD7" s="1138"/>
      <c r="AE7" s="1139"/>
      <c r="AF7" s="1140">
        <v>1044</v>
      </c>
      <c r="AG7" s="1141"/>
      <c r="AH7" s="1141"/>
      <c r="AI7" s="1141"/>
      <c r="AJ7" s="1142"/>
      <c r="AK7" s="1143">
        <v>1129</v>
      </c>
      <c r="AL7" s="1144"/>
      <c r="AM7" s="1144"/>
      <c r="AN7" s="1144"/>
      <c r="AO7" s="1144"/>
      <c r="AP7" s="1144">
        <v>12555</v>
      </c>
      <c r="AQ7" s="1144"/>
      <c r="AR7" s="1144"/>
      <c r="AS7" s="1144"/>
      <c r="AT7" s="1144"/>
      <c r="AU7" s="1145"/>
      <c r="AV7" s="1145"/>
      <c r="AW7" s="1145"/>
      <c r="AX7" s="1145"/>
      <c r="AY7" s="1146"/>
      <c r="AZ7" s="232"/>
      <c r="BA7" s="232"/>
      <c r="BB7" s="232"/>
      <c r="BC7" s="232"/>
      <c r="BD7" s="232"/>
      <c r="BE7" s="233"/>
      <c r="BF7" s="233"/>
      <c r="BG7" s="233"/>
      <c r="BH7" s="233"/>
      <c r="BI7" s="233"/>
      <c r="BJ7" s="233"/>
      <c r="BK7" s="233"/>
      <c r="BL7" s="233"/>
      <c r="BM7" s="233"/>
      <c r="BN7" s="233"/>
      <c r="BO7" s="233"/>
      <c r="BP7" s="233"/>
      <c r="BQ7" s="236">
        <v>1</v>
      </c>
      <c r="BR7" s="237"/>
      <c r="BS7" s="1131" t="s">
        <v>584</v>
      </c>
      <c r="BT7" s="1132"/>
      <c r="BU7" s="1132"/>
      <c r="BV7" s="1132"/>
      <c r="BW7" s="1132"/>
      <c r="BX7" s="1132"/>
      <c r="BY7" s="1132"/>
      <c r="BZ7" s="1132"/>
      <c r="CA7" s="1132"/>
      <c r="CB7" s="1132"/>
      <c r="CC7" s="1132"/>
      <c r="CD7" s="1132"/>
      <c r="CE7" s="1132"/>
      <c r="CF7" s="1132"/>
      <c r="CG7" s="1147"/>
      <c r="CH7" s="1134">
        <v>-3</v>
      </c>
      <c r="CI7" s="1135"/>
      <c r="CJ7" s="1135"/>
      <c r="CK7" s="1135"/>
      <c r="CL7" s="1136"/>
      <c r="CM7" s="1134">
        <v>62</v>
      </c>
      <c r="CN7" s="1135"/>
      <c r="CO7" s="1135"/>
      <c r="CP7" s="1135"/>
      <c r="CQ7" s="1136"/>
      <c r="CR7" s="1134">
        <v>2</v>
      </c>
      <c r="CS7" s="1135"/>
      <c r="CT7" s="1135"/>
      <c r="CU7" s="1135"/>
      <c r="CV7" s="1136"/>
      <c r="CW7" s="1007" t="s">
        <v>583</v>
      </c>
      <c r="CX7" s="1007"/>
      <c r="CY7" s="1007"/>
      <c r="CZ7" s="1007"/>
      <c r="DA7" s="1007"/>
      <c r="DB7" s="1007" t="s">
        <v>583</v>
      </c>
      <c r="DC7" s="1007"/>
      <c r="DD7" s="1007"/>
      <c r="DE7" s="1007"/>
      <c r="DF7" s="1007"/>
      <c r="DG7" s="1134">
        <v>277</v>
      </c>
      <c r="DH7" s="1135"/>
      <c r="DI7" s="1135"/>
      <c r="DJ7" s="1135"/>
      <c r="DK7" s="1136"/>
      <c r="DL7" s="1007" t="s">
        <v>583</v>
      </c>
      <c r="DM7" s="1007"/>
      <c r="DN7" s="1007"/>
      <c r="DO7" s="1007"/>
      <c r="DP7" s="1007"/>
      <c r="DQ7" s="1007" t="s">
        <v>583</v>
      </c>
      <c r="DR7" s="1007"/>
      <c r="DS7" s="1007"/>
      <c r="DT7" s="1007"/>
      <c r="DU7" s="1007"/>
      <c r="DV7" s="1131"/>
      <c r="DW7" s="1132"/>
      <c r="DX7" s="1132"/>
      <c r="DY7" s="1132"/>
      <c r="DZ7" s="1133"/>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5"/>
      <c r="AL8" s="1116"/>
      <c r="AM8" s="1116"/>
      <c r="AN8" s="1116"/>
      <c r="AO8" s="1116"/>
      <c r="AP8" s="1116"/>
      <c r="AQ8" s="1116"/>
      <c r="AR8" s="1116"/>
      <c r="AS8" s="1116"/>
      <c r="AT8" s="1116"/>
      <c r="AU8" s="1117"/>
      <c r="AV8" s="1117"/>
      <c r="AW8" s="1117"/>
      <c r="AX8" s="1117"/>
      <c r="AY8" s="1118"/>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5"/>
      <c r="AL9" s="1116"/>
      <c r="AM9" s="1116"/>
      <c r="AN9" s="1116"/>
      <c r="AO9" s="1116"/>
      <c r="AP9" s="1116"/>
      <c r="AQ9" s="1116"/>
      <c r="AR9" s="1116"/>
      <c r="AS9" s="1116"/>
      <c r="AT9" s="1116"/>
      <c r="AU9" s="1117"/>
      <c r="AV9" s="1117"/>
      <c r="AW9" s="1117"/>
      <c r="AX9" s="1117"/>
      <c r="AY9" s="1118"/>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5"/>
      <c r="AL10" s="1116"/>
      <c r="AM10" s="1116"/>
      <c r="AN10" s="1116"/>
      <c r="AO10" s="1116"/>
      <c r="AP10" s="1116"/>
      <c r="AQ10" s="1116"/>
      <c r="AR10" s="1116"/>
      <c r="AS10" s="1116"/>
      <c r="AT10" s="1116"/>
      <c r="AU10" s="1117"/>
      <c r="AV10" s="1117"/>
      <c r="AW10" s="1117"/>
      <c r="AX10" s="1117"/>
      <c r="AY10" s="1118"/>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5"/>
      <c r="AL11" s="1116"/>
      <c r="AM11" s="1116"/>
      <c r="AN11" s="1116"/>
      <c r="AO11" s="1116"/>
      <c r="AP11" s="1116"/>
      <c r="AQ11" s="1116"/>
      <c r="AR11" s="1116"/>
      <c r="AS11" s="1116"/>
      <c r="AT11" s="1116"/>
      <c r="AU11" s="1117"/>
      <c r="AV11" s="1117"/>
      <c r="AW11" s="1117"/>
      <c r="AX11" s="1117"/>
      <c r="AY11" s="1118"/>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5"/>
      <c r="AL12" s="1116"/>
      <c r="AM12" s="1116"/>
      <c r="AN12" s="1116"/>
      <c r="AO12" s="1116"/>
      <c r="AP12" s="1116"/>
      <c r="AQ12" s="1116"/>
      <c r="AR12" s="1116"/>
      <c r="AS12" s="1116"/>
      <c r="AT12" s="1116"/>
      <c r="AU12" s="1117"/>
      <c r="AV12" s="1117"/>
      <c r="AW12" s="1117"/>
      <c r="AX12" s="1117"/>
      <c r="AY12" s="1118"/>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5"/>
      <c r="AL13" s="1116"/>
      <c r="AM13" s="1116"/>
      <c r="AN13" s="1116"/>
      <c r="AO13" s="1116"/>
      <c r="AP13" s="1116"/>
      <c r="AQ13" s="1116"/>
      <c r="AR13" s="1116"/>
      <c r="AS13" s="1116"/>
      <c r="AT13" s="1116"/>
      <c r="AU13" s="1117"/>
      <c r="AV13" s="1117"/>
      <c r="AW13" s="1117"/>
      <c r="AX13" s="1117"/>
      <c r="AY13" s="1118"/>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5"/>
      <c r="AL14" s="1116"/>
      <c r="AM14" s="1116"/>
      <c r="AN14" s="1116"/>
      <c r="AO14" s="1116"/>
      <c r="AP14" s="1116"/>
      <c r="AQ14" s="1116"/>
      <c r="AR14" s="1116"/>
      <c r="AS14" s="1116"/>
      <c r="AT14" s="1116"/>
      <c r="AU14" s="1117"/>
      <c r="AV14" s="1117"/>
      <c r="AW14" s="1117"/>
      <c r="AX14" s="1117"/>
      <c r="AY14" s="1118"/>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5"/>
      <c r="AL15" s="1116"/>
      <c r="AM15" s="1116"/>
      <c r="AN15" s="1116"/>
      <c r="AO15" s="1116"/>
      <c r="AP15" s="1116"/>
      <c r="AQ15" s="1116"/>
      <c r="AR15" s="1116"/>
      <c r="AS15" s="1116"/>
      <c r="AT15" s="1116"/>
      <c r="AU15" s="1117"/>
      <c r="AV15" s="1117"/>
      <c r="AW15" s="1117"/>
      <c r="AX15" s="1117"/>
      <c r="AY15" s="1118"/>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5"/>
      <c r="AL16" s="1116"/>
      <c r="AM16" s="1116"/>
      <c r="AN16" s="1116"/>
      <c r="AO16" s="1116"/>
      <c r="AP16" s="1116"/>
      <c r="AQ16" s="1116"/>
      <c r="AR16" s="1116"/>
      <c r="AS16" s="1116"/>
      <c r="AT16" s="1116"/>
      <c r="AU16" s="1117"/>
      <c r="AV16" s="1117"/>
      <c r="AW16" s="1117"/>
      <c r="AX16" s="1117"/>
      <c r="AY16" s="1118"/>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5"/>
      <c r="AL17" s="1116"/>
      <c r="AM17" s="1116"/>
      <c r="AN17" s="1116"/>
      <c r="AO17" s="1116"/>
      <c r="AP17" s="1116"/>
      <c r="AQ17" s="1116"/>
      <c r="AR17" s="1116"/>
      <c r="AS17" s="1116"/>
      <c r="AT17" s="1116"/>
      <c r="AU17" s="1117"/>
      <c r="AV17" s="1117"/>
      <c r="AW17" s="1117"/>
      <c r="AX17" s="1117"/>
      <c r="AY17" s="1118"/>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5"/>
      <c r="AL18" s="1116"/>
      <c r="AM18" s="1116"/>
      <c r="AN18" s="1116"/>
      <c r="AO18" s="1116"/>
      <c r="AP18" s="1116"/>
      <c r="AQ18" s="1116"/>
      <c r="AR18" s="1116"/>
      <c r="AS18" s="1116"/>
      <c r="AT18" s="1116"/>
      <c r="AU18" s="1117"/>
      <c r="AV18" s="1117"/>
      <c r="AW18" s="1117"/>
      <c r="AX18" s="1117"/>
      <c r="AY18" s="1118"/>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5"/>
      <c r="AL19" s="1116"/>
      <c r="AM19" s="1116"/>
      <c r="AN19" s="1116"/>
      <c r="AO19" s="1116"/>
      <c r="AP19" s="1116"/>
      <c r="AQ19" s="1116"/>
      <c r="AR19" s="1116"/>
      <c r="AS19" s="1116"/>
      <c r="AT19" s="1116"/>
      <c r="AU19" s="1117"/>
      <c r="AV19" s="1117"/>
      <c r="AW19" s="1117"/>
      <c r="AX19" s="1117"/>
      <c r="AY19" s="1118"/>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5"/>
      <c r="AL20" s="1116"/>
      <c r="AM20" s="1116"/>
      <c r="AN20" s="1116"/>
      <c r="AO20" s="1116"/>
      <c r="AP20" s="1116"/>
      <c r="AQ20" s="1116"/>
      <c r="AR20" s="1116"/>
      <c r="AS20" s="1116"/>
      <c r="AT20" s="1116"/>
      <c r="AU20" s="1117"/>
      <c r="AV20" s="1117"/>
      <c r="AW20" s="1117"/>
      <c r="AX20" s="1117"/>
      <c r="AY20" s="1118"/>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5"/>
      <c r="AL21" s="1116"/>
      <c r="AM21" s="1116"/>
      <c r="AN21" s="1116"/>
      <c r="AO21" s="1116"/>
      <c r="AP21" s="1116"/>
      <c r="AQ21" s="1116"/>
      <c r="AR21" s="1116"/>
      <c r="AS21" s="1116"/>
      <c r="AT21" s="1116"/>
      <c r="AU21" s="1117"/>
      <c r="AV21" s="1117"/>
      <c r="AW21" s="1117"/>
      <c r="AX21" s="1117"/>
      <c r="AY21" s="1118"/>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8"/>
      <c r="R22" s="1109"/>
      <c r="S22" s="1109"/>
      <c r="T22" s="1109"/>
      <c r="U22" s="1109"/>
      <c r="V22" s="1109"/>
      <c r="W22" s="1109"/>
      <c r="X22" s="1109"/>
      <c r="Y22" s="1109"/>
      <c r="Z22" s="1109"/>
      <c r="AA22" s="1109"/>
      <c r="AB22" s="1109"/>
      <c r="AC22" s="1109"/>
      <c r="AD22" s="1109"/>
      <c r="AE22" s="1110"/>
      <c r="AF22" s="1071"/>
      <c r="AG22" s="1072"/>
      <c r="AH22" s="1072"/>
      <c r="AI22" s="1072"/>
      <c r="AJ22" s="1073"/>
      <c r="AK22" s="1111"/>
      <c r="AL22" s="1112"/>
      <c r="AM22" s="1112"/>
      <c r="AN22" s="1112"/>
      <c r="AO22" s="1112"/>
      <c r="AP22" s="1112"/>
      <c r="AQ22" s="1112"/>
      <c r="AR22" s="1112"/>
      <c r="AS22" s="1112"/>
      <c r="AT22" s="1112"/>
      <c r="AU22" s="1113"/>
      <c r="AV22" s="1113"/>
      <c r="AW22" s="1113"/>
      <c r="AX22" s="1113"/>
      <c r="AY22" s="1114"/>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2">
        <v>16797</v>
      </c>
      <c r="R23" s="1096"/>
      <c r="S23" s="1096"/>
      <c r="T23" s="1096"/>
      <c r="U23" s="1096"/>
      <c r="V23" s="1096">
        <v>15521</v>
      </c>
      <c r="W23" s="1096"/>
      <c r="X23" s="1096"/>
      <c r="Y23" s="1096"/>
      <c r="Z23" s="1096"/>
      <c r="AA23" s="1096">
        <v>1276</v>
      </c>
      <c r="AB23" s="1096"/>
      <c r="AC23" s="1096"/>
      <c r="AD23" s="1096"/>
      <c r="AE23" s="1103"/>
      <c r="AF23" s="1104">
        <v>1044</v>
      </c>
      <c r="AG23" s="1096"/>
      <c r="AH23" s="1096"/>
      <c r="AI23" s="1096"/>
      <c r="AJ23" s="1105"/>
      <c r="AK23" s="1106"/>
      <c r="AL23" s="1107"/>
      <c r="AM23" s="1107"/>
      <c r="AN23" s="1107"/>
      <c r="AO23" s="1107"/>
      <c r="AP23" s="1096">
        <v>12555</v>
      </c>
      <c r="AQ23" s="1096"/>
      <c r="AR23" s="1096"/>
      <c r="AS23" s="1096"/>
      <c r="AT23" s="1096"/>
      <c r="AU23" s="1097"/>
      <c r="AV23" s="1097"/>
      <c r="AW23" s="1097"/>
      <c r="AX23" s="1097"/>
      <c r="AY23" s="1098"/>
      <c r="AZ23" s="1099" t="s">
        <v>397</v>
      </c>
      <c r="BA23" s="1100"/>
      <c r="BB23" s="1100"/>
      <c r="BC23" s="1100"/>
      <c r="BD23" s="1101"/>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5" t="s">
        <v>398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4" t="s">
        <v>399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376</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0" t="s">
        <v>403</v>
      </c>
      <c r="AG26" s="1044"/>
      <c r="AH26" s="1044"/>
      <c r="AI26" s="1044"/>
      <c r="AJ26" s="1091"/>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2"/>
      <c r="AG27" s="1047"/>
      <c r="AH27" s="1047"/>
      <c r="AI27" s="1047"/>
      <c r="AJ27" s="1093"/>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2" t="s">
        <v>408</v>
      </c>
      <c r="C28" s="1083"/>
      <c r="D28" s="1083"/>
      <c r="E28" s="1083"/>
      <c r="F28" s="1083"/>
      <c r="G28" s="1083"/>
      <c r="H28" s="1083"/>
      <c r="I28" s="1083"/>
      <c r="J28" s="1083"/>
      <c r="K28" s="1083"/>
      <c r="L28" s="1083"/>
      <c r="M28" s="1083"/>
      <c r="N28" s="1083"/>
      <c r="O28" s="1083"/>
      <c r="P28" s="1084"/>
      <c r="Q28" s="1085">
        <v>3036</v>
      </c>
      <c r="R28" s="1086"/>
      <c r="S28" s="1086"/>
      <c r="T28" s="1086"/>
      <c r="U28" s="1086"/>
      <c r="V28" s="1086">
        <v>2856</v>
      </c>
      <c r="W28" s="1086"/>
      <c r="X28" s="1086"/>
      <c r="Y28" s="1086"/>
      <c r="Z28" s="1086"/>
      <c r="AA28" s="1086">
        <v>180</v>
      </c>
      <c r="AB28" s="1086"/>
      <c r="AC28" s="1086"/>
      <c r="AD28" s="1086"/>
      <c r="AE28" s="1087"/>
      <c r="AF28" s="1088">
        <v>180</v>
      </c>
      <c r="AG28" s="1086"/>
      <c r="AH28" s="1086"/>
      <c r="AI28" s="1086"/>
      <c r="AJ28" s="1089"/>
      <c r="AK28" s="1078">
        <v>313</v>
      </c>
      <c r="AL28" s="1079"/>
      <c r="AM28" s="1079"/>
      <c r="AN28" s="1079"/>
      <c r="AO28" s="1079"/>
      <c r="AP28" s="1007" t="s">
        <v>583</v>
      </c>
      <c r="AQ28" s="1007"/>
      <c r="AR28" s="1007"/>
      <c r="AS28" s="1007"/>
      <c r="AT28" s="1007"/>
      <c r="AU28" s="1007" t="s">
        <v>583</v>
      </c>
      <c r="AV28" s="1007"/>
      <c r="AW28" s="1007"/>
      <c r="AX28" s="1007"/>
      <c r="AY28" s="1007"/>
      <c r="AZ28" s="1007" t="s">
        <v>583</v>
      </c>
      <c r="BA28" s="1007"/>
      <c r="BB28" s="1007"/>
      <c r="BC28" s="1007"/>
      <c r="BD28" s="1007"/>
      <c r="BE28" s="1080"/>
      <c r="BF28" s="1080"/>
      <c r="BG28" s="1080"/>
      <c r="BH28" s="1080"/>
      <c r="BI28" s="1081"/>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3534</v>
      </c>
      <c r="R29" s="1075"/>
      <c r="S29" s="1075"/>
      <c r="T29" s="1075"/>
      <c r="U29" s="1075"/>
      <c r="V29" s="1075">
        <v>3290</v>
      </c>
      <c r="W29" s="1075"/>
      <c r="X29" s="1075"/>
      <c r="Y29" s="1075"/>
      <c r="Z29" s="1075"/>
      <c r="AA29" s="1075">
        <v>244</v>
      </c>
      <c r="AB29" s="1075"/>
      <c r="AC29" s="1075"/>
      <c r="AD29" s="1075"/>
      <c r="AE29" s="1076"/>
      <c r="AF29" s="1071">
        <v>244</v>
      </c>
      <c r="AG29" s="1072"/>
      <c r="AH29" s="1072"/>
      <c r="AI29" s="1072"/>
      <c r="AJ29" s="1073"/>
      <c r="AK29" s="1016">
        <v>561</v>
      </c>
      <c r="AL29" s="1007"/>
      <c r="AM29" s="1007"/>
      <c r="AN29" s="1007"/>
      <c r="AO29" s="1007"/>
      <c r="AP29" s="1007" t="s">
        <v>583</v>
      </c>
      <c r="AQ29" s="1007"/>
      <c r="AR29" s="1007"/>
      <c r="AS29" s="1007"/>
      <c r="AT29" s="1007"/>
      <c r="AU29" s="1007" t="s">
        <v>583</v>
      </c>
      <c r="AV29" s="1007"/>
      <c r="AW29" s="1007"/>
      <c r="AX29" s="1007"/>
      <c r="AY29" s="1007"/>
      <c r="AZ29" s="1007" t="s">
        <v>583</v>
      </c>
      <c r="BA29" s="1007"/>
      <c r="BB29" s="1007"/>
      <c r="BC29" s="1007"/>
      <c r="BD29" s="100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368</v>
      </c>
      <c r="R30" s="1075"/>
      <c r="S30" s="1075"/>
      <c r="T30" s="1075"/>
      <c r="U30" s="1075"/>
      <c r="V30" s="1075">
        <v>367</v>
      </c>
      <c r="W30" s="1075"/>
      <c r="X30" s="1075"/>
      <c r="Y30" s="1075"/>
      <c r="Z30" s="1075"/>
      <c r="AA30" s="1075">
        <v>1</v>
      </c>
      <c r="AB30" s="1075"/>
      <c r="AC30" s="1075"/>
      <c r="AD30" s="1075"/>
      <c r="AE30" s="1076"/>
      <c r="AF30" s="1071">
        <v>1</v>
      </c>
      <c r="AG30" s="1072"/>
      <c r="AH30" s="1072"/>
      <c r="AI30" s="1072"/>
      <c r="AJ30" s="1073"/>
      <c r="AK30" s="1016">
        <v>153</v>
      </c>
      <c r="AL30" s="1007"/>
      <c r="AM30" s="1007"/>
      <c r="AN30" s="1007"/>
      <c r="AO30" s="1007"/>
      <c r="AP30" s="1007" t="s">
        <v>583</v>
      </c>
      <c r="AQ30" s="1007"/>
      <c r="AR30" s="1007"/>
      <c r="AS30" s="1007"/>
      <c r="AT30" s="1007"/>
      <c r="AU30" s="1007" t="s">
        <v>583</v>
      </c>
      <c r="AV30" s="1007"/>
      <c r="AW30" s="1007"/>
      <c r="AX30" s="1007"/>
      <c r="AY30" s="1007"/>
      <c r="AZ30" s="1007" t="s">
        <v>583</v>
      </c>
      <c r="BA30" s="1007"/>
      <c r="BB30" s="1007"/>
      <c r="BC30" s="1007"/>
      <c r="BD30" s="100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413</v>
      </c>
      <c r="R31" s="1075"/>
      <c r="S31" s="1075"/>
      <c r="T31" s="1075"/>
      <c r="U31" s="1075"/>
      <c r="V31" s="1075">
        <v>422</v>
      </c>
      <c r="W31" s="1075"/>
      <c r="X31" s="1075"/>
      <c r="Y31" s="1075"/>
      <c r="Z31" s="1075"/>
      <c r="AA31" s="1075">
        <v>-9</v>
      </c>
      <c r="AB31" s="1075"/>
      <c r="AC31" s="1075"/>
      <c r="AD31" s="1075"/>
      <c r="AE31" s="1076"/>
      <c r="AF31" s="1071">
        <v>466</v>
      </c>
      <c r="AG31" s="1072"/>
      <c r="AH31" s="1072"/>
      <c r="AI31" s="1072"/>
      <c r="AJ31" s="1073"/>
      <c r="AK31" s="1016">
        <v>65</v>
      </c>
      <c r="AL31" s="1007"/>
      <c r="AM31" s="1007"/>
      <c r="AN31" s="1007"/>
      <c r="AO31" s="1007"/>
      <c r="AP31" s="1007">
        <v>882</v>
      </c>
      <c r="AQ31" s="1007"/>
      <c r="AR31" s="1007"/>
      <c r="AS31" s="1007"/>
      <c r="AT31" s="1007"/>
      <c r="AU31" s="1007">
        <v>288</v>
      </c>
      <c r="AV31" s="1007"/>
      <c r="AW31" s="1007"/>
      <c r="AX31" s="1007"/>
      <c r="AY31" s="1007"/>
      <c r="AZ31" s="1007" t="s">
        <v>583</v>
      </c>
      <c r="BA31" s="1007"/>
      <c r="BB31" s="1007"/>
      <c r="BC31" s="1007"/>
      <c r="BD31" s="1007"/>
      <c r="BE31" s="1008" t="s">
        <v>412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413</v>
      </c>
      <c r="C32" s="1067"/>
      <c r="D32" s="1067"/>
      <c r="E32" s="1067"/>
      <c r="F32" s="1067"/>
      <c r="G32" s="1067"/>
      <c r="H32" s="1067"/>
      <c r="I32" s="1067"/>
      <c r="J32" s="1067"/>
      <c r="K32" s="1067"/>
      <c r="L32" s="1067"/>
      <c r="M32" s="1067"/>
      <c r="N32" s="1067"/>
      <c r="O32" s="1067"/>
      <c r="P32" s="1068"/>
      <c r="Q32" s="1074">
        <v>70</v>
      </c>
      <c r="R32" s="1075"/>
      <c r="S32" s="1075"/>
      <c r="T32" s="1075"/>
      <c r="U32" s="1075"/>
      <c r="V32" s="1075">
        <v>65</v>
      </c>
      <c r="W32" s="1075"/>
      <c r="X32" s="1075"/>
      <c r="Y32" s="1075"/>
      <c r="Z32" s="1075"/>
      <c r="AA32" s="1075">
        <v>6</v>
      </c>
      <c r="AB32" s="1075"/>
      <c r="AC32" s="1075"/>
      <c r="AD32" s="1075"/>
      <c r="AE32" s="1076"/>
      <c r="AF32" s="1071">
        <v>5</v>
      </c>
      <c r="AG32" s="1072"/>
      <c r="AH32" s="1072"/>
      <c r="AI32" s="1072"/>
      <c r="AJ32" s="1073"/>
      <c r="AK32" s="1016">
        <v>28</v>
      </c>
      <c r="AL32" s="1007"/>
      <c r="AM32" s="1007"/>
      <c r="AN32" s="1007"/>
      <c r="AO32" s="1007"/>
      <c r="AP32" s="1007">
        <v>109</v>
      </c>
      <c r="AQ32" s="1007"/>
      <c r="AR32" s="1007"/>
      <c r="AS32" s="1007"/>
      <c r="AT32" s="1007"/>
      <c r="AU32" s="1007">
        <v>105</v>
      </c>
      <c r="AV32" s="1007"/>
      <c r="AW32" s="1007"/>
      <c r="AX32" s="1007"/>
      <c r="AY32" s="1007"/>
      <c r="AZ32" s="1007" t="s">
        <v>583</v>
      </c>
      <c r="BA32" s="1007"/>
      <c r="BB32" s="1007"/>
      <c r="BC32" s="1007"/>
      <c r="BD32" s="1007"/>
      <c r="BE32" s="1008" t="s">
        <v>414</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897</v>
      </c>
      <c r="AG63" s="991"/>
      <c r="AH63" s="991"/>
      <c r="AI63" s="991"/>
      <c r="AJ63" s="1058"/>
      <c r="AK63" s="1059"/>
      <c r="AL63" s="999"/>
      <c r="AM63" s="999"/>
      <c r="AN63" s="999"/>
      <c r="AO63" s="999"/>
      <c r="AP63" s="991">
        <v>991</v>
      </c>
      <c r="AQ63" s="991"/>
      <c r="AR63" s="991"/>
      <c r="AS63" s="991"/>
      <c r="AT63" s="991"/>
      <c r="AU63" s="991">
        <v>393</v>
      </c>
      <c r="AV63" s="991"/>
      <c r="AW63" s="991"/>
      <c r="AX63" s="991"/>
      <c r="AY63" s="991"/>
      <c r="AZ63" s="1053"/>
      <c r="BA63" s="1053"/>
      <c r="BB63" s="1053"/>
      <c r="BC63" s="1053"/>
      <c r="BD63" s="1053"/>
      <c r="BE63" s="996"/>
      <c r="BF63" s="996"/>
      <c r="BG63" s="996"/>
      <c r="BH63" s="996"/>
      <c r="BI63" s="997"/>
      <c r="BJ63" s="1054" t="s">
        <v>397</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418</v>
      </c>
      <c r="B66" s="1032"/>
      <c r="C66" s="1032"/>
      <c r="D66" s="1032"/>
      <c r="E66" s="1032"/>
      <c r="F66" s="1032"/>
      <c r="G66" s="1032"/>
      <c r="H66" s="1032"/>
      <c r="I66" s="1032"/>
      <c r="J66" s="1032"/>
      <c r="K66" s="1032"/>
      <c r="L66" s="1032"/>
      <c r="M66" s="1032"/>
      <c r="N66" s="1032"/>
      <c r="O66" s="1032"/>
      <c r="P66" s="1033"/>
      <c r="Q66" s="1037" t="s">
        <v>419</v>
      </c>
      <c r="R66" s="1038"/>
      <c r="S66" s="1038"/>
      <c r="T66" s="1038"/>
      <c r="U66" s="1039"/>
      <c r="V66" s="1037" t="s">
        <v>401</v>
      </c>
      <c r="W66" s="1038"/>
      <c r="X66" s="1038"/>
      <c r="Y66" s="1038"/>
      <c r="Z66" s="1039"/>
      <c r="AA66" s="1037" t="s">
        <v>420</v>
      </c>
      <c r="AB66" s="1038"/>
      <c r="AC66" s="1038"/>
      <c r="AD66" s="1038"/>
      <c r="AE66" s="1039"/>
      <c r="AF66" s="1043" t="s">
        <v>421</v>
      </c>
      <c r="AG66" s="1044"/>
      <c r="AH66" s="1044"/>
      <c r="AI66" s="1044"/>
      <c r="AJ66" s="1045"/>
      <c r="AK66" s="1037" t="s">
        <v>404</v>
      </c>
      <c r="AL66" s="1032"/>
      <c r="AM66" s="1032"/>
      <c r="AN66" s="1032"/>
      <c r="AO66" s="1033"/>
      <c r="AP66" s="1037" t="s">
        <v>422</v>
      </c>
      <c r="AQ66" s="1038"/>
      <c r="AR66" s="1038"/>
      <c r="AS66" s="1038"/>
      <c r="AT66" s="1039"/>
      <c r="AU66" s="1037" t="s">
        <v>423</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2"/>
      <c r="CH66" s="993"/>
      <c r="CI66" s="994"/>
      <c r="CJ66" s="994"/>
      <c r="CK66" s="994"/>
      <c r="CL66" s="995"/>
      <c r="CM66" s="993"/>
      <c r="CN66" s="994"/>
      <c r="CO66" s="994"/>
      <c r="CP66" s="994"/>
      <c r="CQ66" s="995"/>
      <c r="CR66" s="993"/>
      <c r="CS66" s="994"/>
      <c r="CT66" s="994"/>
      <c r="CU66" s="994"/>
      <c r="CV66" s="995"/>
      <c r="CW66" s="993"/>
      <c r="CX66" s="994"/>
      <c r="CY66" s="994"/>
      <c r="CZ66" s="994"/>
      <c r="DA66" s="995"/>
      <c r="DB66" s="993"/>
      <c r="DC66" s="994"/>
      <c r="DD66" s="994"/>
      <c r="DE66" s="994"/>
      <c r="DF66" s="995"/>
      <c r="DG66" s="993"/>
      <c r="DH66" s="994"/>
      <c r="DI66" s="994"/>
      <c r="DJ66" s="994"/>
      <c r="DK66" s="995"/>
      <c r="DL66" s="993"/>
      <c r="DM66" s="994"/>
      <c r="DN66" s="994"/>
      <c r="DO66" s="994"/>
      <c r="DP66" s="995"/>
      <c r="DQ66" s="993"/>
      <c r="DR66" s="994"/>
      <c r="DS66" s="994"/>
      <c r="DT66" s="994"/>
      <c r="DU66" s="995"/>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2"/>
      <c r="CH67" s="993"/>
      <c r="CI67" s="994"/>
      <c r="CJ67" s="994"/>
      <c r="CK67" s="994"/>
      <c r="CL67" s="995"/>
      <c r="CM67" s="993"/>
      <c r="CN67" s="994"/>
      <c r="CO67" s="994"/>
      <c r="CP67" s="994"/>
      <c r="CQ67" s="995"/>
      <c r="CR67" s="993"/>
      <c r="CS67" s="994"/>
      <c r="CT67" s="994"/>
      <c r="CU67" s="994"/>
      <c r="CV67" s="995"/>
      <c r="CW67" s="993"/>
      <c r="CX67" s="994"/>
      <c r="CY67" s="994"/>
      <c r="CZ67" s="994"/>
      <c r="DA67" s="995"/>
      <c r="DB67" s="993"/>
      <c r="DC67" s="994"/>
      <c r="DD67" s="994"/>
      <c r="DE67" s="994"/>
      <c r="DF67" s="995"/>
      <c r="DG67" s="993"/>
      <c r="DH67" s="994"/>
      <c r="DI67" s="994"/>
      <c r="DJ67" s="994"/>
      <c r="DK67" s="995"/>
      <c r="DL67" s="993"/>
      <c r="DM67" s="994"/>
      <c r="DN67" s="994"/>
      <c r="DO67" s="994"/>
      <c r="DP67" s="995"/>
      <c r="DQ67" s="993"/>
      <c r="DR67" s="994"/>
      <c r="DS67" s="994"/>
      <c r="DT67" s="994"/>
      <c r="DU67" s="995"/>
      <c r="DV67" s="981"/>
      <c r="DW67" s="982"/>
      <c r="DX67" s="982"/>
      <c r="DY67" s="982"/>
      <c r="DZ67" s="983"/>
      <c r="EA67" s="230"/>
    </row>
    <row r="68" spans="1:131" ht="26.25" customHeight="1" thickTop="1" x14ac:dyDescent="0.2">
      <c r="A68" s="236">
        <v>1</v>
      </c>
      <c r="B68" s="1020" t="s">
        <v>580</v>
      </c>
      <c r="C68" s="1021"/>
      <c r="D68" s="1021"/>
      <c r="E68" s="1021"/>
      <c r="F68" s="1021"/>
      <c r="G68" s="1021"/>
      <c r="H68" s="1021"/>
      <c r="I68" s="1021"/>
      <c r="J68" s="1021"/>
      <c r="K68" s="1021"/>
      <c r="L68" s="1021"/>
      <c r="M68" s="1021"/>
      <c r="N68" s="1021"/>
      <c r="O68" s="1021"/>
      <c r="P68" s="1022"/>
      <c r="Q68" s="1023">
        <v>11751</v>
      </c>
      <c r="R68" s="1024"/>
      <c r="S68" s="1024"/>
      <c r="T68" s="1024"/>
      <c r="U68" s="1024"/>
      <c r="V68" s="1024">
        <v>11426</v>
      </c>
      <c r="W68" s="1024"/>
      <c r="X68" s="1024"/>
      <c r="Y68" s="1024"/>
      <c r="Z68" s="1024"/>
      <c r="AA68" s="1024">
        <v>325</v>
      </c>
      <c r="AB68" s="1024"/>
      <c r="AC68" s="1024"/>
      <c r="AD68" s="1024"/>
      <c r="AE68" s="1024"/>
      <c r="AF68" s="1024">
        <v>325</v>
      </c>
      <c r="AG68" s="1024"/>
      <c r="AH68" s="1024"/>
      <c r="AI68" s="1024"/>
      <c r="AJ68" s="1024"/>
      <c r="AK68" s="1024">
        <v>326</v>
      </c>
      <c r="AL68" s="1024"/>
      <c r="AM68" s="1024"/>
      <c r="AN68" s="1024"/>
      <c r="AO68" s="1024"/>
      <c r="AP68" s="1007" t="s">
        <v>583</v>
      </c>
      <c r="AQ68" s="1007"/>
      <c r="AR68" s="1007"/>
      <c r="AS68" s="1007"/>
      <c r="AT68" s="1007"/>
      <c r="AU68" s="1007" t="s">
        <v>583</v>
      </c>
      <c r="AV68" s="1007"/>
      <c r="AW68" s="1007"/>
      <c r="AX68" s="1007"/>
      <c r="AY68" s="1007"/>
      <c r="AZ68" s="1018"/>
      <c r="BA68" s="1018"/>
      <c r="BB68" s="1018"/>
      <c r="BC68" s="1018"/>
      <c r="BD68" s="1019"/>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2"/>
      <c r="CH68" s="993"/>
      <c r="CI68" s="994"/>
      <c r="CJ68" s="994"/>
      <c r="CK68" s="994"/>
      <c r="CL68" s="995"/>
      <c r="CM68" s="993"/>
      <c r="CN68" s="994"/>
      <c r="CO68" s="994"/>
      <c r="CP68" s="994"/>
      <c r="CQ68" s="995"/>
      <c r="CR68" s="993"/>
      <c r="CS68" s="994"/>
      <c r="CT68" s="994"/>
      <c r="CU68" s="994"/>
      <c r="CV68" s="995"/>
      <c r="CW68" s="993"/>
      <c r="CX68" s="994"/>
      <c r="CY68" s="994"/>
      <c r="CZ68" s="994"/>
      <c r="DA68" s="995"/>
      <c r="DB68" s="993"/>
      <c r="DC68" s="994"/>
      <c r="DD68" s="994"/>
      <c r="DE68" s="994"/>
      <c r="DF68" s="995"/>
      <c r="DG68" s="993"/>
      <c r="DH68" s="994"/>
      <c r="DI68" s="994"/>
      <c r="DJ68" s="994"/>
      <c r="DK68" s="995"/>
      <c r="DL68" s="993"/>
      <c r="DM68" s="994"/>
      <c r="DN68" s="994"/>
      <c r="DO68" s="994"/>
      <c r="DP68" s="995"/>
      <c r="DQ68" s="993"/>
      <c r="DR68" s="994"/>
      <c r="DS68" s="994"/>
      <c r="DT68" s="994"/>
      <c r="DU68" s="995"/>
      <c r="DV68" s="981"/>
      <c r="DW68" s="982"/>
      <c r="DX68" s="982"/>
      <c r="DY68" s="982"/>
      <c r="DZ68" s="983"/>
      <c r="EA68" s="230"/>
    </row>
    <row r="69" spans="1:131" ht="26.25" customHeight="1" x14ac:dyDescent="0.2">
      <c r="A69" s="238">
        <v>2</v>
      </c>
      <c r="B69" s="1010" t="s">
        <v>581</v>
      </c>
      <c r="C69" s="1011"/>
      <c r="D69" s="1011"/>
      <c r="E69" s="1011"/>
      <c r="F69" s="1011"/>
      <c r="G69" s="1011"/>
      <c r="H69" s="1011"/>
      <c r="I69" s="1011"/>
      <c r="J69" s="1011"/>
      <c r="K69" s="1011"/>
      <c r="L69" s="1011"/>
      <c r="M69" s="1011"/>
      <c r="N69" s="1011"/>
      <c r="O69" s="1011"/>
      <c r="P69" s="1012"/>
      <c r="Q69" s="1013">
        <v>84</v>
      </c>
      <c r="R69" s="1007"/>
      <c r="S69" s="1007"/>
      <c r="T69" s="1007"/>
      <c r="U69" s="1007"/>
      <c r="V69" s="1007">
        <v>79</v>
      </c>
      <c r="W69" s="1007"/>
      <c r="X69" s="1007"/>
      <c r="Y69" s="1007"/>
      <c r="Z69" s="1007"/>
      <c r="AA69" s="1007">
        <v>5</v>
      </c>
      <c r="AB69" s="1007"/>
      <c r="AC69" s="1007"/>
      <c r="AD69" s="1007"/>
      <c r="AE69" s="1007"/>
      <c r="AF69" s="1007">
        <v>5</v>
      </c>
      <c r="AG69" s="1007"/>
      <c r="AH69" s="1007"/>
      <c r="AI69" s="1007"/>
      <c r="AJ69" s="1007"/>
      <c r="AK69" s="1007">
        <v>5</v>
      </c>
      <c r="AL69" s="1007"/>
      <c r="AM69" s="1007"/>
      <c r="AN69" s="1007"/>
      <c r="AO69" s="1007"/>
      <c r="AP69" s="1007" t="s">
        <v>583</v>
      </c>
      <c r="AQ69" s="1007"/>
      <c r="AR69" s="1007"/>
      <c r="AS69" s="1007"/>
      <c r="AT69" s="1007"/>
      <c r="AU69" s="1007" t="s">
        <v>583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2"/>
      <c r="CH69" s="993"/>
      <c r="CI69" s="994"/>
      <c r="CJ69" s="994"/>
      <c r="CK69" s="994"/>
      <c r="CL69" s="995"/>
      <c r="CM69" s="993"/>
      <c r="CN69" s="994"/>
      <c r="CO69" s="994"/>
      <c r="CP69" s="994"/>
      <c r="CQ69" s="995"/>
      <c r="CR69" s="993"/>
      <c r="CS69" s="994"/>
      <c r="CT69" s="994"/>
      <c r="CU69" s="994"/>
      <c r="CV69" s="995"/>
      <c r="CW69" s="993"/>
      <c r="CX69" s="994"/>
      <c r="CY69" s="994"/>
      <c r="CZ69" s="994"/>
      <c r="DA69" s="995"/>
      <c r="DB69" s="993"/>
      <c r="DC69" s="994"/>
      <c r="DD69" s="994"/>
      <c r="DE69" s="994"/>
      <c r="DF69" s="995"/>
      <c r="DG69" s="993"/>
      <c r="DH69" s="994"/>
      <c r="DI69" s="994"/>
      <c r="DJ69" s="994"/>
      <c r="DK69" s="995"/>
      <c r="DL69" s="993"/>
      <c r="DM69" s="994"/>
      <c r="DN69" s="994"/>
      <c r="DO69" s="994"/>
      <c r="DP69" s="995"/>
      <c r="DQ69" s="993"/>
      <c r="DR69" s="994"/>
      <c r="DS69" s="994"/>
      <c r="DT69" s="994"/>
      <c r="DU69" s="995"/>
      <c r="DV69" s="981"/>
      <c r="DW69" s="982"/>
      <c r="DX69" s="982"/>
      <c r="DY69" s="982"/>
      <c r="DZ69" s="983"/>
      <c r="EA69" s="230"/>
    </row>
    <row r="70" spans="1:131" ht="26.25" customHeight="1" x14ac:dyDescent="0.2">
      <c r="A70" s="238">
        <v>3</v>
      </c>
      <c r="B70" s="1010" t="s">
        <v>582</v>
      </c>
      <c r="C70" s="1011"/>
      <c r="D70" s="1011"/>
      <c r="E70" s="1011"/>
      <c r="F70" s="1011"/>
      <c r="G70" s="1011"/>
      <c r="H70" s="1011"/>
      <c r="I70" s="1011"/>
      <c r="J70" s="1011"/>
      <c r="K70" s="1011"/>
      <c r="L70" s="1011"/>
      <c r="M70" s="1011"/>
      <c r="N70" s="1011"/>
      <c r="O70" s="1011"/>
      <c r="P70" s="1012"/>
      <c r="Q70" s="1013">
        <v>288382</v>
      </c>
      <c r="R70" s="1007"/>
      <c r="S70" s="1007"/>
      <c r="T70" s="1007"/>
      <c r="U70" s="1007"/>
      <c r="V70" s="1007">
        <v>283191</v>
      </c>
      <c r="W70" s="1007"/>
      <c r="X70" s="1007"/>
      <c r="Y70" s="1007"/>
      <c r="Z70" s="1007"/>
      <c r="AA70" s="1007">
        <v>5190</v>
      </c>
      <c r="AB70" s="1007"/>
      <c r="AC70" s="1007"/>
      <c r="AD70" s="1007"/>
      <c r="AE70" s="1007"/>
      <c r="AF70" s="1007">
        <v>5190</v>
      </c>
      <c r="AG70" s="1007"/>
      <c r="AH70" s="1007"/>
      <c r="AI70" s="1007"/>
      <c r="AJ70" s="1007"/>
      <c r="AK70" s="1007" t="s">
        <v>583</v>
      </c>
      <c r="AL70" s="1007"/>
      <c r="AM70" s="1007"/>
      <c r="AN70" s="1007"/>
      <c r="AO70" s="1007"/>
      <c r="AP70" s="1007" t="s">
        <v>583</v>
      </c>
      <c r="AQ70" s="1007"/>
      <c r="AR70" s="1007"/>
      <c r="AS70" s="1007"/>
      <c r="AT70" s="1007"/>
      <c r="AU70" s="1007" t="s">
        <v>583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2"/>
      <c r="CH70" s="993"/>
      <c r="CI70" s="994"/>
      <c r="CJ70" s="994"/>
      <c r="CK70" s="994"/>
      <c r="CL70" s="995"/>
      <c r="CM70" s="993"/>
      <c r="CN70" s="994"/>
      <c r="CO70" s="994"/>
      <c r="CP70" s="994"/>
      <c r="CQ70" s="995"/>
      <c r="CR70" s="993"/>
      <c r="CS70" s="994"/>
      <c r="CT70" s="994"/>
      <c r="CU70" s="994"/>
      <c r="CV70" s="995"/>
      <c r="CW70" s="993"/>
      <c r="CX70" s="994"/>
      <c r="CY70" s="994"/>
      <c r="CZ70" s="994"/>
      <c r="DA70" s="995"/>
      <c r="DB70" s="993"/>
      <c r="DC70" s="994"/>
      <c r="DD70" s="994"/>
      <c r="DE70" s="994"/>
      <c r="DF70" s="995"/>
      <c r="DG70" s="993"/>
      <c r="DH70" s="994"/>
      <c r="DI70" s="994"/>
      <c r="DJ70" s="994"/>
      <c r="DK70" s="995"/>
      <c r="DL70" s="993"/>
      <c r="DM70" s="994"/>
      <c r="DN70" s="994"/>
      <c r="DO70" s="994"/>
      <c r="DP70" s="995"/>
      <c r="DQ70" s="993"/>
      <c r="DR70" s="994"/>
      <c r="DS70" s="994"/>
      <c r="DT70" s="994"/>
      <c r="DU70" s="995"/>
      <c r="DV70" s="981"/>
      <c r="DW70" s="982"/>
      <c r="DX70" s="982"/>
      <c r="DY70" s="982"/>
      <c r="DZ70" s="983"/>
      <c r="EA70" s="230"/>
    </row>
    <row r="71" spans="1:131" ht="26.25" customHeight="1" x14ac:dyDescent="0.2">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2"/>
      <c r="CH71" s="993"/>
      <c r="CI71" s="994"/>
      <c r="CJ71" s="994"/>
      <c r="CK71" s="994"/>
      <c r="CL71" s="995"/>
      <c r="CM71" s="993"/>
      <c r="CN71" s="994"/>
      <c r="CO71" s="994"/>
      <c r="CP71" s="994"/>
      <c r="CQ71" s="995"/>
      <c r="CR71" s="993"/>
      <c r="CS71" s="994"/>
      <c r="CT71" s="994"/>
      <c r="CU71" s="994"/>
      <c r="CV71" s="995"/>
      <c r="CW71" s="993"/>
      <c r="CX71" s="994"/>
      <c r="CY71" s="994"/>
      <c r="CZ71" s="994"/>
      <c r="DA71" s="995"/>
      <c r="DB71" s="993"/>
      <c r="DC71" s="994"/>
      <c r="DD71" s="994"/>
      <c r="DE71" s="994"/>
      <c r="DF71" s="995"/>
      <c r="DG71" s="993"/>
      <c r="DH71" s="994"/>
      <c r="DI71" s="994"/>
      <c r="DJ71" s="994"/>
      <c r="DK71" s="995"/>
      <c r="DL71" s="993"/>
      <c r="DM71" s="994"/>
      <c r="DN71" s="994"/>
      <c r="DO71" s="994"/>
      <c r="DP71" s="995"/>
      <c r="DQ71" s="993"/>
      <c r="DR71" s="994"/>
      <c r="DS71" s="994"/>
      <c r="DT71" s="994"/>
      <c r="DU71" s="995"/>
      <c r="DV71" s="981"/>
      <c r="DW71" s="982"/>
      <c r="DX71" s="982"/>
      <c r="DY71" s="982"/>
      <c r="DZ71" s="983"/>
      <c r="EA71" s="230"/>
    </row>
    <row r="72" spans="1:131" ht="26.25" customHeight="1" x14ac:dyDescent="0.2">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2"/>
      <c r="CH72" s="993"/>
      <c r="CI72" s="994"/>
      <c r="CJ72" s="994"/>
      <c r="CK72" s="994"/>
      <c r="CL72" s="995"/>
      <c r="CM72" s="993"/>
      <c r="CN72" s="994"/>
      <c r="CO72" s="994"/>
      <c r="CP72" s="994"/>
      <c r="CQ72" s="995"/>
      <c r="CR72" s="993"/>
      <c r="CS72" s="994"/>
      <c r="CT72" s="994"/>
      <c r="CU72" s="994"/>
      <c r="CV72" s="995"/>
      <c r="CW72" s="993"/>
      <c r="CX72" s="994"/>
      <c r="CY72" s="994"/>
      <c r="CZ72" s="994"/>
      <c r="DA72" s="995"/>
      <c r="DB72" s="993"/>
      <c r="DC72" s="994"/>
      <c r="DD72" s="994"/>
      <c r="DE72" s="994"/>
      <c r="DF72" s="995"/>
      <c r="DG72" s="993"/>
      <c r="DH72" s="994"/>
      <c r="DI72" s="994"/>
      <c r="DJ72" s="994"/>
      <c r="DK72" s="995"/>
      <c r="DL72" s="993"/>
      <c r="DM72" s="994"/>
      <c r="DN72" s="994"/>
      <c r="DO72" s="994"/>
      <c r="DP72" s="995"/>
      <c r="DQ72" s="993"/>
      <c r="DR72" s="994"/>
      <c r="DS72" s="994"/>
      <c r="DT72" s="994"/>
      <c r="DU72" s="995"/>
      <c r="DV72" s="981"/>
      <c r="DW72" s="982"/>
      <c r="DX72" s="982"/>
      <c r="DY72" s="982"/>
      <c r="DZ72" s="983"/>
      <c r="EA72" s="230"/>
    </row>
    <row r="73" spans="1:131" ht="26.25" customHeight="1" x14ac:dyDescent="0.2">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2"/>
      <c r="CH73" s="993"/>
      <c r="CI73" s="994"/>
      <c r="CJ73" s="994"/>
      <c r="CK73" s="994"/>
      <c r="CL73" s="995"/>
      <c r="CM73" s="993"/>
      <c r="CN73" s="994"/>
      <c r="CO73" s="994"/>
      <c r="CP73" s="994"/>
      <c r="CQ73" s="995"/>
      <c r="CR73" s="993"/>
      <c r="CS73" s="994"/>
      <c r="CT73" s="994"/>
      <c r="CU73" s="994"/>
      <c r="CV73" s="995"/>
      <c r="CW73" s="993"/>
      <c r="CX73" s="994"/>
      <c r="CY73" s="994"/>
      <c r="CZ73" s="994"/>
      <c r="DA73" s="995"/>
      <c r="DB73" s="993"/>
      <c r="DC73" s="994"/>
      <c r="DD73" s="994"/>
      <c r="DE73" s="994"/>
      <c r="DF73" s="995"/>
      <c r="DG73" s="993"/>
      <c r="DH73" s="994"/>
      <c r="DI73" s="994"/>
      <c r="DJ73" s="994"/>
      <c r="DK73" s="995"/>
      <c r="DL73" s="993"/>
      <c r="DM73" s="994"/>
      <c r="DN73" s="994"/>
      <c r="DO73" s="994"/>
      <c r="DP73" s="995"/>
      <c r="DQ73" s="993"/>
      <c r="DR73" s="994"/>
      <c r="DS73" s="994"/>
      <c r="DT73" s="994"/>
      <c r="DU73" s="995"/>
      <c r="DV73" s="981"/>
      <c r="DW73" s="982"/>
      <c r="DX73" s="982"/>
      <c r="DY73" s="982"/>
      <c r="DZ73" s="983"/>
      <c r="EA73" s="230"/>
    </row>
    <row r="74" spans="1:131" ht="26.25" customHeight="1" x14ac:dyDescent="0.2">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2"/>
      <c r="CH74" s="993"/>
      <c r="CI74" s="994"/>
      <c r="CJ74" s="994"/>
      <c r="CK74" s="994"/>
      <c r="CL74" s="995"/>
      <c r="CM74" s="993"/>
      <c r="CN74" s="994"/>
      <c r="CO74" s="994"/>
      <c r="CP74" s="994"/>
      <c r="CQ74" s="995"/>
      <c r="CR74" s="993"/>
      <c r="CS74" s="994"/>
      <c r="CT74" s="994"/>
      <c r="CU74" s="994"/>
      <c r="CV74" s="995"/>
      <c r="CW74" s="993"/>
      <c r="CX74" s="994"/>
      <c r="CY74" s="994"/>
      <c r="CZ74" s="994"/>
      <c r="DA74" s="995"/>
      <c r="DB74" s="993"/>
      <c r="DC74" s="994"/>
      <c r="DD74" s="994"/>
      <c r="DE74" s="994"/>
      <c r="DF74" s="995"/>
      <c r="DG74" s="993"/>
      <c r="DH74" s="994"/>
      <c r="DI74" s="994"/>
      <c r="DJ74" s="994"/>
      <c r="DK74" s="995"/>
      <c r="DL74" s="993"/>
      <c r="DM74" s="994"/>
      <c r="DN74" s="994"/>
      <c r="DO74" s="994"/>
      <c r="DP74" s="995"/>
      <c r="DQ74" s="993"/>
      <c r="DR74" s="994"/>
      <c r="DS74" s="994"/>
      <c r="DT74" s="994"/>
      <c r="DU74" s="995"/>
      <c r="DV74" s="981"/>
      <c r="DW74" s="982"/>
      <c r="DX74" s="982"/>
      <c r="DY74" s="982"/>
      <c r="DZ74" s="983"/>
      <c r="EA74" s="230"/>
    </row>
    <row r="75" spans="1:131" ht="26.25" customHeight="1" x14ac:dyDescent="0.2">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2"/>
      <c r="CH75" s="993"/>
      <c r="CI75" s="994"/>
      <c r="CJ75" s="994"/>
      <c r="CK75" s="994"/>
      <c r="CL75" s="995"/>
      <c r="CM75" s="993"/>
      <c r="CN75" s="994"/>
      <c r="CO75" s="994"/>
      <c r="CP75" s="994"/>
      <c r="CQ75" s="995"/>
      <c r="CR75" s="993"/>
      <c r="CS75" s="994"/>
      <c r="CT75" s="994"/>
      <c r="CU75" s="994"/>
      <c r="CV75" s="995"/>
      <c r="CW75" s="993"/>
      <c r="CX75" s="994"/>
      <c r="CY75" s="994"/>
      <c r="CZ75" s="994"/>
      <c r="DA75" s="995"/>
      <c r="DB75" s="993"/>
      <c r="DC75" s="994"/>
      <c r="DD75" s="994"/>
      <c r="DE75" s="994"/>
      <c r="DF75" s="995"/>
      <c r="DG75" s="993"/>
      <c r="DH75" s="994"/>
      <c r="DI75" s="994"/>
      <c r="DJ75" s="994"/>
      <c r="DK75" s="995"/>
      <c r="DL75" s="993"/>
      <c r="DM75" s="994"/>
      <c r="DN75" s="994"/>
      <c r="DO75" s="994"/>
      <c r="DP75" s="995"/>
      <c r="DQ75" s="993"/>
      <c r="DR75" s="994"/>
      <c r="DS75" s="994"/>
      <c r="DT75" s="994"/>
      <c r="DU75" s="995"/>
      <c r="DV75" s="981"/>
      <c r="DW75" s="982"/>
      <c r="DX75" s="982"/>
      <c r="DY75" s="982"/>
      <c r="DZ75" s="983"/>
      <c r="EA75" s="230"/>
    </row>
    <row r="76" spans="1:131" ht="26.25" customHeight="1" x14ac:dyDescent="0.2">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2"/>
      <c r="CH76" s="993"/>
      <c r="CI76" s="994"/>
      <c r="CJ76" s="994"/>
      <c r="CK76" s="994"/>
      <c r="CL76" s="995"/>
      <c r="CM76" s="993"/>
      <c r="CN76" s="994"/>
      <c r="CO76" s="994"/>
      <c r="CP76" s="994"/>
      <c r="CQ76" s="995"/>
      <c r="CR76" s="993"/>
      <c r="CS76" s="994"/>
      <c r="CT76" s="994"/>
      <c r="CU76" s="994"/>
      <c r="CV76" s="995"/>
      <c r="CW76" s="993"/>
      <c r="CX76" s="994"/>
      <c r="CY76" s="994"/>
      <c r="CZ76" s="994"/>
      <c r="DA76" s="995"/>
      <c r="DB76" s="993"/>
      <c r="DC76" s="994"/>
      <c r="DD76" s="994"/>
      <c r="DE76" s="994"/>
      <c r="DF76" s="995"/>
      <c r="DG76" s="993"/>
      <c r="DH76" s="994"/>
      <c r="DI76" s="994"/>
      <c r="DJ76" s="994"/>
      <c r="DK76" s="995"/>
      <c r="DL76" s="993"/>
      <c r="DM76" s="994"/>
      <c r="DN76" s="994"/>
      <c r="DO76" s="994"/>
      <c r="DP76" s="995"/>
      <c r="DQ76" s="993"/>
      <c r="DR76" s="994"/>
      <c r="DS76" s="994"/>
      <c r="DT76" s="994"/>
      <c r="DU76" s="995"/>
      <c r="DV76" s="981"/>
      <c r="DW76" s="982"/>
      <c r="DX76" s="982"/>
      <c r="DY76" s="982"/>
      <c r="DZ76" s="983"/>
      <c r="EA76" s="230"/>
    </row>
    <row r="77" spans="1:131" ht="26.25" customHeight="1" x14ac:dyDescent="0.2">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2"/>
      <c r="CH77" s="993"/>
      <c r="CI77" s="994"/>
      <c r="CJ77" s="994"/>
      <c r="CK77" s="994"/>
      <c r="CL77" s="995"/>
      <c r="CM77" s="993"/>
      <c r="CN77" s="994"/>
      <c r="CO77" s="994"/>
      <c r="CP77" s="994"/>
      <c r="CQ77" s="995"/>
      <c r="CR77" s="993"/>
      <c r="CS77" s="994"/>
      <c r="CT77" s="994"/>
      <c r="CU77" s="994"/>
      <c r="CV77" s="995"/>
      <c r="CW77" s="993"/>
      <c r="CX77" s="994"/>
      <c r="CY77" s="994"/>
      <c r="CZ77" s="994"/>
      <c r="DA77" s="995"/>
      <c r="DB77" s="993"/>
      <c r="DC77" s="994"/>
      <c r="DD77" s="994"/>
      <c r="DE77" s="994"/>
      <c r="DF77" s="995"/>
      <c r="DG77" s="993"/>
      <c r="DH77" s="994"/>
      <c r="DI77" s="994"/>
      <c r="DJ77" s="994"/>
      <c r="DK77" s="995"/>
      <c r="DL77" s="993"/>
      <c r="DM77" s="994"/>
      <c r="DN77" s="994"/>
      <c r="DO77" s="994"/>
      <c r="DP77" s="995"/>
      <c r="DQ77" s="993"/>
      <c r="DR77" s="994"/>
      <c r="DS77" s="994"/>
      <c r="DT77" s="994"/>
      <c r="DU77" s="995"/>
      <c r="DV77" s="981"/>
      <c r="DW77" s="982"/>
      <c r="DX77" s="982"/>
      <c r="DY77" s="982"/>
      <c r="DZ77" s="983"/>
      <c r="EA77" s="230"/>
    </row>
    <row r="78" spans="1:131" ht="26.25" customHeight="1" x14ac:dyDescent="0.2">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2"/>
      <c r="CH78" s="993"/>
      <c r="CI78" s="994"/>
      <c r="CJ78" s="994"/>
      <c r="CK78" s="994"/>
      <c r="CL78" s="995"/>
      <c r="CM78" s="993"/>
      <c r="CN78" s="994"/>
      <c r="CO78" s="994"/>
      <c r="CP78" s="994"/>
      <c r="CQ78" s="995"/>
      <c r="CR78" s="993"/>
      <c r="CS78" s="994"/>
      <c r="CT78" s="994"/>
      <c r="CU78" s="994"/>
      <c r="CV78" s="995"/>
      <c r="CW78" s="993"/>
      <c r="CX78" s="994"/>
      <c r="CY78" s="994"/>
      <c r="CZ78" s="994"/>
      <c r="DA78" s="995"/>
      <c r="DB78" s="993"/>
      <c r="DC78" s="994"/>
      <c r="DD78" s="994"/>
      <c r="DE78" s="994"/>
      <c r="DF78" s="995"/>
      <c r="DG78" s="993"/>
      <c r="DH78" s="994"/>
      <c r="DI78" s="994"/>
      <c r="DJ78" s="994"/>
      <c r="DK78" s="995"/>
      <c r="DL78" s="993"/>
      <c r="DM78" s="994"/>
      <c r="DN78" s="994"/>
      <c r="DO78" s="994"/>
      <c r="DP78" s="995"/>
      <c r="DQ78" s="993"/>
      <c r="DR78" s="994"/>
      <c r="DS78" s="994"/>
      <c r="DT78" s="994"/>
      <c r="DU78" s="995"/>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2"/>
      <c r="CH79" s="993"/>
      <c r="CI79" s="994"/>
      <c r="CJ79" s="994"/>
      <c r="CK79" s="994"/>
      <c r="CL79" s="995"/>
      <c r="CM79" s="993"/>
      <c r="CN79" s="994"/>
      <c r="CO79" s="994"/>
      <c r="CP79" s="994"/>
      <c r="CQ79" s="995"/>
      <c r="CR79" s="993"/>
      <c r="CS79" s="994"/>
      <c r="CT79" s="994"/>
      <c r="CU79" s="994"/>
      <c r="CV79" s="995"/>
      <c r="CW79" s="993"/>
      <c r="CX79" s="994"/>
      <c r="CY79" s="994"/>
      <c r="CZ79" s="994"/>
      <c r="DA79" s="995"/>
      <c r="DB79" s="993"/>
      <c r="DC79" s="994"/>
      <c r="DD79" s="994"/>
      <c r="DE79" s="994"/>
      <c r="DF79" s="995"/>
      <c r="DG79" s="993"/>
      <c r="DH79" s="994"/>
      <c r="DI79" s="994"/>
      <c r="DJ79" s="994"/>
      <c r="DK79" s="995"/>
      <c r="DL79" s="993"/>
      <c r="DM79" s="994"/>
      <c r="DN79" s="994"/>
      <c r="DO79" s="994"/>
      <c r="DP79" s="995"/>
      <c r="DQ79" s="993"/>
      <c r="DR79" s="994"/>
      <c r="DS79" s="994"/>
      <c r="DT79" s="994"/>
      <c r="DU79" s="995"/>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2"/>
      <c r="CH80" s="993"/>
      <c r="CI80" s="994"/>
      <c r="CJ80" s="994"/>
      <c r="CK80" s="994"/>
      <c r="CL80" s="995"/>
      <c r="CM80" s="993"/>
      <c r="CN80" s="994"/>
      <c r="CO80" s="994"/>
      <c r="CP80" s="994"/>
      <c r="CQ80" s="995"/>
      <c r="CR80" s="993"/>
      <c r="CS80" s="994"/>
      <c r="CT80" s="994"/>
      <c r="CU80" s="994"/>
      <c r="CV80" s="995"/>
      <c r="CW80" s="993"/>
      <c r="CX80" s="994"/>
      <c r="CY80" s="994"/>
      <c r="CZ80" s="994"/>
      <c r="DA80" s="995"/>
      <c r="DB80" s="993"/>
      <c r="DC80" s="994"/>
      <c r="DD80" s="994"/>
      <c r="DE80" s="994"/>
      <c r="DF80" s="995"/>
      <c r="DG80" s="993"/>
      <c r="DH80" s="994"/>
      <c r="DI80" s="994"/>
      <c r="DJ80" s="994"/>
      <c r="DK80" s="995"/>
      <c r="DL80" s="993"/>
      <c r="DM80" s="994"/>
      <c r="DN80" s="994"/>
      <c r="DO80" s="994"/>
      <c r="DP80" s="995"/>
      <c r="DQ80" s="993"/>
      <c r="DR80" s="994"/>
      <c r="DS80" s="994"/>
      <c r="DT80" s="994"/>
      <c r="DU80" s="995"/>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2"/>
      <c r="CH81" s="993"/>
      <c r="CI81" s="994"/>
      <c r="CJ81" s="994"/>
      <c r="CK81" s="994"/>
      <c r="CL81" s="995"/>
      <c r="CM81" s="993"/>
      <c r="CN81" s="994"/>
      <c r="CO81" s="994"/>
      <c r="CP81" s="994"/>
      <c r="CQ81" s="995"/>
      <c r="CR81" s="993"/>
      <c r="CS81" s="994"/>
      <c r="CT81" s="994"/>
      <c r="CU81" s="994"/>
      <c r="CV81" s="995"/>
      <c r="CW81" s="993"/>
      <c r="CX81" s="994"/>
      <c r="CY81" s="994"/>
      <c r="CZ81" s="994"/>
      <c r="DA81" s="995"/>
      <c r="DB81" s="993"/>
      <c r="DC81" s="994"/>
      <c r="DD81" s="994"/>
      <c r="DE81" s="994"/>
      <c r="DF81" s="995"/>
      <c r="DG81" s="993"/>
      <c r="DH81" s="994"/>
      <c r="DI81" s="994"/>
      <c r="DJ81" s="994"/>
      <c r="DK81" s="995"/>
      <c r="DL81" s="993"/>
      <c r="DM81" s="994"/>
      <c r="DN81" s="994"/>
      <c r="DO81" s="994"/>
      <c r="DP81" s="995"/>
      <c r="DQ81" s="993"/>
      <c r="DR81" s="994"/>
      <c r="DS81" s="994"/>
      <c r="DT81" s="994"/>
      <c r="DU81" s="995"/>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2"/>
      <c r="CH82" s="993"/>
      <c r="CI82" s="994"/>
      <c r="CJ82" s="994"/>
      <c r="CK82" s="994"/>
      <c r="CL82" s="995"/>
      <c r="CM82" s="993"/>
      <c r="CN82" s="994"/>
      <c r="CO82" s="994"/>
      <c r="CP82" s="994"/>
      <c r="CQ82" s="995"/>
      <c r="CR82" s="993"/>
      <c r="CS82" s="994"/>
      <c r="CT82" s="994"/>
      <c r="CU82" s="994"/>
      <c r="CV82" s="995"/>
      <c r="CW82" s="993"/>
      <c r="CX82" s="994"/>
      <c r="CY82" s="994"/>
      <c r="CZ82" s="994"/>
      <c r="DA82" s="995"/>
      <c r="DB82" s="993"/>
      <c r="DC82" s="994"/>
      <c r="DD82" s="994"/>
      <c r="DE82" s="994"/>
      <c r="DF82" s="995"/>
      <c r="DG82" s="993"/>
      <c r="DH82" s="994"/>
      <c r="DI82" s="994"/>
      <c r="DJ82" s="994"/>
      <c r="DK82" s="995"/>
      <c r="DL82" s="993"/>
      <c r="DM82" s="994"/>
      <c r="DN82" s="994"/>
      <c r="DO82" s="994"/>
      <c r="DP82" s="995"/>
      <c r="DQ82" s="993"/>
      <c r="DR82" s="994"/>
      <c r="DS82" s="994"/>
      <c r="DT82" s="994"/>
      <c r="DU82" s="995"/>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2"/>
      <c r="CH83" s="993"/>
      <c r="CI83" s="994"/>
      <c r="CJ83" s="994"/>
      <c r="CK83" s="994"/>
      <c r="CL83" s="995"/>
      <c r="CM83" s="993"/>
      <c r="CN83" s="994"/>
      <c r="CO83" s="994"/>
      <c r="CP83" s="994"/>
      <c r="CQ83" s="995"/>
      <c r="CR83" s="993"/>
      <c r="CS83" s="994"/>
      <c r="CT83" s="994"/>
      <c r="CU83" s="994"/>
      <c r="CV83" s="995"/>
      <c r="CW83" s="993"/>
      <c r="CX83" s="994"/>
      <c r="CY83" s="994"/>
      <c r="CZ83" s="994"/>
      <c r="DA83" s="995"/>
      <c r="DB83" s="993"/>
      <c r="DC83" s="994"/>
      <c r="DD83" s="994"/>
      <c r="DE83" s="994"/>
      <c r="DF83" s="995"/>
      <c r="DG83" s="993"/>
      <c r="DH83" s="994"/>
      <c r="DI83" s="994"/>
      <c r="DJ83" s="994"/>
      <c r="DK83" s="995"/>
      <c r="DL83" s="993"/>
      <c r="DM83" s="994"/>
      <c r="DN83" s="994"/>
      <c r="DO83" s="994"/>
      <c r="DP83" s="995"/>
      <c r="DQ83" s="993"/>
      <c r="DR83" s="994"/>
      <c r="DS83" s="994"/>
      <c r="DT83" s="994"/>
      <c r="DU83" s="995"/>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2"/>
      <c r="CH84" s="993"/>
      <c r="CI84" s="994"/>
      <c r="CJ84" s="994"/>
      <c r="CK84" s="994"/>
      <c r="CL84" s="995"/>
      <c r="CM84" s="993"/>
      <c r="CN84" s="994"/>
      <c r="CO84" s="994"/>
      <c r="CP84" s="994"/>
      <c r="CQ84" s="995"/>
      <c r="CR84" s="993"/>
      <c r="CS84" s="994"/>
      <c r="CT84" s="994"/>
      <c r="CU84" s="994"/>
      <c r="CV84" s="995"/>
      <c r="CW84" s="993"/>
      <c r="CX84" s="994"/>
      <c r="CY84" s="994"/>
      <c r="CZ84" s="994"/>
      <c r="DA84" s="995"/>
      <c r="DB84" s="993"/>
      <c r="DC84" s="994"/>
      <c r="DD84" s="994"/>
      <c r="DE84" s="994"/>
      <c r="DF84" s="995"/>
      <c r="DG84" s="993"/>
      <c r="DH84" s="994"/>
      <c r="DI84" s="994"/>
      <c r="DJ84" s="994"/>
      <c r="DK84" s="995"/>
      <c r="DL84" s="993"/>
      <c r="DM84" s="994"/>
      <c r="DN84" s="994"/>
      <c r="DO84" s="994"/>
      <c r="DP84" s="995"/>
      <c r="DQ84" s="993"/>
      <c r="DR84" s="994"/>
      <c r="DS84" s="994"/>
      <c r="DT84" s="994"/>
      <c r="DU84" s="995"/>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2"/>
      <c r="CH85" s="993"/>
      <c r="CI85" s="994"/>
      <c r="CJ85" s="994"/>
      <c r="CK85" s="994"/>
      <c r="CL85" s="995"/>
      <c r="CM85" s="993"/>
      <c r="CN85" s="994"/>
      <c r="CO85" s="994"/>
      <c r="CP85" s="994"/>
      <c r="CQ85" s="995"/>
      <c r="CR85" s="993"/>
      <c r="CS85" s="994"/>
      <c r="CT85" s="994"/>
      <c r="CU85" s="994"/>
      <c r="CV85" s="995"/>
      <c r="CW85" s="993"/>
      <c r="CX85" s="994"/>
      <c r="CY85" s="994"/>
      <c r="CZ85" s="994"/>
      <c r="DA85" s="995"/>
      <c r="DB85" s="993"/>
      <c r="DC85" s="994"/>
      <c r="DD85" s="994"/>
      <c r="DE85" s="994"/>
      <c r="DF85" s="995"/>
      <c r="DG85" s="993"/>
      <c r="DH85" s="994"/>
      <c r="DI85" s="994"/>
      <c r="DJ85" s="994"/>
      <c r="DK85" s="995"/>
      <c r="DL85" s="993"/>
      <c r="DM85" s="994"/>
      <c r="DN85" s="994"/>
      <c r="DO85" s="994"/>
      <c r="DP85" s="995"/>
      <c r="DQ85" s="993"/>
      <c r="DR85" s="994"/>
      <c r="DS85" s="994"/>
      <c r="DT85" s="994"/>
      <c r="DU85" s="995"/>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2"/>
      <c r="CH86" s="993"/>
      <c r="CI86" s="994"/>
      <c r="CJ86" s="994"/>
      <c r="CK86" s="994"/>
      <c r="CL86" s="995"/>
      <c r="CM86" s="993"/>
      <c r="CN86" s="994"/>
      <c r="CO86" s="994"/>
      <c r="CP86" s="994"/>
      <c r="CQ86" s="995"/>
      <c r="CR86" s="993"/>
      <c r="CS86" s="994"/>
      <c r="CT86" s="994"/>
      <c r="CU86" s="994"/>
      <c r="CV86" s="995"/>
      <c r="CW86" s="993"/>
      <c r="CX86" s="994"/>
      <c r="CY86" s="994"/>
      <c r="CZ86" s="994"/>
      <c r="DA86" s="995"/>
      <c r="DB86" s="993"/>
      <c r="DC86" s="994"/>
      <c r="DD86" s="994"/>
      <c r="DE86" s="994"/>
      <c r="DF86" s="995"/>
      <c r="DG86" s="993"/>
      <c r="DH86" s="994"/>
      <c r="DI86" s="994"/>
      <c r="DJ86" s="994"/>
      <c r="DK86" s="995"/>
      <c r="DL86" s="993"/>
      <c r="DM86" s="994"/>
      <c r="DN86" s="994"/>
      <c r="DO86" s="994"/>
      <c r="DP86" s="995"/>
      <c r="DQ86" s="993"/>
      <c r="DR86" s="994"/>
      <c r="DS86" s="994"/>
      <c r="DT86" s="994"/>
      <c r="DU86" s="995"/>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2"/>
      <c r="CH87" s="993"/>
      <c r="CI87" s="994"/>
      <c r="CJ87" s="994"/>
      <c r="CK87" s="994"/>
      <c r="CL87" s="995"/>
      <c r="CM87" s="993"/>
      <c r="CN87" s="994"/>
      <c r="CO87" s="994"/>
      <c r="CP87" s="994"/>
      <c r="CQ87" s="995"/>
      <c r="CR87" s="993"/>
      <c r="CS87" s="994"/>
      <c r="CT87" s="994"/>
      <c r="CU87" s="994"/>
      <c r="CV87" s="995"/>
      <c r="CW87" s="993"/>
      <c r="CX87" s="994"/>
      <c r="CY87" s="994"/>
      <c r="CZ87" s="994"/>
      <c r="DA87" s="995"/>
      <c r="DB87" s="993"/>
      <c r="DC87" s="994"/>
      <c r="DD87" s="994"/>
      <c r="DE87" s="994"/>
      <c r="DF87" s="995"/>
      <c r="DG87" s="993"/>
      <c r="DH87" s="994"/>
      <c r="DI87" s="994"/>
      <c r="DJ87" s="994"/>
      <c r="DK87" s="995"/>
      <c r="DL87" s="993"/>
      <c r="DM87" s="994"/>
      <c r="DN87" s="994"/>
      <c r="DO87" s="994"/>
      <c r="DP87" s="995"/>
      <c r="DQ87" s="993"/>
      <c r="DR87" s="994"/>
      <c r="DS87" s="994"/>
      <c r="DT87" s="994"/>
      <c r="DU87" s="995"/>
      <c r="DV87" s="981"/>
      <c r="DW87" s="982"/>
      <c r="DX87" s="982"/>
      <c r="DY87" s="982"/>
      <c r="DZ87" s="983"/>
      <c r="EA87" s="230"/>
    </row>
    <row r="88" spans="1:131" ht="26.25" customHeight="1" thickBot="1" x14ac:dyDescent="0.25">
      <c r="A88" s="240" t="s">
        <v>395</v>
      </c>
      <c r="B88" s="973" t="s">
        <v>424</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1">
        <v>5520</v>
      </c>
      <c r="AG88" s="991"/>
      <c r="AH88" s="991"/>
      <c r="AI88" s="991"/>
      <c r="AJ88" s="991"/>
      <c r="AK88" s="999"/>
      <c r="AL88" s="999"/>
      <c r="AM88" s="999"/>
      <c r="AN88" s="999"/>
      <c r="AO88" s="999"/>
      <c r="AP88" s="991" t="s">
        <v>590</v>
      </c>
      <c r="AQ88" s="991"/>
      <c r="AR88" s="991"/>
      <c r="AS88" s="991"/>
      <c r="AT88" s="991"/>
      <c r="AU88" s="991" t="s">
        <v>590</v>
      </c>
      <c r="AV88" s="991"/>
      <c r="AW88" s="991"/>
      <c r="AX88" s="991"/>
      <c r="AY88" s="991"/>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2"/>
      <c r="CH88" s="993"/>
      <c r="CI88" s="994"/>
      <c r="CJ88" s="994"/>
      <c r="CK88" s="994"/>
      <c r="CL88" s="995"/>
      <c r="CM88" s="993"/>
      <c r="CN88" s="994"/>
      <c r="CO88" s="994"/>
      <c r="CP88" s="994"/>
      <c r="CQ88" s="995"/>
      <c r="CR88" s="993"/>
      <c r="CS88" s="994"/>
      <c r="CT88" s="994"/>
      <c r="CU88" s="994"/>
      <c r="CV88" s="995"/>
      <c r="CW88" s="993"/>
      <c r="CX88" s="994"/>
      <c r="CY88" s="994"/>
      <c r="CZ88" s="994"/>
      <c r="DA88" s="995"/>
      <c r="DB88" s="993"/>
      <c r="DC88" s="994"/>
      <c r="DD88" s="994"/>
      <c r="DE88" s="994"/>
      <c r="DF88" s="995"/>
      <c r="DG88" s="993"/>
      <c r="DH88" s="994"/>
      <c r="DI88" s="994"/>
      <c r="DJ88" s="994"/>
      <c r="DK88" s="995"/>
      <c r="DL88" s="993"/>
      <c r="DM88" s="994"/>
      <c r="DN88" s="994"/>
      <c r="DO88" s="994"/>
      <c r="DP88" s="995"/>
      <c r="DQ88" s="993"/>
      <c r="DR88" s="994"/>
      <c r="DS88" s="994"/>
      <c r="DT88" s="994"/>
      <c r="DU88" s="995"/>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2"/>
      <c r="CH89" s="993"/>
      <c r="CI89" s="994"/>
      <c r="CJ89" s="994"/>
      <c r="CK89" s="994"/>
      <c r="CL89" s="995"/>
      <c r="CM89" s="993"/>
      <c r="CN89" s="994"/>
      <c r="CO89" s="994"/>
      <c r="CP89" s="994"/>
      <c r="CQ89" s="995"/>
      <c r="CR89" s="993"/>
      <c r="CS89" s="994"/>
      <c r="CT89" s="994"/>
      <c r="CU89" s="994"/>
      <c r="CV89" s="995"/>
      <c r="CW89" s="993"/>
      <c r="CX89" s="994"/>
      <c r="CY89" s="994"/>
      <c r="CZ89" s="994"/>
      <c r="DA89" s="995"/>
      <c r="DB89" s="993"/>
      <c r="DC89" s="994"/>
      <c r="DD89" s="994"/>
      <c r="DE89" s="994"/>
      <c r="DF89" s="995"/>
      <c r="DG89" s="993"/>
      <c r="DH89" s="994"/>
      <c r="DI89" s="994"/>
      <c r="DJ89" s="994"/>
      <c r="DK89" s="995"/>
      <c r="DL89" s="993"/>
      <c r="DM89" s="994"/>
      <c r="DN89" s="994"/>
      <c r="DO89" s="994"/>
      <c r="DP89" s="995"/>
      <c r="DQ89" s="993"/>
      <c r="DR89" s="994"/>
      <c r="DS89" s="994"/>
      <c r="DT89" s="994"/>
      <c r="DU89" s="995"/>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2"/>
      <c r="CH90" s="993"/>
      <c r="CI90" s="994"/>
      <c r="CJ90" s="994"/>
      <c r="CK90" s="994"/>
      <c r="CL90" s="995"/>
      <c r="CM90" s="993"/>
      <c r="CN90" s="994"/>
      <c r="CO90" s="994"/>
      <c r="CP90" s="994"/>
      <c r="CQ90" s="995"/>
      <c r="CR90" s="993"/>
      <c r="CS90" s="994"/>
      <c r="CT90" s="994"/>
      <c r="CU90" s="994"/>
      <c r="CV90" s="995"/>
      <c r="CW90" s="993"/>
      <c r="CX90" s="994"/>
      <c r="CY90" s="994"/>
      <c r="CZ90" s="994"/>
      <c r="DA90" s="995"/>
      <c r="DB90" s="993"/>
      <c r="DC90" s="994"/>
      <c r="DD90" s="994"/>
      <c r="DE90" s="994"/>
      <c r="DF90" s="995"/>
      <c r="DG90" s="993"/>
      <c r="DH90" s="994"/>
      <c r="DI90" s="994"/>
      <c r="DJ90" s="994"/>
      <c r="DK90" s="995"/>
      <c r="DL90" s="993"/>
      <c r="DM90" s="994"/>
      <c r="DN90" s="994"/>
      <c r="DO90" s="994"/>
      <c r="DP90" s="995"/>
      <c r="DQ90" s="993"/>
      <c r="DR90" s="994"/>
      <c r="DS90" s="994"/>
      <c r="DT90" s="994"/>
      <c r="DU90" s="995"/>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2"/>
      <c r="CH91" s="993"/>
      <c r="CI91" s="994"/>
      <c r="CJ91" s="994"/>
      <c r="CK91" s="994"/>
      <c r="CL91" s="995"/>
      <c r="CM91" s="993"/>
      <c r="CN91" s="994"/>
      <c r="CO91" s="994"/>
      <c r="CP91" s="994"/>
      <c r="CQ91" s="995"/>
      <c r="CR91" s="993"/>
      <c r="CS91" s="994"/>
      <c r="CT91" s="994"/>
      <c r="CU91" s="994"/>
      <c r="CV91" s="995"/>
      <c r="CW91" s="993"/>
      <c r="CX91" s="994"/>
      <c r="CY91" s="994"/>
      <c r="CZ91" s="994"/>
      <c r="DA91" s="995"/>
      <c r="DB91" s="993"/>
      <c r="DC91" s="994"/>
      <c r="DD91" s="994"/>
      <c r="DE91" s="994"/>
      <c r="DF91" s="995"/>
      <c r="DG91" s="993"/>
      <c r="DH91" s="994"/>
      <c r="DI91" s="994"/>
      <c r="DJ91" s="994"/>
      <c r="DK91" s="995"/>
      <c r="DL91" s="993"/>
      <c r="DM91" s="994"/>
      <c r="DN91" s="994"/>
      <c r="DO91" s="994"/>
      <c r="DP91" s="995"/>
      <c r="DQ91" s="993"/>
      <c r="DR91" s="994"/>
      <c r="DS91" s="994"/>
      <c r="DT91" s="994"/>
      <c r="DU91" s="995"/>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2"/>
      <c r="CH92" s="993"/>
      <c r="CI92" s="994"/>
      <c r="CJ92" s="994"/>
      <c r="CK92" s="994"/>
      <c r="CL92" s="995"/>
      <c r="CM92" s="993"/>
      <c r="CN92" s="994"/>
      <c r="CO92" s="994"/>
      <c r="CP92" s="994"/>
      <c r="CQ92" s="995"/>
      <c r="CR92" s="993"/>
      <c r="CS92" s="994"/>
      <c r="CT92" s="994"/>
      <c r="CU92" s="994"/>
      <c r="CV92" s="995"/>
      <c r="CW92" s="993"/>
      <c r="CX92" s="994"/>
      <c r="CY92" s="994"/>
      <c r="CZ92" s="994"/>
      <c r="DA92" s="995"/>
      <c r="DB92" s="993"/>
      <c r="DC92" s="994"/>
      <c r="DD92" s="994"/>
      <c r="DE92" s="994"/>
      <c r="DF92" s="995"/>
      <c r="DG92" s="993"/>
      <c r="DH92" s="994"/>
      <c r="DI92" s="994"/>
      <c r="DJ92" s="994"/>
      <c r="DK92" s="995"/>
      <c r="DL92" s="993"/>
      <c r="DM92" s="994"/>
      <c r="DN92" s="994"/>
      <c r="DO92" s="994"/>
      <c r="DP92" s="995"/>
      <c r="DQ92" s="993"/>
      <c r="DR92" s="994"/>
      <c r="DS92" s="994"/>
      <c r="DT92" s="994"/>
      <c r="DU92" s="995"/>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2"/>
      <c r="CH93" s="993"/>
      <c r="CI93" s="994"/>
      <c r="CJ93" s="994"/>
      <c r="CK93" s="994"/>
      <c r="CL93" s="995"/>
      <c r="CM93" s="993"/>
      <c r="CN93" s="994"/>
      <c r="CO93" s="994"/>
      <c r="CP93" s="994"/>
      <c r="CQ93" s="995"/>
      <c r="CR93" s="993"/>
      <c r="CS93" s="994"/>
      <c r="CT93" s="994"/>
      <c r="CU93" s="994"/>
      <c r="CV93" s="995"/>
      <c r="CW93" s="993"/>
      <c r="CX93" s="994"/>
      <c r="CY93" s="994"/>
      <c r="CZ93" s="994"/>
      <c r="DA93" s="995"/>
      <c r="DB93" s="993"/>
      <c r="DC93" s="994"/>
      <c r="DD93" s="994"/>
      <c r="DE93" s="994"/>
      <c r="DF93" s="995"/>
      <c r="DG93" s="993"/>
      <c r="DH93" s="994"/>
      <c r="DI93" s="994"/>
      <c r="DJ93" s="994"/>
      <c r="DK93" s="995"/>
      <c r="DL93" s="993"/>
      <c r="DM93" s="994"/>
      <c r="DN93" s="994"/>
      <c r="DO93" s="994"/>
      <c r="DP93" s="995"/>
      <c r="DQ93" s="993"/>
      <c r="DR93" s="994"/>
      <c r="DS93" s="994"/>
      <c r="DT93" s="994"/>
      <c r="DU93" s="995"/>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2"/>
      <c r="CH94" s="993"/>
      <c r="CI94" s="994"/>
      <c r="CJ94" s="994"/>
      <c r="CK94" s="994"/>
      <c r="CL94" s="995"/>
      <c r="CM94" s="993"/>
      <c r="CN94" s="994"/>
      <c r="CO94" s="994"/>
      <c r="CP94" s="994"/>
      <c r="CQ94" s="995"/>
      <c r="CR94" s="993"/>
      <c r="CS94" s="994"/>
      <c r="CT94" s="994"/>
      <c r="CU94" s="994"/>
      <c r="CV94" s="995"/>
      <c r="CW94" s="993"/>
      <c r="CX94" s="994"/>
      <c r="CY94" s="994"/>
      <c r="CZ94" s="994"/>
      <c r="DA94" s="995"/>
      <c r="DB94" s="993"/>
      <c r="DC94" s="994"/>
      <c r="DD94" s="994"/>
      <c r="DE94" s="994"/>
      <c r="DF94" s="995"/>
      <c r="DG94" s="993"/>
      <c r="DH94" s="994"/>
      <c r="DI94" s="994"/>
      <c r="DJ94" s="994"/>
      <c r="DK94" s="995"/>
      <c r="DL94" s="993"/>
      <c r="DM94" s="994"/>
      <c r="DN94" s="994"/>
      <c r="DO94" s="994"/>
      <c r="DP94" s="995"/>
      <c r="DQ94" s="993"/>
      <c r="DR94" s="994"/>
      <c r="DS94" s="994"/>
      <c r="DT94" s="994"/>
      <c r="DU94" s="995"/>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2"/>
      <c r="CH95" s="993"/>
      <c r="CI95" s="994"/>
      <c r="CJ95" s="994"/>
      <c r="CK95" s="994"/>
      <c r="CL95" s="995"/>
      <c r="CM95" s="993"/>
      <c r="CN95" s="994"/>
      <c r="CO95" s="994"/>
      <c r="CP95" s="994"/>
      <c r="CQ95" s="995"/>
      <c r="CR95" s="993"/>
      <c r="CS95" s="994"/>
      <c r="CT95" s="994"/>
      <c r="CU95" s="994"/>
      <c r="CV95" s="995"/>
      <c r="CW95" s="993"/>
      <c r="CX95" s="994"/>
      <c r="CY95" s="994"/>
      <c r="CZ95" s="994"/>
      <c r="DA95" s="995"/>
      <c r="DB95" s="993"/>
      <c r="DC95" s="994"/>
      <c r="DD95" s="994"/>
      <c r="DE95" s="994"/>
      <c r="DF95" s="995"/>
      <c r="DG95" s="993"/>
      <c r="DH95" s="994"/>
      <c r="DI95" s="994"/>
      <c r="DJ95" s="994"/>
      <c r="DK95" s="995"/>
      <c r="DL95" s="993"/>
      <c r="DM95" s="994"/>
      <c r="DN95" s="994"/>
      <c r="DO95" s="994"/>
      <c r="DP95" s="995"/>
      <c r="DQ95" s="993"/>
      <c r="DR95" s="994"/>
      <c r="DS95" s="994"/>
      <c r="DT95" s="994"/>
      <c r="DU95" s="995"/>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2"/>
      <c r="CH96" s="993"/>
      <c r="CI96" s="994"/>
      <c r="CJ96" s="994"/>
      <c r="CK96" s="994"/>
      <c r="CL96" s="995"/>
      <c r="CM96" s="993"/>
      <c r="CN96" s="994"/>
      <c r="CO96" s="994"/>
      <c r="CP96" s="994"/>
      <c r="CQ96" s="995"/>
      <c r="CR96" s="993"/>
      <c r="CS96" s="994"/>
      <c r="CT96" s="994"/>
      <c r="CU96" s="994"/>
      <c r="CV96" s="995"/>
      <c r="CW96" s="993"/>
      <c r="CX96" s="994"/>
      <c r="CY96" s="994"/>
      <c r="CZ96" s="994"/>
      <c r="DA96" s="995"/>
      <c r="DB96" s="993"/>
      <c r="DC96" s="994"/>
      <c r="DD96" s="994"/>
      <c r="DE96" s="994"/>
      <c r="DF96" s="995"/>
      <c r="DG96" s="993"/>
      <c r="DH96" s="994"/>
      <c r="DI96" s="994"/>
      <c r="DJ96" s="994"/>
      <c r="DK96" s="995"/>
      <c r="DL96" s="993"/>
      <c r="DM96" s="994"/>
      <c r="DN96" s="994"/>
      <c r="DO96" s="994"/>
      <c r="DP96" s="995"/>
      <c r="DQ96" s="993"/>
      <c r="DR96" s="994"/>
      <c r="DS96" s="994"/>
      <c r="DT96" s="994"/>
      <c r="DU96" s="995"/>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2"/>
      <c r="CH97" s="993"/>
      <c r="CI97" s="994"/>
      <c r="CJ97" s="994"/>
      <c r="CK97" s="994"/>
      <c r="CL97" s="995"/>
      <c r="CM97" s="993"/>
      <c r="CN97" s="994"/>
      <c r="CO97" s="994"/>
      <c r="CP97" s="994"/>
      <c r="CQ97" s="995"/>
      <c r="CR97" s="993"/>
      <c r="CS97" s="994"/>
      <c r="CT97" s="994"/>
      <c r="CU97" s="994"/>
      <c r="CV97" s="995"/>
      <c r="CW97" s="993"/>
      <c r="CX97" s="994"/>
      <c r="CY97" s="994"/>
      <c r="CZ97" s="994"/>
      <c r="DA97" s="995"/>
      <c r="DB97" s="993"/>
      <c r="DC97" s="994"/>
      <c r="DD97" s="994"/>
      <c r="DE97" s="994"/>
      <c r="DF97" s="995"/>
      <c r="DG97" s="993"/>
      <c r="DH97" s="994"/>
      <c r="DI97" s="994"/>
      <c r="DJ97" s="994"/>
      <c r="DK97" s="995"/>
      <c r="DL97" s="993"/>
      <c r="DM97" s="994"/>
      <c r="DN97" s="994"/>
      <c r="DO97" s="994"/>
      <c r="DP97" s="995"/>
      <c r="DQ97" s="993"/>
      <c r="DR97" s="994"/>
      <c r="DS97" s="994"/>
      <c r="DT97" s="994"/>
      <c r="DU97" s="995"/>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2"/>
      <c r="CH98" s="993"/>
      <c r="CI98" s="994"/>
      <c r="CJ98" s="994"/>
      <c r="CK98" s="994"/>
      <c r="CL98" s="995"/>
      <c r="CM98" s="993"/>
      <c r="CN98" s="994"/>
      <c r="CO98" s="994"/>
      <c r="CP98" s="994"/>
      <c r="CQ98" s="995"/>
      <c r="CR98" s="993"/>
      <c r="CS98" s="994"/>
      <c r="CT98" s="994"/>
      <c r="CU98" s="994"/>
      <c r="CV98" s="995"/>
      <c r="CW98" s="993"/>
      <c r="CX98" s="994"/>
      <c r="CY98" s="994"/>
      <c r="CZ98" s="994"/>
      <c r="DA98" s="995"/>
      <c r="DB98" s="993"/>
      <c r="DC98" s="994"/>
      <c r="DD98" s="994"/>
      <c r="DE98" s="994"/>
      <c r="DF98" s="995"/>
      <c r="DG98" s="993"/>
      <c r="DH98" s="994"/>
      <c r="DI98" s="994"/>
      <c r="DJ98" s="994"/>
      <c r="DK98" s="995"/>
      <c r="DL98" s="993"/>
      <c r="DM98" s="994"/>
      <c r="DN98" s="994"/>
      <c r="DO98" s="994"/>
      <c r="DP98" s="995"/>
      <c r="DQ98" s="993"/>
      <c r="DR98" s="994"/>
      <c r="DS98" s="994"/>
      <c r="DT98" s="994"/>
      <c r="DU98" s="995"/>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2"/>
      <c r="CH99" s="993"/>
      <c r="CI99" s="994"/>
      <c r="CJ99" s="994"/>
      <c r="CK99" s="994"/>
      <c r="CL99" s="995"/>
      <c r="CM99" s="993"/>
      <c r="CN99" s="994"/>
      <c r="CO99" s="994"/>
      <c r="CP99" s="994"/>
      <c r="CQ99" s="995"/>
      <c r="CR99" s="993"/>
      <c r="CS99" s="994"/>
      <c r="CT99" s="994"/>
      <c r="CU99" s="994"/>
      <c r="CV99" s="995"/>
      <c r="CW99" s="993"/>
      <c r="CX99" s="994"/>
      <c r="CY99" s="994"/>
      <c r="CZ99" s="994"/>
      <c r="DA99" s="995"/>
      <c r="DB99" s="993"/>
      <c r="DC99" s="994"/>
      <c r="DD99" s="994"/>
      <c r="DE99" s="994"/>
      <c r="DF99" s="995"/>
      <c r="DG99" s="993"/>
      <c r="DH99" s="994"/>
      <c r="DI99" s="994"/>
      <c r="DJ99" s="994"/>
      <c r="DK99" s="995"/>
      <c r="DL99" s="993"/>
      <c r="DM99" s="994"/>
      <c r="DN99" s="994"/>
      <c r="DO99" s="994"/>
      <c r="DP99" s="995"/>
      <c r="DQ99" s="993"/>
      <c r="DR99" s="994"/>
      <c r="DS99" s="994"/>
      <c r="DT99" s="994"/>
      <c r="DU99" s="995"/>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2"/>
      <c r="CH100" s="993"/>
      <c r="CI100" s="994"/>
      <c r="CJ100" s="994"/>
      <c r="CK100" s="994"/>
      <c r="CL100" s="995"/>
      <c r="CM100" s="993"/>
      <c r="CN100" s="994"/>
      <c r="CO100" s="994"/>
      <c r="CP100" s="994"/>
      <c r="CQ100" s="995"/>
      <c r="CR100" s="993"/>
      <c r="CS100" s="994"/>
      <c r="CT100" s="994"/>
      <c r="CU100" s="994"/>
      <c r="CV100" s="995"/>
      <c r="CW100" s="993"/>
      <c r="CX100" s="994"/>
      <c r="CY100" s="994"/>
      <c r="CZ100" s="994"/>
      <c r="DA100" s="995"/>
      <c r="DB100" s="993"/>
      <c r="DC100" s="994"/>
      <c r="DD100" s="994"/>
      <c r="DE100" s="994"/>
      <c r="DF100" s="995"/>
      <c r="DG100" s="993"/>
      <c r="DH100" s="994"/>
      <c r="DI100" s="994"/>
      <c r="DJ100" s="994"/>
      <c r="DK100" s="995"/>
      <c r="DL100" s="993"/>
      <c r="DM100" s="994"/>
      <c r="DN100" s="994"/>
      <c r="DO100" s="994"/>
      <c r="DP100" s="995"/>
      <c r="DQ100" s="993"/>
      <c r="DR100" s="994"/>
      <c r="DS100" s="994"/>
      <c r="DT100" s="994"/>
      <c r="DU100" s="995"/>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2"/>
      <c r="CH101" s="993"/>
      <c r="CI101" s="994"/>
      <c r="CJ101" s="994"/>
      <c r="CK101" s="994"/>
      <c r="CL101" s="995"/>
      <c r="CM101" s="993"/>
      <c r="CN101" s="994"/>
      <c r="CO101" s="994"/>
      <c r="CP101" s="994"/>
      <c r="CQ101" s="995"/>
      <c r="CR101" s="993"/>
      <c r="CS101" s="994"/>
      <c r="CT101" s="994"/>
      <c r="CU101" s="994"/>
      <c r="CV101" s="995"/>
      <c r="CW101" s="993"/>
      <c r="CX101" s="994"/>
      <c r="CY101" s="994"/>
      <c r="CZ101" s="994"/>
      <c r="DA101" s="995"/>
      <c r="DB101" s="993"/>
      <c r="DC101" s="994"/>
      <c r="DD101" s="994"/>
      <c r="DE101" s="994"/>
      <c r="DF101" s="995"/>
      <c r="DG101" s="993"/>
      <c r="DH101" s="994"/>
      <c r="DI101" s="994"/>
      <c r="DJ101" s="994"/>
      <c r="DK101" s="995"/>
      <c r="DL101" s="993"/>
      <c r="DM101" s="994"/>
      <c r="DN101" s="994"/>
      <c r="DO101" s="994"/>
      <c r="DP101" s="995"/>
      <c r="DQ101" s="993"/>
      <c r="DR101" s="994"/>
      <c r="DS101" s="994"/>
      <c r="DT101" s="994"/>
      <c r="DU101" s="995"/>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425</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2</v>
      </c>
      <c r="CS102" s="989"/>
      <c r="CT102" s="989"/>
      <c r="CU102" s="989"/>
      <c r="CV102" s="990"/>
      <c r="CW102" s="991" t="s">
        <v>590</v>
      </c>
      <c r="CX102" s="991"/>
      <c r="CY102" s="991"/>
      <c r="CZ102" s="991"/>
      <c r="DA102" s="991"/>
      <c r="DB102" s="991" t="s">
        <v>590</v>
      </c>
      <c r="DC102" s="991"/>
      <c r="DD102" s="991"/>
      <c r="DE102" s="991"/>
      <c r="DF102" s="991"/>
      <c r="DG102" s="988">
        <v>277</v>
      </c>
      <c r="DH102" s="989"/>
      <c r="DI102" s="989"/>
      <c r="DJ102" s="989"/>
      <c r="DK102" s="990"/>
      <c r="DL102" s="991" t="s">
        <v>590</v>
      </c>
      <c r="DM102" s="991"/>
      <c r="DN102" s="991"/>
      <c r="DO102" s="991"/>
      <c r="DP102" s="991"/>
      <c r="DQ102" s="991" t="s">
        <v>590</v>
      </c>
      <c r="DR102" s="991"/>
      <c r="DS102" s="991"/>
      <c r="DT102" s="991"/>
      <c r="DU102" s="991"/>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426</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427</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430</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431</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433</v>
      </c>
      <c r="AB109" s="932"/>
      <c r="AC109" s="932"/>
      <c r="AD109" s="932"/>
      <c r="AE109" s="933"/>
      <c r="AF109" s="934" t="s">
        <v>434</v>
      </c>
      <c r="AG109" s="932"/>
      <c r="AH109" s="932"/>
      <c r="AI109" s="932"/>
      <c r="AJ109" s="933"/>
      <c r="AK109" s="934" t="s">
        <v>313</v>
      </c>
      <c r="AL109" s="932"/>
      <c r="AM109" s="932"/>
      <c r="AN109" s="932"/>
      <c r="AO109" s="933"/>
      <c r="AP109" s="934" t="s">
        <v>435</v>
      </c>
      <c r="AQ109" s="932"/>
      <c r="AR109" s="932"/>
      <c r="AS109" s="932"/>
      <c r="AT109" s="965"/>
      <c r="AU109" s="931" t="s">
        <v>432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433</v>
      </c>
      <c r="BR109" s="932"/>
      <c r="BS109" s="932"/>
      <c r="BT109" s="932"/>
      <c r="BU109" s="933"/>
      <c r="BV109" s="934" t="s">
        <v>434</v>
      </c>
      <c r="BW109" s="932"/>
      <c r="BX109" s="932"/>
      <c r="BY109" s="932"/>
      <c r="BZ109" s="933"/>
      <c r="CA109" s="934" t="s">
        <v>313</v>
      </c>
      <c r="CB109" s="932"/>
      <c r="CC109" s="932"/>
      <c r="CD109" s="932"/>
      <c r="CE109" s="933"/>
      <c r="CF109" s="972" t="s">
        <v>435</v>
      </c>
      <c r="CG109" s="972"/>
      <c r="CH109" s="972"/>
      <c r="CI109" s="972"/>
      <c r="CJ109" s="972"/>
      <c r="CK109" s="934" t="s">
        <v>436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433</v>
      </c>
      <c r="DH109" s="932"/>
      <c r="DI109" s="932"/>
      <c r="DJ109" s="932"/>
      <c r="DK109" s="933"/>
      <c r="DL109" s="934" t="s">
        <v>434</v>
      </c>
      <c r="DM109" s="932"/>
      <c r="DN109" s="932"/>
      <c r="DO109" s="932"/>
      <c r="DP109" s="933"/>
      <c r="DQ109" s="934" t="s">
        <v>313</v>
      </c>
      <c r="DR109" s="932"/>
      <c r="DS109" s="932"/>
      <c r="DT109" s="932"/>
      <c r="DU109" s="933"/>
      <c r="DV109" s="934" t="s">
        <v>435</v>
      </c>
      <c r="DW109" s="932"/>
      <c r="DX109" s="932"/>
      <c r="DY109" s="932"/>
      <c r="DZ109" s="965"/>
    </row>
    <row r="110" spans="1:131" s="230" customFormat="1" ht="26.25" customHeight="1" x14ac:dyDescent="0.2">
      <c r="A110" s="843" t="s">
        <v>437</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1399999</v>
      </c>
      <c r="AB110" s="925"/>
      <c r="AC110" s="925"/>
      <c r="AD110" s="925"/>
      <c r="AE110" s="926"/>
      <c r="AF110" s="927">
        <v>1412354</v>
      </c>
      <c r="AG110" s="925"/>
      <c r="AH110" s="925"/>
      <c r="AI110" s="925"/>
      <c r="AJ110" s="926"/>
      <c r="AK110" s="927">
        <v>1422644</v>
      </c>
      <c r="AL110" s="925"/>
      <c r="AM110" s="925"/>
      <c r="AN110" s="925"/>
      <c r="AO110" s="926"/>
      <c r="AP110" s="928">
        <v>20.5</v>
      </c>
      <c r="AQ110" s="929"/>
      <c r="AR110" s="929"/>
      <c r="AS110" s="929"/>
      <c r="AT110" s="930"/>
      <c r="AU110" s="966" t="s">
        <v>75</v>
      </c>
      <c r="AV110" s="967"/>
      <c r="AW110" s="967"/>
      <c r="AX110" s="967"/>
      <c r="AY110" s="967"/>
      <c r="AZ110" s="896" t="s">
        <v>438</v>
      </c>
      <c r="BA110" s="844"/>
      <c r="BB110" s="844"/>
      <c r="BC110" s="844"/>
      <c r="BD110" s="844"/>
      <c r="BE110" s="844"/>
      <c r="BF110" s="844"/>
      <c r="BG110" s="844"/>
      <c r="BH110" s="844"/>
      <c r="BI110" s="844"/>
      <c r="BJ110" s="844"/>
      <c r="BK110" s="844"/>
      <c r="BL110" s="844"/>
      <c r="BM110" s="844"/>
      <c r="BN110" s="844"/>
      <c r="BO110" s="844"/>
      <c r="BP110" s="845"/>
      <c r="BQ110" s="897">
        <v>12556552</v>
      </c>
      <c r="BR110" s="878"/>
      <c r="BS110" s="878"/>
      <c r="BT110" s="878"/>
      <c r="BU110" s="878"/>
      <c r="BV110" s="878">
        <v>12876787</v>
      </c>
      <c r="BW110" s="878"/>
      <c r="BX110" s="878"/>
      <c r="BY110" s="878"/>
      <c r="BZ110" s="878"/>
      <c r="CA110" s="878">
        <v>12555169</v>
      </c>
      <c r="CB110" s="878"/>
      <c r="CC110" s="878"/>
      <c r="CD110" s="878"/>
      <c r="CE110" s="878"/>
      <c r="CF110" s="902">
        <v>181.1</v>
      </c>
      <c r="CG110" s="903"/>
      <c r="CH110" s="903"/>
      <c r="CI110" s="903"/>
      <c r="CJ110" s="903"/>
      <c r="CK110" s="962" t="s">
        <v>439</v>
      </c>
      <c r="CL110" s="855"/>
      <c r="CM110" s="896" t="s">
        <v>440</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397</v>
      </c>
      <c r="DH110" s="878"/>
      <c r="DI110" s="878"/>
      <c r="DJ110" s="878"/>
      <c r="DK110" s="878"/>
      <c r="DL110" s="878" t="s">
        <v>441</v>
      </c>
      <c r="DM110" s="878"/>
      <c r="DN110" s="878"/>
      <c r="DO110" s="878"/>
      <c r="DP110" s="878"/>
      <c r="DQ110" s="878" t="s">
        <v>441</v>
      </c>
      <c r="DR110" s="878"/>
      <c r="DS110" s="878"/>
      <c r="DT110" s="878"/>
      <c r="DU110" s="878"/>
      <c r="DV110" s="879" t="s">
        <v>397</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130</v>
      </c>
      <c r="AB111" s="955"/>
      <c r="AC111" s="955"/>
      <c r="AD111" s="955"/>
      <c r="AE111" s="956"/>
      <c r="AF111" s="957" t="s">
        <v>130</v>
      </c>
      <c r="AG111" s="955"/>
      <c r="AH111" s="955"/>
      <c r="AI111" s="955"/>
      <c r="AJ111" s="956"/>
      <c r="AK111" s="957" t="s">
        <v>130</v>
      </c>
      <c r="AL111" s="955"/>
      <c r="AM111" s="955"/>
      <c r="AN111" s="955"/>
      <c r="AO111" s="956"/>
      <c r="AP111" s="958" t="s">
        <v>397</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130</v>
      </c>
      <c r="BR111" s="853"/>
      <c r="BS111" s="853"/>
      <c r="BT111" s="853"/>
      <c r="BU111" s="853"/>
      <c r="BV111" s="853" t="s">
        <v>397</v>
      </c>
      <c r="BW111" s="853"/>
      <c r="BX111" s="853"/>
      <c r="BY111" s="853"/>
      <c r="BZ111" s="853"/>
      <c r="CA111" s="853" t="s">
        <v>397</v>
      </c>
      <c r="CB111" s="853"/>
      <c r="CC111" s="853"/>
      <c r="CD111" s="853"/>
      <c r="CE111" s="853"/>
      <c r="CF111" s="911" t="s">
        <v>397</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130</v>
      </c>
      <c r="DH111" s="853"/>
      <c r="DI111" s="853"/>
      <c r="DJ111" s="853"/>
      <c r="DK111" s="853"/>
      <c r="DL111" s="853" t="s">
        <v>397</v>
      </c>
      <c r="DM111" s="853"/>
      <c r="DN111" s="853"/>
      <c r="DO111" s="853"/>
      <c r="DP111" s="853"/>
      <c r="DQ111" s="853" t="s">
        <v>441</v>
      </c>
      <c r="DR111" s="853"/>
      <c r="DS111" s="853"/>
      <c r="DT111" s="853"/>
      <c r="DU111" s="853"/>
      <c r="DV111" s="830" t="s">
        <v>441</v>
      </c>
      <c r="DW111" s="830"/>
      <c r="DX111" s="830"/>
      <c r="DY111" s="830"/>
      <c r="DZ111" s="831"/>
    </row>
    <row r="112" spans="1:131" s="230" customFormat="1" ht="26.25" customHeight="1" x14ac:dyDescent="0.2">
      <c r="A112" s="948" t="s">
        <v>445</v>
      </c>
      <c r="B112" s="949"/>
      <c r="C112" s="788" t="s">
        <v>446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397</v>
      </c>
      <c r="AB112" s="816"/>
      <c r="AC112" s="816"/>
      <c r="AD112" s="816"/>
      <c r="AE112" s="817"/>
      <c r="AF112" s="818" t="s">
        <v>441</v>
      </c>
      <c r="AG112" s="816"/>
      <c r="AH112" s="816"/>
      <c r="AI112" s="816"/>
      <c r="AJ112" s="817"/>
      <c r="AK112" s="818" t="s">
        <v>397</v>
      </c>
      <c r="AL112" s="816"/>
      <c r="AM112" s="816"/>
      <c r="AN112" s="816"/>
      <c r="AO112" s="817"/>
      <c r="AP112" s="860" t="s">
        <v>441</v>
      </c>
      <c r="AQ112" s="861"/>
      <c r="AR112" s="861"/>
      <c r="AS112" s="861"/>
      <c r="AT112" s="862"/>
      <c r="AU112" s="968"/>
      <c r="AV112" s="969"/>
      <c r="AW112" s="969"/>
      <c r="AX112" s="969"/>
      <c r="AY112" s="969"/>
      <c r="AZ112" s="851" t="s">
        <v>447</v>
      </c>
      <c r="BA112" s="788"/>
      <c r="BB112" s="788"/>
      <c r="BC112" s="788"/>
      <c r="BD112" s="788"/>
      <c r="BE112" s="788"/>
      <c r="BF112" s="788"/>
      <c r="BG112" s="788"/>
      <c r="BH112" s="788"/>
      <c r="BI112" s="788"/>
      <c r="BJ112" s="788"/>
      <c r="BK112" s="788"/>
      <c r="BL112" s="788"/>
      <c r="BM112" s="788"/>
      <c r="BN112" s="788"/>
      <c r="BO112" s="788"/>
      <c r="BP112" s="789"/>
      <c r="BQ112" s="852">
        <v>398526</v>
      </c>
      <c r="BR112" s="853"/>
      <c r="BS112" s="853"/>
      <c r="BT112" s="853"/>
      <c r="BU112" s="853"/>
      <c r="BV112" s="853">
        <v>426106</v>
      </c>
      <c r="BW112" s="853"/>
      <c r="BX112" s="853"/>
      <c r="BY112" s="853"/>
      <c r="BZ112" s="853"/>
      <c r="CA112" s="853">
        <v>392558</v>
      </c>
      <c r="CB112" s="853"/>
      <c r="CC112" s="853"/>
      <c r="CD112" s="853"/>
      <c r="CE112" s="853"/>
      <c r="CF112" s="911">
        <v>5.7</v>
      </c>
      <c r="CG112" s="912"/>
      <c r="CH112" s="912"/>
      <c r="CI112" s="912"/>
      <c r="CJ112" s="912"/>
      <c r="CK112" s="963"/>
      <c r="CL112" s="857"/>
      <c r="CM112" s="851" t="s">
        <v>448</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441</v>
      </c>
      <c r="DH112" s="853"/>
      <c r="DI112" s="853"/>
      <c r="DJ112" s="853"/>
      <c r="DK112" s="853"/>
      <c r="DL112" s="853" t="s">
        <v>441</v>
      </c>
      <c r="DM112" s="853"/>
      <c r="DN112" s="853"/>
      <c r="DO112" s="853"/>
      <c r="DP112" s="853"/>
      <c r="DQ112" s="853" t="s">
        <v>397</v>
      </c>
      <c r="DR112" s="853"/>
      <c r="DS112" s="853"/>
      <c r="DT112" s="853"/>
      <c r="DU112" s="853"/>
      <c r="DV112" s="830" t="s">
        <v>397</v>
      </c>
      <c r="DW112" s="830"/>
      <c r="DX112" s="830"/>
      <c r="DY112" s="830"/>
      <c r="DZ112" s="831"/>
    </row>
    <row r="113" spans="1:130" s="230" customFormat="1" ht="26.25" customHeight="1" x14ac:dyDescent="0.2">
      <c r="A113" s="950"/>
      <c r="B113" s="951"/>
      <c r="C113" s="788" t="s">
        <v>449</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59962</v>
      </c>
      <c r="AB113" s="955"/>
      <c r="AC113" s="955"/>
      <c r="AD113" s="955"/>
      <c r="AE113" s="956"/>
      <c r="AF113" s="957">
        <v>60466</v>
      </c>
      <c r="AG113" s="955"/>
      <c r="AH113" s="955"/>
      <c r="AI113" s="955"/>
      <c r="AJ113" s="956"/>
      <c r="AK113" s="957">
        <v>60783</v>
      </c>
      <c r="AL113" s="955"/>
      <c r="AM113" s="955"/>
      <c r="AN113" s="955"/>
      <c r="AO113" s="956"/>
      <c r="AP113" s="958">
        <v>0.9</v>
      </c>
      <c r="AQ113" s="959"/>
      <c r="AR113" s="959"/>
      <c r="AS113" s="959"/>
      <c r="AT113" s="960"/>
      <c r="AU113" s="968"/>
      <c r="AV113" s="969"/>
      <c r="AW113" s="969"/>
      <c r="AX113" s="969"/>
      <c r="AY113" s="969"/>
      <c r="AZ113" s="851" t="s">
        <v>450</v>
      </c>
      <c r="BA113" s="788"/>
      <c r="BB113" s="788"/>
      <c r="BC113" s="788"/>
      <c r="BD113" s="788"/>
      <c r="BE113" s="788"/>
      <c r="BF113" s="788"/>
      <c r="BG113" s="788"/>
      <c r="BH113" s="788"/>
      <c r="BI113" s="788"/>
      <c r="BJ113" s="788"/>
      <c r="BK113" s="788"/>
      <c r="BL113" s="788"/>
      <c r="BM113" s="788"/>
      <c r="BN113" s="788"/>
      <c r="BO113" s="788"/>
      <c r="BP113" s="789"/>
      <c r="BQ113" s="852" t="s">
        <v>441</v>
      </c>
      <c r="BR113" s="853"/>
      <c r="BS113" s="853"/>
      <c r="BT113" s="853"/>
      <c r="BU113" s="853"/>
      <c r="BV113" s="853" t="s">
        <v>441</v>
      </c>
      <c r="BW113" s="853"/>
      <c r="BX113" s="853"/>
      <c r="BY113" s="853"/>
      <c r="BZ113" s="853"/>
      <c r="CA113" s="853" t="s">
        <v>441</v>
      </c>
      <c r="CB113" s="853"/>
      <c r="CC113" s="853"/>
      <c r="CD113" s="853"/>
      <c r="CE113" s="853"/>
      <c r="CF113" s="911" t="s">
        <v>441</v>
      </c>
      <c r="CG113" s="912"/>
      <c r="CH113" s="912"/>
      <c r="CI113" s="912"/>
      <c r="CJ113" s="912"/>
      <c r="CK113" s="963"/>
      <c r="CL113" s="857"/>
      <c r="CM113" s="851" t="s">
        <v>451</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441</v>
      </c>
      <c r="DH113" s="816"/>
      <c r="DI113" s="816"/>
      <c r="DJ113" s="816"/>
      <c r="DK113" s="817"/>
      <c r="DL113" s="818" t="s">
        <v>441</v>
      </c>
      <c r="DM113" s="816"/>
      <c r="DN113" s="816"/>
      <c r="DO113" s="816"/>
      <c r="DP113" s="817"/>
      <c r="DQ113" s="818" t="s">
        <v>397</v>
      </c>
      <c r="DR113" s="816"/>
      <c r="DS113" s="816"/>
      <c r="DT113" s="816"/>
      <c r="DU113" s="817"/>
      <c r="DV113" s="860" t="s">
        <v>441</v>
      </c>
      <c r="DW113" s="861"/>
      <c r="DX113" s="861"/>
      <c r="DY113" s="861"/>
      <c r="DZ113" s="862"/>
    </row>
    <row r="114" spans="1:130" s="230" customFormat="1" ht="26.25" customHeight="1" x14ac:dyDescent="0.2">
      <c r="A114" s="950"/>
      <c r="B114" s="951"/>
      <c r="C114" s="788" t="s">
        <v>452</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441</v>
      </c>
      <c r="AB114" s="816"/>
      <c r="AC114" s="816"/>
      <c r="AD114" s="816"/>
      <c r="AE114" s="817"/>
      <c r="AF114" s="818" t="s">
        <v>397</v>
      </c>
      <c r="AG114" s="816"/>
      <c r="AH114" s="816"/>
      <c r="AI114" s="816"/>
      <c r="AJ114" s="817"/>
      <c r="AK114" s="818" t="s">
        <v>441</v>
      </c>
      <c r="AL114" s="816"/>
      <c r="AM114" s="816"/>
      <c r="AN114" s="816"/>
      <c r="AO114" s="817"/>
      <c r="AP114" s="860" t="s">
        <v>441</v>
      </c>
      <c r="AQ114" s="861"/>
      <c r="AR114" s="861"/>
      <c r="AS114" s="861"/>
      <c r="AT114" s="862"/>
      <c r="AU114" s="968"/>
      <c r="AV114" s="969"/>
      <c r="AW114" s="969"/>
      <c r="AX114" s="969"/>
      <c r="AY114" s="969"/>
      <c r="AZ114" s="851" t="s">
        <v>453</v>
      </c>
      <c r="BA114" s="788"/>
      <c r="BB114" s="788"/>
      <c r="BC114" s="788"/>
      <c r="BD114" s="788"/>
      <c r="BE114" s="788"/>
      <c r="BF114" s="788"/>
      <c r="BG114" s="788"/>
      <c r="BH114" s="788"/>
      <c r="BI114" s="788"/>
      <c r="BJ114" s="788"/>
      <c r="BK114" s="788"/>
      <c r="BL114" s="788"/>
      <c r="BM114" s="788"/>
      <c r="BN114" s="788"/>
      <c r="BO114" s="788"/>
      <c r="BP114" s="789"/>
      <c r="BQ114" s="852">
        <v>2571473</v>
      </c>
      <c r="BR114" s="853"/>
      <c r="BS114" s="853"/>
      <c r="BT114" s="853"/>
      <c r="BU114" s="853"/>
      <c r="BV114" s="853">
        <v>2489255</v>
      </c>
      <c r="BW114" s="853"/>
      <c r="BX114" s="853"/>
      <c r="BY114" s="853"/>
      <c r="BZ114" s="853"/>
      <c r="CA114" s="853">
        <v>2017775</v>
      </c>
      <c r="CB114" s="853"/>
      <c r="CC114" s="853"/>
      <c r="CD114" s="853"/>
      <c r="CE114" s="853"/>
      <c r="CF114" s="911">
        <v>29.1</v>
      </c>
      <c r="CG114" s="912"/>
      <c r="CH114" s="912"/>
      <c r="CI114" s="912"/>
      <c r="CJ114" s="912"/>
      <c r="CK114" s="963"/>
      <c r="CL114" s="857"/>
      <c r="CM114" s="851" t="s">
        <v>454</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441</v>
      </c>
      <c r="DH114" s="816"/>
      <c r="DI114" s="816"/>
      <c r="DJ114" s="816"/>
      <c r="DK114" s="817"/>
      <c r="DL114" s="818" t="s">
        <v>441</v>
      </c>
      <c r="DM114" s="816"/>
      <c r="DN114" s="816"/>
      <c r="DO114" s="816"/>
      <c r="DP114" s="817"/>
      <c r="DQ114" s="818" t="s">
        <v>441</v>
      </c>
      <c r="DR114" s="816"/>
      <c r="DS114" s="816"/>
      <c r="DT114" s="816"/>
      <c r="DU114" s="817"/>
      <c r="DV114" s="860" t="s">
        <v>441</v>
      </c>
      <c r="DW114" s="861"/>
      <c r="DX114" s="861"/>
      <c r="DY114" s="861"/>
      <c r="DZ114" s="862"/>
    </row>
    <row r="115" spans="1:130" s="230" customFormat="1" ht="26.25" customHeight="1" x14ac:dyDescent="0.2">
      <c r="A115" s="950"/>
      <c r="B115" s="951"/>
      <c r="C115" s="788" t="s">
        <v>455</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397</v>
      </c>
      <c r="AB115" s="955"/>
      <c r="AC115" s="955"/>
      <c r="AD115" s="955"/>
      <c r="AE115" s="956"/>
      <c r="AF115" s="957" t="s">
        <v>397</v>
      </c>
      <c r="AG115" s="955"/>
      <c r="AH115" s="955"/>
      <c r="AI115" s="955"/>
      <c r="AJ115" s="956"/>
      <c r="AK115" s="957" t="s">
        <v>397</v>
      </c>
      <c r="AL115" s="955"/>
      <c r="AM115" s="955"/>
      <c r="AN115" s="955"/>
      <c r="AO115" s="956"/>
      <c r="AP115" s="958" t="s">
        <v>441</v>
      </c>
      <c r="AQ115" s="959"/>
      <c r="AR115" s="959"/>
      <c r="AS115" s="959"/>
      <c r="AT115" s="960"/>
      <c r="AU115" s="968"/>
      <c r="AV115" s="969"/>
      <c r="AW115" s="969"/>
      <c r="AX115" s="969"/>
      <c r="AY115" s="969"/>
      <c r="AZ115" s="851" t="s">
        <v>456</v>
      </c>
      <c r="BA115" s="788"/>
      <c r="BB115" s="788"/>
      <c r="BC115" s="788"/>
      <c r="BD115" s="788"/>
      <c r="BE115" s="788"/>
      <c r="BF115" s="788"/>
      <c r="BG115" s="788"/>
      <c r="BH115" s="788"/>
      <c r="BI115" s="788"/>
      <c r="BJ115" s="788"/>
      <c r="BK115" s="788"/>
      <c r="BL115" s="788"/>
      <c r="BM115" s="788"/>
      <c r="BN115" s="788"/>
      <c r="BO115" s="788"/>
      <c r="BP115" s="789"/>
      <c r="BQ115" s="852" t="s">
        <v>441</v>
      </c>
      <c r="BR115" s="853"/>
      <c r="BS115" s="853"/>
      <c r="BT115" s="853"/>
      <c r="BU115" s="853"/>
      <c r="BV115" s="853" t="s">
        <v>441</v>
      </c>
      <c r="BW115" s="853"/>
      <c r="BX115" s="853"/>
      <c r="BY115" s="853"/>
      <c r="BZ115" s="853"/>
      <c r="CA115" s="853" t="s">
        <v>441</v>
      </c>
      <c r="CB115" s="853"/>
      <c r="CC115" s="853"/>
      <c r="CD115" s="853"/>
      <c r="CE115" s="853"/>
      <c r="CF115" s="911" t="s">
        <v>441</v>
      </c>
      <c r="CG115" s="912"/>
      <c r="CH115" s="912"/>
      <c r="CI115" s="912"/>
      <c r="CJ115" s="912"/>
      <c r="CK115" s="963"/>
      <c r="CL115" s="857"/>
      <c r="CM115" s="851" t="s">
        <v>457</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441</v>
      </c>
      <c r="DH115" s="816"/>
      <c r="DI115" s="816"/>
      <c r="DJ115" s="816"/>
      <c r="DK115" s="817"/>
      <c r="DL115" s="818" t="s">
        <v>441</v>
      </c>
      <c r="DM115" s="816"/>
      <c r="DN115" s="816"/>
      <c r="DO115" s="816"/>
      <c r="DP115" s="817"/>
      <c r="DQ115" s="818" t="s">
        <v>441</v>
      </c>
      <c r="DR115" s="816"/>
      <c r="DS115" s="816"/>
      <c r="DT115" s="816"/>
      <c r="DU115" s="817"/>
      <c r="DV115" s="860" t="s">
        <v>441</v>
      </c>
      <c r="DW115" s="861"/>
      <c r="DX115" s="861"/>
      <c r="DY115" s="861"/>
      <c r="DZ115" s="862"/>
    </row>
    <row r="116" spans="1:130" s="230" customFormat="1" ht="26.25" customHeight="1" x14ac:dyDescent="0.2">
      <c r="A116" s="952"/>
      <c r="B116" s="953"/>
      <c r="C116" s="875" t="s">
        <v>458</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102</v>
      </c>
      <c r="AB116" s="816"/>
      <c r="AC116" s="816"/>
      <c r="AD116" s="816"/>
      <c r="AE116" s="817"/>
      <c r="AF116" s="818">
        <v>162</v>
      </c>
      <c r="AG116" s="816"/>
      <c r="AH116" s="816"/>
      <c r="AI116" s="816"/>
      <c r="AJ116" s="817"/>
      <c r="AK116" s="818">
        <v>145</v>
      </c>
      <c r="AL116" s="816"/>
      <c r="AM116" s="816"/>
      <c r="AN116" s="816"/>
      <c r="AO116" s="817"/>
      <c r="AP116" s="860">
        <v>0</v>
      </c>
      <c r="AQ116" s="861"/>
      <c r="AR116" s="861"/>
      <c r="AS116" s="861"/>
      <c r="AT116" s="862"/>
      <c r="AU116" s="968"/>
      <c r="AV116" s="969"/>
      <c r="AW116" s="969"/>
      <c r="AX116" s="969"/>
      <c r="AY116" s="969"/>
      <c r="AZ116" s="945" t="s">
        <v>459</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441</v>
      </c>
      <c r="BW116" s="853"/>
      <c r="BX116" s="853"/>
      <c r="BY116" s="853"/>
      <c r="BZ116" s="853"/>
      <c r="CA116" s="853" t="s">
        <v>441</v>
      </c>
      <c r="CB116" s="853"/>
      <c r="CC116" s="853"/>
      <c r="CD116" s="853"/>
      <c r="CE116" s="853"/>
      <c r="CF116" s="911" t="s">
        <v>441</v>
      </c>
      <c r="CG116" s="912"/>
      <c r="CH116" s="912"/>
      <c r="CI116" s="912"/>
      <c r="CJ116" s="912"/>
      <c r="CK116" s="963"/>
      <c r="CL116" s="857"/>
      <c r="CM116" s="851" t="s">
        <v>460</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441</v>
      </c>
      <c r="DH116" s="816"/>
      <c r="DI116" s="816"/>
      <c r="DJ116" s="816"/>
      <c r="DK116" s="817"/>
      <c r="DL116" s="818" t="s">
        <v>441</v>
      </c>
      <c r="DM116" s="816"/>
      <c r="DN116" s="816"/>
      <c r="DO116" s="816"/>
      <c r="DP116" s="817"/>
      <c r="DQ116" s="818" t="s">
        <v>441</v>
      </c>
      <c r="DR116" s="816"/>
      <c r="DS116" s="816"/>
      <c r="DT116" s="816"/>
      <c r="DU116" s="817"/>
      <c r="DV116" s="860" t="s">
        <v>441</v>
      </c>
      <c r="DW116" s="861"/>
      <c r="DX116" s="861"/>
      <c r="DY116" s="861"/>
      <c r="DZ116" s="862"/>
    </row>
    <row r="117" spans="1:130" s="230" customFormat="1" ht="26.25" customHeight="1" x14ac:dyDescent="0.2">
      <c r="A117" s="931" t="s">
        <v>190</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461</v>
      </c>
      <c r="Z117" s="933"/>
      <c r="AA117" s="938">
        <v>1460063</v>
      </c>
      <c r="AB117" s="939"/>
      <c r="AC117" s="939"/>
      <c r="AD117" s="939"/>
      <c r="AE117" s="940"/>
      <c r="AF117" s="941">
        <v>1472982</v>
      </c>
      <c r="AG117" s="939"/>
      <c r="AH117" s="939"/>
      <c r="AI117" s="939"/>
      <c r="AJ117" s="940"/>
      <c r="AK117" s="941">
        <v>1483572</v>
      </c>
      <c r="AL117" s="939"/>
      <c r="AM117" s="939"/>
      <c r="AN117" s="939"/>
      <c r="AO117" s="940"/>
      <c r="AP117" s="942"/>
      <c r="AQ117" s="943"/>
      <c r="AR117" s="943"/>
      <c r="AS117" s="943"/>
      <c r="AT117" s="944"/>
      <c r="AU117" s="968"/>
      <c r="AV117" s="969"/>
      <c r="AW117" s="969"/>
      <c r="AX117" s="969"/>
      <c r="AY117" s="969"/>
      <c r="AZ117" s="899" t="s">
        <v>462</v>
      </c>
      <c r="BA117" s="900"/>
      <c r="BB117" s="900"/>
      <c r="BC117" s="900"/>
      <c r="BD117" s="900"/>
      <c r="BE117" s="900"/>
      <c r="BF117" s="900"/>
      <c r="BG117" s="900"/>
      <c r="BH117" s="900"/>
      <c r="BI117" s="900"/>
      <c r="BJ117" s="900"/>
      <c r="BK117" s="900"/>
      <c r="BL117" s="900"/>
      <c r="BM117" s="900"/>
      <c r="BN117" s="900"/>
      <c r="BO117" s="900"/>
      <c r="BP117" s="901"/>
      <c r="BQ117" s="852" t="s">
        <v>130</v>
      </c>
      <c r="BR117" s="853"/>
      <c r="BS117" s="853"/>
      <c r="BT117" s="853"/>
      <c r="BU117" s="853"/>
      <c r="BV117" s="853" t="s">
        <v>397</v>
      </c>
      <c r="BW117" s="853"/>
      <c r="BX117" s="853"/>
      <c r="BY117" s="853"/>
      <c r="BZ117" s="853"/>
      <c r="CA117" s="853" t="s">
        <v>397</v>
      </c>
      <c r="CB117" s="853"/>
      <c r="CC117" s="853"/>
      <c r="CD117" s="853"/>
      <c r="CE117" s="853"/>
      <c r="CF117" s="911" t="s">
        <v>130</v>
      </c>
      <c r="CG117" s="912"/>
      <c r="CH117" s="912"/>
      <c r="CI117" s="912"/>
      <c r="CJ117" s="912"/>
      <c r="CK117" s="963"/>
      <c r="CL117" s="857"/>
      <c r="CM117" s="851" t="s">
        <v>463</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397</v>
      </c>
      <c r="DH117" s="816"/>
      <c r="DI117" s="816"/>
      <c r="DJ117" s="816"/>
      <c r="DK117" s="817"/>
      <c r="DL117" s="818" t="s">
        <v>130</v>
      </c>
      <c r="DM117" s="816"/>
      <c r="DN117" s="816"/>
      <c r="DO117" s="816"/>
      <c r="DP117" s="817"/>
      <c r="DQ117" s="818" t="s">
        <v>397</v>
      </c>
      <c r="DR117" s="816"/>
      <c r="DS117" s="816"/>
      <c r="DT117" s="816"/>
      <c r="DU117" s="817"/>
      <c r="DV117" s="860" t="s">
        <v>130</v>
      </c>
      <c r="DW117" s="861"/>
      <c r="DX117" s="861"/>
      <c r="DY117" s="861"/>
      <c r="DZ117" s="862"/>
    </row>
    <row r="118" spans="1:130" s="230" customFormat="1" ht="26.25" customHeight="1" x14ac:dyDescent="0.2">
      <c r="A118" s="931" t="s">
        <v>436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433</v>
      </c>
      <c r="AB118" s="932"/>
      <c r="AC118" s="932"/>
      <c r="AD118" s="932"/>
      <c r="AE118" s="933"/>
      <c r="AF118" s="934" t="s">
        <v>434</v>
      </c>
      <c r="AG118" s="932"/>
      <c r="AH118" s="932"/>
      <c r="AI118" s="932"/>
      <c r="AJ118" s="933"/>
      <c r="AK118" s="934" t="s">
        <v>313</v>
      </c>
      <c r="AL118" s="932"/>
      <c r="AM118" s="932"/>
      <c r="AN118" s="932"/>
      <c r="AO118" s="933"/>
      <c r="AP118" s="935" t="s">
        <v>435</v>
      </c>
      <c r="AQ118" s="936"/>
      <c r="AR118" s="936"/>
      <c r="AS118" s="936"/>
      <c r="AT118" s="937"/>
      <c r="AU118" s="968"/>
      <c r="AV118" s="969"/>
      <c r="AW118" s="969"/>
      <c r="AX118" s="969"/>
      <c r="AY118" s="969"/>
      <c r="AZ118" s="874" t="s">
        <v>464</v>
      </c>
      <c r="BA118" s="875"/>
      <c r="BB118" s="875"/>
      <c r="BC118" s="875"/>
      <c r="BD118" s="875"/>
      <c r="BE118" s="875"/>
      <c r="BF118" s="875"/>
      <c r="BG118" s="875"/>
      <c r="BH118" s="875"/>
      <c r="BI118" s="875"/>
      <c r="BJ118" s="875"/>
      <c r="BK118" s="875"/>
      <c r="BL118" s="875"/>
      <c r="BM118" s="875"/>
      <c r="BN118" s="875"/>
      <c r="BO118" s="875"/>
      <c r="BP118" s="876"/>
      <c r="BQ118" s="915" t="s">
        <v>130</v>
      </c>
      <c r="BR118" s="881"/>
      <c r="BS118" s="881"/>
      <c r="BT118" s="881"/>
      <c r="BU118" s="881"/>
      <c r="BV118" s="881" t="s">
        <v>130</v>
      </c>
      <c r="BW118" s="881"/>
      <c r="BX118" s="881"/>
      <c r="BY118" s="881"/>
      <c r="BZ118" s="881"/>
      <c r="CA118" s="881" t="s">
        <v>130</v>
      </c>
      <c r="CB118" s="881"/>
      <c r="CC118" s="881"/>
      <c r="CD118" s="881"/>
      <c r="CE118" s="881"/>
      <c r="CF118" s="911" t="s">
        <v>130</v>
      </c>
      <c r="CG118" s="912"/>
      <c r="CH118" s="912"/>
      <c r="CI118" s="912"/>
      <c r="CJ118" s="912"/>
      <c r="CK118" s="963"/>
      <c r="CL118" s="857"/>
      <c r="CM118" s="851" t="s">
        <v>465</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130</v>
      </c>
      <c r="DH118" s="816"/>
      <c r="DI118" s="816"/>
      <c r="DJ118" s="816"/>
      <c r="DK118" s="817"/>
      <c r="DL118" s="818" t="s">
        <v>397</v>
      </c>
      <c r="DM118" s="816"/>
      <c r="DN118" s="816"/>
      <c r="DO118" s="816"/>
      <c r="DP118" s="817"/>
      <c r="DQ118" s="818" t="s">
        <v>397</v>
      </c>
      <c r="DR118" s="816"/>
      <c r="DS118" s="816"/>
      <c r="DT118" s="816"/>
      <c r="DU118" s="817"/>
      <c r="DV118" s="860" t="s">
        <v>130</v>
      </c>
      <c r="DW118" s="861"/>
      <c r="DX118" s="861"/>
      <c r="DY118" s="861"/>
      <c r="DZ118" s="862"/>
    </row>
    <row r="119" spans="1:130" s="230" customFormat="1" ht="26.25" customHeight="1" x14ac:dyDescent="0.2">
      <c r="A119" s="854" t="s">
        <v>439</v>
      </c>
      <c r="B119" s="855"/>
      <c r="C119" s="896" t="s">
        <v>440</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130</v>
      </c>
      <c r="AB119" s="925"/>
      <c r="AC119" s="925"/>
      <c r="AD119" s="925"/>
      <c r="AE119" s="926"/>
      <c r="AF119" s="927" t="s">
        <v>130</v>
      </c>
      <c r="AG119" s="925"/>
      <c r="AH119" s="925"/>
      <c r="AI119" s="925"/>
      <c r="AJ119" s="926"/>
      <c r="AK119" s="927" t="s">
        <v>397</v>
      </c>
      <c r="AL119" s="925"/>
      <c r="AM119" s="925"/>
      <c r="AN119" s="925"/>
      <c r="AO119" s="926"/>
      <c r="AP119" s="928" t="s">
        <v>130</v>
      </c>
      <c r="AQ119" s="929"/>
      <c r="AR119" s="929"/>
      <c r="AS119" s="929"/>
      <c r="AT119" s="930"/>
      <c r="AU119" s="970"/>
      <c r="AV119" s="971"/>
      <c r="AW119" s="971"/>
      <c r="AX119" s="971"/>
      <c r="AY119" s="971"/>
      <c r="AZ119" s="251" t="s">
        <v>190</v>
      </c>
      <c r="BA119" s="251"/>
      <c r="BB119" s="251"/>
      <c r="BC119" s="251"/>
      <c r="BD119" s="251"/>
      <c r="BE119" s="251"/>
      <c r="BF119" s="251"/>
      <c r="BG119" s="251"/>
      <c r="BH119" s="251"/>
      <c r="BI119" s="251"/>
      <c r="BJ119" s="251"/>
      <c r="BK119" s="251"/>
      <c r="BL119" s="251"/>
      <c r="BM119" s="251"/>
      <c r="BN119" s="251"/>
      <c r="BO119" s="913" t="s">
        <v>466</v>
      </c>
      <c r="BP119" s="914"/>
      <c r="BQ119" s="915">
        <v>15526551</v>
      </c>
      <c r="BR119" s="881"/>
      <c r="BS119" s="881"/>
      <c r="BT119" s="881"/>
      <c r="BU119" s="881"/>
      <c r="BV119" s="881">
        <v>15792148</v>
      </c>
      <c r="BW119" s="881"/>
      <c r="BX119" s="881"/>
      <c r="BY119" s="881"/>
      <c r="BZ119" s="881"/>
      <c r="CA119" s="881">
        <v>14965502</v>
      </c>
      <c r="CB119" s="881"/>
      <c r="CC119" s="881"/>
      <c r="CD119" s="881"/>
      <c r="CE119" s="881"/>
      <c r="CF119" s="784"/>
      <c r="CG119" s="785"/>
      <c r="CH119" s="785"/>
      <c r="CI119" s="785"/>
      <c r="CJ119" s="870"/>
      <c r="CK119" s="964"/>
      <c r="CL119" s="859"/>
      <c r="CM119" s="874" t="s">
        <v>467</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397</v>
      </c>
      <c r="DH119" s="800"/>
      <c r="DI119" s="800"/>
      <c r="DJ119" s="800"/>
      <c r="DK119" s="801"/>
      <c r="DL119" s="802" t="s">
        <v>397</v>
      </c>
      <c r="DM119" s="800"/>
      <c r="DN119" s="800"/>
      <c r="DO119" s="800"/>
      <c r="DP119" s="801"/>
      <c r="DQ119" s="802" t="s">
        <v>130</v>
      </c>
      <c r="DR119" s="800"/>
      <c r="DS119" s="800"/>
      <c r="DT119" s="800"/>
      <c r="DU119" s="801"/>
      <c r="DV119" s="884" t="s">
        <v>130</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130</v>
      </c>
      <c r="AB120" s="816"/>
      <c r="AC120" s="816"/>
      <c r="AD120" s="816"/>
      <c r="AE120" s="817"/>
      <c r="AF120" s="818" t="s">
        <v>130</v>
      </c>
      <c r="AG120" s="816"/>
      <c r="AH120" s="816"/>
      <c r="AI120" s="816"/>
      <c r="AJ120" s="817"/>
      <c r="AK120" s="818" t="s">
        <v>130</v>
      </c>
      <c r="AL120" s="816"/>
      <c r="AM120" s="816"/>
      <c r="AN120" s="816"/>
      <c r="AO120" s="817"/>
      <c r="AP120" s="860" t="s">
        <v>397</v>
      </c>
      <c r="AQ120" s="861"/>
      <c r="AR120" s="861"/>
      <c r="AS120" s="861"/>
      <c r="AT120" s="862"/>
      <c r="AU120" s="916" t="s">
        <v>468</v>
      </c>
      <c r="AV120" s="917"/>
      <c r="AW120" s="917"/>
      <c r="AX120" s="917"/>
      <c r="AY120" s="918"/>
      <c r="AZ120" s="896" t="s">
        <v>469</v>
      </c>
      <c r="BA120" s="844"/>
      <c r="BB120" s="844"/>
      <c r="BC120" s="844"/>
      <c r="BD120" s="844"/>
      <c r="BE120" s="844"/>
      <c r="BF120" s="844"/>
      <c r="BG120" s="844"/>
      <c r="BH120" s="844"/>
      <c r="BI120" s="844"/>
      <c r="BJ120" s="844"/>
      <c r="BK120" s="844"/>
      <c r="BL120" s="844"/>
      <c r="BM120" s="844"/>
      <c r="BN120" s="844"/>
      <c r="BO120" s="844"/>
      <c r="BP120" s="845"/>
      <c r="BQ120" s="897">
        <v>8487141</v>
      </c>
      <c r="BR120" s="878"/>
      <c r="BS120" s="878"/>
      <c r="BT120" s="878"/>
      <c r="BU120" s="878"/>
      <c r="BV120" s="878">
        <v>9223738</v>
      </c>
      <c r="BW120" s="878"/>
      <c r="BX120" s="878"/>
      <c r="BY120" s="878"/>
      <c r="BZ120" s="878"/>
      <c r="CA120" s="878">
        <v>9695268</v>
      </c>
      <c r="CB120" s="878"/>
      <c r="CC120" s="878"/>
      <c r="CD120" s="878"/>
      <c r="CE120" s="878"/>
      <c r="CF120" s="902">
        <v>139.80000000000001</v>
      </c>
      <c r="CG120" s="903"/>
      <c r="CH120" s="903"/>
      <c r="CI120" s="903"/>
      <c r="CJ120" s="903"/>
      <c r="CK120" s="904" t="s">
        <v>470</v>
      </c>
      <c r="CL120" s="888"/>
      <c r="CM120" s="888"/>
      <c r="CN120" s="888"/>
      <c r="CO120" s="889"/>
      <c r="CP120" s="908" t="s">
        <v>411</v>
      </c>
      <c r="CQ120" s="909"/>
      <c r="CR120" s="909"/>
      <c r="CS120" s="909"/>
      <c r="CT120" s="909"/>
      <c r="CU120" s="909"/>
      <c r="CV120" s="909"/>
      <c r="CW120" s="909"/>
      <c r="CX120" s="909"/>
      <c r="CY120" s="909"/>
      <c r="CZ120" s="909"/>
      <c r="DA120" s="909"/>
      <c r="DB120" s="909"/>
      <c r="DC120" s="909"/>
      <c r="DD120" s="909"/>
      <c r="DE120" s="909"/>
      <c r="DF120" s="910"/>
      <c r="DG120" s="897">
        <v>301360</v>
      </c>
      <c r="DH120" s="878"/>
      <c r="DI120" s="878"/>
      <c r="DJ120" s="878"/>
      <c r="DK120" s="878"/>
      <c r="DL120" s="878">
        <v>313550</v>
      </c>
      <c r="DM120" s="878"/>
      <c r="DN120" s="878"/>
      <c r="DO120" s="878"/>
      <c r="DP120" s="878"/>
      <c r="DQ120" s="878">
        <v>287672</v>
      </c>
      <c r="DR120" s="878"/>
      <c r="DS120" s="878"/>
      <c r="DT120" s="878"/>
      <c r="DU120" s="878"/>
      <c r="DV120" s="879">
        <v>4.0999999999999996</v>
      </c>
      <c r="DW120" s="879"/>
      <c r="DX120" s="879"/>
      <c r="DY120" s="879"/>
      <c r="DZ120" s="880"/>
    </row>
    <row r="121" spans="1:130" s="230" customFormat="1" ht="26.25" customHeight="1" x14ac:dyDescent="0.2">
      <c r="A121" s="856"/>
      <c r="B121" s="857"/>
      <c r="C121" s="899" t="s">
        <v>471</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397</v>
      </c>
      <c r="AB121" s="816"/>
      <c r="AC121" s="816"/>
      <c r="AD121" s="816"/>
      <c r="AE121" s="817"/>
      <c r="AF121" s="818" t="s">
        <v>130</v>
      </c>
      <c r="AG121" s="816"/>
      <c r="AH121" s="816"/>
      <c r="AI121" s="816"/>
      <c r="AJ121" s="817"/>
      <c r="AK121" s="818" t="s">
        <v>130</v>
      </c>
      <c r="AL121" s="816"/>
      <c r="AM121" s="816"/>
      <c r="AN121" s="816"/>
      <c r="AO121" s="817"/>
      <c r="AP121" s="860" t="s">
        <v>397</v>
      </c>
      <c r="AQ121" s="861"/>
      <c r="AR121" s="861"/>
      <c r="AS121" s="861"/>
      <c r="AT121" s="862"/>
      <c r="AU121" s="919"/>
      <c r="AV121" s="920"/>
      <c r="AW121" s="920"/>
      <c r="AX121" s="920"/>
      <c r="AY121" s="921"/>
      <c r="AZ121" s="851" t="s">
        <v>472</v>
      </c>
      <c r="BA121" s="788"/>
      <c r="BB121" s="788"/>
      <c r="BC121" s="788"/>
      <c r="BD121" s="788"/>
      <c r="BE121" s="788"/>
      <c r="BF121" s="788"/>
      <c r="BG121" s="788"/>
      <c r="BH121" s="788"/>
      <c r="BI121" s="788"/>
      <c r="BJ121" s="788"/>
      <c r="BK121" s="788"/>
      <c r="BL121" s="788"/>
      <c r="BM121" s="788"/>
      <c r="BN121" s="788"/>
      <c r="BO121" s="788"/>
      <c r="BP121" s="789"/>
      <c r="BQ121" s="852">
        <v>474687</v>
      </c>
      <c r="BR121" s="853"/>
      <c r="BS121" s="853"/>
      <c r="BT121" s="853"/>
      <c r="BU121" s="853"/>
      <c r="BV121" s="853">
        <v>478497</v>
      </c>
      <c r="BW121" s="853"/>
      <c r="BX121" s="853"/>
      <c r="BY121" s="853"/>
      <c r="BZ121" s="853"/>
      <c r="CA121" s="853">
        <v>435451</v>
      </c>
      <c r="CB121" s="853"/>
      <c r="CC121" s="853"/>
      <c r="CD121" s="853"/>
      <c r="CE121" s="853"/>
      <c r="CF121" s="911">
        <v>6.3</v>
      </c>
      <c r="CG121" s="912"/>
      <c r="CH121" s="912"/>
      <c r="CI121" s="912"/>
      <c r="CJ121" s="912"/>
      <c r="CK121" s="905"/>
      <c r="CL121" s="891"/>
      <c r="CM121" s="891"/>
      <c r="CN121" s="891"/>
      <c r="CO121" s="892"/>
      <c r="CP121" s="871" t="s">
        <v>473</v>
      </c>
      <c r="CQ121" s="872"/>
      <c r="CR121" s="872"/>
      <c r="CS121" s="872"/>
      <c r="CT121" s="872"/>
      <c r="CU121" s="872"/>
      <c r="CV121" s="872"/>
      <c r="CW121" s="872"/>
      <c r="CX121" s="872"/>
      <c r="CY121" s="872"/>
      <c r="CZ121" s="872"/>
      <c r="DA121" s="872"/>
      <c r="DB121" s="872"/>
      <c r="DC121" s="872"/>
      <c r="DD121" s="872"/>
      <c r="DE121" s="872"/>
      <c r="DF121" s="873"/>
      <c r="DG121" s="852">
        <v>97166</v>
      </c>
      <c r="DH121" s="853"/>
      <c r="DI121" s="853"/>
      <c r="DJ121" s="853"/>
      <c r="DK121" s="853"/>
      <c r="DL121" s="853">
        <v>112556</v>
      </c>
      <c r="DM121" s="853"/>
      <c r="DN121" s="853"/>
      <c r="DO121" s="853"/>
      <c r="DP121" s="853"/>
      <c r="DQ121" s="853">
        <v>104886</v>
      </c>
      <c r="DR121" s="853"/>
      <c r="DS121" s="853"/>
      <c r="DT121" s="853"/>
      <c r="DU121" s="853"/>
      <c r="DV121" s="830">
        <v>1.5</v>
      </c>
      <c r="DW121" s="830"/>
      <c r="DX121" s="830"/>
      <c r="DY121" s="830"/>
      <c r="DZ121" s="831"/>
    </row>
    <row r="122" spans="1:130" s="230" customFormat="1" ht="26.25" customHeight="1" x14ac:dyDescent="0.2">
      <c r="A122" s="856"/>
      <c r="B122" s="857"/>
      <c r="C122" s="851" t="s">
        <v>454</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130</v>
      </c>
      <c r="AB122" s="816"/>
      <c r="AC122" s="816"/>
      <c r="AD122" s="816"/>
      <c r="AE122" s="817"/>
      <c r="AF122" s="818" t="s">
        <v>130</v>
      </c>
      <c r="AG122" s="816"/>
      <c r="AH122" s="816"/>
      <c r="AI122" s="816"/>
      <c r="AJ122" s="817"/>
      <c r="AK122" s="818" t="s">
        <v>130</v>
      </c>
      <c r="AL122" s="816"/>
      <c r="AM122" s="816"/>
      <c r="AN122" s="816"/>
      <c r="AO122" s="817"/>
      <c r="AP122" s="860" t="s">
        <v>397</v>
      </c>
      <c r="AQ122" s="861"/>
      <c r="AR122" s="861"/>
      <c r="AS122" s="861"/>
      <c r="AT122" s="862"/>
      <c r="AU122" s="919"/>
      <c r="AV122" s="920"/>
      <c r="AW122" s="920"/>
      <c r="AX122" s="920"/>
      <c r="AY122" s="921"/>
      <c r="AZ122" s="874" t="s">
        <v>474</v>
      </c>
      <c r="BA122" s="875"/>
      <c r="BB122" s="875"/>
      <c r="BC122" s="875"/>
      <c r="BD122" s="875"/>
      <c r="BE122" s="875"/>
      <c r="BF122" s="875"/>
      <c r="BG122" s="875"/>
      <c r="BH122" s="875"/>
      <c r="BI122" s="875"/>
      <c r="BJ122" s="875"/>
      <c r="BK122" s="875"/>
      <c r="BL122" s="875"/>
      <c r="BM122" s="875"/>
      <c r="BN122" s="875"/>
      <c r="BO122" s="875"/>
      <c r="BP122" s="876"/>
      <c r="BQ122" s="915">
        <v>10380884</v>
      </c>
      <c r="BR122" s="881"/>
      <c r="BS122" s="881"/>
      <c r="BT122" s="881"/>
      <c r="BU122" s="881"/>
      <c r="BV122" s="881">
        <v>10772021</v>
      </c>
      <c r="BW122" s="881"/>
      <c r="BX122" s="881"/>
      <c r="BY122" s="881"/>
      <c r="BZ122" s="881"/>
      <c r="CA122" s="881">
        <v>10248495</v>
      </c>
      <c r="CB122" s="881"/>
      <c r="CC122" s="881"/>
      <c r="CD122" s="881"/>
      <c r="CE122" s="881"/>
      <c r="CF122" s="882">
        <v>147.80000000000001</v>
      </c>
      <c r="CG122" s="883"/>
      <c r="CH122" s="883"/>
      <c r="CI122" s="883"/>
      <c r="CJ122" s="883"/>
      <c r="CK122" s="905"/>
      <c r="CL122" s="891"/>
      <c r="CM122" s="891"/>
      <c r="CN122" s="891"/>
      <c r="CO122" s="892"/>
      <c r="CP122" s="871" t="s">
        <v>475</v>
      </c>
      <c r="CQ122" s="872"/>
      <c r="CR122" s="872"/>
      <c r="CS122" s="872"/>
      <c r="CT122" s="872"/>
      <c r="CU122" s="872"/>
      <c r="CV122" s="872"/>
      <c r="CW122" s="872"/>
      <c r="CX122" s="872"/>
      <c r="CY122" s="872"/>
      <c r="CZ122" s="872"/>
      <c r="DA122" s="872"/>
      <c r="DB122" s="872"/>
      <c r="DC122" s="872"/>
      <c r="DD122" s="872"/>
      <c r="DE122" s="872"/>
      <c r="DF122" s="873"/>
      <c r="DG122" s="852" t="s">
        <v>130</v>
      </c>
      <c r="DH122" s="853"/>
      <c r="DI122" s="853"/>
      <c r="DJ122" s="853"/>
      <c r="DK122" s="853"/>
      <c r="DL122" s="853" t="s">
        <v>130</v>
      </c>
      <c r="DM122" s="853"/>
      <c r="DN122" s="853"/>
      <c r="DO122" s="853"/>
      <c r="DP122" s="853"/>
      <c r="DQ122" s="853" t="s">
        <v>130</v>
      </c>
      <c r="DR122" s="853"/>
      <c r="DS122" s="853"/>
      <c r="DT122" s="853"/>
      <c r="DU122" s="853"/>
      <c r="DV122" s="830" t="s">
        <v>397</v>
      </c>
      <c r="DW122" s="830"/>
      <c r="DX122" s="830"/>
      <c r="DY122" s="830"/>
      <c r="DZ122" s="831"/>
    </row>
    <row r="123" spans="1:130" s="230" customFormat="1" ht="26.25" customHeight="1" x14ac:dyDescent="0.2">
      <c r="A123" s="856"/>
      <c r="B123" s="857"/>
      <c r="C123" s="851" t="s">
        <v>460</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397</v>
      </c>
      <c r="AB123" s="816"/>
      <c r="AC123" s="816"/>
      <c r="AD123" s="816"/>
      <c r="AE123" s="817"/>
      <c r="AF123" s="818" t="s">
        <v>397</v>
      </c>
      <c r="AG123" s="816"/>
      <c r="AH123" s="816"/>
      <c r="AI123" s="816"/>
      <c r="AJ123" s="817"/>
      <c r="AK123" s="818" t="s">
        <v>397</v>
      </c>
      <c r="AL123" s="816"/>
      <c r="AM123" s="816"/>
      <c r="AN123" s="816"/>
      <c r="AO123" s="817"/>
      <c r="AP123" s="860" t="s">
        <v>397</v>
      </c>
      <c r="AQ123" s="861"/>
      <c r="AR123" s="861"/>
      <c r="AS123" s="861"/>
      <c r="AT123" s="862"/>
      <c r="AU123" s="922"/>
      <c r="AV123" s="923"/>
      <c r="AW123" s="923"/>
      <c r="AX123" s="923"/>
      <c r="AY123" s="923"/>
      <c r="AZ123" s="251" t="s">
        <v>190</v>
      </c>
      <c r="BA123" s="251"/>
      <c r="BB123" s="251"/>
      <c r="BC123" s="251"/>
      <c r="BD123" s="251"/>
      <c r="BE123" s="251"/>
      <c r="BF123" s="251"/>
      <c r="BG123" s="251"/>
      <c r="BH123" s="251"/>
      <c r="BI123" s="251"/>
      <c r="BJ123" s="251"/>
      <c r="BK123" s="251"/>
      <c r="BL123" s="251"/>
      <c r="BM123" s="251"/>
      <c r="BN123" s="251"/>
      <c r="BO123" s="913" t="s">
        <v>476</v>
      </c>
      <c r="BP123" s="914"/>
      <c r="BQ123" s="868">
        <v>19342712</v>
      </c>
      <c r="BR123" s="869"/>
      <c r="BS123" s="869"/>
      <c r="BT123" s="869"/>
      <c r="BU123" s="869"/>
      <c r="BV123" s="869">
        <v>20474256</v>
      </c>
      <c r="BW123" s="869"/>
      <c r="BX123" s="869"/>
      <c r="BY123" s="869"/>
      <c r="BZ123" s="869"/>
      <c r="CA123" s="869">
        <v>20379214</v>
      </c>
      <c r="CB123" s="869"/>
      <c r="CC123" s="869"/>
      <c r="CD123" s="869"/>
      <c r="CE123" s="869"/>
      <c r="CF123" s="784"/>
      <c r="CG123" s="785"/>
      <c r="CH123" s="785"/>
      <c r="CI123" s="785"/>
      <c r="CJ123" s="870"/>
      <c r="CK123" s="905"/>
      <c r="CL123" s="891"/>
      <c r="CM123" s="891"/>
      <c r="CN123" s="891"/>
      <c r="CO123" s="892"/>
      <c r="CP123" s="871" t="s">
        <v>477</v>
      </c>
      <c r="CQ123" s="872"/>
      <c r="CR123" s="872"/>
      <c r="CS123" s="872"/>
      <c r="CT123" s="872"/>
      <c r="CU123" s="872"/>
      <c r="CV123" s="872"/>
      <c r="CW123" s="872"/>
      <c r="CX123" s="872"/>
      <c r="CY123" s="872"/>
      <c r="CZ123" s="872"/>
      <c r="DA123" s="872"/>
      <c r="DB123" s="872"/>
      <c r="DC123" s="872"/>
      <c r="DD123" s="872"/>
      <c r="DE123" s="872"/>
      <c r="DF123" s="873"/>
      <c r="DG123" s="815" t="s">
        <v>397</v>
      </c>
      <c r="DH123" s="816"/>
      <c r="DI123" s="816"/>
      <c r="DJ123" s="816"/>
      <c r="DK123" s="817"/>
      <c r="DL123" s="818" t="s">
        <v>397</v>
      </c>
      <c r="DM123" s="816"/>
      <c r="DN123" s="816"/>
      <c r="DO123" s="816"/>
      <c r="DP123" s="817"/>
      <c r="DQ123" s="818" t="s">
        <v>397</v>
      </c>
      <c r="DR123" s="816"/>
      <c r="DS123" s="816"/>
      <c r="DT123" s="816"/>
      <c r="DU123" s="817"/>
      <c r="DV123" s="860" t="s">
        <v>130</v>
      </c>
      <c r="DW123" s="861"/>
      <c r="DX123" s="861"/>
      <c r="DY123" s="861"/>
      <c r="DZ123" s="862"/>
    </row>
    <row r="124" spans="1:130" s="230" customFormat="1" ht="26.25" customHeight="1" thickBot="1" x14ac:dyDescent="0.25">
      <c r="A124" s="856"/>
      <c r="B124" s="857"/>
      <c r="C124" s="851" t="s">
        <v>463</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397</v>
      </c>
      <c r="AB124" s="816"/>
      <c r="AC124" s="816"/>
      <c r="AD124" s="816"/>
      <c r="AE124" s="817"/>
      <c r="AF124" s="818" t="s">
        <v>130</v>
      </c>
      <c r="AG124" s="816"/>
      <c r="AH124" s="816"/>
      <c r="AI124" s="816"/>
      <c r="AJ124" s="817"/>
      <c r="AK124" s="818" t="s">
        <v>397</v>
      </c>
      <c r="AL124" s="816"/>
      <c r="AM124" s="816"/>
      <c r="AN124" s="816"/>
      <c r="AO124" s="817"/>
      <c r="AP124" s="860" t="s">
        <v>130</v>
      </c>
      <c r="AQ124" s="861"/>
      <c r="AR124" s="861"/>
      <c r="AS124" s="861"/>
      <c r="AT124" s="862"/>
      <c r="AU124" s="863" t="s">
        <v>478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397</v>
      </c>
      <c r="BR124" s="867"/>
      <c r="BS124" s="867"/>
      <c r="BT124" s="867"/>
      <c r="BU124" s="867"/>
      <c r="BV124" s="867" t="s">
        <v>130</v>
      </c>
      <c r="BW124" s="867"/>
      <c r="BX124" s="867"/>
      <c r="BY124" s="867"/>
      <c r="BZ124" s="867"/>
      <c r="CA124" s="867" t="s">
        <v>397</v>
      </c>
      <c r="CB124" s="867"/>
      <c r="CC124" s="867"/>
      <c r="CD124" s="867"/>
      <c r="CE124" s="867"/>
      <c r="CF124" s="762"/>
      <c r="CG124" s="763"/>
      <c r="CH124" s="763"/>
      <c r="CI124" s="763"/>
      <c r="CJ124" s="898"/>
      <c r="CK124" s="906"/>
      <c r="CL124" s="906"/>
      <c r="CM124" s="906"/>
      <c r="CN124" s="906"/>
      <c r="CO124" s="907"/>
      <c r="CP124" s="871" t="s">
        <v>479</v>
      </c>
      <c r="CQ124" s="872"/>
      <c r="CR124" s="872"/>
      <c r="CS124" s="872"/>
      <c r="CT124" s="872"/>
      <c r="CU124" s="872"/>
      <c r="CV124" s="872"/>
      <c r="CW124" s="872"/>
      <c r="CX124" s="872"/>
      <c r="CY124" s="872"/>
      <c r="CZ124" s="872"/>
      <c r="DA124" s="872"/>
      <c r="DB124" s="872"/>
      <c r="DC124" s="872"/>
      <c r="DD124" s="872"/>
      <c r="DE124" s="872"/>
      <c r="DF124" s="873"/>
      <c r="DG124" s="799" t="s">
        <v>397</v>
      </c>
      <c r="DH124" s="800"/>
      <c r="DI124" s="800"/>
      <c r="DJ124" s="800"/>
      <c r="DK124" s="801"/>
      <c r="DL124" s="802" t="s">
        <v>397</v>
      </c>
      <c r="DM124" s="800"/>
      <c r="DN124" s="800"/>
      <c r="DO124" s="800"/>
      <c r="DP124" s="801"/>
      <c r="DQ124" s="802" t="s">
        <v>130</v>
      </c>
      <c r="DR124" s="800"/>
      <c r="DS124" s="800"/>
      <c r="DT124" s="800"/>
      <c r="DU124" s="801"/>
      <c r="DV124" s="884" t="s">
        <v>397</v>
      </c>
      <c r="DW124" s="885"/>
      <c r="DX124" s="885"/>
      <c r="DY124" s="885"/>
      <c r="DZ124" s="886"/>
    </row>
    <row r="125" spans="1:130" s="230" customFormat="1" ht="26.25" customHeight="1" x14ac:dyDescent="0.2">
      <c r="A125" s="856"/>
      <c r="B125" s="857"/>
      <c r="C125" s="851" t="s">
        <v>465</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130</v>
      </c>
      <c r="AB125" s="816"/>
      <c r="AC125" s="816"/>
      <c r="AD125" s="816"/>
      <c r="AE125" s="817"/>
      <c r="AF125" s="818" t="s">
        <v>397</v>
      </c>
      <c r="AG125" s="816"/>
      <c r="AH125" s="816"/>
      <c r="AI125" s="816"/>
      <c r="AJ125" s="817"/>
      <c r="AK125" s="818" t="s">
        <v>397</v>
      </c>
      <c r="AL125" s="816"/>
      <c r="AM125" s="816"/>
      <c r="AN125" s="816"/>
      <c r="AO125" s="817"/>
      <c r="AP125" s="860" t="s">
        <v>397</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480</v>
      </c>
      <c r="CL125" s="888"/>
      <c r="CM125" s="888"/>
      <c r="CN125" s="888"/>
      <c r="CO125" s="889"/>
      <c r="CP125" s="896" t="s">
        <v>481</v>
      </c>
      <c r="CQ125" s="844"/>
      <c r="CR125" s="844"/>
      <c r="CS125" s="844"/>
      <c r="CT125" s="844"/>
      <c r="CU125" s="844"/>
      <c r="CV125" s="844"/>
      <c r="CW125" s="844"/>
      <c r="CX125" s="844"/>
      <c r="CY125" s="844"/>
      <c r="CZ125" s="844"/>
      <c r="DA125" s="844"/>
      <c r="DB125" s="844"/>
      <c r="DC125" s="844"/>
      <c r="DD125" s="844"/>
      <c r="DE125" s="844"/>
      <c r="DF125" s="845"/>
      <c r="DG125" s="897" t="s">
        <v>130</v>
      </c>
      <c r="DH125" s="878"/>
      <c r="DI125" s="878"/>
      <c r="DJ125" s="878"/>
      <c r="DK125" s="878"/>
      <c r="DL125" s="878" t="s">
        <v>397</v>
      </c>
      <c r="DM125" s="878"/>
      <c r="DN125" s="878"/>
      <c r="DO125" s="878"/>
      <c r="DP125" s="878"/>
      <c r="DQ125" s="878" t="s">
        <v>397</v>
      </c>
      <c r="DR125" s="878"/>
      <c r="DS125" s="878"/>
      <c r="DT125" s="878"/>
      <c r="DU125" s="878"/>
      <c r="DV125" s="879" t="s">
        <v>130</v>
      </c>
      <c r="DW125" s="879"/>
      <c r="DX125" s="879"/>
      <c r="DY125" s="879"/>
      <c r="DZ125" s="880"/>
    </row>
    <row r="126" spans="1:130" s="230" customFormat="1" ht="26.25" customHeight="1" thickBot="1" x14ac:dyDescent="0.25">
      <c r="A126" s="856"/>
      <c r="B126" s="857"/>
      <c r="C126" s="851" t="s">
        <v>467</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397</v>
      </c>
      <c r="AB126" s="816"/>
      <c r="AC126" s="816"/>
      <c r="AD126" s="816"/>
      <c r="AE126" s="817"/>
      <c r="AF126" s="818" t="s">
        <v>397</v>
      </c>
      <c r="AG126" s="816"/>
      <c r="AH126" s="816"/>
      <c r="AI126" s="816"/>
      <c r="AJ126" s="817"/>
      <c r="AK126" s="818" t="s">
        <v>130</v>
      </c>
      <c r="AL126" s="816"/>
      <c r="AM126" s="816"/>
      <c r="AN126" s="816"/>
      <c r="AO126" s="817"/>
      <c r="AP126" s="860" t="s">
        <v>397</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482</v>
      </c>
      <c r="CQ126" s="788"/>
      <c r="CR126" s="788"/>
      <c r="CS126" s="788"/>
      <c r="CT126" s="788"/>
      <c r="CU126" s="788"/>
      <c r="CV126" s="788"/>
      <c r="CW126" s="788"/>
      <c r="CX126" s="788"/>
      <c r="CY126" s="788"/>
      <c r="CZ126" s="788"/>
      <c r="DA126" s="788"/>
      <c r="DB126" s="788"/>
      <c r="DC126" s="788"/>
      <c r="DD126" s="788"/>
      <c r="DE126" s="788"/>
      <c r="DF126" s="789"/>
      <c r="DG126" s="852" t="s">
        <v>397</v>
      </c>
      <c r="DH126" s="853"/>
      <c r="DI126" s="853"/>
      <c r="DJ126" s="853"/>
      <c r="DK126" s="853"/>
      <c r="DL126" s="853" t="s">
        <v>130</v>
      </c>
      <c r="DM126" s="853"/>
      <c r="DN126" s="853"/>
      <c r="DO126" s="853"/>
      <c r="DP126" s="853"/>
      <c r="DQ126" s="853" t="s">
        <v>397</v>
      </c>
      <c r="DR126" s="853"/>
      <c r="DS126" s="853"/>
      <c r="DT126" s="853"/>
      <c r="DU126" s="853"/>
      <c r="DV126" s="830" t="s">
        <v>397</v>
      </c>
      <c r="DW126" s="830"/>
      <c r="DX126" s="830"/>
      <c r="DY126" s="830"/>
      <c r="DZ126" s="831"/>
    </row>
    <row r="127" spans="1:130" s="230" customFormat="1" ht="26.25" customHeight="1" x14ac:dyDescent="0.2">
      <c r="A127" s="858"/>
      <c r="B127" s="859"/>
      <c r="C127" s="874" t="s">
        <v>483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397</v>
      </c>
      <c r="AB127" s="816"/>
      <c r="AC127" s="816"/>
      <c r="AD127" s="816"/>
      <c r="AE127" s="817"/>
      <c r="AF127" s="818" t="s">
        <v>397</v>
      </c>
      <c r="AG127" s="816"/>
      <c r="AH127" s="816"/>
      <c r="AI127" s="816"/>
      <c r="AJ127" s="817"/>
      <c r="AK127" s="818" t="s">
        <v>397</v>
      </c>
      <c r="AL127" s="816"/>
      <c r="AM127" s="816"/>
      <c r="AN127" s="816"/>
      <c r="AO127" s="817"/>
      <c r="AP127" s="860" t="s">
        <v>397</v>
      </c>
      <c r="AQ127" s="861"/>
      <c r="AR127" s="861"/>
      <c r="AS127" s="861"/>
      <c r="AT127" s="862"/>
      <c r="AU127" s="232"/>
      <c r="AV127" s="232"/>
      <c r="AW127" s="232"/>
      <c r="AX127" s="877" t="s">
        <v>484</v>
      </c>
      <c r="AY127" s="848"/>
      <c r="AZ127" s="848"/>
      <c r="BA127" s="848"/>
      <c r="BB127" s="848"/>
      <c r="BC127" s="848"/>
      <c r="BD127" s="848"/>
      <c r="BE127" s="849"/>
      <c r="BF127" s="847" t="s">
        <v>485</v>
      </c>
      <c r="BG127" s="848"/>
      <c r="BH127" s="848"/>
      <c r="BI127" s="848"/>
      <c r="BJ127" s="848"/>
      <c r="BK127" s="848"/>
      <c r="BL127" s="849"/>
      <c r="BM127" s="847" t="s">
        <v>486</v>
      </c>
      <c r="BN127" s="848"/>
      <c r="BO127" s="848"/>
      <c r="BP127" s="848"/>
      <c r="BQ127" s="848"/>
      <c r="BR127" s="848"/>
      <c r="BS127" s="849"/>
      <c r="BT127" s="847" t="s">
        <v>487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488</v>
      </c>
      <c r="CQ127" s="788"/>
      <c r="CR127" s="788"/>
      <c r="CS127" s="788"/>
      <c r="CT127" s="788"/>
      <c r="CU127" s="788"/>
      <c r="CV127" s="788"/>
      <c r="CW127" s="788"/>
      <c r="CX127" s="788"/>
      <c r="CY127" s="788"/>
      <c r="CZ127" s="788"/>
      <c r="DA127" s="788"/>
      <c r="DB127" s="788"/>
      <c r="DC127" s="788"/>
      <c r="DD127" s="788"/>
      <c r="DE127" s="788"/>
      <c r="DF127" s="789"/>
      <c r="DG127" s="852" t="s">
        <v>397</v>
      </c>
      <c r="DH127" s="853"/>
      <c r="DI127" s="853"/>
      <c r="DJ127" s="853"/>
      <c r="DK127" s="853"/>
      <c r="DL127" s="853" t="s">
        <v>130</v>
      </c>
      <c r="DM127" s="853"/>
      <c r="DN127" s="853"/>
      <c r="DO127" s="853"/>
      <c r="DP127" s="853"/>
      <c r="DQ127" s="853" t="s">
        <v>130</v>
      </c>
      <c r="DR127" s="853"/>
      <c r="DS127" s="853"/>
      <c r="DT127" s="853"/>
      <c r="DU127" s="853"/>
      <c r="DV127" s="830" t="s">
        <v>397</v>
      </c>
      <c r="DW127" s="830"/>
      <c r="DX127" s="830"/>
      <c r="DY127" s="830"/>
      <c r="DZ127" s="831"/>
    </row>
    <row r="128" spans="1:130" s="230" customFormat="1" ht="26.25" customHeight="1" thickBot="1" x14ac:dyDescent="0.25">
      <c r="A128" s="832" t="s">
        <v>489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490</v>
      </c>
      <c r="X128" s="834"/>
      <c r="Y128" s="834"/>
      <c r="Z128" s="835"/>
      <c r="AA128" s="836">
        <v>42089</v>
      </c>
      <c r="AB128" s="837"/>
      <c r="AC128" s="837"/>
      <c r="AD128" s="837"/>
      <c r="AE128" s="838"/>
      <c r="AF128" s="839">
        <v>44835</v>
      </c>
      <c r="AG128" s="837"/>
      <c r="AH128" s="837"/>
      <c r="AI128" s="837"/>
      <c r="AJ128" s="838"/>
      <c r="AK128" s="839">
        <v>49767</v>
      </c>
      <c r="AL128" s="837"/>
      <c r="AM128" s="837"/>
      <c r="AN128" s="837"/>
      <c r="AO128" s="838"/>
      <c r="AP128" s="840"/>
      <c r="AQ128" s="841"/>
      <c r="AR128" s="841"/>
      <c r="AS128" s="841"/>
      <c r="AT128" s="842"/>
      <c r="AU128" s="232"/>
      <c r="AV128" s="232"/>
      <c r="AW128" s="232"/>
      <c r="AX128" s="843" t="s">
        <v>491</v>
      </c>
      <c r="AY128" s="844"/>
      <c r="AZ128" s="844"/>
      <c r="BA128" s="844"/>
      <c r="BB128" s="844"/>
      <c r="BC128" s="844"/>
      <c r="BD128" s="844"/>
      <c r="BE128" s="845"/>
      <c r="BF128" s="822" t="s">
        <v>130</v>
      </c>
      <c r="BG128" s="823"/>
      <c r="BH128" s="823"/>
      <c r="BI128" s="823"/>
      <c r="BJ128" s="823"/>
      <c r="BK128" s="823"/>
      <c r="BL128" s="846"/>
      <c r="BM128" s="822">
        <v>13.75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492</v>
      </c>
      <c r="CQ128" s="766"/>
      <c r="CR128" s="766"/>
      <c r="CS128" s="766"/>
      <c r="CT128" s="766"/>
      <c r="CU128" s="766"/>
      <c r="CV128" s="766"/>
      <c r="CW128" s="766"/>
      <c r="CX128" s="766"/>
      <c r="CY128" s="766"/>
      <c r="CZ128" s="766"/>
      <c r="DA128" s="766"/>
      <c r="DB128" s="766"/>
      <c r="DC128" s="766"/>
      <c r="DD128" s="766"/>
      <c r="DE128" s="766"/>
      <c r="DF128" s="767"/>
      <c r="DG128" s="826" t="s">
        <v>130</v>
      </c>
      <c r="DH128" s="827"/>
      <c r="DI128" s="827"/>
      <c r="DJ128" s="827"/>
      <c r="DK128" s="827"/>
      <c r="DL128" s="827" t="s">
        <v>397</v>
      </c>
      <c r="DM128" s="827"/>
      <c r="DN128" s="827"/>
      <c r="DO128" s="827"/>
      <c r="DP128" s="827"/>
      <c r="DQ128" s="827" t="s">
        <v>130</v>
      </c>
      <c r="DR128" s="827"/>
      <c r="DS128" s="827"/>
      <c r="DT128" s="827"/>
      <c r="DU128" s="827"/>
      <c r="DV128" s="828" t="s">
        <v>130</v>
      </c>
      <c r="DW128" s="828"/>
      <c r="DX128" s="828"/>
      <c r="DY128" s="828"/>
      <c r="DZ128" s="829"/>
    </row>
    <row r="129" spans="1:131" s="230" customFormat="1" ht="26.25" customHeight="1" x14ac:dyDescent="0.2">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493</v>
      </c>
      <c r="X129" s="813"/>
      <c r="Y129" s="813"/>
      <c r="Z129" s="814"/>
      <c r="AA129" s="815">
        <v>8065982</v>
      </c>
      <c r="AB129" s="816"/>
      <c r="AC129" s="816"/>
      <c r="AD129" s="816"/>
      <c r="AE129" s="817"/>
      <c r="AF129" s="818">
        <v>8306875</v>
      </c>
      <c r="AG129" s="816"/>
      <c r="AH129" s="816"/>
      <c r="AI129" s="816"/>
      <c r="AJ129" s="817"/>
      <c r="AK129" s="818">
        <v>8014371</v>
      </c>
      <c r="AL129" s="816"/>
      <c r="AM129" s="816"/>
      <c r="AN129" s="816"/>
      <c r="AO129" s="817"/>
      <c r="AP129" s="819"/>
      <c r="AQ129" s="820"/>
      <c r="AR129" s="820"/>
      <c r="AS129" s="820"/>
      <c r="AT129" s="821"/>
      <c r="AU129" s="233"/>
      <c r="AV129" s="233"/>
      <c r="AW129" s="233"/>
      <c r="AX129" s="787" t="s">
        <v>494</v>
      </c>
      <c r="AY129" s="788"/>
      <c r="AZ129" s="788"/>
      <c r="BA129" s="788"/>
      <c r="BB129" s="788"/>
      <c r="BC129" s="788"/>
      <c r="BD129" s="788"/>
      <c r="BE129" s="789"/>
      <c r="BF129" s="806" t="s">
        <v>397</v>
      </c>
      <c r="BG129" s="807"/>
      <c r="BH129" s="807"/>
      <c r="BI129" s="807"/>
      <c r="BJ129" s="807"/>
      <c r="BK129" s="807"/>
      <c r="BL129" s="808"/>
      <c r="BM129" s="806">
        <v>18.75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495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496</v>
      </c>
      <c r="X130" s="813"/>
      <c r="Y130" s="813"/>
      <c r="Z130" s="814"/>
      <c r="AA130" s="815">
        <v>1135166</v>
      </c>
      <c r="AB130" s="816"/>
      <c r="AC130" s="816"/>
      <c r="AD130" s="816"/>
      <c r="AE130" s="817"/>
      <c r="AF130" s="818">
        <v>1061410</v>
      </c>
      <c r="AG130" s="816"/>
      <c r="AH130" s="816"/>
      <c r="AI130" s="816"/>
      <c r="AJ130" s="817"/>
      <c r="AK130" s="818">
        <v>1080493</v>
      </c>
      <c r="AL130" s="816"/>
      <c r="AM130" s="816"/>
      <c r="AN130" s="816"/>
      <c r="AO130" s="817"/>
      <c r="AP130" s="819"/>
      <c r="AQ130" s="820"/>
      <c r="AR130" s="820"/>
      <c r="AS130" s="820"/>
      <c r="AT130" s="821"/>
      <c r="AU130" s="233"/>
      <c r="AV130" s="233"/>
      <c r="AW130" s="233"/>
      <c r="AX130" s="787" t="s">
        <v>497</v>
      </c>
      <c r="AY130" s="788"/>
      <c r="AZ130" s="788"/>
      <c r="BA130" s="788"/>
      <c r="BB130" s="788"/>
      <c r="BC130" s="788"/>
      <c r="BD130" s="788"/>
      <c r="BE130" s="789"/>
      <c r="BF130" s="790">
        <v>4.7</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498</v>
      </c>
      <c r="X131" s="797"/>
      <c r="Y131" s="797"/>
      <c r="Z131" s="798"/>
      <c r="AA131" s="799">
        <v>6930816</v>
      </c>
      <c r="AB131" s="800"/>
      <c r="AC131" s="800"/>
      <c r="AD131" s="800"/>
      <c r="AE131" s="801"/>
      <c r="AF131" s="802">
        <v>7245465</v>
      </c>
      <c r="AG131" s="800"/>
      <c r="AH131" s="800"/>
      <c r="AI131" s="800"/>
      <c r="AJ131" s="801"/>
      <c r="AK131" s="802">
        <v>6933878</v>
      </c>
      <c r="AL131" s="800"/>
      <c r="AM131" s="800"/>
      <c r="AN131" s="800"/>
      <c r="AO131" s="801"/>
      <c r="AP131" s="803"/>
      <c r="AQ131" s="804"/>
      <c r="AR131" s="804"/>
      <c r="AS131" s="804"/>
      <c r="AT131" s="805"/>
      <c r="AU131" s="233"/>
      <c r="AV131" s="233"/>
      <c r="AW131" s="233"/>
      <c r="AX131" s="765" t="s">
        <v>499</v>
      </c>
      <c r="AY131" s="766"/>
      <c r="AZ131" s="766"/>
      <c r="BA131" s="766"/>
      <c r="BB131" s="766"/>
      <c r="BC131" s="766"/>
      <c r="BD131" s="766"/>
      <c r="BE131" s="767"/>
      <c r="BF131" s="768" t="s">
        <v>130</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501</v>
      </c>
      <c r="W132" s="778"/>
      <c r="X132" s="778"/>
      <c r="Y132" s="778"/>
      <c r="Z132" s="779"/>
      <c r="AA132" s="780">
        <v>4.0804430529999998</v>
      </c>
      <c r="AB132" s="781"/>
      <c r="AC132" s="781"/>
      <c r="AD132" s="781"/>
      <c r="AE132" s="782"/>
      <c r="AF132" s="783">
        <v>5.0616075020000002</v>
      </c>
      <c r="AG132" s="781"/>
      <c r="AH132" s="781"/>
      <c r="AI132" s="781"/>
      <c r="AJ132" s="782"/>
      <c r="AK132" s="783">
        <v>5.0954458669999996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502</v>
      </c>
      <c r="W133" s="757"/>
      <c r="X133" s="757"/>
      <c r="Y133" s="757"/>
      <c r="Z133" s="758"/>
      <c r="AA133" s="759">
        <v>4</v>
      </c>
      <c r="AB133" s="760"/>
      <c r="AC133" s="760"/>
      <c r="AD133" s="760"/>
      <c r="AE133" s="761"/>
      <c r="AF133" s="759">
        <v>4.3</v>
      </c>
      <c r="AG133" s="760"/>
      <c r="AH133" s="760"/>
      <c r="AI133" s="760"/>
      <c r="AJ133" s="761"/>
      <c r="AK133" s="759">
        <v>4.7</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22yxZ+IaX+iEZl4uauzFc7d1+7llwQWewFRstZXZs68hWwLSZmiIxggfW6f3n33zgPoEB7tlsUHdrYF0l0XyQ==" saltValue="SZAStS216IiZNlL/Aa7I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12pE6fOx1uwnXSOKwwe00EWvhYfUL3yVunREnyi8UKzZfrW4wb9q6uaq8CQo5ly8LTar0X7GAYofkQPhdmyKg==" saltValue="i1uygcd7GNEfEIhRqE76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ZzSD15VnC4D5sq59uK05woUnWcfaPs1pfJXBkQ1WHuNCaucZkBDJyTAOJg6xgxOG0spU7LKG0GDBTGHzfTi/A==" saltValue="+zoKjQG1qqmA4pwyJ3CkQ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506</v>
      </c>
      <c r="AP7" s="272"/>
      <c r="AQ7" s="273" t="s">
        <v>507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508</v>
      </c>
      <c r="AQ8" s="279" t="s">
        <v>509</v>
      </c>
      <c r="AR8" s="280" t="s">
        <v>510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5" t="s">
        <v>511</v>
      </c>
      <c r="AL9" s="1166"/>
      <c r="AM9" s="1166"/>
      <c r="AN9" s="1167"/>
      <c r="AO9" s="281">
        <v>2610486</v>
      </c>
      <c r="AP9" s="281">
        <v>133638</v>
      </c>
      <c r="AQ9" s="282">
        <v>76332</v>
      </c>
      <c r="AR9" s="283">
        <v>75.099999999999994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5" t="s">
        <v>512</v>
      </c>
      <c r="AL10" s="1166"/>
      <c r="AM10" s="1166"/>
      <c r="AN10" s="1167"/>
      <c r="AO10" s="284">
        <v>8878</v>
      </c>
      <c r="AP10" s="284">
        <v>454</v>
      </c>
      <c r="AQ10" s="285">
        <v>8203</v>
      </c>
      <c r="AR10" s="286">
        <v>-94.5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5" t="s">
        <v>513</v>
      </c>
      <c r="AL11" s="1166"/>
      <c r="AM11" s="1166"/>
      <c r="AN11" s="1167"/>
      <c r="AO11" s="284" t="s">
        <v>514</v>
      </c>
      <c r="AP11" s="284" t="s">
        <v>514</v>
      </c>
      <c r="AQ11" s="285">
        <v>546</v>
      </c>
      <c r="AR11" s="286" t="s">
        <v>514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5" t="s">
        <v>515</v>
      </c>
      <c r="AL12" s="1166"/>
      <c r="AM12" s="1166"/>
      <c r="AN12" s="1167"/>
      <c r="AO12" s="284" t="s">
        <v>514</v>
      </c>
      <c r="AP12" s="284" t="s">
        <v>514</v>
      </c>
      <c r="AQ12" s="285">
        <v>4</v>
      </c>
      <c r="AR12" s="286" t="s">
        <v>514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5" t="s">
        <v>516</v>
      </c>
      <c r="AL13" s="1166"/>
      <c r="AM13" s="1166"/>
      <c r="AN13" s="1167"/>
      <c r="AO13" s="284">
        <v>136699</v>
      </c>
      <c r="AP13" s="284">
        <v>6998</v>
      </c>
      <c r="AQ13" s="285">
        <v>2795</v>
      </c>
      <c r="AR13" s="286">
        <v>150.4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5" t="s">
        <v>517</v>
      </c>
      <c r="AL14" s="1166"/>
      <c r="AM14" s="1166"/>
      <c r="AN14" s="1167"/>
      <c r="AO14" s="284">
        <v>158655</v>
      </c>
      <c r="AP14" s="284">
        <v>8122</v>
      </c>
      <c r="AQ14" s="285">
        <v>1229</v>
      </c>
      <c r="AR14" s="286">
        <v>560.9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8" t="s">
        <v>518</v>
      </c>
      <c r="AL15" s="1169"/>
      <c r="AM15" s="1169"/>
      <c r="AN15" s="1170"/>
      <c r="AO15" s="284">
        <v>-252506</v>
      </c>
      <c r="AP15" s="284">
        <v>-12926</v>
      </c>
      <c r="AQ15" s="285">
        <v>-5192</v>
      </c>
      <c r="AR15" s="286">
        <v>149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8" t="s">
        <v>190</v>
      </c>
      <c r="AL16" s="1169"/>
      <c r="AM16" s="1169"/>
      <c r="AN16" s="1170"/>
      <c r="AO16" s="284">
        <v>2662212</v>
      </c>
      <c r="AP16" s="284">
        <v>136286</v>
      </c>
      <c r="AQ16" s="285">
        <v>83916</v>
      </c>
      <c r="AR16" s="286">
        <v>62.4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1" t="s">
        <v>523</v>
      </c>
      <c r="AL21" s="1172"/>
      <c r="AM21" s="1172"/>
      <c r="AN21" s="1173"/>
      <c r="AO21" s="297">
        <v>13.87</v>
      </c>
      <c r="AP21" s="298">
        <v>7.81</v>
      </c>
      <c r="AQ21" s="299">
        <v>6.06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1" t="s">
        <v>524</v>
      </c>
      <c r="AL22" s="1172"/>
      <c r="AM22" s="1172"/>
      <c r="AN22" s="1173"/>
      <c r="AO22" s="302">
        <v>95.6</v>
      </c>
      <c r="AP22" s="303">
        <v>97.3</v>
      </c>
      <c r="AQ22" s="304">
        <v>-1.7</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4" t="s">
        <v>525</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267"/>
    </row>
    <row r="27" spans="1:46" ht="13" x14ac:dyDescent="0.2">
      <c r="A27" s="309"/>
      <c r="AO27" s="262"/>
      <c r="AP27" s="262"/>
      <c r="AQ27" s="262"/>
      <c r="AR27" s="262"/>
      <c r="AS27" s="262"/>
      <c r="AT27" s="262"/>
    </row>
    <row r="28" spans="1:46" ht="16.5"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506</v>
      </c>
      <c r="AP30" s="272"/>
      <c r="AQ30" s="273" t="s">
        <v>507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5" t="s">
        <v>528</v>
      </c>
      <c r="AL32" s="1156"/>
      <c r="AM32" s="1156"/>
      <c r="AN32" s="1157"/>
      <c r="AO32" s="312">
        <v>1422644</v>
      </c>
      <c r="AP32" s="312">
        <v>72829</v>
      </c>
      <c r="AQ32" s="313">
        <v>34996</v>
      </c>
      <c r="AR32" s="314">
        <v>108.1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5" t="s">
        <v>529</v>
      </c>
      <c r="AL33" s="1156"/>
      <c r="AM33" s="1156"/>
      <c r="AN33" s="1157"/>
      <c r="AO33" s="312" t="s">
        <v>514</v>
      </c>
      <c r="AP33" s="312" t="s">
        <v>514</v>
      </c>
      <c r="AQ33" s="313" t="s">
        <v>514</v>
      </c>
      <c r="AR33" s="314" t="s">
        <v>514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5" t="s">
        <v>530</v>
      </c>
      <c r="AL34" s="1156"/>
      <c r="AM34" s="1156"/>
      <c r="AN34" s="1157"/>
      <c r="AO34" s="312" t="s">
        <v>514</v>
      </c>
      <c r="AP34" s="312" t="s">
        <v>514</v>
      </c>
      <c r="AQ34" s="313" t="s">
        <v>514</v>
      </c>
      <c r="AR34" s="314" t="s">
        <v>514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5" t="s">
        <v>531</v>
      </c>
      <c r="AL35" s="1156"/>
      <c r="AM35" s="1156"/>
      <c r="AN35" s="1157"/>
      <c r="AO35" s="312">
        <v>60783</v>
      </c>
      <c r="AP35" s="312">
        <v>3112</v>
      </c>
      <c r="AQ35" s="313">
        <v>11520</v>
      </c>
      <c r="AR35" s="314">
        <v>-73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5" t="s">
        <v>532</v>
      </c>
      <c r="AL36" s="1156"/>
      <c r="AM36" s="1156"/>
      <c r="AN36" s="1157"/>
      <c r="AO36" s="312" t="s">
        <v>514</v>
      </c>
      <c r="AP36" s="312" t="s">
        <v>514</v>
      </c>
      <c r="AQ36" s="313">
        <v>3057</v>
      </c>
      <c r="AR36" s="314" t="s">
        <v>514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5" t="s">
        <v>533</v>
      </c>
      <c r="AL37" s="1156"/>
      <c r="AM37" s="1156"/>
      <c r="AN37" s="1157"/>
      <c r="AO37" s="312" t="s">
        <v>514</v>
      </c>
      <c r="AP37" s="312" t="s">
        <v>514</v>
      </c>
      <c r="AQ37" s="313">
        <v>208</v>
      </c>
      <c r="AR37" s="314" t="s">
        <v>514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8" t="s">
        <v>534</v>
      </c>
      <c r="AL38" s="1159"/>
      <c r="AM38" s="1159"/>
      <c r="AN38" s="1160"/>
      <c r="AO38" s="315">
        <v>145</v>
      </c>
      <c r="AP38" s="315">
        <v>7</v>
      </c>
      <c r="AQ38" s="316">
        <v>0</v>
      </c>
      <c r="AR38" s="304">
        <v>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8" t="s">
        <v>535</v>
      </c>
      <c r="AL39" s="1159"/>
      <c r="AM39" s="1159"/>
      <c r="AN39" s="1160"/>
      <c r="AO39" s="312">
        <v>-49767</v>
      </c>
      <c r="AP39" s="312">
        <v>-2548</v>
      </c>
      <c r="AQ39" s="313">
        <v>-2483</v>
      </c>
      <c r="AR39" s="314">
        <v>2.6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5" t="s">
        <v>536</v>
      </c>
      <c r="AL40" s="1156"/>
      <c r="AM40" s="1156"/>
      <c r="AN40" s="1157"/>
      <c r="AO40" s="312">
        <v>-1080493</v>
      </c>
      <c r="AP40" s="312">
        <v>-55313</v>
      </c>
      <c r="AQ40" s="313">
        <v>-31447</v>
      </c>
      <c r="AR40" s="314">
        <v>75.900000000000006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1" t="s">
        <v>305</v>
      </c>
      <c r="AL41" s="1162"/>
      <c r="AM41" s="1162"/>
      <c r="AN41" s="1163"/>
      <c r="AO41" s="312">
        <v>353312</v>
      </c>
      <c r="AP41" s="312">
        <v>18087</v>
      </c>
      <c r="AQ41" s="313">
        <v>15852</v>
      </c>
      <c r="AR41" s="314">
        <v>14.1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8" t="s">
        <v>506</v>
      </c>
      <c r="AN49" s="1150" t="s">
        <v>540</v>
      </c>
      <c r="AO49" s="1151"/>
      <c r="AP49" s="1151"/>
      <c r="AQ49" s="1151"/>
      <c r="AR49" s="1152"/>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9"/>
      <c r="AN50" s="328" t="s">
        <v>541</v>
      </c>
      <c r="AO50" s="329" t="s">
        <v>542</v>
      </c>
      <c r="AP50" s="330" t="s">
        <v>543</v>
      </c>
      <c r="AQ50" s="331" t="s">
        <v>544</v>
      </c>
      <c r="AR50" s="332" t="s">
        <v>545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2931236</v>
      </c>
      <c r="AN51" s="334">
        <v>136986</v>
      </c>
      <c r="AO51" s="335">
        <v>5.7</v>
      </c>
      <c r="AP51" s="336">
        <v>53869</v>
      </c>
      <c r="AQ51" s="337">
        <v>0.4</v>
      </c>
      <c r="AR51" s="338">
        <v>5.3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1748636</v>
      </c>
      <c r="AN52" s="342">
        <v>81720</v>
      </c>
      <c r="AO52" s="343">
        <v>24.5</v>
      </c>
      <c r="AP52" s="344">
        <v>35046</v>
      </c>
      <c r="AQ52" s="345">
        <v>7.1</v>
      </c>
      <c r="AR52" s="346">
        <v>17.399999999999999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1790206</v>
      </c>
      <c r="AN53" s="334">
        <v>85240</v>
      </c>
      <c r="AO53" s="335">
        <v>-37.799999999999997</v>
      </c>
      <c r="AP53" s="336">
        <v>59119</v>
      </c>
      <c r="AQ53" s="337">
        <v>9.6999999999999993</v>
      </c>
      <c r="AR53" s="338">
        <v>-47.5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1102317</v>
      </c>
      <c r="AN54" s="342">
        <v>52486</v>
      </c>
      <c r="AO54" s="343">
        <v>-35.799999999999997</v>
      </c>
      <c r="AP54" s="344">
        <v>29900</v>
      </c>
      <c r="AQ54" s="345">
        <v>-14.7</v>
      </c>
      <c r="AR54" s="346">
        <v>-21.1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2028931</v>
      </c>
      <c r="AN55" s="334">
        <v>98621</v>
      </c>
      <c r="AO55" s="335">
        <v>15.7</v>
      </c>
      <c r="AP55" s="336">
        <v>53895</v>
      </c>
      <c r="AQ55" s="337">
        <v>-8.8000000000000007</v>
      </c>
      <c r="AR55" s="338">
        <v>24.5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1155505</v>
      </c>
      <c r="AN56" s="342">
        <v>56166</v>
      </c>
      <c r="AO56" s="343">
        <v>7</v>
      </c>
      <c r="AP56" s="344">
        <v>31224</v>
      </c>
      <c r="AQ56" s="345">
        <v>4.4000000000000004</v>
      </c>
      <c r="AR56" s="346">
        <v>2.6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2829623</v>
      </c>
      <c r="AN57" s="334">
        <v>141128</v>
      </c>
      <c r="AO57" s="335">
        <v>43.1</v>
      </c>
      <c r="AP57" s="336">
        <v>56181</v>
      </c>
      <c r="AQ57" s="337">
        <v>4.2</v>
      </c>
      <c r="AR57" s="338">
        <v>38.9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1471102</v>
      </c>
      <c r="AN58" s="342">
        <v>73372</v>
      </c>
      <c r="AO58" s="343">
        <v>30.6</v>
      </c>
      <c r="AP58" s="344">
        <v>32039</v>
      </c>
      <c r="AQ58" s="345">
        <v>2.6</v>
      </c>
      <c r="AR58" s="346">
        <v>28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1585877</v>
      </c>
      <c r="AN59" s="334">
        <v>81185</v>
      </c>
      <c r="AO59" s="335">
        <v>-42.5</v>
      </c>
      <c r="AP59" s="336">
        <v>47730</v>
      </c>
      <c r="AQ59" s="337">
        <v>-15</v>
      </c>
      <c r="AR59" s="338">
        <v>-27.5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711950</v>
      </c>
      <c r="AN60" s="342">
        <v>36447</v>
      </c>
      <c r="AO60" s="343">
        <v>-50.3</v>
      </c>
      <c r="AP60" s="344">
        <v>26378</v>
      </c>
      <c r="AQ60" s="345">
        <v>-17.7</v>
      </c>
      <c r="AR60" s="346">
        <v>-32.6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2233175</v>
      </c>
      <c r="AN61" s="349">
        <v>108632</v>
      </c>
      <c r="AO61" s="350">
        <v>-3.2</v>
      </c>
      <c r="AP61" s="351">
        <v>54159</v>
      </c>
      <c r="AQ61" s="352">
        <v>-1.9</v>
      </c>
      <c r="AR61" s="338">
        <v>-1.3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1237902</v>
      </c>
      <c r="AN62" s="342">
        <v>60038</v>
      </c>
      <c r="AO62" s="343">
        <v>-4.8</v>
      </c>
      <c r="AP62" s="344">
        <v>30917</v>
      </c>
      <c r="AQ62" s="345">
        <v>-3.7</v>
      </c>
      <c r="AR62" s="346">
        <v>-1.1000000000000001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1pYmS3GG47ZpGRiUtvv4pm3itt95JEboK0FT90r9+rNkznqomRGJRAMYCWy+3sSxHtQ8wvmgide33bv9nB5Org==" saltValue="yRau15qfzi0rYn2O5qrV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JEcPyanFGQLVPACa/zdpmIhhmjGsD3uXd9hUPPp8PBNpo9ysHQM+H3cnop4SKLupqXjL8tlRc3f7Q+NlVVdYjg==" saltValue="1czIYbx9GKnJdBlLhBUc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qNUigyTRN1n66npAydFWtuB/Ds2i6LMllpqLRiovv1NzFO5VSBUa/Rbg3TtfiNZJkGTofcUjHxD4jnViKbA9Vg==" saltValue="z0fxNnJVRADjR+HaY6MY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556</v>
      </c>
      <c r="G46" s="8" t="s">
        <v>557</v>
      </c>
      <c r="H46" s="8" t="s">
        <v>558</v>
      </c>
      <c r="I46" s="8" t="s">
        <v>559</v>
      </c>
      <c r="J46" s="9" t="s">
        <v>560</v>
      </c>
    </row>
    <row r="47" spans="2:10" ht="57.75" customHeight="1" x14ac:dyDescent="0.2">
      <c r="B47" s="10"/>
      <c r="C47" s="1174" t="s">
        <v>3</v>
      </c>
      <c r="D47" s="1174"/>
      <c r="E47" s="1175"/>
      <c r="F47" s="11">
        <v>58.67</v>
      </c>
      <c r="G47" s="12">
        <v>56.48</v>
      </c>
      <c r="H47" s="12">
        <v>52.81</v>
      </c>
      <c r="I47" s="12">
        <v>51.82</v>
      </c>
      <c r="J47" s="13">
        <v>53.54</v>
      </c>
    </row>
    <row r="48" spans="2:10" ht="57.75" customHeight="1" x14ac:dyDescent="0.2">
      <c r="B48" s="14"/>
      <c r="C48" s="1176" t="s">
        <v>4</v>
      </c>
      <c r="D48" s="1176"/>
      <c r="E48" s="1177"/>
      <c r="F48" s="15">
        <v>10.18</v>
      </c>
      <c r="G48" s="16">
        <v>10.26</v>
      </c>
      <c r="H48" s="16">
        <v>10.77</v>
      </c>
      <c r="I48" s="16">
        <v>13.9</v>
      </c>
      <c r="J48" s="17">
        <v>13.02</v>
      </c>
    </row>
    <row r="49" spans="2:10" ht="57.75" customHeight="1" thickBot="1" x14ac:dyDescent="0.25">
      <c r="B49" s="18"/>
      <c r="C49" s="1178" t="s">
        <v>5</v>
      </c>
      <c r="D49" s="1178"/>
      <c r="E49" s="1179"/>
      <c r="F49" s="19" t="s">
        <v>561</v>
      </c>
      <c r="G49" s="20" t="s">
        <v>562</v>
      </c>
      <c r="H49" s="20" t="s">
        <v>563</v>
      </c>
      <c r="I49" s="20" t="s">
        <v>564</v>
      </c>
      <c r="J49" s="21" t="s">
        <v>565</v>
      </c>
    </row>
    <row r="50" spans="2:10" ht="13" x14ac:dyDescent="0.2"/>
  </sheetData>
  <sheetProtection algorithmName="SHA-512" hashValue="Rt3oEFV7N663TfL736Fs1mF4K4XDQPoLrnS8pd8TmkCtIsoMUbzJJO44IHf8gHVbgAgO1YzsujUrYIx0A4Y0Fg==" saltValue="hgYmxERzicGcfVsmoSvr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橋口 萌々香</cp:lastModifiedBy>
  <cp:lastPrinted>2024-03-11T02:50:55Z</cp:lastPrinted>
  <dcterms:created xsi:type="dcterms:W3CDTF">2024-02-05T04:00:12Z</dcterms:created>
  <dcterms:modified xsi:type="dcterms:W3CDTF">2024-09-26T09:16:36Z</dcterms:modified>
  <cp:category/>
</cp:coreProperties>
</file>