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2"/>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５\◎国調査（決算統計関係：コロナ，基金状況，財政状況資料，決算カード等）\240321〆 令和４年度財政状況資料の作成・公表について（依頼）\12_係員確認後データ\"/>
    </mc:Choice>
  </mc:AlternateContent>
  <xr:revisionPtr revIDLastSave="0" documentId="13_ncr:1_{04B7EA10-8915-4600-B02D-1360C688AB9E}" xr6:coauthVersionLast="36" xr6:coauthVersionMax="47" xr10:uidLastSave="{00000000-0000-0000-0000-000000000000}"/>
  <bookViews>
    <workbookView xWindow="0" yWindow="0" windowWidth="19200" windowHeight="808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W37" i="10"/>
  <c r="BE37" i="10"/>
  <c r="AM37" i="10"/>
  <c r="C37" i="10"/>
  <c r="CO36" i="10"/>
  <c r="BE36" i="10"/>
  <c r="AM36" i="10"/>
  <c r="C36" i="10"/>
  <c r="CO35" i="10"/>
  <c r="AM35" i="10"/>
  <c r="C35" i="10"/>
  <c r="AM34" i="10"/>
  <c r="U34" i="10"/>
  <c r="U35" i="10" s="1"/>
  <c r="U36" i="10" s="1"/>
  <c r="U37" i="10" s="1"/>
  <c r="U38" i="10" s="1"/>
  <c r="C34" i="10"/>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CO34" i="10" l="1"/>
</calcChain>
</file>

<file path=xl/sharedStrings.xml><?xml version="1.0" encoding="utf-8"?>
<sst xmlns="http://schemas.openxmlformats.org/spreadsheetml/2006/main" count="1262" uniqueCount="620">
  <si>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</si>
  <si>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</si>
  <si>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</si>
  <si>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</si>
  <si>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</si>
  <si>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</si>
  <si>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</si>
  <si>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</si>
  <si>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</si>
  <si>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</si>
  <si>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</si>
  <si>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</si>
  <si>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</si>
  <si>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</si>
  <si>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</si>
  <si>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</si>
  <si>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</si>
  <si>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</si>
  <si>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</si>
  <si>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</si>
  <si>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</si>
  <si>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</si>
  <si>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</si>
  <si>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</si>
  <si>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</si>
  <si>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</si>
  <si>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</si>
  <si>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</si>
  <si>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</si>
  <si>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</si>
  <si>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</si>
  <si>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</si>
  <si>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</si>
  <si>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</si>
  <si>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</si>
  <si>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</si>
  <si>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</si>
  <si>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</si>
  <si>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</si>
  <si>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</si>
  <si>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</si>
  <si>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</si>
  <si>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</si>
  <si>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</si>
  <si>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</si>
  <si>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</si>
  <si>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</si>
  <si>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</si>
  <si>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</si>
  <si>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</si>
  <si>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</si>
  <si>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</si>
  <si>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</si>
  <si>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</si>
  <si>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</si>
  <si>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</si>
  <si>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</si>
  <si>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</si>
  <si>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</si>
  <si>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</si>
  <si>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</si>
  <si>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</si>
  <si>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</si>
  <si>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</si>
  <si>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</si>
  <si>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</si>
  <si>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</si>
  <si>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</si>
  <si>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</si>
  <si>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</si>
  <si>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</si>
  <si>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</si>
  <si>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</si>
  <si>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</si>
  <si>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</si>
  <si>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</si>
  <si>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</si>
  <si>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</si>
  <si>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</si>
  <si>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</si>
  <si>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</si>
  <si>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</si>
  <si>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</si>
  <si>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</si>
  <si>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</si>
  <si>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</si>
  <si>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</si>
  <si>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</si>
  <si>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</si>
  <si>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</si>
  <si>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</si>
  <si>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</si>
  <si>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</si>
  <si>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</si>
  <si>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</si>
  <si>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</si>
  <si>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</si>
  <si>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</si>
  <si>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</si>
  <si>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</si>
  <si>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</si>
  <si>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</si>
  <si>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</si>
  <si>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</si>
  <si>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</si>
  <si>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</si>
  <si>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</si>
  <si>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</si>
  <si>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</si>
  <si>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</si>
  <si>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</si>
  <si>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</si>
  <si>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</si>
  <si>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</si>
  <si>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</si>
  <si>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</si>
  <si>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</si>
  <si>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</si>
  <si>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</si>
  <si>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</si>
  <si>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</si>
  <si>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</si>
  <si>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</si>
  <si>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</si>
  <si>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</si>
  <si>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</si>
  <si>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</si>
  <si>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</si>
  <si>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</si>
  <si>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</si>
  <si>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</si>
  <si>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</si>
  <si>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</si>
  <si>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</si>
  <si>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</si>
  <si>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</si>
  <si>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</si>
  <si>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</si>
  <si>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</si>
  <si>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</si>
  <si>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</si>
  <si>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</si>
  <si>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</si>
  <si>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</si>
  <si>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</si>
  <si>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</si>
  <si>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</si>
  <si>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</si>
  <si>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</si>
  <si>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</si>
  <si>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</si>
  <si>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</si>
  <si>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-4.9</t>
    <phoneticPr fontId="5"/>
  </si>
  <si>
    <t>基準財政需要額</t>
    <phoneticPr fontId="25"/>
  </si>
  <si>
    <t>うち日本人(％)</t>
    <phoneticPr fontId="5"/>
  </si>
  <si>
    <t>-5.2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</si>
  <si>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</si>
  <si>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</si>
  <si>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</si>
  <si>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</si>
  <si>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</si>
  <si>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</si>
  <si>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</si>
  <si>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</si>
  <si>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</si>
  <si>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</si>
  <si>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</si>
  <si>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</si>
  <si>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</si>
  <si>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</si>
  <si>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</si>
  <si>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</si>
  <si>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</si>
  <si>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</si>
  <si>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</si>
  <si>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</si>
  <si>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</si>
  <si>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</si>
  <si>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</si>
  <si>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</si>
  <si>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</si>
  <si>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</si>
  <si>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</si>
  <si>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</si>
  <si>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</si>
  <si>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</si>
  <si>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</si>
  <si>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</si>
  <si>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</si>
  <si>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</si>
  <si>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</si>
  <si>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</si>
  <si>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</si>
  <si>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</si>
  <si>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</si>
  <si>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</si>
  <si>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</si>
  <si>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</si>
  <si>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</si>
  <si>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</si>
  <si>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</si>
  <si>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</si>
  <si>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</si>
  <si>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</si>
  <si>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</si>
  <si>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</si>
  <si>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</si>
  <si>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</si>
  <si>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</si>
  <si>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</si>
  <si>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</si>
  <si>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</si>
  <si>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</si>
  <si>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</si>
  <si>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</si>
  <si>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</si>
  <si>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</si>
  <si>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</si>
  <si>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鹿児島県三島村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</si>
  <si>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</si>
  <si>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</si>
  <si>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</si>
  <si>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</si>
  <si>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</si>
  <si>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</si>
  <si>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</si>
  <si>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</si>
  <si>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</si>
  <si>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</si>
  <si>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</si>
  <si>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</si>
  <si>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</si>
  <si>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</si>
  <si>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</si>
  <si>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</si>
  <si>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</si>
  <si>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</si>
  <si>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</si>
  <si>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</si>
  <si>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</si>
  <si>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</si>
  <si>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</si>
  <si>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</si>
  <si>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</si>
  <si>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</si>
  <si>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</si>
  <si>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</si>
  <si>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</si>
  <si>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</si>
  <si>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</si>
  <si>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</si>
  <si>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</si>
  <si>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</si>
  <si>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</si>
  <si>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</si>
  <si>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</si>
  <si>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</si>
  <si>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</si>
  <si>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</si>
  <si>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</si>
  <si>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</si>
  <si>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</si>
  <si>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</si>
  <si>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</si>
  <si>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</si>
  <si>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</si>
  <si>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</si>
  <si>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</si>
  <si>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</si>
  <si>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</si>
  <si>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</si>
  <si>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</si>
  <si>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</si>
  <si>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</si>
  <si>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</si>
  <si>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</si>
  <si>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</si>
  <si>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</si>
  <si>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</si>
  <si>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</si>
  <si>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</si>
  <si>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</si>
  <si>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</si>
  <si>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</si>
  <si>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</si>
  <si>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</si>
  <si>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</si>
  <si>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</si>
  <si>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</si>
  <si>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</si>
  <si>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</si>
  <si>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</si>
  <si>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</si>
  <si>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</si>
  <si>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</si>
  <si>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</si>
  <si>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</si>
  <si>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</si>
  <si>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</si>
  <si>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</si>
  <si>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</si>
  <si>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</si>
  <si>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</si>
  <si>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</si>
  <si>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</si>
  <si>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</si>
  <si>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</si>
  <si>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</si>
  <si>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</si>
  <si>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</si>
  <si>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</si>
  <si>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</si>
  <si>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</si>
  <si>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</si>
  <si>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</si>
  <si>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</si>
  <si>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</si>
  <si>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</si>
  <si>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</si>
  <si>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</si>
  <si>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</si>
  <si>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</si>
  <si>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</si>
  <si>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</si>
  <si>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</si>
  <si>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</si>
  <si>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</si>
  <si>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</si>
  <si>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</si>
  <si>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</si>
  <si>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</si>
  <si>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</si>
  <si>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</si>
  <si>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</si>
  <si>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</si>
  <si>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</si>
  <si>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</si>
  <si>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</si>
  <si>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</si>
  <si>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</si>
  <si>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</si>
  <si>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</si>
  <si>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</si>
  <si>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</si>
  <si>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その他</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</si>
  <si>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</si>
  <si>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</si>
  <si>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</si>
  <si>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</si>
  <si>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</si>
  <si>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</si>
  <si>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</si>
  <si>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</si>
  <si>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</si>
  <si>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</si>
  <si>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</si>
  <si>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</si>
  <si>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</si>
  <si>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</si>
  <si>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</si>
  <si>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</si>
  <si>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</si>
  <si>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</si>
  <si>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</si>
  <si>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</si>
  <si>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</si>
  <si>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</si>
  <si>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</si>
  <si>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</si>
  <si>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</si>
  <si>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鹿児島県三島村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</si>
  <si>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</si>
  <si>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</si>
  <si>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</si>
  <si>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</si>
  <si>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</si>
  <si>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</si>
  <si>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</si>
  <si>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</si>
  <si>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</si>
  <si>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</si>
  <si>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</si>
  <si>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</si>
  <si>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</si>
  <si>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</si>
  <si>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</si>
  <si>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</si>
  <si>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</si>
  <si>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</si>
  <si>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</si>
  <si>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</si>
  <si>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</si>
  <si>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</si>
  <si>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</si>
  <si>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</si>
  <si>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</si>
  <si>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</si>
  <si>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</si>
  <si>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</si>
  <si>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</si>
  <si>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</si>
  <si>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</si>
  <si>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</si>
  <si>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</si>
  <si>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</si>
  <si>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三島村国民健康保険特別会計</t>
    <phoneticPr fontId="5"/>
  </si>
  <si>
    <t>三島村介護保険特別会計(保険事業勘定)</t>
    <phoneticPr fontId="5"/>
  </si>
  <si>
    <t>三島村後期高齢者医療特別会計</t>
    <phoneticPr fontId="5"/>
  </si>
  <si>
    <t>三島村介護保険特別会計(サービス事業勘定)</t>
    <phoneticPr fontId="5"/>
  </si>
  <si>
    <t>三島村特産品焼酎事業特別会計</t>
    <phoneticPr fontId="5"/>
  </si>
  <si>
    <t>三島村船舶交通事業特別会計</t>
    <phoneticPr fontId="5"/>
  </si>
  <si>
    <t>法非適用企業</t>
    <phoneticPr fontId="5"/>
  </si>
  <si>
    <t>三島村簡易水道事業特別会計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</si>
  <si>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</si>
  <si>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</si>
  <si>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</si>
  <si>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</si>
  <si>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</si>
  <si>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</si>
  <si>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</si>
  <si>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</si>
  <si>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</si>
  <si>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</si>
  <si>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</si>
  <si>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</si>
  <si>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</si>
  <si>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</si>
  <si>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</si>
  <si>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</si>
  <si>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</si>
  <si>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</si>
  <si>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</si>
  <si>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</si>
  <si>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</si>
  <si>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</si>
  <si>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</si>
  <si>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</si>
  <si>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</si>
  <si>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</si>
  <si>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</si>
  <si>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</si>
  <si>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</si>
  <si>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</si>
  <si>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</si>
  <si>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</si>
  <si>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</si>
  <si>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</si>
  <si>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</si>
  <si>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</si>
  <si>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</si>
  <si>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</si>
  <si>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</si>
  <si>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</si>
  <si>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</si>
  <si>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</si>
  <si>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</si>
  <si>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</si>
  <si>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</si>
  <si>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</si>
  <si>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</si>
  <si>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</si>
  <si>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</si>
  <si>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</si>
  <si>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</si>
  <si>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</si>
  <si>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</si>
  <si>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</si>
  <si>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</si>
  <si>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</si>
  <si>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</si>
  <si>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</si>
  <si>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</si>
  <si>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</si>
  <si>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</si>
  <si>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</si>
  <si>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t>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</si>
  <si>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</si>
  <si>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</si>
  <si>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</si>
  <si>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</si>
  <si>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</si>
  <si>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三島村介護保険特別会計(保険事業勘定)</t>
    <phoneticPr fontId="5"/>
  </si>
  <si>
    <t>-</t>
    <phoneticPr fontId="5"/>
  </si>
  <si>
    <t>-</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</si>
  <si>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</si>
  <si>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</si>
  <si>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三島村介護保険特別会計(介護サービス事業勘定)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</si>
  <si>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</si>
  <si>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t>
    <phoneticPr fontId="5"/>
  </si>
  <si>
    <t>(Ｆ)</t>
    <phoneticPr fontId="5"/>
  </si>
  <si>
    <t>三島村後期高齢者医療特別会計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</si>
  <si>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</si>
  <si>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</si>
  <si>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</si>
  <si>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</si>
  <si>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</si>
  <si>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</si>
  <si>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</si>
  <si>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</si>
  <si>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</si>
  <si>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</si>
  <si>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</si>
  <si>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</si>
  <si>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</si>
  <si>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</si>
  <si>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</si>
  <si>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</si>
  <si>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</si>
  <si>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</si>
  <si>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</si>
  <si>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</si>
  <si>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</si>
  <si>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</si>
  <si>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</si>
  <si>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</si>
  <si>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</si>
  <si>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</si>
  <si>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</si>
  <si>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</si>
  <si>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</si>
  <si>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</si>
  <si>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</si>
  <si>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</si>
  <si>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</si>
  <si>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</si>
  <si>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</si>
  <si>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</si>
  <si>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</si>
  <si>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</si>
  <si>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</si>
  <si>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</si>
  <si>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</si>
  <si>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</si>
  <si>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</si>
  <si>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</si>
  <si>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</si>
  <si>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</si>
  <si>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</si>
  <si>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</si>
  <si>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</si>
  <si>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</si>
  <si>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</si>
  <si>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</si>
  <si>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</si>
  <si>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</si>
  <si>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</si>
  <si>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</si>
  <si>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</si>
  <si>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</si>
  <si>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</si>
  <si>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</si>
  <si>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</si>
  <si>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</si>
  <si>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</si>
  <si>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</si>
  <si>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</si>
  <si>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</si>
  <si>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</si>
  <si>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</si>
  <si>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</si>
  <si>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</si>
  <si>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</si>
  <si>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</si>
  <si>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</si>
  <si>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</si>
  <si>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</si>
  <si>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</si>
  <si>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</si>
  <si>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</si>
  <si>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</si>
  <si>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</si>
  <si>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</si>
  <si>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</si>
  <si>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</si>
  <si>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13.00</t>
  </si>
  <si>
    <t>▲ 11.74</t>
  </si>
  <si>
    <t>▲ 13.99</t>
  </si>
  <si>
    <t>一般会計</t>
  </si>
  <si>
    <t>三島村国民健康保険特別会計</t>
  </si>
  <si>
    <t>三島村特産品焼酎事業特別会計</t>
  </si>
  <si>
    <t>三島村介護保険特別会計(保険事業勘定)</t>
  </si>
  <si>
    <t>三島村船舶交通事業特別会計</t>
  </si>
  <si>
    <t>▲ 22.69</t>
  </si>
  <si>
    <t>三島村後期高齢者医療特別会計</t>
  </si>
  <si>
    <t>三島村介護保険特別会計(サービス事業勘定)</t>
  </si>
  <si>
    <t>三島村簡易水道事業特別会計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</si>
  <si>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</si>
  <si>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</si>
  <si>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</si>
  <si>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</si>
  <si>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</si>
  <si>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</si>
  <si>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</si>
  <si>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</si>
  <si>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</si>
  <si>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庁舎建設基金(R04年度末現在)</t>
    <rPh sb="0" eb="2">
      <t>チョウシャ</t>
    </rPh>
    <rPh sb="2" eb="6">
      <t>ケンセツキキン</t>
    </rPh>
    <phoneticPr fontId="5"/>
  </si>
  <si>
    <t>船舶建造基金(R04年度末現在)</t>
    <rPh sb="0" eb="6">
      <t>センパクケンゾウキキン</t>
    </rPh>
    <phoneticPr fontId="2"/>
  </si>
  <si>
    <t>人材育成基金(R04年度末現在)</t>
    <rPh sb="0" eb="6">
      <t>ジンザイイクセイキキン</t>
    </rPh>
    <phoneticPr fontId="2"/>
  </si>
  <si>
    <t>水産振興基金(R04年度末現在)</t>
    <rPh sb="0" eb="6">
      <t>スイサンシンコウキキン</t>
    </rPh>
    <phoneticPr fontId="2"/>
  </si>
  <si>
    <t>地域福祉基金(R04年度末現在)</t>
    <rPh sb="0" eb="6">
      <t>チイキフクシキキン</t>
    </rPh>
    <phoneticPr fontId="2"/>
  </si>
  <si>
    <t>－</t>
    <phoneticPr fontId="2"/>
  </si>
  <si>
    <t>-</t>
    <phoneticPr fontId="2"/>
  </si>
  <si>
    <t>-</t>
    <phoneticPr fontId="2"/>
  </si>
  <si>
    <t>鹿児島県市町村総合事務組合</t>
    <rPh sb="0" eb="4">
      <t>カゴシマケン</t>
    </rPh>
    <rPh sb="4" eb="13">
      <t>シチョウソンソウゴウジムクミアイ</t>
    </rPh>
    <phoneticPr fontId="2"/>
  </si>
  <si>
    <t>みしま発電管理</t>
    <rPh sb="3" eb="7">
      <t>ハツデンカンリ</t>
    </rPh>
    <phoneticPr fontId="2"/>
  </si>
  <si>
    <t>-</t>
    <phoneticPr fontId="2"/>
  </si>
  <si>
    <t>鹿児島県後期高齢者医療広域連合(一般会計)</t>
    <rPh sb="0" eb="4">
      <t>カゴシマケン</t>
    </rPh>
    <rPh sb="4" eb="9">
      <t>コウキコウレイシャ</t>
    </rPh>
    <rPh sb="9" eb="15">
      <t>イリョウコウイキレンゴウ</t>
    </rPh>
    <rPh sb="16" eb="20">
      <t>イッパンカイケイ</t>
    </rPh>
    <phoneticPr fontId="2"/>
  </si>
  <si>
    <t>鹿児島県後期高齢者医療広域連合(後期高齢者医療特別会計）</t>
    <rPh sb="0" eb="9">
      <t>カゴシマケンコウキコウレイシャ</t>
    </rPh>
    <rPh sb="9" eb="15">
      <t>イリョウコウイキレンゴウ</t>
    </rPh>
    <rPh sb="16" eb="21">
      <t>コウキコウレイシャ</t>
    </rPh>
    <rPh sb="21" eb="23">
      <t>イリョウ</t>
    </rPh>
    <rPh sb="23" eb="25">
      <t>トクベツ</t>
    </rPh>
    <rPh sb="25" eb="27">
      <t>カイケイ</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</si>
  <si>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</si>
  <si>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</si>
  <si>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</si>
  <si>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</si>
  <si>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</si>
  <si>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</si>
  <si>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</si>
  <si>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</si>
  <si>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</si>
  <si>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低い水準を維持しており、今後も新規発行債の抑制に取り組み、交付税算入で有利な起債の活用に努める。併せて、充当可能財源の確保にも努め、将来負担比率の発生を抑制する。また、有形固定資産減価償却率も類似団体と比べ低い水準ではあるが、公共施設等総合管理計画に基づき、今後もそれぞれの施設について、適切な維持管理を進めていく必要がある。</t>
    <rPh sb="0" eb="2">
      <t>ショウライ</t>
    </rPh>
    <rPh sb="2" eb="6">
      <t>フタンヒリツ</t>
    </rPh>
    <rPh sb="7" eb="8">
      <t>ヒク</t>
    </rPh>
    <rPh sb="9" eb="11">
      <t>スイジュン</t>
    </rPh>
    <rPh sb="12" eb="14">
      <t>イジ</t>
    </rPh>
    <rPh sb="19" eb="21">
      <t>コンゴ</t>
    </rPh>
    <rPh sb="22" eb="27">
      <t>シンキハッコウサイ</t>
    </rPh>
    <rPh sb="28" eb="30">
      <t>ヨクセイ</t>
    </rPh>
    <rPh sb="31" eb="32">
      <t>ト</t>
    </rPh>
    <rPh sb="33" eb="34">
      <t>ク</t>
    </rPh>
    <rPh sb="120" eb="125">
      <t>コウキョウシセツトウ</t>
    </rPh>
    <rPh sb="125" eb="131">
      <t>ソウゴウカンリケイカク</t>
    </rPh>
    <rPh sb="132" eb="133">
      <t>モト</t>
    </rPh>
    <rPh sb="136" eb="138">
      <t>コンゴ</t>
    </rPh>
    <rPh sb="144" eb="146">
      <t>シセツ</t>
    </rPh>
    <rPh sb="151" eb="153">
      <t>テキセツ</t>
    </rPh>
    <rPh sb="154" eb="158">
      <t>イジカンリ</t>
    </rPh>
    <rPh sb="159" eb="160">
      <t>スス</t>
    </rPh>
    <rPh sb="164" eb="166">
      <t>ヒツヨウ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</si>
  <si>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</si>
  <si>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実質公債費比率は類似団体と比較して高いものの、将来負担比率は低くなっている。平成30年から令和元年にかけて発行した緊急防災・減災事業債367百万円の償還開始により、実質公債費比率が上昇していくことが想定されたため、約436百万円の繰上償還を行った。引き続き、新規発行債の発行の抑制に取り組み、併せて状況を見て繰上償還も検討し、財政の健全化に努める。</t>
    <rPh sb="0" eb="7">
      <t>ジッシツコウサイヒヒリツ</t>
    </rPh>
    <rPh sb="8" eb="10">
      <t>ルイジ</t>
    </rPh>
    <rPh sb="10" eb="12">
      <t>ダンタイ</t>
    </rPh>
    <rPh sb="13" eb="15">
      <t>ヒカク</t>
    </rPh>
    <rPh sb="17" eb="18">
      <t>タカ</t>
    </rPh>
    <rPh sb="23" eb="29">
      <t>ショウライフタンヒリツ</t>
    </rPh>
    <rPh sb="30" eb="31">
      <t>ヒク</t>
    </rPh>
    <rPh sb="38" eb="40">
      <t>ヘイセイ</t>
    </rPh>
    <rPh sb="42" eb="43">
      <t>ネン</t>
    </rPh>
    <rPh sb="45" eb="47">
      <t>レイワ</t>
    </rPh>
    <rPh sb="47" eb="49">
      <t>ガンネン</t>
    </rPh>
    <rPh sb="53" eb="55">
      <t>ハッコウ</t>
    </rPh>
    <rPh sb="57" eb="61">
      <t>キンキュウボウサイ</t>
    </rPh>
    <rPh sb="62" eb="67">
      <t>ゲンサイジギョウサイ</t>
    </rPh>
    <rPh sb="70" eb="73">
      <t>ヒャクマンエン</t>
    </rPh>
    <rPh sb="74" eb="78">
      <t>ショウカンカイシ</t>
    </rPh>
    <rPh sb="82" eb="89">
      <t>ジッシツコウサイヒヒリツ</t>
    </rPh>
    <rPh sb="90" eb="92">
      <t>ジョウショウ</t>
    </rPh>
    <rPh sb="99" eb="101">
      <t>ソウテイ</t>
    </rPh>
    <rPh sb="107" eb="108">
      <t>ヤク</t>
    </rPh>
    <rPh sb="111" eb="114">
      <t>ヒャクマンエン</t>
    </rPh>
    <rPh sb="115" eb="119">
      <t>クリアゲショウカン</t>
    </rPh>
    <rPh sb="120" eb="121">
      <t>オコナ</t>
    </rPh>
    <rPh sb="124" eb="125">
      <t>ヒ</t>
    </rPh>
    <rPh sb="126" eb="127">
      <t>ツヅ</t>
    </rPh>
    <rPh sb="129" eb="134">
      <t>シンキハッコウサイ</t>
    </rPh>
    <rPh sb="135" eb="137">
      <t>ハッコウ</t>
    </rPh>
    <rPh sb="138" eb="140">
      <t>ヨクセイ</t>
    </rPh>
    <rPh sb="141" eb="142">
      <t>ト</t>
    </rPh>
    <rPh sb="143" eb="144">
      <t>ク</t>
    </rPh>
    <rPh sb="146" eb="147">
      <t>アワ</t>
    </rPh>
    <rPh sb="149" eb="151">
      <t>ジョウキョウ</t>
    </rPh>
    <rPh sb="152" eb="153">
      <t>ミ</t>
    </rPh>
    <rPh sb="154" eb="158">
      <t>クリアゲショウカン</t>
    </rPh>
    <rPh sb="159" eb="161">
      <t>ケントウ</t>
    </rPh>
    <rPh sb="163" eb="165">
      <t>ザイセイ</t>
    </rPh>
    <rPh sb="166" eb="169">
      <t>ケンゼンカ</t>
    </rPh>
    <rPh sb="170" eb="171">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</si>
</sst>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4815AE7-B91D-4F31-BA58-A1442E2A7C5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289738</c:v>
                </c:pt>
                <c:pt idx="1">
                  <c:v>316937</c:v>
                </c:pt>
                <c:pt idx="2">
                  <c:v>332350</c:v>
                </c:pt>
                <c:pt idx="3">
                  <c:v>362690</c:v>
                </c:pt>
                <c:pt idx="4">
                  <c:v>296093</c:v>
                </c:pt>
              </c:numCache>
            </c:numRef>
          </c:val>
          <c:smooth val="0"/>
          <c:extLst>
            <c:ext xmlns:c16="http://schemas.microsoft.com/office/drawing/2014/chart" uri="{C3380CC4-5D6E-409C-BE32-E72D297353CC}">
              <c16:uniqueId val="{00000000-E005-4C55-A9C0-8943E5D144A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3611724</c:v>
                </c:pt>
                <c:pt idx="1">
                  <c:v>2830806</c:v>
                </c:pt>
                <c:pt idx="2">
                  <c:v>1943753</c:v>
                </c:pt>
                <c:pt idx="3">
                  <c:v>3186964</c:v>
                </c:pt>
                <c:pt idx="4">
                  <c:v>1135623</c:v>
                </c:pt>
              </c:numCache>
            </c:numRef>
          </c:val>
          <c:smooth val="0"/>
          <c:extLst>
            <c:ext xmlns:c16="http://schemas.microsoft.com/office/drawing/2014/chart" uri="{C3380CC4-5D6E-409C-BE32-E72D297353CC}">
              <c16:uniqueId val="{00000001-E005-4C55-A9C0-8943E5D144A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2.81</c:v>
                </c:pt>
                <c:pt idx="1">
                  <c:v>0.54</c:v>
                </c:pt>
                <c:pt idx="2">
                  <c:v>3.8</c:v>
                </c:pt>
                <c:pt idx="3">
                  <c:v>32.619999999999997</c:v>
                </c:pt>
                <c:pt idx="4">
                  <c:v>16.989999999999998</c:v>
                </c:pt>
              </c:numCache>
            </c:numRef>
          </c:val>
          <c:extLst>
            <c:ext xmlns:c16="http://schemas.microsoft.com/office/drawing/2014/chart" uri="{C3380CC4-5D6E-409C-BE32-E72D297353CC}">
              <c16:uniqueId val="{00000000-2DC9-4EA4-AAD8-8196BA08174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118.45</c:v>
                </c:pt>
                <c:pt idx="1">
                  <c:v>109.54</c:v>
                </c:pt>
                <c:pt idx="2">
                  <c:v>85.3</c:v>
                </c:pt>
                <c:pt idx="3">
                  <c:v>73.03</c:v>
                </c:pt>
                <c:pt idx="4">
                  <c:v>52.58</c:v>
                </c:pt>
              </c:numCache>
            </c:numRef>
          </c:val>
          <c:extLst>
            <c:ext xmlns:c16="http://schemas.microsoft.com/office/drawing/2014/chart" uri="{C3380CC4-5D6E-409C-BE32-E72D297353CC}">
              <c16:uniqueId val="{00000001-2DC9-4EA4-AAD8-8196BA08174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-13</c:v>
                </c:pt>
                <c:pt idx="1">
                  <c:v>-11.74</c:v>
                </c:pt>
                <c:pt idx="2">
                  <c:v>-13.99</c:v>
                </c:pt>
                <c:pt idx="3">
                  <c:v>30.98</c:v>
                </c:pt>
                <c:pt idx="4">
                  <c:v>11.01</c:v>
                </c:pt>
              </c:numCache>
            </c:numRef>
          </c:val>
          <c:smooth val="0"/>
          <c:extLst>
            <c:ext xmlns:c16="http://schemas.microsoft.com/office/drawing/2014/chart" uri="{C3380CC4-5D6E-409C-BE32-E72D297353CC}">
              <c16:uniqueId val="{00000002-2DC9-4EA4-AAD8-8196BA08174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3B2-452A-BA29-BAA5A47690F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3B2-452A-BA29-BAA5A47690FE}"/>
            </c:ext>
          </c:extLst>
        </c:ser>
        <c:ser>
          <c:idx val="2"/>
          <c:order val="2"/>
          <c:tx>
            <c:strRef>
              <c:f>データシート!$A$29</c:f>
              <c:strCache>
                <c:ptCount val="1"/>
                <c:pt idx="0">
                  <c:v>三島村簡易水道事業特別会計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7.0000000000000007E-2</c:v>
                </c:pt>
                <c:pt idx="8">
                  <c:v>#N/A</c:v>
                </c:pt>
                <c:pt idx="9">
                  <c:v>0.02</c:v>
                </c:pt>
              </c:numCache>
            </c:numRef>
          </c:val>
          <c:extLst>
            <c:ext xmlns:c16="http://schemas.microsoft.com/office/drawing/2014/chart" uri="{C3380CC4-5D6E-409C-BE32-E72D297353CC}">
              <c16:uniqueId val="{00000002-23B2-452A-BA29-BAA5A47690FE}"/>
            </c:ext>
          </c:extLst>
        </c:ser>
        <c:ser>
          <c:idx val="3"/>
          <c:order val="3"/>
          <c:tx>
            <c:strRef>
              <c:f>データシート!$A$30</c:f>
              <c:strCache>
                <c:ptCount val="1"/>
                <c:pt idx="0">
                  <c:v>三島村介護保険特別会計(サービス事業勘定)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0.02</c:v>
                </c:pt>
                <c:pt idx="6">
                  <c:v>#N/A</c:v>
                </c:pt>
                <c:pt idx="7">
                  <c:v>0.01</c:v>
                </c:pt>
                <c:pt idx="8">
                  <c:v>#N/A</c:v>
                </c:pt>
                <c:pt idx="9">
                  <c:v>0.02</c:v>
                </c:pt>
              </c:numCache>
            </c:numRef>
          </c:val>
          <c:extLst>
            <c:ext xmlns:c16="http://schemas.microsoft.com/office/drawing/2014/chart" uri="{C3380CC4-5D6E-409C-BE32-E72D297353CC}">
              <c16:uniqueId val="{00000003-23B2-452A-BA29-BAA5A47690FE}"/>
            </c:ext>
          </c:extLst>
        </c:ser>
        <c:ser>
          <c:idx val="4"/>
          <c:order val="4"/>
          <c:tx>
            <c:strRef>
              <c:f>データシート!$A$31</c:f>
              <c:strCache>
                <c:ptCount val="1"/>
                <c:pt idx="0">
                  <c:v>三島村後期高齢者医療特別会計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0.09</c:v>
                </c:pt>
                <c:pt idx="2">
                  <c:v>#N/A</c:v>
                </c:pt>
                <c:pt idx="3">
                  <c:v>0.15</c:v>
                </c:pt>
                <c:pt idx="4">
                  <c:v>#N/A</c:v>
                </c:pt>
                <c:pt idx="5">
                  <c:v>0.2</c:v>
                </c:pt>
                <c:pt idx="6">
                  <c:v>#N/A</c:v>
                </c:pt>
                <c:pt idx="7">
                  <c:v>0.17</c:v>
                </c:pt>
                <c:pt idx="8">
                  <c:v>#N/A</c:v>
                </c:pt>
                <c:pt idx="9">
                  <c:v>0.17</c:v>
                </c:pt>
              </c:numCache>
            </c:numRef>
          </c:val>
          <c:extLst>
            <c:ext xmlns:c16="http://schemas.microsoft.com/office/drawing/2014/chart" uri="{C3380CC4-5D6E-409C-BE32-E72D297353CC}">
              <c16:uniqueId val="{00000004-23B2-452A-BA29-BAA5A47690FE}"/>
            </c:ext>
          </c:extLst>
        </c:ser>
        <c:ser>
          <c:idx val="5"/>
          <c:order val="5"/>
          <c:tx>
            <c:strRef>
              <c:f>データシート!$A$32</c:f>
              <c:strCache>
                <c:ptCount val="1"/>
                <c:pt idx="0">
                  <c:v>三島村船舶交通事業特別会計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2.92</c:v>
                </c:pt>
                <c:pt idx="2">
                  <c:v>#N/A</c:v>
                </c:pt>
                <c:pt idx="3">
                  <c:v>10.84</c:v>
                </c:pt>
                <c:pt idx="4">
                  <c:v>22.69</c:v>
                </c:pt>
                <c:pt idx="5">
                  <c:v>#N/A</c:v>
                </c:pt>
                <c:pt idx="6">
                  <c:v>#N/A</c:v>
                </c:pt>
                <c:pt idx="7">
                  <c:v>4.21</c:v>
                </c:pt>
                <c:pt idx="8">
                  <c:v>#N/A</c:v>
                </c:pt>
                <c:pt idx="9">
                  <c:v>0.48</c:v>
                </c:pt>
              </c:numCache>
            </c:numRef>
          </c:val>
          <c:extLst>
            <c:ext xmlns:c16="http://schemas.microsoft.com/office/drawing/2014/chart" uri="{C3380CC4-5D6E-409C-BE32-E72D297353CC}">
              <c16:uniqueId val="{00000005-23B2-452A-BA29-BAA5A47690FE}"/>
            </c:ext>
          </c:extLst>
        </c:ser>
        <c:ser>
          <c:idx val="6"/>
          <c:order val="6"/>
          <c:tx>
            <c:strRef>
              <c:f>データシート!$A$33</c:f>
              <c:strCache>
                <c:ptCount val="1"/>
                <c:pt idx="0">
                  <c:v>三島村介護保険特別会計(保険事業勘定)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0.6</c:v>
                </c:pt>
                <c:pt idx="2">
                  <c:v>#N/A</c:v>
                </c:pt>
                <c:pt idx="3">
                  <c:v>0.72</c:v>
                </c:pt>
                <c:pt idx="4">
                  <c:v>#N/A</c:v>
                </c:pt>
                <c:pt idx="5">
                  <c:v>0.55000000000000004</c:v>
                </c:pt>
                <c:pt idx="6">
                  <c:v>#N/A</c:v>
                </c:pt>
                <c:pt idx="7">
                  <c:v>0.64</c:v>
                </c:pt>
                <c:pt idx="8">
                  <c:v>#N/A</c:v>
                </c:pt>
                <c:pt idx="9">
                  <c:v>0.77</c:v>
                </c:pt>
              </c:numCache>
            </c:numRef>
          </c:val>
          <c:extLst>
            <c:ext xmlns:c16="http://schemas.microsoft.com/office/drawing/2014/chart" uri="{C3380CC4-5D6E-409C-BE32-E72D297353CC}">
              <c16:uniqueId val="{00000006-23B2-452A-BA29-BAA5A47690FE}"/>
            </c:ext>
          </c:extLst>
        </c:ser>
        <c:ser>
          <c:idx val="7"/>
          <c:order val="7"/>
          <c:tx>
            <c:strRef>
              <c:f>データシート!$A$34</c:f>
              <c:strCache>
                <c:ptCount val="1"/>
                <c:pt idx="0">
                  <c:v>三島村特産品焼酎事業特別会計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0.41</c:v>
                </c:pt>
                <c:pt idx="2">
                  <c:v>#N/A</c:v>
                </c:pt>
                <c:pt idx="3">
                  <c:v>0.56999999999999995</c:v>
                </c:pt>
                <c:pt idx="4">
                  <c:v>#N/A</c:v>
                </c:pt>
                <c:pt idx="5">
                  <c:v>0.32</c:v>
                </c:pt>
                <c:pt idx="6">
                  <c:v>#N/A</c:v>
                </c:pt>
                <c:pt idx="7">
                  <c:v>0.54</c:v>
                </c:pt>
                <c:pt idx="8">
                  <c:v>#N/A</c:v>
                </c:pt>
                <c:pt idx="9">
                  <c:v>1</c:v>
                </c:pt>
              </c:numCache>
            </c:numRef>
          </c:val>
          <c:extLst>
            <c:ext xmlns:c16="http://schemas.microsoft.com/office/drawing/2014/chart" uri="{C3380CC4-5D6E-409C-BE32-E72D297353CC}">
              <c16:uniqueId val="{00000007-23B2-452A-BA29-BAA5A47690FE}"/>
            </c:ext>
          </c:extLst>
        </c:ser>
        <c:ser>
          <c:idx val="8"/>
          <c:order val="8"/>
          <c:tx>
            <c:strRef>
              <c:f>データシート!$A$35</c:f>
              <c:strCache>
                <c:ptCount val="1"/>
                <c:pt idx="0">
                  <c:v>三島村国民健康保険特別会計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0.27</c:v>
                </c:pt>
                <c:pt idx="2">
                  <c:v>#N/A</c:v>
                </c:pt>
                <c:pt idx="3">
                  <c:v>0.16</c:v>
                </c:pt>
                <c:pt idx="4">
                  <c:v>#N/A</c:v>
                </c:pt>
                <c:pt idx="5">
                  <c:v>0.06</c:v>
                </c:pt>
                <c:pt idx="6">
                  <c:v>#N/A</c:v>
                </c:pt>
                <c:pt idx="7">
                  <c:v>2.23</c:v>
                </c:pt>
                <c:pt idx="8">
                  <c:v>#N/A</c:v>
                </c:pt>
                <c:pt idx="9">
                  <c:v>1.92</c:v>
                </c:pt>
              </c:numCache>
            </c:numRef>
          </c:val>
          <c:extLst>
            <c:ext xmlns:c16="http://schemas.microsoft.com/office/drawing/2014/chart" uri="{C3380CC4-5D6E-409C-BE32-E72D297353CC}">
              <c16:uniqueId val="{00000008-23B2-452A-BA29-BAA5A47690F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2.8</c:v>
                </c:pt>
                <c:pt idx="2">
                  <c:v>#N/A</c:v>
                </c:pt>
                <c:pt idx="3">
                  <c:v>0.53</c:v>
                </c:pt>
                <c:pt idx="4">
                  <c:v>#N/A</c:v>
                </c:pt>
                <c:pt idx="5">
                  <c:v>3.8</c:v>
                </c:pt>
                <c:pt idx="6">
                  <c:v>#N/A</c:v>
                </c:pt>
                <c:pt idx="7">
                  <c:v>32.61</c:v>
                </c:pt>
                <c:pt idx="8">
                  <c:v>#N/A</c:v>
                </c:pt>
                <c:pt idx="9">
                  <c:v>16.98</c:v>
                </c:pt>
              </c:numCache>
            </c:numRef>
          </c:val>
          <c:extLst>
            <c:ext xmlns:c16="http://schemas.microsoft.com/office/drawing/2014/chart" uri="{C3380CC4-5D6E-409C-BE32-E72D297353CC}">
              <c16:uniqueId val="{00000009-23B2-452A-BA29-BAA5A47690F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188</c:v>
                </c:pt>
                <c:pt idx="5">
                  <c:v>179</c:v>
                </c:pt>
                <c:pt idx="8">
                  <c:v>190</c:v>
                </c:pt>
                <c:pt idx="11">
                  <c:v>202</c:v>
                </c:pt>
                <c:pt idx="14">
                  <c:v>195</c:v>
                </c:pt>
              </c:numCache>
            </c:numRef>
          </c:val>
          <c:extLst>
            <c:ext xmlns:c16="http://schemas.microsoft.com/office/drawing/2014/chart" uri="{C3380CC4-5D6E-409C-BE32-E72D297353CC}">
              <c16:uniqueId val="{00000000-4E77-4558-B8A3-325160DEB7E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E77-4558-B8A3-325160DEB7E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E77-4558-B8A3-325160DEB7E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77-4558-B8A3-325160DEB7E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E77-4558-B8A3-325160DEB7E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E77-4558-B8A3-325160DEB7E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E77-4558-B8A3-325160DEB7E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254</c:v>
                </c:pt>
                <c:pt idx="3">
                  <c:v>241</c:v>
                </c:pt>
                <c:pt idx="6">
                  <c:v>258</c:v>
                </c:pt>
                <c:pt idx="9">
                  <c:v>289</c:v>
                </c:pt>
                <c:pt idx="12">
                  <c:v>295</c:v>
                </c:pt>
              </c:numCache>
            </c:numRef>
          </c:val>
          <c:extLst>
            <c:ext xmlns:c16="http://schemas.microsoft.com/office/drawing/2014/chart" uri="{C3380CC4-5D6E-409C-BE32-E72D297353CC}">
              <c16:uniqueId val="{00000007-4E77-4558-B8A3-325160DEB7E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66</c:v>
                </c:pt>
                <c:pt idx="2">
                  <c:v>#N/A</c:v>
                </c:pt>
                <c:pt idx="3">
                  <c:v>#N/A</c:v>
                </c:pt>
                <c:pt idx="4">
                  <c:v>62</c:v>
                </c:pt>
                <c:pt idx="5">
                  <c:v>#N/A</c:v>
                </c:pt>
                <c:pt idx="6">
                  <c:v>#N/A</c:v>
                </c:pt>
                <c:pt idx="7">
                  <c:v>68</c:v>
                </c:pt>
                <c:pt idx="8">
                  <c:v>#N/A</c:v>
                </c:pt>
                <c:pt idx="9">
                  <c:v>#N/A</c:v>
                </c:pt>
                <c:pt idx="10">
                  <c:v>87</c:v>
                </c:pt>
                <c:pt idx="11">
                  <c:v>#N/A</c:v>
                </c:pt>
                <c:pt idx="12">
                  <c:v>#N/A</c:v>
                </c:pt>
                <c:pt idx="13">
                  <c:v>100</c:v>
                </c:pt>
                <c:pt idx="14">
                  <c:v>#N/A</c:v>
                </c:pt>
              </c:numCache>
            </c:numRef>
          </c:val>
          <c:smooth val="0"/>
          <c:extLst>
            <c:ext xmlns:c16="http://schemas.microsoft.com/office/drawing/2014/chart" uri="{C3380CC4-5D6E-409C-BE32-E72D297353CC}">
              <c16:uniqueId val="{00000008-4E77-4558-B8A3-325160DEB7E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2058</c:v>
                </c:pt>
                <c:pt idx="5">
                  <c:v>2092</c:v>
                </c:pt>
                <c:pt idx="8">
                  <c:v>1982</c:v>
                </c:pt>
                <c:pt idx="11">
                  <c:v>2081</c:v>
                </c:pt>
                <c:pt idx="14">
                  <c:v>1935</c:v>
                </c:pt>
              </c:numCache>
            </c:numRef>
          </c:val>
          <c:extLst>
            <c:ext xmlns:c16="http://schemas.microsoft.com/office/drawing/2014/chart" uri="{C3380CC4-5D6E-409C-BE32-E72D297353CC}">
              <c16:uniqueId val="{00000000-D7FC-401E-A833-1F1B9716713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7FC-401E-A833-1F1B9716713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1989</c:v>
                </c:pt>
                <c:pt idx="5">
                  <c:v>1893</c:v>
                </c:pt>
                <c:pt idx="8">
                  <c:v>1782</c:v>
                </c:pt>
                <c:pt idx="11">
                  <c:v>1744</c:v>
                </c:pt>
                <c:pt idx="14">
                  <c:v>1580</c:v>
                </c:pt>
              </c:numCache>
            </c:numRef>
          </c:val>
          <c:extLst>
            <c:ext xmlns:c16="http://schemas.microsoft.com/office/drawing/2014/chart" uri="{C3380CC4-5D6E-409C-BE32-E72D297353CC}">
              <c16:uniqueId val="{00000002-D7FC-401E-A833-1F1B9716713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7FC-401E-A833-1F1B9716713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135</c:v>
                </c:pt>
                <c:pt idx="9">
                  <c:v>0</c:v>
                </c:pt>
                <c:pt idx="12">
                  <c:v>0</c:v>
                </c:pt>
              </c:numCache>
            </c:numRef>
          </c:val>
          <c:extLst>
            <c:ext xmlns:c16="http://schemas.microsoft.com/office/drawing/2014/chart" uri="{C3380CC4-5D6E-409C-BE32-E72D297353CC}">
              <c16:uniqueId val="{00000004-D7FC-401E-A833-1F1B9716713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7FC-401E-A833-1F1B9716713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250</c:v>
                </c:pt>
                <c:pt idx="3">
                  <c:v>256</c:v>
                </c:pt>
                <c:pt idx="6">
                  <c:v>283</c:v>
                </c:pt>
                <c:pt idx="9">
                  <c:v>256</c:v>
                </c:pt>
                <c:pt idx="12">
                  <c:v>307</c:v>
                </c:pt>
              </c:numCache>
            </c:numRef>
          </c:val>
          <c:extLst>
            <c:ext xmlns:c16="http://schemas.microsoft.com/office/drawing/2014/chart" uri="{C3380CC4-5D6E-409C-BE32-E72D297353CC}">
              <c16:uniqueId val="{00000006-D7FC-401E-A833-1F1B9716713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7FC-401E-A833-1F1B9716713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D7FC-401E-A833-1F1B9716713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7FC-401E-A833-1F1B9716713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2817</c:v>
                </c:pt>
                <c:pt idx="3">
                  <c:v>2941</c:v>
                </c:pt>
                <c:pt idx="6">
                  <c:v>2922</c:v>
                </c:pt>
                <c:pt idx="9">
                  <c:v>3195</c:v>
                </c:pt>
                <c:pt idx="12">
                  <c:v>2555</c:v>
                </c:pt>
              </c:numCache>
            </c:numRef>
          </c:val>
          <c:extLst>
            <c:ext xmlns:c16="http://schemas.microsoft.com/office/drawing/2014/chart" uri="{C3380CC4-5D6E-409C-BE32-E72D297353CC}">
              <c16:uniqueId val="{0000000A-D7FC-401E-A833-1F1B9716713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7FC-401E-A833-1F1B9716713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651</c:v>
                </c:pt>
                <c:pt idx="1">
                  <c:v>665</c:v>
                </c:pt>
                <c:pt idx="2">
                  <c:v>473</c:v>
                </c:pt>
              </c:numCache>
            </c:numRef>
          </c:val>
          <c:extLst>
            <c:ext xmlns:c16="http://schemas.microsoft.com/office/drawing/2014/chart" uri="{C3380CC4-5D6E-409C-BE32-E72D297353CC}">
              <c16:uniqueId val="{00000000-FBDA-4D5B-A2A0-B7D42CBE372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389</c:v>
                </c:pt>
                <c:pt idx="1">
                  <c:v>293</c:v>
                </c:pt>
                <c:pt idx="2">
                  <c:v>307</c:v>
                </c:pt>
              </c:numCache>
            </c:numRef>
          </c:val>
          <c:extLst>
            <c:ext xmlns:c16="http://schemas.microsoft.com/office/drawing/2014/chart" uri="{C3380CC4-5D6E-409C-BE32-E72D297353CC}">
              <c16:uniqueId val="{00000001-FBDA-4D5B-A2A0-B7D42CBE372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568</c:v>
                </c:pt>
                <c:pt idx="1">
                  <c:v>607</c:v>
                </c:pt>
                <c:pt idx="2">
                  <c:v>607</c:v>
                </c:pt>
              </c:numCache>
            </c:numRef>
          </c:val>
          <c:extLst>
            <c:ext xmlns:c16="http://schemas.microsoft.com/office/drawing/2014/chart" uri="{C3380CC4-5D6E-409C-BE32-E72D297353CC}">
              <c16:uniqueId val="{00000002-FBDA-4D5B-A2A0-B7D42CBE372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{AEA6DEE6-FB06-4477-8E90-48E76A347DB5}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2E94-4566-9C7F-ED61A09BE41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{22C754FC-6299-4D06-AC9A-57206C008AD8}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E94-4566-9C7F-ED61A09BE41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{8EB7B954-A23C-487A-83B3-CA399BA05C47}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E94-4566-9C7F-ED61A09BE41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{B0336C4A-DBCA-4A9E-A1AA-7A82D9FF9846}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E94-4566-9C7F-ED61A09BE41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{184F61F1-15CA-44E9-A0C2-FEB81CD6811D}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E94-4566-9C7F-ED61A09BE411}"/>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{A2C7D0CF-3995-4EBC-B3C3-F640068BE437}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2E94-4566-9C7F-ED61A09BE411}"/>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{FFD8913C-E1BF-45D4-BCF5-2952E6092684}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2E94-4566-9C7F-ED61A09BE411}"/>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{83608DAB-1A16-495C-BBE7-27A9647C7473}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2E94-4566-9C7F-ED61A09BE411}"/>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{35B81C76-BAA7-467F-9C6B-F4747339B544}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2E94-4566-9C7F-ED61A09BE41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49.3</c:v>
                </c:pt>
                <c:pt idx="8">
                  <c:v>50.4</c:v>
                </c:pt>
                <c:pt idx="16">
                  <c:v>52.4</c:v>
                </c:pt>
                <c:pt idx="24">
                  <c:v>53.5</c:v>
                </c:pt>
                <c:pt idx="32">
                  <c:v>55.4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E94-4566-9C7F-ED61A09BE41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{5DEE9B85-3E04-411C-8AEB-65C6C4D87DC1}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2E94-4566-9C7F-ED61A09BE41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{50400E54-D594-4F11-A83C-32051786440D}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E94-4566-9C7F-ED61A09BE41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{B35239A1-1DC4-42FD-9F62-07AF8A900117}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E94-4566-9C7F-ED61A09BE41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{2B3145EF-6B00-4226-85A1-B48F6E233523}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E94-4566-9C7F-ED61A09BE41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{F743D3A1-1557-447C-8943-B9C838BA49BE}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E94-4566-9C7F-ED61A09BE411}"/>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{59497D2F-6DFE-4869-9592-9749D3DCAB34}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2E94-4566-9C7F-ED61A09BE411}"/>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{8860708D-AC71-4847-BC01-909B8193B9C3}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2E94-4566-9C7F-ED61A09BE411}"/>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{DAEFEEAA-6303-4B0C-A159-9E1439DDF2E0}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2E94-4566-9C7F-ED61A09BE411}"/>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{F490550C-FE15-4FED-A7B1-BC1B4032EEEE}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2E94-4566-9C7F-ED61A09BE41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60.4</c:v>
                </c:pt>
                <c:pt idx="16">
                  <c:v>61.5</c:v>
                </c:pt>
                <c:pt idx="24">
                  <c:v>60.9</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E94-4566-9C7F-ED61A09BE411}"/>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{4398E3BB-7339-40E8-AD04-FEB9E11C2262}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DC13-46CA-8734-951D21A2061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{1D636B56-313F-4D2C-9874-D40BD98BF115}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C13-46CA-8734-951D21A2061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{290331BC-B543-4181-94A5-D11AB262BDEC}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C13-46CA-8734-951D21A2061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{F5EE74DC-1BA1-4DA4-A78E-322B3D631C63}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C13-46CA-8734-951D21A2061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{1ADC2E0A-D21A-4E1F-BEB8-FC7A779A0C33}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C13-46CA-8734-951D21A20617}"/>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{CE3415DD-C590-405C-BC84-100A00D2CDBB}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DC13-46CA-8734-951D21A20617}"/>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{34973930-9C5B-4948-AE53-E3026523D61C}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DC13-46CA-8734-951D21A20617}"/>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{F4A5F0D1-54E4-461D-97A5-A3B31ABFB4FE}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DC13-46CA-8734-951D21A20617}"/>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{2F5BCA8C-1E59-4A3F-850F-1B93D46ADC85}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DC13-46CA-8734-951D21A2061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11.2</c:v>
                </c:pt>
                <c:pt idx="8">
                  <c:v>11.3</c:v>
                </c:pt>
                <c:pt idx="16">
                  <c:v>11.9</c:v>
                </c:pt>
                <c:pt idx="24">
                  <c:v>11.9</c:v>
                </c:pt>
                <c:pt idx="32">
                  <c:v>12.8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C13-46CA-8734-951D21A2061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81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{78BF3599-571F-4209-BD01-AB1920C72743}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DC13-46CA-8734-951D21A2061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{ECEC85AB-354F-46C6-A528-4188B9809EC4}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C13-46CA-8734-951D21A2061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{FCDA0A22-786A-4CD0-BDC3-47D652D87041}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C13-46CA-8734-951D21A2061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{A2C83B2D-5F13-47AB-B9C0-0B476AD3E2D7}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C13-46CA-8734-951D21A2061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{73FE710D-14F3-428B-A953-0AE5945601C5}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C13-46CA-8734-951D21A20617}"/>
                </c:ext>
              </c:extLst>
            </c:dLbl>
            <c:dLbl>
              <c:idx val="8"/>
              <c:layout>
                <c:manualLayout>
                  <c:x val="-1.817180363723246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{2FF20048-D175-40C6-9BC5-982A2B5842CE}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DC13-46CA-8734-951D21A20617}"/>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{3FF7EBFC-3145-4A13-B78F-E6189062FC81}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DC13-46CA-8734-951D21A20617}"/>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{5FC8DB02-D02D-49A0-8B42-38EB3F0EC403}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DC13-46CA-8734-951D21A20617}"/>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{9879A91E-FDCC-4158-A6ED-C9253E0E91B7}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DC13-46CA-8734-951D21A2061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7.4</c:v>
                </c:pt>
                <c:pt idx="16">
                  <c:v>8</c:v>
                </c:pt>
                <c:pt idx="24">
                  <c:v>6.6</c:v>
                </c:pt>
                <c:pt idx="32">
                  <c:v>6.8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C13-46CA-8734-951D21A20617}"/>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鹿児島県三島村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公債費について、前年と比較し</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百万円増加している。近年</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焼酎蔵や体育館、防災行政無線整備等の大型の整備事業が集中したことに併せ、</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港湾に係る港湾改修をはじめとする、インフラ整備等で多額の起債を要しているのが主な要因となっている。公債費のピークは令和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年度と見込まれ、非常に厳しい財政運営となることが予想され、</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年において繰上償還を実施した。</a:t>
          </a:r>
        </a:p>
        <a:p>
          <a:r>
            <a:rPr kumimoji="1" lang="ja-JP" altLang="en-US" sz="1400">
              <a:latin typeface="ＭＳ ゴシック" pitchFamily="49" charset="-128"/>
              <a:ea typeface="ＭＳ ゴシック" pitchFamily="49" charset="-128"/>
            </a:rPr>
            <a:t>今後も港湾整備など、地方債の新規発行が予定されているが、必要性・緊急性を精査し、縮減に努める。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実質公債費比率の算定に用いる満期一括償還地方債の償還の財源として積み立てた額はない。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鹿児島県三島村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一般会計等に係る地方債の現在高は繰上償還により、前年に比べ</a:t>
          </a:r>
          <a:r>
            <a:rPr kumimoji="1" lang="en-US" altLang="ja-JP" sz="1400">
              <a:latin typeface="ＭＳ ゴシック" pitchFamily="49" charset="-128"/>
              <a:ea typeface="ＭＳ ゴシック" pitchFamily="49" charset="-128"/>
            </a:rPr>
            <a:t>640</a:t>
          </a:r>
          <a:r>
            <a:rPr kumimoji="1" lang="ja-JP" altLang="en-US" sz="1400">
              <a:latin typeface="ＭＳ ゴシック" pitchFamily="49" charset="-128"/>
              <a:ea typeface="ＭＳ ゴシック" pitchFamily="49" charset="-128"/>
            </a:rPr>
            <a:t>百万円減少している。将来負担額に比べ充当可能財源が多いため、将来負担比率は発生していないが、充当可能財源である充当可能基金や基準財政需要額算入見込額が令和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年度に比べ減少しており、今後の公共施設の老朽化に伴う維持管理費やブロードバンド整備に伴う地方債発行により、将来負担額が増加することが懸念される。</a:t>
          </a:r>
        </a:p>
        <a:p>
          <a:r>
            <a:rPr kumimoji="1" lang="ja-JP" altLang="en-US" sz="1400">
              <a:latin typeface="ＭＳ ゴシック" pitchFamily="49" charset="-128"/>
              <a:ea typeface="ＭＳ ゴシック" pitchFamily="49" charset="-128"/>
            </a:rPr>
            <a:t>今後、新規発行債を抑制し、交付税算入で有利な起債の活用に努める。また、充当可能財源の確保にも努め、将来負担比率の発生を抑制する。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鹿児島県三島村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百万円であり、前年より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剰余金による財政調整基金を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百万円を積み立てた一方、繰上償還に伴い、財政調整基金を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非常に厳しい財政状況であり、現在、基金を取り崩した予算編成になっている。公共施設の老朽化やブロードバンドの整備による多額の財政需要が予測されるが、事業実施の効率化や経費削減に努め、併せて災害等の不測の事態にも対応できるよう積み立てし、一定額を確保できるよう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庁舎建設基金：庁舎等公共施設の新設・改修等の資金に充当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船舶建造基金：村唯一の公共交通機関である村営定期船の建造を行うための経費財源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水産振興基金：村の水産業振興を推進するための財源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人材育成基金：産業の振興及び看護職員等として、業務に従事しようとする者に対し修学資金を貸与する経費の財源</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増減なし（利息のみ積立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本庁及び出先機関</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の耐震化改修工事や建替え等のために、近年に取崩しを行うこととしている。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船舶建造基金：平成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年度にかけて、共有船方式により新船建造約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億円を支出し、完成後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年目に約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億円支払いに備えるため、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年度まで積立てる予定である。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百万円を積み立てたが、繰上償還のため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年度の財政調整基金残高は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今後は、できるだけ基金に頼らない、歳入に見合った歳出の予算編成に取り組むよう努める。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厳しい地理的条件等から企業進出が困難であり、歳入総額に占める地方税は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すぎず、また多額の財政需要があり、非常に厳しい財政状況のなかで事業の見直しや経費削減に努めている。決算状況をふまえ、今後も可能な範囲で積立を行い、厳しい財政状況ではあるものの災害への備え等のため、過去の実績等を踏ま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億円程度を目途に積み立てられるよう努めていく。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普通交付税の臨時経済対策費算定に伴い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年度の減債基金残高は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年度に繰上償還を実施したもの、令和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年度においてブロードバンド整備による多額の起債を予定しており、地方債償還を注視し、今後の償還リスクに備え一定額確保できるように努める。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4BC3ACF-1112-47EF-BDC3-96E0EBEBC0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6C7AED2-4FA1-4815-B199-AE7359C692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95063B2D-A8E5-49CA-AFA4-BB36A5ECACD2}"/>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A316019-D60E-4318-86B5-F685C692EC61}"/>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622604AC-E87C-43C4-917B-0BB5A5BB2EC9}"/>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719AE800-6562-4ECC-AF7E-508052D38F77}"/>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31A2D01-7D2A-4F01-A494-34B6C9FCBCB2}"/>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3E36B3B-D544-49AA-8E0A-492CFB967220}"/>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D5D73866-2426-46E8-BADD-205EAAA872E1}"/>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178E5CD0-F23F-4DA5-B75C-429C31DB72C1}"/>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6223F874-73D3-4AFD-BA1A-9B73C6DA2931}"/>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3D5EA69-0CD7-41A9-83B5-CAFF143CC97B}"/>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73B00255-06A6-4486-91E1-A19B20BA62C5}"/>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20E171C0-DD1C-4A22-96FD-1ED85CAE5918}"/>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D58C8080-F1EC-4089-A7C6-8BE20EC662EF}"/>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FD00BC5D-23E2-4023-B309-85D9496786FE}"/>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C9B93BB8-01A2-449E-9911-D97E96A3F9CC}"/>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F2DBD77D-38E1-434C-91D9-93AECE34B275}"/>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B51919F5-90A0-4620-8EF5-5C55EC23DA7D}"/>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24667DE1-12DE-4CCF-83BE-C8489FAB036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F6341A68-0832-411F-A9DC-1C7BDF75AA4D}"/>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1B1D7FE1-E74A-4EFF-8925-F9F2CE5AB9F6}"/>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
361
31.39
2,365,281
2,175,859
152,673
898,790
2,555,438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7060BAF6-F2A7-4CF8-A837-408249889CC9}"/>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2F39E203-4439-449B-A8A9-81994E18C29A}"/>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2A75565-8402-4F2E-A624-ECF7BA834C39}"/>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1462CD34-238D-4F5E-ACBA-DFB60A9CFC5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EA8A2B86-7B4D-456F-8788-5D000F037689}"/>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7DDC343B-584D-4924-8FB3-C3241D0F788C}"/>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3D03E7B3-7251-4210-B707-56C8CC2DD24C}"/>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133D5CB-4E2C-4F6B-806D-8641325D0E5C}"/>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4621232-14FD-42A7-8813-6D0B81BB35D1}"/>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3C303543-335A-47E5-96AA-89E40B1B0989}"/>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EE9503D5-7582-46F4-89CE-EF52FFBD47AA}"/>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5D3B4D06-3150-447E-983D-2F6EA42B6198}"/>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3CC9AF39-1A37-4390-A2D9-BD744AC261DF}"/>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7B4DBFB9-0E00-425E-851B-D7192774810F}"/>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AACC3363-2C6E-4925-8364-8349E35F69AA}"/>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2E2828D8-0EDE-4AEB-A19E-115C2AC6059D}"/>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21D2663D-318C-4623-B220-D4CCEAF38683}"/>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BF021B0-B45A-4EEC-8F83-D82EDA34DEF9}"/>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18F0799B-2E87-4F47-B71E-C419FEF59001}"/>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D6FDF81C-C9C2-40FF-94A0-E3A1C9294A1C}"/>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A68615FA-DF69-4E7E-BF1F-404BD2FC879E}"/>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451FE7A8-1797-41D9-8FFF-F5448D3069E9}"/>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536681C7-669F-4D44-BD10-6AF2C5A72E7E}"/>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1BEE2DF1-E011-4131-948C-1786C9A6BB0E}"/>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F2D6C215-A7D0-4349-B2CF-98547AA732EE}"/>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D7EBE1E9-CF57-4BAF-998E-355E1C8EF973}"/>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5524A284-DF19-4E7C-9DA8-8474060C49BC}"/>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985D396D-A2B2-40BB-973E-11F76A47F52F}"/>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E176A844-32FC-4767-BABB-CCED7B7F394E}"/>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2199F0BE-89B0-4E51-ABB6-0BD1132C6A7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639337C8-CD3E-485C-A914-E3FD7576A454}"/>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DD67CB84-1363-47E0-897C-45D2B18C9B5F}"/>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67E740DB-CFC1-4ED6-AE3C-E16AB36BED44}"/>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70297E33-FA4D-4669-98EA-4C599B8BE70A}"/>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FA5A757F-3D8B-4DF7-BFC6-2EC17AA32869}"/>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a:t>
          </a:r>
          <a:r>
            <a:rPr kumimoji="1" lang="en-US" altLang="ja-JP" sz="1100">
              <a:latin typeface="ＭＳ Ｐゴシック" panose="020B0600070205080204" pitchFamily="50" charset="-128"/>
              <a:ea typeface="ＭＳ Ｐゴシック" panose="020B0600070205080204" pitchFamily="50" charset="-128"/>
            </a:rPr>
            <a:t>55.4</a:t>
          </a:r>
          <a:r>
            <a:rPr kumimoji="1" lang="ja-JP" altLang="en-US" sz="1100">
              <a:latin typeface="ＭＳ Ｐゴシック" panose="020B0600070205080204" pitchFamily="50" charset="-128"/>
              <a:ea typeface="ＭＳ Ｐゴシック" panose="020B0600070205080204" pitchFamily="50" charset="-128"/>
            </a:rPr>
            <a:t>％であり、類似団体より低い水準である。本村は３島に分かれており、それぞれに公共施設を設置する必要があるが、島を超えた統廃合は困難な状況であり、また各島の施設で多機能集約化を行い柔軟な利用も進めているため、更なる施設の数量削減は困難な状況である。しかしながら、個別施設計画が未策定であるため、早い段階での策定に取り組み、それぞれの施設について適切な維持管理を進めていく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50BE1E45-A405-4A20-81D4-CE6266D43EDA}"/>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9DC6FFCC-A188-40C2-B541-55121729ADDC}"/>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39339E41-08E0-47FF-8491-79AEC3E28F18}"/>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FBE3C22A-94BB-4236-BE29-E87E2713EEDE}"/>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F1E70ACC-AC7F-4423-BF69-12FCF393FA7E}"/>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A1C66661-0FC1-4EF0-8B95-0D075A9DF994}"/>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77CE372-C0F3-4AC2-9E5E-43AE1353FF0F}"/>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FD1B63B1-2C6D-4C83-A9EA-2DE4B0C9C22E}"/>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54DF4EF9-E63E-4412-B70B-FC333E9E0C17}"/>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AA2E8C0-073E-4D90-BF15-0A52D0265463}"/>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6348C15D-244F-4F4D-A245-D1C3F3210290}"/>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D18BC02A-037D-41D1-8322-DE6DBDC81A64}"/>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648A7882-102D-45E1-9EB0-DF829E639FBC}"/>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E2C56241-CA2D-48E9-83FF-1AE1C0DD6936}"/>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16CBE051-E754-4FC4-88C7-417A8FEE280A}"/>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E71A91A1-6A47-42CF-BBB8-2B81442C1986}"/>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17110D21-DDA7-4716-B1B0-293E0CFA99BF}"/>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C8E4BA99-708C-47F6-B24D-A5C02506776B}"/>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116387</xdr:rowOff>
    </xdr:to>
    <xdr:cxnSp macro="">
      <xdr:nvCxnSpPr>
        <xdr:cNvPr id="77" name="直線コネクタ 76">
          <a:extLst>
            <a:ext uri="{FF2B5EF4-FFF2-40B4-BE49-F238E27FC236}">
              <a16:creationId xmlns:a16="http://schemas.microsoft.com/office/drawing/2014/main" id="{76FFAB37-1D84-4A61-B59B-BEEA32B52978}"/>
            </a:ext>
          </a:extLst>
        </xdr:cNvPr>
        <xdr:cNvCxnSpPr/>
      </xdr:nvCxnSpPr>
      <xdr:spPr>
        <a:xfrm flipV="1">
          <a:off x="4760595" y="4474482"/>
          <a:ext cx="127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120214</xdr:rowOff>
    </xdr:from>
    <xdr:ext cx="405111" cy="259045"/>
    <xdr:sp macro="" textlink="">
      <xdr:nvSpPr>
        <xdr:cNvPr id="78" name="有形固定資産減価償却率最小値テキスト">
          <a:extLst>
            <a:ext uri="{FF2B5EF4-FFF2-40B4-BE49-F238E27FC236}">
              <a16:creationId xmlns:a16="http://schemas.microsoft.com/office/drawing/2014/main" id="{A10C304E-F7E8-4E4B-A24E-95709CAE688C}"/>
            </a:ext>
          </a:extLst>
        </xdr:cNvPr>
        <xdr:cNvSpPr txBox="1"/>
      </xdr:nvSpPr>
      <xdr:spPr>
        <a:xfrm>
          <a:off x="4813300" y="5949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116387</xdr:rowOff>
    </xdr:from>
    <xdr:to>
      <xdr:col>23</xdr:col>
      <xdr:colOff>174625</xdr:colOff>
      <xdr:row>34</xdr:row>
      <xdr:rowOff>116387</xdr:rowOff>
    </xdr:to>
    <xdr:cxnSp macro="">
      <xdr:nvCxnSpPr>
        <xdr:cNvPr id="79" name="直線コネクタ 78">
          <a:extLst>
            <a:ext uri="{FF2B5EF4-FFF2-40B4-BE49-F238E27FC236}">
              <a16:creationId xmlns:a16="http://schemas.microsoft.com/office/drawing/2014/main" id="{CD90D3A4-75A3-40CC-9633-44E6D7421E1B}"/>
            </a:ext>
          </a:extLst>
        </xdr:cNvPr>
        <xdr:cNvCxnSpPr/>
      </xdr:nvCxnSpPr>
      <xdr:spPr>
        <a:xfrm>
          <a:off x="4673600" y="594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80" name="有形固定資産減価償却率最大値テキスト">
          <a:extLst>
            <a:ext uri="{FF2B5EF4-FFF2-40B4-BE49-F238E27FC236}">
              <a16:creationId xmlns:a16="http://schemas.microsoft.com/office/drawing/2014/main" id="{9FC5AEF0-A02A-44C5-BCAB-7A358A00FA2F}"/>
            </a:ext>
          </a:extLst>
        </xdr:cNvPr>
        <xdr:cNvSpPr txBox="1"/>
      </xdr:nvSpPr>
      <xdr:spPr>
        <a:xfrm>
          <a:off x="4813300" y="4249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81" name="直線コネクタ 80">
          <a:extLst>
            <a:ext uri="{FF2B5EF4-FFF2-40B4-BE49-F238E27FC236}">
              <a16:creationId xmlns:a16="http://schemas.microsoft.com/office/drawing/2014/main" id="{9660E761-446F-4E84-8785-508F40D83CE7}"/>
            </a:ext>
          </a:extLst>
        </xdr:cNvPr>
        <xdr:cNvCxnSpPr/>
      </xdr:nvCxnSpPr>
      <xdr:spPr>
        <a:xfrm>
          <a:off x="4673600" y="447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133276</xdr:rowOff>
    </xdr:from>
    <xdr:ext cx="405111" cy="259045"/>
    <xdr:sp macro="" textlink="">
      <xdr:nvSpPr>
        <xdr:cNvPr id="82" name="有形固定資産減価償却率平均値テキスト">
          <a:extLst>
            <a:ext uri="{FF2B5EF4-FFF2-40B4-BE49-F238E27FC236}">
              <a16:creationId xmlns:a16="http://schemas.microsoft.com/office/drawing/2014/main" id="{705351D1-36EC-4E34-8897-1C14916EFE9F}"/>
            </a:ext>
          </a:extLst>
        </xdr:cNvPr>
        <xdr:cNvSpPr txBox="1"/>
      </xdr:nvSpPr>
      <xdr:spPr>
        <a:xfrm>
          <a:off x="4813300" y="51053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83" name="フローチャート: 判断 82">
          <a:extLst>
            <a:ext uri="{FF2B5EF4-FFF2-40B4-BE49-F238E27FC236}">
              <a16:creationId xmlns:a16="http://schemas.microsoft.com/office/drawing/2014/main" id="{5A9D3671-3176-4A91-B381-E497C717AAEC}"/>
            </a:ext>
          </a:extLst>
        </xdr:cNvPr>
        <xdr:cNvSpPr/>
      </xdr:nvSpPr>
      <xdr:spPr>
        <a:xfrm>
          <a:off x="4711700" y="512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111669</xdr:rowOff>
    </xdr:from>
    <xdr:to>
      <xdr:col>19</xdr:col>
      <xdr:colOff>187325</xdr:colOff>
      <xdr:row>30</xdr:row>
      <xdr:rowOff>41819</xdr:rowOff>
    </xdr:to>
    <xdr:sp macro="" textlink="">
      <xdr:nvSpPr>
        <xdr:cNvPr id="84" name="フローチャート: 判断 83">
          <a:extLst>
            <a:ext uri="{FF2B5EF4-FFF2-40B4-BE49-F238E27FC236}">
              <a16:creationId xmlns:a16="http://schemas.microsoft.com/office/drawing/2014/main" id="{36DDE87F-29DA-4C5F-952B-B519D21E8006}"/>
            </a:ext>
          </a:extLst>
        </xdr:cNvPr>
        <xdr:cNvSpPr/>
      </xdr:nvSpPr>
      <xdr:spPr>
        <a:xfrm>
          <a:off x="4000500" y="508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85" name="フローチャート: 判断 84">
          <a:extLst>
            <a:ext uri="{FF2B5EF4-FFF2-40B4-BE49-F238E27FC236}">
              <a16:creationId xmlns:a16="http://schemas.microsoft.com/office/drawing/2014/main" id="{B2D48691-F80F-41D8-BFF7-3C2D8E62586F}"/>
            </a:ext>
          </a:extLst>
        </xdr:cNvPr>
        <xdr:cNvSpPr/>
      </xdr:nvSpPr>
      <xdr:spPr>
        <a:xfrm>
          <a:off x="3238500" y="510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96248</xdr:rowOff>
    </xdr:from>
    <xdr:to>
      <xdr:col>11</xdr:col>
      <xdr:colOff>187325</xdr:colOff>
      <xdr:row>30</xdr:row>
      <xdr:rowOff>26398</xdr:rowOff>
    </xdr:to>
    <xdr:sp macro="" textlink="">
      <xdr:nvSpPr>
        <xdr:cNvPr id="86" name="フローチャート: 判断 85">
          <a:extLst>
            <a:ext uri="{FF2B5EF4-FFF2-40B4-BE49-F238E27FC236}">
              <a16:creationId xmlns:a16="http://schemas.microsoft.com/office/drawing/2014/main" id="{AEB74438-3B9B-4467-8640-EEB1C60C9D4A}"/>
            </a:ext>
          </a:extLst>
        </xdr:cNvPr>
        <xdr:cNvSpPr/>
      </xdr:nvSpPr>
      <xdr:spPr>
        <a:xfrm>
          <a:off x="2476500" y="506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65405</xdr:rowOff>
    </xdr:from>
    <xdr:to>
      <xdr:col>7</xdr:col>
      <xdr:colOff>187325</xdr:colOff>
      <xdr:row>29</xdr:row>
      <xdr:rowOff>167005</xdr:rowOff>
    </xdr:to>
    <xdr:sp macro="" textlink="">
      <xdr:nvSpPr>
        <xdr:cNvPr id="87" name="フローチャート: 判断 86">
          <a:extLst>
            <a:ext uri="{FF2B5EF4-FFF2-40B4-BE49-F238E27FC236}">
              <a16:creationId xmlns:a16="http://schemas.microsoft.com/office/drawing/2014/main" id="{BA7976A1-526B-4C4B-8AED-E26FA8194EE0}"/>
            </a:ext>
          </a:extLst>
        </xdr:cNvPr>
        <xdr:cNvSpPr/>
      </xdr:nvSpPr>
      <xdr:spPr>
        <a:xfrm>
          <a:off x="1714500" y="50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8DF2BF3F-FD7F-4ABD-B171-EF790A644D22}"/>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4F953E46-9CA8-4E89-A1F9-F44A6D17E61C}"/>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BBEA2D54-2A6A-409E-B2FF-F964E3CB2107}"/>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7EFD2CFD-76E9-4449-9076-83BBD7BF20BA}"/>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DCC06E44-19AE-42C1-BE8E-0B68E13DD488}"/>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113483</xdr:rowOff>
    </xdr:from>
    <xdr:to>
      <xdr:col>23</xdr:col>
      <xdr:colOff>136525</xdr:colOff>
      <xdr:row>29</xdr:row>
      <xdr:rowOff>43633</xdr:rowOff>
    </xdr:to>
    <xdr:sp macro="" textlink="">
      <xdr:nvSpPr>
        <xdr:cNvPr id="93" name="楕円 92">
          <a:extLst>
            <a:ext uri="{FF2B5EF4-FFF2-40B4-BE49-F238E27FC236}">
              <a16:creationId xmlns:a16="http://schemas.microsoft.com/office/drawing/2014/main" id="{D30B6191-CF94-4FDC-9882-03E79491931B}"/>
            </a:ext>
          </a:extLst>
        </xdr:cNvPr>
        <xdr:cNvSpPr/>
      </xdr:nvSpPr>
      <xdr:spPr>
        <a:xfrm>
          <a:off x="4711700" y="491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136360</xdr:rowOff>
    </xdr:from>
    <xdr:ext cx="405111" cy="259045"/>
    <xdr:sp macro="" textlink="">
      <xdr:nvSpPr>
        <xdr:cNvPr id="94" name="有形固定資産減価償却率該当値テキスト">
          <a:extLst>
            <a:ext uri="{FF2B5EF4-FFF2-40B4-BE49-F238E27FC236}">
              <a16:creationId xmlns:a16="http://schemas.microsoft.com/office/drawing/2014/main" id="{DBC130F9-D1DF-42D3-A902-EE8BC6F35FD0}"/>
            </a:ext>
          </a:extLst>
        </xdr:cNvPr>
        <xdr:cNvSpPr txBox="1"/>
      </xdr:nvSpPr>
      <xdr:spPr>
        <a:xfrm>
          <a:off x="4813300" y="4765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54882</xdr:rowOff>
    </xdr:from>
    <xdr:to>
      <xdr:col>19</xdr:col>
      <xdr:colOff>187325</xdr:colOff>
      <xdr:row>28</xdr:row>
      <xdr:rowOff>156482</xdr:rowOff>
    </xdr:to>
    <xdr:sp macro="" textlink="">
      <xdr:nvSpPr>
        <xdr:cNvPr id="95" name="楕円 94">
          <a:extLst>
            <a:ext uri="{FF2B5EF4-FFF2-40B4-BE49-F238E27FC236}">
              <a16:creationId xmlns:a16="http://schemas.microsoft.com/office/drawing/2014/main" id="{04725FF6-D83D-4F23-A2A5-55A3417299DF}"/>
            </a:ext>
          </a:extLst>
        </xdr:cNvPr>
        <xdr:cNvSpPr/>
      </xdr:nvSpPr>
      <xdr:spPr>
        <a:xfrm>
          <a:off x="4000500" y="485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105682</xdr:rowOff>
    </xdr:from>
    <xdr:to>
      <xdr:col>23</xdr:col>
      <xdr:colOff>85725</xdr:colOff>
      <xdr:row>28</xdr:row>
      <xdr:rowOff>164283</xdr:rowOff>
    </xdr:to>
    <xdr:cxnSp macro="">
      <xdr:nvCxnSpPr>
        <xdr:cNvPr id="96" name="直線コネクタ 95">
          <a:extLst>
            <a:ext uri="{FF2B5EF4-FFF2-40B4-BE49-F238E27FC236}">
              <a16:creationId xmlns:a16="http://schemas.microsoft.com/office/drawing/2014/main" id="{14714A76-7F73-4FB3-B369-1C45FB07975D}"/>
            </a:ext>
          </a:extLst>
        </xdr:cNvPr>
        <xdr:cNvCxnSpPr/>
      </xdr:nvCxnSpPr>
      <xdr:spPr>
        <a:xfrm>
          <a:off x="4051300" y="4906282"/>
          <a:ext cx="7112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20955</xdr:rowOff>
    </xdr:from>
    <xdr:to>
      <xdr:col>15</xdr:col>
      <xdr:colOff>187325</xdr:colOff>
      <xdr:row>28</xdr:row>
      <xdr:rowOff>122555</xdr:rowOff>
    </xdr:to>
    <xdr:sp macro="" textlink="">
      <xdr:nvSpPr>
        <xdr:cNvPr id="97" name="楕円 96">
          <a:extLst>
            <a:ext uri="{FF2B5EF4-FFF2-40B4-BE49-F238E27FC236}">
              <a16:creationId xmlns:a16="http://schemas.microsoft.com/office/drawing/2014/main" id="{1547B8A0-5DA5-45FB-BF65-2AE65CBDAE48}"/>
            </a:ext>
          </a:extLst>
        </xdr:cNvPr>
        <xdr:cNvSpPr/>
      </xdr:nvSpPr>
      <xdr:spPr>
        <a:xfrm>
          <a:off x="3238500" y="482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71755</xdr:rowOff>
    </xdr:from>
    <xdr:to>
      <xdr:col>19</xdr:col>
      <xdr:colOff>136525</xdr:colOff>
      <xdr:row>28</xdr:row>
      <xdr:rowOff>105682</xdr:rowOff>
    </xdr:to>
    <xdr:cxnSp macro="">
      <xdr:nvCxnSpPr>
        <xdr:cNvPr id="98" name="直線コネクタ 97">
          <a:extLst>
            <a:ext uri="{FF2B5EF4-FFF2-40B4-BE49-F238E27FC236}">
              <a16:creationId xmlns:a16="http://schemas.microsoft.com/office/drawing/2014/main" id="{C97FF86E-62CD-4651-81E9-9D4C3AC5BF73}"/>
            </a:ext>
          </a:extLst>
        </xdr:cNvPr>
        <xdr:cNvCxnSpPr/>
      </xdr:nvCxnSpPr>
      <xdr:spPr>
        <a:xfrm>
          <a:off x="3289300" y="4872355"/>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130719</xdr:rowOff>
    </xdr:from>
    <xdr:to>
      <xdr:col>11</xdr:col>
      <xdr:colOff>187325</xdr:colOff>
      <xdr:row>28</xdr:row>
      <xdr:rowOff>60869</xdr:rowOff>
    </xdr:to>
    <xdr:sp macro="" textlink="">
      <xdr:nvSpPr>
        <xdr:cNvPr id="99" name="楕円 98">
          <a:extLst>
            <a:ext uri="{FF2B5EF4-FFF2-40B4-BE49-F238E27FC236}">
              <a16:creationId xmlns:a16="http://schemas.microsoft.com/office/drawing/2014/main" id="{F4A58910-D5FA-47E0-A885-4D4317476722}"/>
            </a:ext>
          </a:extLst>
        </xdr:cNvPr>
        <xdr:cNvSpPr/>
      </xdr:nvSpPr>
      <xdr:spPr>
        <a:xfrm>
          <a:off x="2476500" y="475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10069</xdr:rowOff>
    </xdr:from>
    <xdr:to>
      <xdr:col>15</xdr:col>
      <xdr:colOff>136525</xdr:colOff>
      <xdr:row>28</xdr:row>
      <xdr:rowOff>71755</xdr:rowOff>
    </xdr:to>
    <xdr:cxnSp macro="">
      <xdr:nvCxnSpPr>
        <xdr:cNvPr id="100" name="直線コネクタ 99">
          <a:extLst>
            <a:ext uri="{FF2B5EF4-FFF2-40B4-BE49-F238E27FC236}">
              <a16:creationId xmlns:a16="http://schemas.microsoft.com/office/drawing/2014/main" id="{23E6F363-EA9B-4179-8F66-317042D95C72}"/>
            </a:ext>
          </a:extLst>
        </xdr:cNvPr>
        <xdr:cNvCxnSpPr/>
      </xdr:nvCxnSpPr>
      <xdr:spPr>
        <a:xfrm>
          <a:off x="2527300" y="4810669"/>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96792</xdr:rowOff>
    </xdr:from>
    <xdr:to>
      <xdr:col>7</xdr:col>
      <xdr:colOff>187325</xdr:colOff>
      <xdr:row>28</xdr:row>
      <xdr:rowOff>26942</xdr:rowOff>
    </xdr:to>
    <xdr:sp macro="" textlink="">
      <xdr:nvSpPr>
        <xdr:cNvPr id="101" name="楕円 100">
          <a:extLst>
            <a:ext uri="{FF2B5EF4-FFF2-40B4-BE49-F238E27FC236}">
              <a16:creationId xmlns:a16="http://schemas.microsoft.com/office/drawing/2014/main" id="{DEB70893-2328-4B90-B712-BB9AA46C14FA}"/>
            </a:ext>
          </a:extLst>
        </xdr:cNvPr>
        <xdr:cNvSpPr/>
      </xdr:nvSpPr>
      <xdr:spPr>
        <a:xfrm>
          <a:off x="1714500" y="472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147592</xdr:rowOff>
    </xdr:from>
    <xdr:to>
      <xdr:col>11</xdr:col>
      <xdr:colOff>136525</xdr:colOff>
      <xdr:row>28</xdr:row>
      <xdr:rowOff>10069</xdr:rowOff>
    </xdr:to>
    <xdr:cxnSp macro="">
      <xdr:nvCxnSpPr>
        <xdr:cNvPr id="102" name="直線コネクタ 101">
          <a:extLst>
            <a:ext uri="{FF2B5EF4-FFF2-40B4-BE49-F238E27FC236}">
              <a16:creationId xmlns:a16="http://schemas.microsoft.com/office/drawing/2014/main" id="{4ABB5B9C-C34A-4FDA-AECF-54925E0828F3}"/>
            </a:ext>
          </a:extLst>
        </xdr:cNvPr>
        <xdr:cNvCxnSpPr/>
      </xdr:nvCxnSpPr>
      <xdr:spPr>
        <a:xfrm>
          <a:off x="1765300" y="4776742"/>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32946</xdr:rowOff>
    </xdr:from>
    <xdr:ext cx="405111" cy="259045"/>
    <xdr:sp macro="" textlink="">
      <xdr:nvSpPr>
        <xdr:cNvPr id="103" name="n_1aveValue有形固定資産減価償却率">
          <a:extLst>
            <a:ext uri="{FF2B5EF4-FFF2-40B4-BE49-F238E27FC236}">
              <a16:creationId xmlns:a16="http://schemas.microsoft.com/office/drawing/2014/main" id="{816CD6C6-AE48-4BFC-BAD1-34E05EF194E3}"/>
            </a:ext>
          </a:extLst>
        </xdr:cNvPr>
        <xdr:cNvSpPr txBox="1"/>
      </xdr:nvSpPr>
      <xdr:spPr>
        <a:xfrm>
          <a:off x="3836044" y="5176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104" name="n_2aveValue有形固定資産減価償却率">
          <a:extLst>
            <a:ext uri="{FF2B5EF4-FFF2-40B4-BE49-F238E27FC236}">
              <a16:creationId xmlns:a16="http://schemas.microsoft.com/office/drawing/2014/main" id="{3A9DA8AE-FE89-4386-AFCE-D7C5A7E36CFD}"/>
            </a:ext>
          </a:extLst>
        </xdr:cNvPr>
        <xdr:cNvSpPr txBox="1"/>
      </xdr:nvSpPr>
      <xdr:spPr>
        <a:xfrm>
          <a:off x="3086744" y="5194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17525</xdr:rowOff>
    </xdr:from>
    <xdr:ext cx="405111" cy="259045"/>
    <xdr:sp macro="" textlink="">
      <xdr:nvSpPr>
        <xdr:cNvPr id="105" name="n_3aveValue有形固定資産減価償却率">
          <a:extLst>
            <a:ext uri="{FF2B5EF4-FFF2-40B4-BE49-F238E27FC236}">
              <a16:creationId xmlns:a16="http://schemas.microsoft.com/office/drawing/2014/main" id="{5DF34C3B-D5E5-43AE-AE7B-FD41191145C9}"/>
            </a:ext>
          </a:extLst>
        </xdr:cNvPr>
        <xdr:cNvSpPr txBox="1"/>
      </xdr:nvSpPr>
      <xdr:spPr>
        <a:xfrm>
          <a:off x="2324744" y="5161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158132</xdr:rowOff>
    </xdr:from>
    <xdr:ext cx="405111" cy="259045"/>
    <xdr:sp macro="" textlink="">
      <xdr:nvSpPr>
        <xdr:cNvPr id="106" name="n_4aveValue有形固定資産減価償却率">
          <a:extLst>
            <a:ext uri="{FF2B5EF4-FFF2-40B4-BE49-F238E27FC236}">
              <a16:creationId xmlns:a16="http://schemas.microsoft.com/office/drawing/2014/main" id="{CB97860A-FFC4-415E-A7F3-784EBF60762E}"/>
            </a:ext>
          </a:extLst>
        </xdr:cNvPr>
        <xdr:cNvSpPr txBox="1"/>
      </xdr:nvSpPr>
      <xdr:spPr>
        <a:xfrm>
          <a:off x="1562744" y="5130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1559</xdr:rowOff>
    </xdr:from>
    <xdr:ext cx="405111" cy="259045"/>
    <xdr:sp macro="" textlink="">
      <xdr:nvSpPr>
        <xdr:cNvPr id="107" name="n_1mainValue有形固定資産減価償却率">
          <a:extLst>
            <a:ext uri="{FF2B5EF4-FFF2-40B4-BE49-F238E27FC236}">
              <a16:creationId xmlns:a16="http://schemas.microsoft.com/office/drawing/2014/main" id="{FDB96C98-D55E-4476-A6EE-F4D5578FD48B}"/>
            </a:ext>
          </a:extLst>
        </xdr:cNvPr>
        <xdr:cNvSpPr txBox="1"/>
      </xdr:nvSpPr>
      <xdr:spPr>
        <a:xfrm>
          <a:off x="3836044" y="463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139082</xdr:rowOff>
    </xdr:from>
    <xdr:ext cx="405111" cy="259045"/>
    <xdr:sp macro="" textlink="">
      <xdr:nvSpPr>
        <xdr:cNvPr id="108" name="n_2mainValue有形固定資産減価償却率">
          <a:extLst>
            <a:ext uri="{FF2B5EF4-FFF2-40B4-BE49-F238E27FC236}">
              <a16:creationId xmlns:a16="http://schemas.microsoft.com/office/drawing/2014/main" id="{0B7C1A6F-1793-4AB1-997C-2D08F8AD356F}"/>
            </a:ext>
          </a:extLst>
        </xdr:cNvPr>
        <xdr:cNvSpPr txBox="1"/>
      </xdr:nvSpPr>
      <xdr:spPr>
        <a:xfrm>
          <a:off x="3086744" y="4596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77396</xdr:rowOff>
    </xdr:from>
    <xdr:ext cx="405111" cy="259045"/>
    <xdr:sp macro="" textlink="">
      <xdr:nvSpPr>
        <xdr:cNvPr id="109" name="n_3mainValue有形固定資産減価償却率">
          <a:extLst>
            <a:ext uri="{FF2B5EF4-FFF2-40B4-BE49-F238E27FC236}">
              <a16:creationId xmlns:a16="http://schemas.microsoft.com/office/drawing/2014/main" id="{1D41629A-B421-401D-A5C4-4F7469A1C2E5}"/>
            </a:ext>
          </a:extLst>
        </xdr:cNvPr>
        <xdr:cNvSpPr txBox="1"/>
      </xdr:nvSpPr>
      <xdr:spPr>
        <a:xfrm>
          <a:off x="2324744" y="4535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43469</xdr:rowOff>
    </xdr:from>
    <xdr:ext cx="405111" cy="259045"/>
    <xdr:sp macro="" textlink="">
      <xdr:nvSpPr>
        <xdr:cNvPr id="110" name="n_4mainValue有形固定資産減価償却率">
          <a:extLst>
            <a:ext uri="{FF2B5EF4-FFF2-40B4-BE49-F238E27FC236}">
              <a16:creationId xmlns:a16="http://schemas.microsoft.com/office/drawing/2014/main" id="{D255F6D9-0077-4A7F-8850-E1ECDE62D4D5}"/>
            </a:ext>
          </a:extLst>
        </xdr:cNvPr>
        <xdr:cNvSpPr txBox="1"/>
      </xdr:nvSpPr>
      <xdr:spPr>
        <a:xfrm>
          <a:off x="1562744" y="450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E351963B-4A00-486B-8DA9-EFDA4C595833}"/>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ABF9A61C-F76A-4F95-BC1E-0C616BCB8121}"/>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C7F7DEDA-D9A1-4F5D-A9A1-D8E6C3AE77DB}"/>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5D67EC42-08D5-493F-AA87-E31C6872D3A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30B15AB8-3745-4640-8148-AB1568751B4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3AC44E5A-AD6E-4D46-A2EF-A102781DB409}"/>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79FE6D32-DE0D-4C40-AEC4-503EE673EB6B}"/>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AEE11342-9BB7-4639-83A8-CD015CC74E83}"/>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567EDE0C-8E49-46D2-866B-1851F7B05C9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D1576FA0-7293-4848-99A0-0CDF501B1726}"/>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57B1162C-4268-4523-86F4-F3409186908F}"/>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F787FB2A-C94D-4580-A0CA-9FDCDBA5C7D7}"/>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D34769CD-9452-4B49-B7B7-C19CA16E74AE}"/>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a:t>
          </a:r>
          <a:r>
            <a:rPr kumimoji="1" lang="en-US" altLang="ja-JP" sz="1100">
              <a:latin typeface="ＭＳ Ｐゴシック" panose="020B0600070205080204" pitchFamily="50" charset="-128"/>
              <a:ea typeface="ＭＳ Ｐゴシック" panose="020B0600070205080204" pitchFamily="50" charset="-128"/>
            </a:rPr>
            <a:t>333.9</a:t>
          </a:r>
          <a:r>
            <a:rPr kumimoji="1" lang="ja-JP" altLang="en-US" sz="1100">
              <a:latin typeface="ＭＳ Ｐゴシック" panose="020B0600070205080204" pitchFamily="50" charset="-128"/>
              <a:ea typeface="ＭＳ Ｐゴシック" panose="020B0600070205080204" pitchFamily="50" charset="-128"/>
            </a:rPr>
            <a:t>％と、類似団体より高くなっている。平成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年から令和元年にかけて緊急防災・減災事業債を発行したことや、令和２年に過疎債を発行したことが大きな要因と考えられる。また、前年度と比較して</a:t>
          </a:r>
          <a:r>
            <a:rPr kumimoji="1" lang="en-US" altLang="ja-JP" sz="1100">
              <a:latin typeface="ＭＳ Ｐゴシック" panose="020B0600070205080204" pitchFamily="50" charset="-128"/>
              <a:ea typeface="ＭＳ Ｐゴシック" panose="020B0600070205080204" pitchFamily="50" charset="-128"/>
            </a:rPr>
            <a:t>115.8</a:t>
          </a:r>
          <a:r>
            <a:rPr kumimoji="1" lang="ja-JP" altLang="en-US" sz="1100">
              <a:latin typeface="ＭＳ Ｐゴシック" panose="020B0600070205080204" pitchFamily="50" charset="-128"/>
              <a:ea typeface="ＭＳ Ｐゴシック" panose="020B0600070205080204" pitchFamily="50" charset="-128"/>
            </a:rPr>
            <a:t>％の減となっている要因は、約</a:t>
          </a:r>
          <a:r>
            <a:rPr kumimoji="1" lang="en-US" altLang="ja-JP" sz="1100">
              <a:latin typeface="ＭＳ Ｐゴシック" panose="020B0600070205080204" pitchFamily="50" charset="-128"/>
              <a:ea typeface="ＭＳ Ｐゴシック" panose="020B0600070205080204" pitchFamily="50" charset="-128"/>
            </a:rPr>
            <a:t>436</a:t>
          </a:r>
          <a:r>
            <a:rPr kumimoji="1" lang="ja-JP" altLang="en-US" sz="1100">
              <a:latin typeface="ＭＳ Ｐゴシック" panose="020B0600070205080204" pitchFamily="50" charset="-128"/>
              <a:ea typeface="ＭＳ Ｐゴシック" panose="020B0600070205080204" pitchFamily="50" charset="-128"/>
            </a:rPr>
            <a:t>百万円の繰上償還を行ったことだと考えられる。今後は、新規発行債の抑制に取り組み、併せて状況を見て繰上償還も検討し、債務償還比率の上昇を抑制するよう努める。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D28EE1B2-5C2F-40D4-A4CD-31DE6751BB1A}"/>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5A26B2D6-8D28-475C-81E6-2358AD5C1F95}"/>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C11B9B97-6A71-41C1-B254-871C9C20D875}"/>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B58900BA-EC7F-44F8-B1C0-33C779EE2924}"/>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D7F074BD-8D32-4DAA-B4F1-87A4AEF74A7C}"/>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F28B1E92-B81E-4425-9D25-7366A1C0B1AC}"/>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0" name="テキスト ボックス 129">
          <a:extLst>
            <a:ext uri="{FF2B5EF4-FFF2-40B4-BE49-F238E27FC236}">
              <a16:creationId xmlns:a16="http://schemas.microsoft.com/office/drawing/2014/main" id="{96401139-1BC8-4628-B8EC-EF3A78D8B0DE}"/>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DF2D84B5-34CF-449E-9514-CB1CE54DFD85}"/>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7C7C334C-5A17-4A7B-8F4E-C497F494FE53}"/>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014E060A-C737-4586-8B9B-7F20BA8D3CB0}"/>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DF83E1D7-98F0-497D-81E9-6EBA9A81C248}"/>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698D240A-24EA-4ECC-9CE3-0C627EEE0626}"/>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3D2FEFA9-97AC-4C40-8347-0E2B8D6E48AD}"/>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5D91CC19-95D7-4E0B-BAE1-BE2DF90B9438}"/>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a16="http://schemas.microsoft.com/office/drawing/2014/main" id="{7FA29940-535F-4FF7-A749-D48BFDAAF68C}"/>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0B21D162-EC43-43D8-A6BA-09827D9C9A49}"/>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id="{79FF633B-14F9-4287-953A-A8AE84CEAF5C}"/>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117620</xdr:rowOff>
    </xdr:to>
    <xdr:cxnSp macro="">
      <xdr:nvCxnSpPr>
        <xdr:cNvPr id="141" name="直線コネクタ 140">
          <a:extLst>
            <a:ext uri="{FF2B5EF4-FFF2-40B4-BE49-F238E27FC236}">
              <a16:creationId xmlns:a16="http://schemas.microsoft.com/office/drawing/2014/main" id="{9FD55484-2D8F-442E-B8E4-DC7908A66C03}"/>
            </a:ext>
          </a:extLst>
        </xdr:cNvPr>
        <xdr:cNvCxnSpPr/>
      </xdr:nvCxnSpPr>
      <xdr:spPr>
        <a:xfrm flipV="1">
          <a:off x="14793595" y="4489903"/>
          <a:ext cx="1269" cy="145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121447</xdr:rowOff>
    </xdr:from>
    <xdr:ext cx="469744" cy="259045"/>
    <xdr:sp macro="" textlink="">
      <xdr:nvSpPr>
        <xdr:cNvPr id="142" name="債務償還比率最小値テキスト">
          <a:extLst>
            <a:ext uri="{FF2B5EF4-FFF2-40B4-BE49-F238E27FC236}">
              <a16:creationId xmlns:a16="http://schemas.microsoft.com/office/drawing/2014/main" id="{E25097FD-6F11-4827-A87D-FE0872685498}"/>
            </a:ext>
          </a:extLst>
        </xdr:cNvPr>
        <xdr:cNvSpPr txBox="1"/>
      </xdr:nvSpPr>
      <xdr:spPr>
        <a:xfrm>
          <a:off x="14846300" y="595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117620</xdr:rowOff>
    </xdr:from>
    <xdr:to>
      <xdr:col>76</xdr:col>
      <xdr:colOff>111125</xdr:colOff>
      <xdr:row>34</xdr:row>
      <xdr:rowOff>117620</xdr:rowOff>
    </xdr:to>
    <xdr:cxnSp macro="">
      <xdr:nvCxnSpPr>
        <xdr:cNvPr id="143" name="直線コネクタ 142">
          <a:extLst>
            <a:ext uri="{FF2B5EF4-FFF2-40B4-BE49-F238E27FC236}">
              <a16:creationId xmlns:a16="http://schemas.microsoft.com/office/drawing/2014/main" id="{329FAC5E-6EBE-4E4E-9444-EA969322C8FA}"/>
            </a:ext>
          </a:extLst>
        </xdr:cNvPr>
        <xdr:cNvCxnSpPr/>
      </xdr:nvCxnSpPr>
      <xdr:spPr>
        <a:xfrm>
          <a:off x="14706600" y="59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a:extLst>
            <a:ext uri="{FF2B5EF4-FFF2-40B4-BE49-F238E27FC236}">
              <a16:creationId xmlns:a16="http://schemas.microsoft.com/office/drawing/2014/main" id="{081BD028-BB7A-40DA-810A-D9A8986D4002}"/>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a16="http://schemas.microsoft.com/office/drawing/2014/main" id="{DCE92B1D-5F95-4D14-8167-804713EEBC60}"/>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109800</xdr:rowOff>
    </xdr:from>
    <xdr:ext cx="469744" cy="259045"/>
    <xdr:sp macro="" textlink="">
      <xdr:nvSpPr>
        <xdr:cNvPr id="146" name="債務償還比率平均値テキスト">
          <a:extLst>
            <a:ext uri="{FF2B5EF4-FFF2-40B4-BE49-F238E27FC236}">
              <a16:creationId xmlns:a16="http://schemas.microsoft.com/office/drawing/2014/main" id="{8A093039-884B-4B20-8B03-66BB8092C819}"/>
            </a:ext>
          </a:extLst>
        </xdr:cNvPr>
        <xdr:cNvSpPr txBox="1"/>
      </xdr:nvSpPr>
      <xdr:spPr>
        <a:xfrm>
          <a:off x="14846300" y="45675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86923</xdr:rowOff>
    </xdr:from>
    <xdr:to>
      <xdr:col>76</xdr:col>
      <xdr:colOff>73025</xdr:colOff>
      <xdr:row>28</xdr:row>
      <xdr:rowOff>17073</xdr:rowOff>
    </xdr:to>
    <xdr:sp macro="" textlink="">
      <xdr:nvSpPr>
        <xdr:cNvPr id="147" name="フローチャート: 判断 146">
          <a:extLst>
            <a:ext uri="{FF2B5EF4-FFF2-40B4-BE49-F238E27FC236}">
              <a16:creationId xmlns:a16="http://schemas.microsoft.com/office/drawing/2014/main" id="{38F9A80A-3AD3-4921-B76B-9C5C03E8B704}"/>
            </a:ext>
          </a:extLst>
        </xdr:cNvPr>
        <xdr:cNvSpPr/>
      </xdr:nvSpPr>
      <xdr:spPr>
        <a:xfrm>
          <a:off x="14744700" y="471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22923</xdr:rowOff>
    </xdr:from>
    <xdr:to>
      <xdr:col>72</xdr:col>
      <xdr:colOff>123825</xdr:colOff>
      <xdr:row>27</xdr:row>
      <xdr:rowOff>124523</xdr:rowOff>
    </xdr:to>
    <xdr:sp macro="" textlink="">
      <xdr:nvSpPr>
        <xdr:cNvPr id="148" name="フローチャート: 判断 147">
          <a:extLst>
            <a:ext uri="{FF2B5EF4-FFF2-40B4-BE49-F238E27FC236}">
              <a16:creationId xmlns:a16="http://schemas.microsoft.com/office/drawing/2014/main" id="{78E61FAE-AFCF-4BFE-BC3B-16E01C856B71}"/>
            </a:ext>
          </a:extLst>
        </xdr:cNvPr>
        <xdr:cNvSpPr/>
      </xdr:nvSpPr>
      <xdr:spPr>
        <a:xfrm>
          <a:off x="14033500" y="465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26080</xdr:rowOff>
    </xdr:from>
    <xdr:to>
      <xdr:col>68</xdr:col>
      <xdr:colOff>123825</xdr:colOff>
      <xdr:row>29</xdr:row>
      <xdr:rowOff>127680</xdr:rowOff>
    </xdr:to>
    <xdr:sp macro="" textlink="">
      <xdr:nvSpPr>
        <xdr:cNvPr id="149" name="フローチャート: 判断 148">
          <a:extLst>
            <a:ext uri="{FF2B5EF4-FFF2-40B4-BE49-F238E27FC236}">
              <a16:creationId xmlns:a16="http://schemas.microsoft.com/office/drawing/2014/main" id="{D2799BCF-4271-468B-A49C-12135598B86F}"/>
            </a:ext>
          </a:extLst>
        </xdr:cNvPr>
        <xdr:cNvSpPr/>
      </xdr:nvSpPr>
      <xdr:spPr>
        <a:xfrm>
          <a:off x="13271500" y="499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31169</xdr:rowOff>
    </xdr:from>
    <xdr:to>
      <xdr:col>64</xdr:col>
      <xdr:colOff>123825</xdr:colOff>
      <xdr:row>29</xdr:row>
      <xdr:rowOff>132769</xdr:rowOff>
    </xdr:to>
    <xdr:sp macro="" textlink="">
      <xdr:nvSpPr>
        <xdr:cNvPr id="150" name="フローチャート: 判断 149">
          <a:extLst>
            <a:ext uri="{FF2B5EF4-FFF2-40B4-BE49-F238E27FC236}">
              <a16:creationId xmlns:a16="http://schemas.microsoft.com/office/drawing/2014/main" id="{827A6C1E-20E7-466F-8279-2B2E2655E91E}"/>
            </a:ext>
          </a:extLst>
        </xdr:cNvPr>
        <xdr:cNvSpPr/>
      </xdr:nvSpPr>
      <xdr:spPr>
        <a:xfrm>
          <a:off x="12509500" y="500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94706</xdr:rowOff>
    </xdr:from>
    <xdr:to>
      <xdr:col>60</xdr:col>
      <xdr:colOff>123825</xdr:colOff>
      <xdr:row>30</xdr:row>
      <xdr:rowOff>24856</xdr:rowOff>
    </xdr:to>
    <xdr:sp macro="" textlink="">
      <xdr:nvSpPr>
        <xdr:cNvPr id="151" name="フローチャート: 判断 150">
          <a:extLst>
            <a:ext uri="{FF2B5EF4-FFF2-40B4-BE49-F238E27FC236}">
              <a16:creationId xmlns:a16="http://schemas.microsoft.com/office/drawing/2014/main" id="{6B502DB1-E287-42B8-899D-341DCB07C038}"/>
            </a:ext>
          </a:extLst>
        </xdr:cNvPr>
        <xdr:cNvSpPr/>
      </xdr:nvSpPr>
      <xdr:spPr>
        <a:xfrm>
          <a:off x="11747500" y="506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80C8E21B-9E9F-4428-867A-6C7065F9E213}"/>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44F9455B-3550-4C22-A974-69BE3BC494DF}"/>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95141244-BB2D-4C9E-A7D3-D11D37D61CAD}"/>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7DF9B85F-3F02-4FA3-B575-C7ADA5862692}"/>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2D3DAF70-3461-47B4-A72E-7C79C6BDC032}"/>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153425</xdr:rowOff>
    </xdr:from>
    <xdr:to>
      <xdr:col>76</xdr:col>
      <xdr:colOff>73025</xdr:colOff>
      <xdr:row>29</xdr:row>
      <xdr:rowOff>83575</xdr:rowOff>
    </xdr:to>
    <xdr:sp macro="" textlink="">
      <xdr:nvSpPr>
        <xdr:cNvPr id="157" name="楕円 156">
          <a:extLst>
            <a:ext uri="{FF2B5EF4-FFF2-40B4-BE49-F238E27FC236}">
              <a16:creationId xmlns:a16="http://schemas.microsoft.com/office/drawing/2014/main" id="{202515DF-7E29-4EE3-A091-04A9BAEDE189}"/>
            </a:ext>
          </a:extLst>
        </xdr:cNvPr>
        <xdr:cNvSpPr/>
      </xdr:nvSpPr>
      <xdr:spPr>
        <a:xfrm>
          <a:off x="14744700" y="495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131852</xdr:rowOff>
    </xdr:from>
    <xdr:ext cx="469744" cy="259045"/>
    <xdr:sp macro="" textlink="">
      <xdr:nvSpPr>
        <xdr:cNvPr id="158" name="債務償還比率該当値テキスト">
          <a:extLst>
            <a:ext uri="{FF2B5EF4-FFF2-40B4-BE49-F238E27FC236}">
              <a16:creationId xmlns:a16="http://schemas.microsoft.com/office/drawing/2014/main" id="{815D56F4-B7E6-4870-9ADD-7396A29E4E0D}"/>
            </a:ext>
          </a:extLst>
        </xdr:cNvPr>
        <xdr:cNvSpPr txBox="1"/>
      </xdr:nvSpPr>
      <xdr:spPr>
        <a:xfrm>
          <a:off x="14846300" y="493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160555</xdr:rowOff>
    </xdr:from>
    <xdr:to>
      <xdr:col>72</xdr:col>
      <xdr:colOff>123825</xdr:colOff>
      <xdr:row>30</xdr:row>
      <xdr:rowOff>90705</xdr:rowOff>
    </xdr:to>
    <xdr:sp macro="" textlink="">
      <xdr:nvSpPr>
        <xdr:cNvPr id="159" name="楕円 158">
          <a:extLst>
            <a:ext uri="{FF2B5EF4-FFF2-40B4-BE49-F238E27FC236}">
              <a16:creationId xmlns:a16="http://schemas.microsoft.com/office/drawing/2014/main" id="{6CAED937-65C4-4322-9617-DBA51EF4C167}"/>
            </a:ext>
          </a:extLst>
        </xdr:cNvPr>
        <xdr:cNvSpPr/>
      </xdr:nvSpPr>
      <xdr:spPr>
        <a:xfrm>
          <a:off x="14033500" y="513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32775</xdr:rowOff>
    </xdr:from>
    <xdr:to>
      <xdr:col>76</xdr:col>
      <xdr:colOff>22225</xdr:colOff>
      <xdr:row>30</xdr:row>
      <xdr:rowOff>39905</xdr:rowOff>
    </xdr:to>
    <xdr:cxnSp macro="">
      <xdr:nvCxnSpPr>
        <xdr:cNvPr id="160" name="直線コネクタ 159">
          <a:extLst>
            <a:ext uri="{FF2B5EF4-FFF2-40B4-BE49-F238E27FC236}">
              <a16:creationId xmlns:a16="http://schemas.microsoft.com/office/drawing/2014/main" id="{A060AD24-B873-40B6-8AA1-E36C34617BE8}"/>
            </a:ext>
          </a:extLst>
        </xdr:cNvPr>
        <xdr:cNvCxnSpPr/>
      </xdr:nvCxnSpPr>
      <xdr:spPr>
        <a:xfrm flipV="1">
          <a:off x="14084300" y="5004825"/>
          <a:ext cx="711200" cy="17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41384</xdr:rowOff>
    </xdr:from>
    <xdr:to>
      <xdr:col>68</xdr:col>
      <xdr:colOff>123825</xdr:colOff>
      <xdr:row>30</xdr:row>
      <xdr:rowOff>142984</xdr:rowOff>
    </xdr:to>
    <xdr:sp macro="" textlink="">
      <xdr:nvSpPr>
        <xdr:cNvPr id="161" name="楕円 160">
          <a:extLst>
            <a:ext uri="{FF2B5EF4-FFF2-40B4-BE49-F238E27FC236}">
              <a16:creationId xmlns:a16="http://schemas.microsoft.com/office/drawing/2014/main" id="{2960E90A-05BC-454A-B33C-FF61B0D104BC}"/>
            </a:ext>
          </a:extLst>
        </xdr:cNvPr>
        <xdr:cNvSpPr/>
      </xdr:nvSpPr>
      <xdr:spPr>
        <a:xfrm>
          <a:off x="13271500" y="518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39905</xdr:rowOff>
    </xdr:from>
    <xdr:to>
      <xdr:col>72</xdr:col>
      <xdr:colOff>73025</xdr:colOff>
      <xdr:row>30</xdr:row>
      <xdr:rowOff>92184</xdr:rowOff>
    </xdr:to>
    <xdr:cxnSp macro="">
      <xdr:nvCxnSpPr>
        <xdr:cNvPr id="162" name="直線コネクタ 161">
          <a:extLst>
            <a:ext uri="{FF2B5EF4-FFF2-40B4-BE49-F238E27FC236}">
              <a16:creationId xmlns:a16="http://schemas.microsoft.com/office/drawing/2014/main" id="{54CE172A-10EF-4961-A4D0-EF5613755918}"/>
            </a:ext>
          </a:extLst>
        </xdr:cNvPr>
        <xdr:cNvCxnSpPr/>
      </xdr:nvCxnSpPr>
      <xdr:spPr>
        <a:xfrm flipV="1">
          <a:off x="13322300" y="5183405"/>
          <a:ext cx="762000" cy="5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127708</xdr:rowOff>
    </xdr:from>
    <xdr:to>
      <xdr:col>64</xdr:col>
      <xdr:colOff>123825</xdr:colOff>
      <xdr:row>30</xdr:row>
      <xdr:rowOff>57858</xdr:rowOff>
    </xdr:to>
    <xdr:sp macro="" textlink="">
      <xdr:nvSpPr>
        <xdr:cNvPr id="163" name="楕円 162">
          <a:extLst>
            <a:ext uri="{FF2B5EF4-FFF2-40B4-BE49-F238E27FC236}">
              <a16:creationId xmlns:a16="http://schemas.microsoft.com/office/drawing/2014/main" id="{890A3934-19F7-4D42-A976-6C0CCE657A99}"/>
            </a:ext>
          </a:extLst>
        </xdr:cNvPr>
        <xdr:cNvSpPr/>
      </xdr:nvSpPr>
      <xdr:spPr>
        <a:xfrm>
          <a:off x="12509500" y="509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7058</xdr:rowOff>
    </xdr:from>
    <xdr:to>
      <xdr:col>68</xdr:col>
      <xdr:colOff>73025</xdr:colOff>
      <xdr:row>30</xdr:row>
      <xdr:rowOff>92184</xdr:rowOff>
    </xdr:to>
    <xdr:cxnSp macro="">
      <xdr:nvCxnSpPr>
        <xdr:cNvPr id="164" name="直線コネクタ 163">
          <a:extLst>
            <a:ext uri="{FF2B5EF4-FFF2-40B4-BE49-F238E27FC236}">
              <a16:creationId xmlns:a16="http://schemas.microsoft.com/office/drawing/2014/main" id="{4F511B48-BB3A-481A-863F-6D13068328D9}"/>
            </a:ext>
          </a:extLst>
        </xdr:cNvPr>
        <xdr:cNvCxnSpPr/>
      </xdr:nvCxnSpPr>
      <xdr:spPr>
        <a:xfrm>
          <a:off x="12560300" y="5150558"/>
          <a:ext cx="762000" cy="8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16982</xdr:rowOff>
    </xdr:from>
    <xdr:to>
      <xdr:col>60</xdr:col>
      <xdr:colOff>123825</xdr:colOff>
      <xdr:row>29</xdr:row>
      <xdr:rowOff>118582</xdr:rowOff>
    </xdr:to>
    <xdr:sp macro="" textlink="">
      <xdr:nvSpPr>
        <xdr:cNvPr id="165" name="楕円 164">
          <a:extLst>
            <a:ext uri="{FF2B5EF4-FFF2-40B4-BE49-F238E27FC236}">
              <a16:creationId xmlns:a16="http://schemas.microsoft.com/office/drawing/2014/main" id="{06698B42-102A-4E2D-A953-7FE680AFFEEF}"/>
            </a:ext>
          </a:extLst>
        </xdr:cNvPr>
        <xdr:cNvSpPr/>
      </xdr:nvSpPr>
      <xdr:spPr>
        <a:xfrm>
          <a:off x="11747500" y="498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67782</xdr:rowOff>
    </xdr:from>
    <xdr:to>
      <xdr:col>64</xdr:col>
      <xdr:colOff>73025</xdr:colOff>
      <xdr:row>30</xdr:row>
      <xdr:rowOff>7058</xdr:rowOff>
    </xdr:to>
    <xdr:cxnSp macro="">
      <xdr:nvCxnSpPr>
        <xdr:cNvPr id="166" name="直線コネクタ 165">
          <a:extLst>
            <a:ext uri="{FF2B5EF4-FFF2-40B4-BE49-F238E27FC236}">
              <a16:creationId xmlns:a16="http://schemas.microsoft.com/office/drawing/2014/main" id="{F1648ADA-7818-4F0B-BF53-2744F3BDCE97}"/>
            </a:ext>
          </a:extLst>
        </xdr:cNvPr>
        <xdr:cNvCxnSpPr/>
      </xdr:nvCxnSpPr>
      <xdr:spPr>
        <a:xfrm>
          <a:off x="11798300" y="5039832"/>
          <a:ext cx="762000" cy="11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25</xdr:row>
      <xdr:rowOff>141050</xdr:rowOff>
    </xdr:from>
    <xdr:ext cx="469744" cy="259045"/>
    <xdr:sp macro="" textlink="">
      <xdr:nvSpPr>
        <xdr:cNvPr id="167" name="n_1aveValue債務償還比率">
          <a:extLst>
            <a:ext uri="{FF2B5EF4-FFF2-40B4-BE49-F238E27FC236}">
              <a16:creationId xmlns:a16="http://schemas.microsoft.com/office/drawing/2014/main" id="{60A5CEF4-4EBF-4766-8069-DC68BB9B3F29}"/>
            </a:ext>
          </a:extLst>
        </xdr:cNvPr>
        <xdr:cNvSpPr txBox="1"/>
      </xdr:nvSpPr>
      <xdr:spPr>
        <a:xfrm>
          <a:off x="13836727" y="442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144207</xdr:rowOff>
    </xdr:from>
    <xdr:ext cx="469744" cy="259045"/>
    <xdr:sp macro="" textlink="">
      <xdr:nvSpPr>
        <xdr:cNvPr id="168" name="n_2aveValue債務償還比率">
          <a:extLst>
            <a:ext uri="{FF2B5EF4-FFF2-40B4-BE49-F238E27FC236}">
              <a16:creationId xmlns:a16="http://schemas.microsoft.com/office/drawing/2014/main" id="{65D81FEE-A42A-46D8-BEA3-3E49FEFE4E89}"/>
            </a:ext>
          </a:extLst>
        </xdr:cNvPr>
        <xdr:cNvSpPr txBox="1"/>
      </xdr:nvSpPr>
      <xdr:spPr>
        <a:xfrm>
          <a:off x="13087427" y="477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149296</xdr:rowOff>
    </xdr:from>
    <xdr:ext cx="469744" cy="259045"/>
    <xdr:sp macro="" textlink="">
      <xdr:nvSpPr>
        <xdr:cNvPr id="169" name="n_3aveValue債務償還比率">
          <a:extLst>
            <a:ext uri="{FF2B5EF4-FFF2-40B4-BE49-F238E27FC236}">
              <a16:creationId xmlns:a16="http://schemas.microsoft.com/office/drawing/2014/main" id="{B348533D-6893-4188-9D69-3D40D10DEA3B}"/>
            </a:ext>
          </a:extLst>
        </xdr:cNvPr>
        <xdr:cNvSpPr txBox="1"/>
      </xdr:nvSpPr>
      <xdr:spPr>
        <a:xfrm>
          <a:off x="12325427" y="4778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15983</xdr:rowOff>
    </xdr:from>
    <xdr:ext cx="469744" cy="259045"/>
    <xdr:sp macro="" textlink="">
      <xdr:nvSpPr>
        <xdr:cNvPr id="170" name="n_4aveValue債務償還比率">
          <a:extLst>
            <a:ext uri="{FF2B5EF4-FFF2-40B4-BE49-F238E27FC236}">
              <a16:creationId xmlns:a16="http://schemas.microsoft.com/office/drawing/2014/main" id="{12242723-F32E-458C-9C9D-873CC0CE301F}"/>
            </a:ext>
          </a:extLst>
        </xdr:cNvPr>
        <xdr:cNvSpPr txBox="1"/>
      </xdr:nvSpPr>
      <xdr:spPr>
        <a:xfrm>
          <a:off x="11563427" y="51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81832</xdr:rowOff>
    </xdr:from>
    <xdr:ext cx="469744" cy="259045"/>
    <xdr:sp macro="" textlink="">
      <xdr:nvSpPr>
        <xdr:cNvPr id="171" name="n_1mainValue債務償還比率">
          <a:extLst>
            <a:ext uri="{FF2B5EF4-FFF2-40B4-BE49-F238E27FC236}">
              <a16:creationId xmlns:a16="http://schemas.microsoft.com/office/drawing/2014/main" id="{EE9E1706-F53D-4FC1-B644-D899605B0B02}"/>
            </a:ext>
          </a:extLst>
        </xdr:cNvPr>
        <xdr:cNvSpPr txBox="1"/>
      </xdr:nvSpPr>
      <xdr:spPr>
        <a:xfrm>
          <a:off x="13836727" y="522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134111</xdr:rowOff>
    </xdr:from>
    <xdr:ext cx="469744" cy="259045"/>
    <xdr:sp macro="" textlink="">
      <xdr:nvSpPr>
        <xdr:cNvPr id="172" name="n_2mainValue債務償還比率">
          <a:extLst>
            <a:ext uri="{FF2B5EF4-FFF2-40B4-BE49-F238E27FC236}">
              <a16:creationId xmlns:a16="http://schemas.microsoft.com/office/drawing/2014/main" id="{FAD50827-12D1-4DF4-AD9D-FE976AF7CB8E}"/>
            </a:ext>
          </a:extLst>
        </xdr:cNvPr>
        <xdr:cNvSpPr txBox="1"/>
      </xdr:nvSpPr>
      <xdr:spPr>
        <a:xfrm>
          <a:off x="13087427" y="527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48985</xdr:rowOff>
    </xdr:from>
    <xdr:ext cx="469744" cy="259045"/>
    <xdr:sp macro="" textlink="">
      <xdr:nvSpPr>
        <xdr:cNvPr id="173" name="n_3mainValue債務償還比率">
          <a:extLst>
            <a:ext uri="{FF2B5EF4-FFF2-40B4-BE49-F238E27FC236}">
              <a16:creationId xmlns:a16="http://schemas.microsoft.com/office/drawing/2014/main" id="{5ACA6A14-9E42-4812-A35C-AFE60B78D14D}"/>
            </a:ext>
          </a:extLst>
        </xdr:cNvPr>
        <xdr:cNvSpPr txBox="1"/>
      </xdr:nvSpPr>
      <xdr:spPr>
        <a:xfrm>
          <a:off x="12325427" y="519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135109</xdr:rowOff>
    </xdr:from>
    <xdr:ext cx="469744" cy="259045"/>
    <xdr:sp macro="" textlink="">
      <xdr:nvSpPr>
        <xdr:cNvPr id="174" name="n_4mainValue債務償還比率">
          <a:extLst>
            <a:ext uri="{FF2B5EF4-FFF2-40B4-BE49-F238E27FC236}">
              <a16:creationId xmlns:a16="http://schemas.microsoft.com/office/drawing/2014/main" id="{47500EF9-5C73-4C67-9AE7-7450A77BEF5A}"/>
            </a:ext>
          </a:extLst>
        </xdr:cNvPr>
        <xdr:cNvSpPr txBox="1"/>
      </xdr:nvSpPr>
      <xdr:spPr>
        <a:xfrm>
          <a:off x="11563427" y="476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5" name="正方形/長方形 174">
          <a:extLst>
            <a:ext uri="{FF2B5EF4-FFF2-40B4-BE49-F238E27FC236}">
              <a16:creationId xmlns:a16="http://schemas.microsoft.com/office/drawing/2014/main" id="{F7C5DF01-6CFF-44BB-B584-9BE3D58B891C}"/>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6" name="正方形/長方形 175">
          <a:extLst>
            <a:ext uri="{FF2B5EF4-FFF2-40B4-BE49-F238E27FC236}">
              <a16:creationId xmlns:a16="http://schemas.microsoft.com/office/drawing/2014/main" id="{93D83509-5E42-4A56-A69E-3AECA1509EF5}"/>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7" name="テキスト ボックス 176">
          <a:extLst>
            <a:ext uri="{FF2B5EF4-FFF2-40B4-BE49-F238E27FC236}">
              <a16:creationId xmlns:a16="http://schemas.microsoft.com/office/drawing/2014/main" id="{1B0188AA-5C86-4EE2-9F00-329932D21C7A}"/>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8" name="テキスト ボックス 177">
          <a:extLst>
            <a:ext uri="{FF2B5EF4-FFF2-40B4-BE49-F238E27FC236}">
              <a16:creationId xmlns:a16="http://schemas.microsoft.com/office/drawing/2014/main" id="{D4B6DF8E-455E-402B-A270-5006A11D7F5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9" name="テキスト ボックス 178">
          <a:extLst>
            <a:ext uri="{FF2B5EF4-FFF2-40B4-BE49-F238E27FC236}">
              <a16:creationId xmlns:a16="http://schemas.microsoft.com/office/drawing/2014/main" id="{0D6B60B6-13A8-4A6D-B935-4EBAF30F2ED3}"/>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0" name="テキスト ボックス 179">
          <a:extLst>
            <a:ext uri="{FF2B5EF4-FFF2-40B4-BE49-F238E27FC236}">
              <a16:creationId xmlns:a16="http://schemas.microsoft.com/office/drawing/2014/main" id="{42726D98-C1A7-43DB-9E40-5840E04815ED}"/>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119BF1F-6E47-4F88-B60C-528C61A0E07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3EB2DD2-47B2-4E71-882B-0B4245D93C2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C594677-5A34-4668-91B8-32FED623AC2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F1822F6-7D5C-4E09-9B8D-D6B40872881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8ED4107-C06B-4B4C-8936-F84CD342363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E00EE87-CA0B-484B-B3C1-17F110E069F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48E3AA5-9F8B-4A58-8E9E-5F70EED3E46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46F3A88-DFA8-4919-A1A7-8265BDB108E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24A098B-961B-47E1-91E8-98681A84031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1E226F1-8A94-40AA-AC74-FD818005D65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
361
31.39
2,365,281
2,175,859
152,673
898,790
2,555,438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BC0E235-45B7-4489-B8D5-F1ACFB7028B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BBC3C23-5E22-433C-AAF6-0801BA35710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D2B2133-595A-4488-AA26-5068B79DDD7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026310B-77F0-458A-AD29-2C2B7129041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5177EC1-25DB-4548-A79C-3EDED875FA0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1A510EE-F3E1-4B35-B6A2-23F67B3656F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BCEEC16-77DA-49F7-982D-4C0D9C3A389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AD1D731-0598-45A0-B14F-9E16B9B7552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C04EE91-010B-4DA8-80D4-D5B22C98EF6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7259507-07CA-4446-B2C6-5B0072639C5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4578D24-986B-4888-8DA6-3DBD937AE27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7CA5CBC-271F-4B95-90FB-6DBD202E366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C7BEF7C-E312-49F4-B714-A179FFE3697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906D4D5-3C87-4808-BE63-66CB9A7F844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8F7D0F6-168D-4FA3-96E6-AF87F51D1ED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A9DA979-8412-47DD-ACDD-84EFEF58848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B1532F0-33B0-488F-B0EF-B456A9CB6C3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DE70E78-1F8E-422F-A204-27CCEFF2006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D2E114B-04B5-411F-B29E-DA6E1F3B831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F6E42D1-AA2C-43A0-9042-D8ABD16E7F5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8E8CEE8-82F0-49A1-8722-41AA1EC4B1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461112D-9C4A-4C1A-80D3-21A3DB10CEF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E11891A-5060-484F-A85B-544C068C67E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0D97CB8-EB05-427A-80F9-5E26B519280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000179F-9E7A-45F7-96DA-C0670DB1B72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D8EAF83-9692-4F3D-AC63-2763DA094ED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BF66B35-6A64-468D-BBDE-1FCFF9F9E63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15CA7AC-7843-4BBD-9AB2-26AC575CA71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86D0A43-B156-4C98-B487-93DB7FA3465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F9ED969-6901-413D-808F-686C31DEBB3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E618DA8-CE89-4A33-9DF2-BA2360A5B24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01E8899-E98D-4B76-B0DE-A8C0D6295FE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8AB7331-1849-4FF0-B48A-3AB9B832466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36F4CA8-BA89-4704-A782-DFC0B5A91C0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3B8559A-FA85-4542-AFE8-474846EBB7E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E94CD52-92BE-4D0B-A6E8-348106B9F40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86FB534-35A3-4B83-9787-3C3A91D5055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F593F76-971A-4087-AA34-6589936E33F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2CBF04B-0CCD-44B6-B65A-ADF1E7E1537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560B4AD-D12B-4D37-9435-6F85CB2B6B4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FA85865-C885-4F4A-8AD4-AE2BDAF3178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4EBBD10-35BA-4A60-803B-7B37977C4EA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16CC4A1-2C8C-4080-909C-E59888A2856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E86C311-32EF-4078-87C5-BA2DB7189F9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E5AF14A-170B-4557-9F7E-551812D88A9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3A09801E-EAB6-4E0F-833B-F11D4C7D7D8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22316</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123863C3-A340-4119-95CE-BD402DCBDFB0}"/>
            </a:ext>
          </a:extLst>
        </xdr:cNvPr>
        <xdr:cNvCxnSpPr/>
      </xdr:nvCxnSpPr>
      <xdr:spPr>
        <a:xfrm flipV="1">
          <a:off x="4634865" y="585161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道路】&#10;有形固定資産減価償却率最小値テキスト">
          <a:extLst>
            <a:ext uri="{FF2B5EF4-FFF2-40B4-BE49-F238E27FC236}">
              <a16:creationId xmlns:a16="http://schemas.microsoft.com/office/drawing/2014/main" id="{F07BF9EE-D773-4655-85E3-87C7AEA05228}"/>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05D514F3-CE7E-48B3-82A6-4E96DFD1C4EC}"/>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140443</xdr:rowOff>
    </xdr:from>
    <xdr:ext cx="405111" cy="259045"/>
    <xdr:sp macro="" textlink="">
      <xdr:nvSpPr>
        <xdr:cNvPr id="61" name="【道路】&#10;有形固定資産減価償却率最大値テキスト">
          <a:extLst>
            <a:ext uri="{FF2B5EF4-FFF2-40B4-BE49-F238E27FC236}">
              <a16:creationId xmlns:a16="http://schemas.microsoft.com/office/drawing/2014/main" id="{55D55F98-AB18-4ABE-B79C-6D5F519EC37E}"/>
            </a:ext>
          </a:extLst>
        </xdr:cNvPr>
        <xdr:cNvSpPr txBox="1"/>
      </xdr:nvSpPr>
      <xdr:spPr>
        <a:xfrm>
          <a:off x="4673600" y="562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22316</xdr:rowOff>
    </xdr:from>
    <xdr:to>
      <xdr:col>24</xdr:col>
      <xdr:colOff>152400</xdr:colOff>
      <xdr:row>34</xdr:row>
      <xdr:rowOff>22316</xdr:rowOff>
    </xdr:to>
    <xdr:cxnSp macro="">
      <xdr:nvCxnSpPr>
        <xdr:cNvPr id="62" name="直線コネクタ 61">
          <a:extLst>
            <a:ext uri="{FF2B5EF4-FFF2-40B4-BE49-F238E27FC236}">
              <a16:creationId xmlns:a16="http://schemas.microsoft.com/office/drawing/2014/main" id="{D3B4D0C5-2B09-4BC9-B6D7-56C31C55A976}"/>
            </a:ext>
          </a:extLst>
        </xdr:cNvPr>
        <xdr:cNvCxnSpPr/>
      </xdr:nvCxnSpPr>
      <xdr:spPr>
        <a:xfrm>
          <a:off x="4546600" y="585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31949</xdr:rowOff>
    </xdr:from>
    <xdr:ext cx="405111" cy="259045"/>
    <xdr:sp macro="" textlink="">
      <xdr:nvSpPr>
        <xdr:cNvPr id="63" name="【道路】&#10;有形固定資産減価償却率平均値テキスト">
          <a:extLst>
            <a:ext uri="{FF2B5EF4-FFF2-40B4-BE49-F238E27FC236}">
              <a16:creationId xmlns:a16="http://schemas.microsoft.com/office/drawing/2014/main" id="{B08DF214-CE16-4A02-81C7-00176CEC9E47}"/>
            </a:ext>
          </a:extLst>
        </xdr:cNvPr>
        <xdr:cNvSpPr txBox="1"/>
      </xdr:nvSpPr>
      <xdr:spPr>
        <a:xfrm>
          <a:off x="4673600" y="6547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a:extLst>
            <a:ext uri="{FF2B5EF4-FFF2-40B4-BE49-F238E27FC236}">
              <a16:creationId xmlns:a16="http://schemas.microsoft.com/office/drawing/2014/main" id="{B4591B9F-3DAF-4638-B4EB-FF6D85549BE0}"/>
            </a:ext>
          </a:extLst>
        </xdr:cNvPr>
        <xdr:cNvSpPr/>
      </xdr:nvSpPr>
      <xdr:spPr>
        <a:xfrm>
          <a:off x="45847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a16="http://schemas.microsoft.com/office/drawing/2014/main" id="{B1BEE960-0B36-4BB2-A93F-7E929A446CBA}"/>
            </a:ext>
          </a:extLst>
        </xdr:cNvPr>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2540</xdr:rowOff>
    </xdr:from>
    <xdr:to>
      <xdr:col>15</xdr:col>
      <xdr:colOff>101600</xdr:colOff>
      <xdr:row>39</xdr:row>
      <xdr:rowOff>104140</xdr:rowOff>
    </xdr:to>
    <xdr:sp macro="" textlink="">
      <xdr:nvSpPr>
        <xdr:cNvPr id="66" name="フローチャート: 判断 65">
          <a:extLst>
            <a:ext uri="{FF2B5EF4-FFF2-40B4-BE49-F238E27FC236}">
              <a16:creationId xmlns:a16="http://schemas.microsoft.com/office/drawing/2014/main" id="{EB305C16-5496-4CC7-9010-DB9C09CA1214}"/>
            </a:ext>
          </a:extLst>
        </xdr:cNvPr>
        <xdr:cNvSpPr/>
      </xdr:nvSpPr>
      <xdr:spPr>
        <a:xfrm>
          <a:off x="2857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a:extLst>
            <a:ext uri="{FF2B5EF4-FFF2-40B4-BE49-F238E27FC236}">
              <a16:creationId xmlns:a16="http://schemas.microsoft.com/office/drawing/2014/main" id="{11BA3358-0DF6-47E1-84D7-6D4058D6F380}"/>
            </a:ext>
          </a:extLst>
        </xdr:cNvPr>
        <xdr:cNvSpPr/>
      </xdr:nvSpPr>
      <xdr:spPr>
        <a:xfrm>
          <a:off x="1968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a:extLst>
            <a:ext uri="{FF2B5EF4-FFF2-40B4-BE49-F238E27FC236}">
              <a16:creationId xmlns:a16="http://schemas.microsoft.com/office/drawing/2014/main" id="{9D56477B-DB79-4D56-8F45-0D553C9B8355}"/>
            </a:ext>
          </a:extLst>
        </xdr:cNvPr>
        <xdr:cNvSpPr/>
      </xdr:nvSpPr>
      <xdr:spPr>
        <a:xfrm>
          <a:off x="1079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EBE5B69-A8C1-4085-9961-BC9769ADBFD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06C5F28-BB46-45D2-8433-5A23E661F9A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1F12ED4-E1F9-4075-9ED4-F7C05C1DAF1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3DBDC3A-426A-4703-888F-B1DB129868C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6DB2E0A-D2B7-4C2A-927A-1F44F17C624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54791</xdr:rowOff>
    </xdr:from>
    <xdr:to>
      <xdr:col>24</xdr:col>
      <xdr:colOff>114300</xdr:colOff>
      <xdr:row>39</xdr:row>
      <xdr:rowOff>156391</xdr:rowOff>
    </xdr:to>
    <xdr:sp macro="" textlink="">
      <xdr:nvSpPr>
        <xdr:cNvPr id="74" name="楕円 73">
          <a:extLst>
            <a:ext uri="{FF2B5EF4-FFF2-40B4-BE49-F238E27FC236}">
              <a16:creationId xmlns:a16="http://schemas.microsoft.com/office/drawing/2014/main" id="{294D4BA0-A2A5-4ADB-89D3-4069BC65A0A2}"/>
            </a:ext>
          </a:extLst>
        </xdr:cNvPr>
        <xdr:cNvSpPr/>
      </xdr:nvSpPr>
      <xdr:spPr>
        <a:xfrm>
          <a:off x="4584700" y="67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33218</xdr:rowOff>
    </xdr:from>
    <xdr:ext cx="405111" cy="259045"/>
    <xdr:sp macro="" textlink="">
      <xdr:nvSpPr>
        <xdr:cNvPr id="75" name="【道路】&#10;有形固定資産減価償却率該当値テキスト">
          <a:extLst>
            <a:ext uri="{FF2B5EF4-FFF2-40B4-BE49-F238E27FC236}">
              <a16:creationId xmlns:a16="http://schemas.microsoft.com/office/drawing/2014/main" id="{E3821030-8C70-414B-BCE8-B12523C17DB9}"/>
            </a:ext>
          </a:extLst>
        </xdr:cNvPr>
        <xdr:cNvSpPr txBox="1"/>
      </xdr:nvSpPr>
      <xdr:spPr>
        <a:xfrm>
          <a:off x="4673600" y="671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77651</xdr:rowOff>
    </xdr:from>
    <xdr:to>
      <xdr:col>20</xdr:col>
      <xdr:colOff>38100</xdr:colOff>
      <xdr:row>40</xdr:row>
      <xdr:rowOff>7801</xdr:rowOff>
    </xdr:to>
    <xdr:sp macro="" textlink="">
      <xdr:nvSpPr>
        <xdr:cNvPr id="76" name="楕円 75">
          <a:extLst>
            <a:ext uri="{FF2B5EF4-FFF2-40B4-BE49-F238E27FC236}">
              <a16:creationId xmlns:a16="http://schemas.microsoft.com/office/drawing/2014/main" id="{7D42B421-2646-40B3-8C9C-DE70FE0D70B1}"/>
            </a:ext>
          </a:extLst>
        </xdr:cNvPr>
        <xdr:cNvSpPr/>
      </xdr:nvSpPr>
      <xdr:spPr>
        <a:xfrm>
          <a:off x="37465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105591</xdr:rowOff>
    </xdr:from>
    <xdr:to>
      <xdr:col>24</xdr:col>
      <xdr:colOff>63500</xdr:colOff>
      <xdr:row>39</xdr:row>
      <xdr:rowOff>128451</xdr:rowOff>
    </xdr:to>
    <xdr:cxnSp macro="">
      <xdr:nvCxnSpPr>
        <xdr:cNvPr id="77" name="直線コネクタ 76">
          <a:extLst>
            <a:ext uri="{FF2B5EF4-FFF2-40B4-BE49-F238E27FC236}">
              <a16:creationId xmlns:a16="http://schemas.microsoft.com/office/drawing/2014/main" id="{9F26B2E4-57EE-4CF2-91A1-B0F629596E3B}"/>
            </a:ext>
          </a:extLst>
        </xdr:cNvPr>
        <xdr:cNvCxnSpPr/>
      </xdr:nvCxnSpPr>
      <xdr:spPr>
        <a:xfrm flipV="1">
          <a:off x="3797300" y="6792141"/>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90715</xdr:rowOff>
    </xdr:from>
    <xdr:to>
      <xdr:col>15</xdr:col>
      <xdr:colOff>101600</xdr:colOff>
      <xdr:row>40</xdr:row>
      <xdr:rowOff>20865</xdr:rowOff>
    </xdr:to>
    <xdr:sp macro="" textlink="">
      <xdr:nvSpPr>
        <xdr:cNvPr id="78" name="楕円 77">
          <a:extLst>
            <a:ext uri="{FF2B5EF4-FFF2-40B4-BE49-F238E27FC236}">
              <a16:creationId xmlns:a16="http://schemas.microsoft.com/office/drawing/2014/main" id="{F2A17396-8935-40B0-B253-F0ECC606312C}"/>
            </a:ext>
          </a:extLst>
        </xdr:cNvPr>
        <xdr:cNvSpPr/>
      </xdr:nvSpPr>
      <xdr:spPr>
        <a:xfrm>
          <a:off x="2857500" y="677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128451</xdr:rowOff>
    </xdr:from>
    <xdr:to>
      <xdr:col>19</xdr:col>
      <xdr:colOff>177800</xdr:colOff>
      <xdr:row>39</xdr:row>
      <xdr:rowOff>141515</xdr:rowOff>
    </xdr:to>
    <xdr:cxnSp macro="">
      <xdr:nvCxnSpPr>
        <xdr:cNvPr id="79" name="直線コネクタ 78">
          <a:extLst>
            <a:ext uri="{FF2B5EF4-FFF2-40B4-BE49-F238E27FC236}">
              <a16:creationId xmlns:a16="http://schemas.microsoft.com/office/drawing/2014/main" id="{EC200B1C-8E44-472D-AF9A-4C8825486E54}"/>
            </a:ext>
          </a:extLst>
        </xdr:cNvPr>
        <xdr:cNvCxnSpPr/>
      </xdr:nvCxnSpPr>
      <xdr:spPr>
        <a:xfrm flipV="1">
          <a:off x="2908300" y="6815001"/>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107043</xdr:rowOff>
    </xdr:from>
    <xdr:to>
      <xdr:col>10</xdr:col>
      <xdr:colOff>165100</xdr:colOff>
      <xdr:row>40</xdr:row>
      <xdr:rowOff>37193</xdr:rowOff>
    </xdr:to>
    <xdr:sp macro="" textlink="">
      <xdr:nvSpPr>
        <xdr:cNvPr id="80" name="楕円 79">
          <a:extLst>
            <a:ext uri="{FF2B5EF4-FFF2-40B4-BE49-F238E27FC236}">
              <a16:creationId xmlns:a16="http://schemas.microsoft.com/office/drawing/2014/main" id="{6E16D0E8-8325-44E0-829C-CF30F41808D2}"/>
            </a:ext>
          </a:extLst>
        </xdr:cNvPr>
        <xdr:cNvSpPr/>
      </xdr:nvSpPr>
      <xdr:spPr>
        <a:xfrm>
          <a:off x="1968500" y="67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141515</xdr:rowOff>
    </xdr:from>
    <xdr:to>
      <xdr:col>15</xdr:col>
      <xdr:colOff>50800</xdr:colOff>
      <xdr:row>39</xdr:row>
      <xdr:rowOff>157843</xdr:rowOff>
    </xdr:to>
    <xdr:cxnSp macro="">
      <xdr:nvCxnSpPr>
        <xdr:cNvPr id="81" name="直線コネクタ 80">
          <a:extLst>
            <a:ext uri="{FF2B5EF4-FFF2-40B4-BE49-F238E27FC236}">
              <a16:creationId xmlns:a16="http://schemas.microsoft.com/office/drawing/2014/main" id="{C2579DAD-5002-4E7A-8D64-F9A35609940C}"/>
            </a:ext>
          </a:extLst>
        </xdr:cNvPr>
        <xdr:cNvCxnSpPr/>
      </xdr:nvCxnSpPr>
      <xdr:spPr>
        <a:xfrm flipV="1">
          <a:off x="2019300" y="682806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74385</xdr:rowOff>
    </xdr:from>
    <xdr:to>
      <xdr:col>6</xdr:col>
      <xdr:colOff>38100</xdr:colOff>
      <xdr:row>40</xdr:row>
      <xdr:rowOff>4535</xdr:rowOff>
    </xdr:to>
    <xdr:sp macro="" textlink="">
      <xdr:nvSpPr>
        <xdr:cNvPr id="82" name="楕円 81">
          <a:extLst>
            <a:ext uri="{FF2B5EF4-FFF2-40B4-BE49-F238E27FC236}">
              <a16:creationId xmlns:a16="http://schemas.microsoft.com/office/drawing/2014/main" id="{87C6682D-51E3-4B87-9131-91C04C10C639}"/>
            </a:ext>
          </a:extLst>
        </xdr:cNvPr>
        <xdr:cNvSpPr/>
      </xdr:nvSpPr>
      <xdr:spPr>
        <a:xfrm>
          <a:off x="10795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125185</xdr:rowOff>
    </xdr:from>
    <xdr:to>
      <xdr:col>10</xdr:col>
      <xdr:colOff>114300</xdr:colOff>
      <xdr:row>39</xdr:row>
      <xdr:rowOff>157843</xdr:rowOff>
    </xdr:to>
    <xdr:cxnSp macro="">
      <xdr:nvCxnSpPr>
        <xdr:cNvPr id="83" name="直線コネクタ 82">
          <a:extLst>
            <a:ext uri="{FF2B5EF4-FFF2-40B4-BE49-F238E27FC236}">
              <a16:creationId xmlns:a16="http://schemas.microsoft.com/office/drawing/2014/main" id="{48544D14-5014-4963-9DBD-710A720F3455}"/>
            </a:ext>
          </a:extLst>
        </xdr:cNvPr>
        <xdr:cNvCxnSpPr/>
      </xdr:nvCxnSpPr>
      <xdr:spPr>
        <a:xfrm>
          <a:off x="1130300" y="681173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109237</xdr:rowOff>
    </xdr:from>
    <xdr:ext cx="405111" cy="259045"/>
    <xdr:sp macro="" textlink="">
      <xdr:nvSpPr>
        <xdr:cNvPr id="84" name="n_1aveValue【道路】&#10;有形固定資産減価償却率">
          <a:extLst>
            <a:ext uri="{FF2B5EF4-FFF2-40B4-BE49-F238E27FC236}">
              <a16:creationId xmlns:a16="http://schemas.microsoft.com/office/drawing/2014/main" id="{19BC04AB-BB9F-4953-861D-2B133F5816EE}"/>
            </a:ext>
          </a:extLst>
        </xdr:cNvPr>
        <xdr:cNvSpPr txBox="1"/>
      </xdr:nvSpPr>
      <xdr:spPr>
        <a:xfrm>
          <a:off x="35820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120667</xdr:rowOff>
    </xdr:from>
    <xdr:ext cx="405111" cy="259045"/>
    <xdr:sp macro="" textlink="">
      <xdr:nvSpPr>
        <xdr:cNvPr id="85" name="n_2aveValue【道路】&#10;有形固定資産減価償却率">
          <a:extLst>
            <a:ext uri="{FF2B5EF4-FFF2-40B4-BE49-F238E27FC236}">
              <a16:creationId xmlns:a16="http://schemas.microsoft.com/office/drawing/2014/main" id="{1F5C08E5-99DA-46E8-BFFB-D089E99173F4}"/>
            </a:ext>
          </a:extLst>
        </xdr:cNvPr>
        <xdr:cNvSpPr txBox="1"/>
      </xdr:nvSpPr>
      <xdr:spPr>
        <a:xfrm>
          <a:off x="27057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65150</xdr:rowOff>
    </xdr:from>
    <xdr:ext cx="405111" cy="259045"/>
    <xdr:sp macro="" textlink="">
      <xdr:nvSpPr>
        <xdr:cNvPr id="86" name="n_3aveValue【道路】&#10;有形固定資産減価償却率">
          <a:extLst>
            <a:ext uri="{FF2B5EF4-FFF2-40B4-BE49-F238E27FC236}">
              <a16:creationId xmlns:a16="http://schemas.microsoft.com/office/drawing/2014/main" id="{E2854A46-27E4-4859-99E4-D00D778B7D47}"/>
            </a:ext>
          </a:extLst>
        </xdr:cNvPr>
        <xdr:cNvSpPr txBox="1"/>
      </xdr:nvSpPr>
      <xdr:spPr>
        <a:xfrm>
          <a:off x="1816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24328</xdr:rowOff>
    </xdr:from>
    <xdr:ext cx="405111" cy="259045"/>
    <xdr:sp macro="" textlink="">
      <xdr:nvSpPr>
        <xdr:cNvPr id="87" name="n_4aveValue【道路】&#10;有形固定資産減価償却率">
          <a:extLst>
            <a:ext uri="{FF2B5EF4-FFF2-40B4-BE49-F238E27FC236}">
              <a16:creationId xmlns:a16="http://schemas.microsoft.com/office/drawing/2014/main" id="{B917D575-ACC8-472C-8DB4-72EC78D131FF}"/>
            </a:ext>
          </a:extLst>
        </xdr:cNvPr>
        <xdr:cNvSpPr txBox="1"/>
      </xdr:nvSpPr>
      <xdr:spPr>
        <a:xfrm>
          <a:off x="927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170378</xdr:rowOff>
    </xdr:from>
    <xdr:ext cx="405111" cy="259045"/>
    <xdr:sp macro="" textlink="">
      <xdr:nvSpPr>
        <xdr:cNvPr id="88" name="n_1mainValue【道路】&#10;有形固定資産減価償却率">
          <a:extLst>
            <a:ext uri="{FF2B5EF4-FFF2-40B4-BE49-F238E27FC236}">
              <a16:creationId xmlns:a16="http://schemas.microsoft.com/office/drawing/2014/main" id="{4F083F4E-1100-4027-B107-7F57BACBE41B}"/>
            </a:ext>
          </a:extLst>
        </xdr:cNvPr>
        <xdr:cNvSpPr txBox="1"/>
      </xdr:nvSpPr>
      <xdr:spPr>
        <a:xfrm>
          <a:off x="3582044" y="685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11992</xdr:rowOff>
    </xdr:from>
    <xdr:ext cx="405111" cy="259045"/>
    <xdr:sp macro="" textlink="">
      <xdr:nvSpPr>
        <xdr:cNvPr id="89" name="n_2mainValue【道路】&#10;有形固定資産減価償却率">
          <a:extLst>
            <a:ext uri="{FF2B5EF4-FFF2-40B4-BE49-F238E27FC236}">
              <a16:creationId xmlns:a16="http://schemas.microsoft.com/office/drawing/2014/main" id="{63DAF04C-7F79-4FD8-B1AE-9353D2B79884}"/>
            </a:ext>
          </a:extLst>
        </xdr:cNvPr>
        <xdr:cNvSpPr txBox="1"/>
      </xdr:nvSpPr>
      <xdr:spPr>
        <a:xfrm>
          <a:off x="2705744" y="686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28320</xdr:rowOff>
    </xdr:from>
    <xdr:ext cx="405111" cy="259045"/>
    <xdr:sp macro="" textlink="">
      <xdr:nvSpPr>
        <xdr:cNvPr id="90" name="n_3mainValue【道路】&#10;有形固定資産減価償却率">
          <a:extLst>
            <a:ext uri="{FF2B5EF4-FFF2-40B4-BE49-F238E27FC236}">
              <a16:creationId xmlns:a16="http://schemas.microsoft.com/office/drawing/2014/main" id="{C2E0E4EB-362F-4488-8816-ED81B6D9E59A}"/>
            </a:ext>
          </a:extLst>
        </xdr:cNvPr>
        <xdr:cNvSpPr txBox="1"/>
      </xdr:nvSpPr>
      <xdr:spPr>
        <a:xfrm>
          <a:off x="1816744" y="688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167112</xdr:rowOff>
    </xdr:from>
    <xdr:ext cx="405111" cy="259045"/>
    <xdr:sp macro="" textlink="">
      <xdr:nvSpPr>
        <xdr:cNvPr id="91" name="n_4mainValue【道路】&#10;有形固定資産減価償却率">
          <a:extLst>
            <a:ext uri="{FF2B5EF4-FFF2-40B4-BE49-F238E27FC236}">
              <a16:creationId xmlns:a16="http://schemas.microsoft.com/office/drawing/2014/main" id="{1B4622AF-B622-4263-AA79-4A305A28BD92}"/>
            </a:ext>
          </a:extLst>
        </xdr:cNvPr>
        <xdr:cNvSpPr txBox="1"/>
      </xdr:nvSpPr>
      <xdr:spPr>
        <a:xfrm>
          <a:off x="9277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E3E4AAC-057B-475D-BEC2-91E0C56DBE9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10D7BAB-A209-4968-BDEC-2C077D3BA24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DB398A2-0692-4512-891D-844218BB55D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D13F032-B828-41C2-8419-E66E5B098B2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5D2A6EB-EC1C-4256-B231-4AC6262AC62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4590CA8-A46D-432F-837A-70911D98C7A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75524CE-6FE9-4CC0-A7E7-6CFEE598A78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1F64FF3-A81A-41BE-A013-3D8E3A748C1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B551DFB3-C9D5-4F20-BA60-22EB651F927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DF0AD57-F30E-40A0-9D7B-9003B6EB045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A33E9A8E-50E4-4825-9795-B0A25268BE76}"/>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39B96D95-D9E6-4752-AAE9-9DEA0B8F118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9EFAF1A1-6FE8-4C75-B933-8FC522CF851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BBB8AA5C-2B64-4CC0-9E7F-1FA1F50F7EDB}"/>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6EC4B9B9-EBF0-4126-A0CC-4C4029DC7B41}"/>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792D5ED5-3B68-4DE5-9544-6B9923E4FB7B}"/>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2BC32DF4-36F2-4E50-A52B-D20592601C23}"/>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3D44EC3A-571E-4787-9BCA-FC54760D4E97}"/>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6C5A7FE-4412-40E2-98A6-0270B29FE5B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0FE68702-E95C-41CE-9269-605AE681BB58}"/>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54194032-BDBD-46A2-B2A5-AE3CD5308F6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26667</xdr:rowOff>
    </xdr:from>
    <xdr:to>
      <xdr:col>54</xdr:col>
      <xdr:colOff>189865</xdr:colOff>
      <xdr:row>41</xdr:row>
      <xdr:rowOff>131585</xdr:rowOff>
    </xdr:to>
    <xdr:cxnSp macro="">
      <xdr:nvCxnSpPr>
        <xdr:cNvPr id="113" name="直線コネクタ 112">
          <a:extLst>
            <a:ext uri="{FF2B5EF4-FFF2-40B4-BE49-F238E27FC236}">
              <a16:creationId xmlns:a16="http://schemas.microsoft.com/office/drawing/2014/main" id="{C8F896E9-0517-405F-88DB-0E48E814FF99}"/>
            </a:ext>
          </a:extLst>
        </xdr:cNvPr>
        <xdr:cNvCxnSpPr/>
      </xdr:nvCxnSpPr>
      <xdr:spPr>
        <a:xfrm flipV="1">
          <a:off x="10476865" y="5855967"/>
          <a:ext cx="0" cy="130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135412</xdr:rowOff>
    </xdr:from>
    <xdr:ext cx="469744" cy="259045"/>
    <xdr:sp macro="" textlink="">
      <xdr:nvSpPr>
        <xdr:cNvPr id="114" name="【道路】&#10;一人当たり延長最小値テキスト">
          <a:extLst>
            <a:ext uri="{FF2B5EF4-FFF2-40B4-BE49-F238E27FC236}">
              <a16:creationId xmlns:a16="http://schemas.microsoft.com/office/drawing/2014/main" id="{A9277D73-AC1C-4314-A539-50E5BF7677FF}"/>
            </a:ext>
          </a:extLst>
        </xdr:cNvPr>
        <xdr:cNvSpPr txBox="1"/>
      </xdr:nvSpPr>
      <xdr:spPr>
        <a:xfrm>
          <a:off x="10515600" y="716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131585</xdr:rowOff>
    </xdr:from>
    <xdr:to>
      <xdr:col>55</xdr:col>
      <xdr:colOff>88900</xdr:colOff>
      <xdr:row>41</xdr:row>
      <xdr:rowOff>131585</xdr:rowOff>
    </xdr:to>
    <xdr:cxnSp macro="">
      <xdr:nvCxnSpPr>
        <xdr:cNvPr id="115" name="直線コネクタ 114">
          <a:extLst>
            <a:ext uri="{FF2B5EF4-FFF2-40B4-BE49-F238E27FC236}">
              <a16:creationId xmlns:a16="http://schemas.microsoft.com/office/drawing/2014/main" id="{3FDE4633-958F-45A5-89E8-B7E55CE9910E}"/>
            </a:ext>
          </a:extLst>
        </xdr:cNvPr>
        <xdr:cNvCxnSpPr/>
      </xdr:nvCxnSpPr>
      <xdr:spPr>
        <a:xfrm>
          <a:off x="10388600" y="716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144794</xdr:rowOff>
    </xdr:from>
    <xdr:ext cx="599010" cy="259045"/>
    <xdr:sp macro="" textlink="">
      <xdr:nvSpPr>
        <xdr:cNvPr id="116" name="【道路】&#10;一人当たり延長最大値テキスト">
          <a:extLst>
            <a:ext uri="{FF2B5EF4-FFF2-40B4-BE49-F238E27FC236}">
              <a16:creationId xmlns:a16="http://schemas.microsoft.com/office/drawing/2014/main" id="{FDC706EA-B3D1-4742-A933-843A7B45B6A5}"/>
            </a:ext>
          </a:extLst>
        </xdr:cNvPr>
        <xdr:cNvSpPr txBox="1"/>
      </xdr:nvSpPr>
      <xdr:spPr>
        <a:xfrm>
          <a:off x="10515600" y="563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26667</xdr:rowOff>
    </xdr:from>
    <xdr:to>
      <xdr:col>55</xdr:col>
      <xdr:colOff>88900</xdr:colOff>
      <xdr:row>34</xdr:row>
      <xdr:rowOff>26667</xdr:rowOff>
    </xdr:to>
    <xdr:cxnSp macro="">
      <xdr:nvCxnSpPr>
        <xdr:cNvPr id="117" name="直線コネクタ 116">
          <a:extLst>
            <a:ext uri="{FF2B5EF4-FFF2-40B4-BE49-F238E27FC236}">
              <a16:creationId xmlns:a16="http://schemas.microsoft.com/office/drawing/2014/main" id="{1AD5C86B-D780-4058-9EEC-1C9FB20549ED}"/>
            </a:ext>
          </a:extLst>
        </xdr:cNvPr>
        <xdr:cNvCxnSpPr/>
      </xdr:nvCxnSpPr>
      <xdr:spPr>
        <a:xfrm>
          <a:off x="10388600" y="585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84408</xdr:rowOff>
    </xdr:from>
    <xdr:ext cx="534377" cy="259045"/>
    <xdr:sp macro="" textlink="">
      <xdr:nvSpPr>
        <xdr:cNvPr id="118" name="【道路】&#10;一人当たり延長平均値テキスト">
          <a:extLst>
            <a:ext uri="{FF2B5EF4-FFF2-40B4-BE49-F238E27FC236}">
              <a16:creationId xmlns:a16="http://schemas.microsoft.com/office/drawing/2014/main" id="{0F1F9361-4C95-4FA1-AB99-2C471C856758}"/>
            </a:ext>
          </a:extLst>
        </xdr:cNvPr>
        <xdr:cNvSpPr txBox="1"/>
      </xdr:nvSpPr>
      <xdr:spPr>
        <a:xfrm>
          <a:off x="10515600" y="6942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105981</xdr:rowOff>
    </xdr:from>
    <xdr:to>
      <xdr:col>55</xdr:col>
      <xdr:colOff>50800</xdr:colOff>
      <xdr:row>41</xdr:row>
      <xdr:rowOff>36131</xdr:rowOff>
    </xdr:to>
    <xdr:sp macro="" textlink="">
      <xdr:nvSpPr>
        <xdr:cNvPr id="119" name="フローチャート: 判断 118">
          <a:extLst>
            <a:ext uri="{FF2B5EF4-FFF2-40B4-BE49-F238E27FC236}">
              <a16:creationId xmlns:a16="http://schemas.microsoft.com/office/drawing/2014/main" id="{96F87A69-B4F0-4284-B67C-474DBA052E57}"/>
            </a:ext>
          </a:extLst>
        </xdr:cNvPr>
        <xdr:cNvSpPr/>
      </xdr:nvSpPr>
      <xdr:spPr>
        <a:xfrm>
          <a:off x="10426700" y="696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114122</xdr:rowOff>
    </xdr:from>
    <xdr:to>
      <xdr:col>50</xdr:col>
      <xdr:colOff>165100</xdr:colOff>
      <xdr:row>41</xdr:row>
      <xdr:rowOff>44272</xdr:rowOff>
    </xdr:to>
    <xdr:sp macro="" textlink="">
      <xdr:nvSpPr>
        <xdr:cNvPr id="120" name="フローチャート: 判断 119">
          <a:extLst>
            <a:ext uri="{FF2B5EF4-FFF2-40B4-BE49-F238E27FC236}">
              <a16:creationId xmlns:a16="http://schemas.microsoft.com/office/drawing/2014/main" id="{20955F00-7FBA-44CF-A07B-B4BA735FFBB6}"/>
            </a:ext>
          </a:extLst>
        </xdr:cNvPr>
        <xdr:cNvSpPr/>
      </xdr:nvSpPr>
      <xdr:spPr>
        <a:xfrm>
          <a:off x="9588500" y="69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136767</xdr:rowOff>
    </xdr:from>
    <xdr:to>
      <xdr:col>46</xdr:col>
      <xdr:colOff>38100</xdr:colOff>
      <xdr:row>41</xdr:row>
      <xdr:rowOff>66917</xdr:rowOff>
    </xdr:to>
    <xdr:sp macro="" textlink="">
      <xdr:nvSpPr>
        <xdr:cNvPr id="121" name="フローチャート: 判断 120">
          <a:extLst>
            <a:ext uri="{FF2B5EF4-FFF2-40B4-BE49-F238E27FC236}">
              <a16:creationId xmlns:a16="http://schemas.microsoft.com/office/drawing/2014/main" id="{4AACF3D0-A283-408C-A025-6CABA5A7F2EF}"/>
            </a:ext>
          </a:extLst>
        </xdr:cNvPr>
        <xdr:cNvSpPr/>
      </xdr:nvSpPr>
      <xdr:spPr>
        <a:xfrm>
          <a:off x="8699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126238</xdr:rowOff>
    </xdr:from>
    <xdr:to>
      <xdr:col>41</xdr:col>
      <xdr:colOff>101600</xdr:colOff>
      <xdr:row>41</xdr:row>
      <xdr:rowOff>56388</xdr:rowOff>
    </xdr:to>
    <xdr:sp macro="" textlink="">
      <xdr:nvSpPr>
        <xdr:cNvPr id="122" name="フローチャート: 判断 121">
          <a:extLst>
            <a:ext uri="{FF2B5EF4-FFF2-40B4-BE49-F238E27FC236}">
              <a16:creationId xmlns:a16="http://schemas.microsoft.com/office/drawing/2014/main" id="{0388F00E-4452-48B4-892A-D5EAEAE18CC2}"/>
            </a:ext>
          </a:extLst>
        </xdr:cNvPr>
        <xdr:cNvSpPr/>
      </xdr:nvSpPr>
      <xdr:spPr>
        <a:xfrm>
          <a:off x="7810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131132</xdr:rowOff>
    </xdr:from>
    <xdr:to>
      <xdr:col>36</xdr:col>
      <xdr:colOff>165100</xdr:colOff>
      <xdr:row>41</xdr:row>
      <xdr:rowOff>61282</xdr:rowOff>
    </xdr:to>
    <xdr:sp macro="" textlink="">
      <xdr:nvSpPr>
        <xdr:cNvPr id="123" name="フローチャート: 判断 122">
          <a:extLst>
            <a:ext uri="{FF2B5EF4-FFF2-40B4-BE49-F238E27FC236}">
              <a16:creationId xmlns:a16="http://schemas.microsoft.com/office/drawing/2014/main" id="{36E5F145-88FF-4414-B596-24AC6F1DB14F}"/>
            </a:ext>
          </a:extLst>
        </xdr:cNvPr>
        <xdr:cNvSpPr/>
      </xdr:nvSpPr>
      <xdr:spPr>
        <a:xfrm>
          <a:off x="6921500" y="69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C84F05F-FB82-49F7-B49C-7B6D5EE33FC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6DAAD2F-7C11-4E22-B7E9-0950EB133C1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705924B-490D-4E0D-996B-ABBCBD9269E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3FEED6E-831A-49A7-9D2E-90BA7BC4ACD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D15C121-D9C9-44A3-B9F0-3E49C61899F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126937</xdr:rowOff>
    </xdr:from>
    <xdr:to>
      <xdr:col>55</xdr:col>
      <xdr:colOff>50800</xdr:colOff>
      <xdr:row>39</xdr:row>
      <xdr:rowOff>57087</xdr:rowOff>
    </xdr:to>
    <xdr:sp macro="" textlink="">
      <xdr:nvSpPr>
        <xdr:cNvPr id="129" name="楕円 128">
          <a:extLst>
            <a:ext uri="{FF2B5EF4-FFF2-40B4-BE49-F238E27FC236}">
              <a16:creationId xmlns:a16="http://schemas.microsoft.com/office/drawing/2014/main" id="{FAC7837B-F1CC-4CB7-9E7B-D35B1BA68070}"/>
            </a:ext>
          </a:extLst>
        </xdr:cNvPr>
        <xdr:cNvSpPr/>
      </xdr:nvSpPr>
      <xdr:spPr>
        <a:xfrm>
          <a:off x="10426700" y="664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149814</xdr:rowOff>
    </xdr:from>
    <xdr:ext cx="599010" cy="259045"/>
    <xdr:sp macro="" textlink="">
      <xdr:nvSpPr>
        <xdr:cNvPr id="130" name="【道路】&#10;一人当たり延長該当値テキスト">
          <a:extLst>
            <a:ext uri="{FF2B5EF4-FFF2-40B4-BE49-F238E27FC236}">
              <a16:creationId xmlns:a16="http://schemas.microsoft.com/office/drawing/2014/main" id="{551758CC-6A1D-47FB-A42B-5495B463DBA3}"/>
            </a:ext>
          </a:extLst>
        </xdr:cNvPr>
        <xdr:cNvSpPr txBox="1"/>
      </xdr:nvSpPr>
      <xdr:spPr>
        <a:xfrm>
          <a:off x="10515600" y="6493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149953</xdr:rowOff>
    </xdr:from>
    <xdr:to>
      <xdr:col>50</xdr:col>
      <xdr:colOff>165100</xdr:colOff>
      <xdr:row>39</xdr:row>
      <xdr:rowOff>80103</xdr:rowOff>
    </xdr:to>
    <xdr:sp macro="" textlink="">
      <xdr:nvSpPr>
        <xdr:cNvPr id="131" name="楕円 130">
          <a:extLst>
            <a:ext uri="{FF2B5EF4-FFF2-40B4-BE49-F238E27FC236}">
              <a16:creationId xmlns:a16="http://schemas.microsoft.com/office/drawing/2014/main" id="{F7B4C74D-05CF-43DC-A221-3E500216DE0D}"/>
            </a:ext>
          </a:extLst>
        </xdr:cNvPr>
        <xdr:cNvSpPr/>
      </xdr:nvSpPr>
      <xdr:spPr>
        <a:xfrm>
          <a:off x="9588500" y="666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6287</xdr:rowOff>
    </xdr:from>
    <xdr:to>
      <xdr:col>55</xdr:col>
      <xdr:colOff>0</xdr:colOff>
      <xdr:row>39</xdr:row>
      <xdr:rowOff>29303</xdr:rowOff>
    </xdr:to>
    <xdr:cxnSp macro="">
      <xdr:nvCxnSpPr>
        <xdr:cNvPr id="132" name="直線コネクタ 131">
          <a:extLst>
            <a:ext uri="{FF2B5EF4-FFF2-40B4-BE49-F238E27FC236}">
              <a16:creationId xmlns:a16="http://schemas.microsoft.com/office/drawing/2014/main" id="{008282AD-ADE7-411E-9738-02BAD88C59C6}"/>
            </a:ext>
          </a:extLst>
        </xdr:cNvPr>
        <xdr:cNvCxnSpPr/>
      </xdr:nvCxnSpPr>
      <xdr:spPr>
        <a:xfrm flipV="1">
          <a:off x="9639300" y="6692837"/>
          <a:ext cx="838200" cy="2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145296</xdr:rowOff>
    </xdr:from>
    <xdr:to>
      <xdr:col>46</xdr:col>
      <xdr:colOff>38100</xdr:colOff>
      <xdr:row>39</xdr:row>
      <xdr:rowOff>75446</xdr:rowOff>
    </xdr:to>
    <xdr:sp macro="" textlink="">
      <xdr:nvSpPr>
        <xdr:cNvPr id="133" name="楕円 132">
          <a:extLst>
            <a:ext uri="{FF2B5EF4-FFF2-40B4-BE49-F238E27FC236}">
              <a16:creationId xmlns:a16="http://schemas.microsoft.com/office/drawing/2014/main" id="{7B8DB5DD-C67B-4D54-A643-983124B07D0A}"/>
            </a:ext>
          </a:extLst>
        </xdr:cNvPr>
        <xdr:cNvSpPr/>
      </xdr:nvSpPr>
      <xdr:spPr>
        <a:xfrm>
          <a:off x="8699500" y="666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24646</xdr:rowOff>
    </xdr:from>
    <xdr:to>
      <xdr:col>50</xdr:col>
      <xdr:colOff>114300</xdr:colOff>
      <xdr:row>39</xdr:row>
      <xdr:rowOff>29303</xdr:rowOff>
    </xdr:to>
    <xdr:cxnSp macro="">
      <xdr:nvCxnSpPr>
        <xdr:cNvPr id="134" name="直線コネクタ 133">
          <a:extLst>
            <a:ext uri="{FF2B5EF4-FFF2-40B4-BE49-F238E27FC236}">
              <a16:creationId xmlns:a16="http://schemas.microsoft.com/office/drawing/2014/main" id="{3C2724E6-1C47-4B5A-9412-13C370E8426A}"/>
            </a:ext>
          </a:extLst>
        </xdr:cNvPr>
        <xdr:cNvCxnSpPr/>
      </xdr:nvCxnSpPr>
      <xdr:spPr>
        <a:xfrm>
          <a:off x="8750300" y="6711196"/>
          <a:ext cx="889000" cy="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123086</xdr:rowOff>
    </xdr:from>
    <xdr:to>
      <xdr:col>41</xdr:col>
      <xdr:colOff>101600</xdr:colOff>
      <xdr:row>39</xdr:row>
      <xdr:rowOff>53236</xdr:rowOff>
    </xdr:to>
    <xdr:sp macro="" textlink="">
      <xdr:nvSpPr>
        <xdr:cNvPr id="135" name="楕円 134">
          <a:extLst>
            <a:ext uri="{FF2B5EF4-FFF2-40B4-BE49-F238E27FC236}">
              <a16:creationId xmlns:a16="http://schemas.microsoft.com/office/drawing/2014/main" id="{12188910-EC17-4797-B2A3-C289BBE844F1}"/>
            </a:ext>
          </a:extLst>
        </xdr:cNvPr>
        <xdr:cNvSpPr/>
      </xdr:nvSpPr>
      <xdr:spPr>
        <a:xfrm>
          <a:off x="7810500" y="663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2436</xdr:rowOff>
    </xdr:from>
    <xdr:to>
      <xdr:col>45</xdr:col>
      <xdr:colOff>177800</xdr:colOff>
      <xdr:row>39</xdr:row>
      <xdr:rowOff>24646</xdr:rowOff>
    </xdr:to>
    <xdr:cxnSp macro="">
      <xdr:nvCxnSpPr>
        <xdr:cNvPr id="136" name="直線コネクタ 135">
          <a:extLst>
            <a:ext uri="{FF2B5EF4-FFF2-40B4-BE49-F238E27FC236}">
              <a16:creationId xmlns:a16="http://schemas.microsoft.com/office/drawing/2014/main" id="{E4154213-D79C-49CF-95BB-F5EC69735B63}"/>
            </a:ext>
          </a:extLst>
        </xdr:cNvPr>
        <xdr:cNvCxnSpPr/>
      </xdr:nvCxnSpPr>
      <xdr:spPr>
        <a:xfrm>
          <a:off x="7861300" y="6688986"/>
          <a:ext cx="889000" cy="2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131978</xdr:rowOff>
    </xdr:from>
    <xdr:to>
      <xdr:col>36</xdr:col>
      <xdr:colOff>165100</xdr:colOff>
      <xdr:row>39</xdr:row>
      <xdr:rowOff>62128</xdr:rowOff>
    </xdr:to>
    <xdr:sp macro="" textlink="">
      <xdr:nvSpPr>
        <xdr:cNvPr id="137" name="楕円 136">
          <a:extLst>
            <a:ext uri="{FF2B5EF4-FFF2-40B4-BE49-F238E27FC236}">
              <a16:creationId xmlns:a16="http://schemas.microsoft.com/office/drawing/2014/main" id="{62ADC43E-6DC0-4422-9132-1B2BA30CA2A3}"/>
            </a:ext>
          </a:extLst>
        </xdr:cNvPr>
        <xdr:cNvSpPr/>
      </xdr:nvSpPr>
      <xdr:spPr>
        <a:xfrm>
          <a:off x="6921500" y="664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2436</xdr:rowOff>
    </xdr:from>
    <xdr:to>
      <xdr:col>41</xdr:col>
      <xdr:colOff>50800</xdr:colOff>
      <xdr:row>39</xdr:row>
      <xdr:rowOff>11328</xdr:rowOff>
    </xdr:to>
    <xdr:cxnSp macro="">
      <xdr:nvCxnSpPr>
        <xdr:cNvPr id="138" name="直線コネクタ 137">
          <a:extLst>
            <a:ext uri="{FF2B5EF4-FFF2-40B4-BE49-F238E27FC236}">
              <a16:creationId xmlns:a16="http://schemas.microsoft.com/office/drawing/2014/main" id="{F3A02ECC-AFF6-4CD5-96EC-FF52DB811F61}"/>
            </a:ext>
          </a:extLst>
        </xdr:cNvPr>
        <xdr:cNvCxnSpPr/>
      </xdr:nvCxnSpPr>
      <xdr:spPr>
        <a:xfrm flipV="1">
          <a:off x="6972300" y="6688986"/>
          <a:ext cx="889000" cy="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35399</xdr:rowOff>
    </xdr:from>
    <xdr:ext cx="534377" cy="259045"/>
    <xdr:sp macro="" textlink="">
      <xdr:nvSpPr>
        <xdr:cNvPr id="139" name="n_1aveValue【道路】&#10;一人当たり延長">
          <a:extLst>
            <a:ext uri="{FF2B5EF4-FFF2-40B4-BE49-F238E27FC236}">
              <a16:creationId xmlns:a16="http://schemas.microsoft.com/office/drawing/2014/main" id="{A066EBFF-496D-4EA1-A3A3-D9B6474D1CEB}"/>
            </a:ext>
          </a:extLst>
        </xdr:cNvPr>
        <xdr:cNvSpPr txBox="1"/>
      </xdr:nvSpPr>
      <xdr:spPr>
        <a:xfrm>
          <a:off x="9359411" y="706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58044</xdr:rowOff>
    </xdr:from>
    <xdr:ext cx="534377" cy="259045"/>
    <xdr:sp macro="" textlink="">
      <xdr:nvSpPr>
        <xdr:cNvPr id="140" name="n_2aveValue【道路】&#10;一人当たり延長">
          <a:extLst>
            <a:ext uri="{FF2B5EF4-FFF2-40B4-BE49-F238E27FC236}">
              <a16:creationId xmlns:a16="http://schemas.microsoft.com/office/drawing/2014/main" id="{7014FF21-238A-494B-9C6C-8F5F5A680553}"/>
            </a:ext>
          </a:extLst>
        </xdr:cNvPr>
        <xdr:cNvSpPr txBox="1"/>
      </xdr:nvSpPr>
      <xdr:spPr>
        <a:xfrm>
          <a:off x="8483111" y="708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47515</xdr:rowOff>
    </xdr:from>
    <xdr:ext cx="534377" cy="259045"/>
    <xdr:sp macro="" textlink="">
      <xdr:nvSpPr>
        <xdr:cNvPr id="141" name="n_3aveValue【道路】&#10;一人当たり延長">
          <a:extLst>
            <a:ext uri="{FF2B5EF4-FFF2-40B4-BE49-F238E27FC236}">
              <a16:creationId xmlns:a16="http://schemas.microsoft.com/office/drawing/2014/main" id="{E68FE39C-5691-4CA5-960B-9B5DDF1CDE0B}"/>
            </a:ext>
          </a:extLst>
        </xdr:cNvPr>
        <xdr:cNvSpPr txBox="1"/>
      </xdr:nvSpPr>
      <xdr:spPr>
        <a:xfrm>
          <a:off x="7594111" y="707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52409</xdr:rowOff>
    </xdr:from>
    <xdr:ext cx="534377" cy="259045"/>
    <xdr:sp macro="" textlink="">
      <xdr:nvSpPr>
        <xdr:cNvPr id="142" name="n_4aveValue【道路】&#10;一人当たり延長">
          <a:extLst>
            <a:ext uri="{FF2B5EF4-FFF2-40B4-BE49-F238E27FC236}">
              <a16:creationId xmlns:a16="http://schemas.microsoft.com/office/drawing/2014/main" id="{4E59678F-0B7A-4A0E-A6EC-5D25BAAE0C95}"/>
            </a:ext>
          </a:extLst>
        </xdr:cNvPr>
        <xdr:cNvSpPr txBox="1"/>
      </xdr:nvSpPr>
      <xdr:spPr>
        <a:xfrm>
          <a:off x="6705111" y="708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37</xdr:row>
      <xdr:rowOff>96630</xdr:rowOff>
    </xdr:from>
    <xdr:ext cx="599010" cy="259045"/>
    <xdr:sp macro="" textlink="">
      <xdr:nvSpPr>
        <xdr:cNvPr id="143" name="n_1mainValue【道路】&#10;一人当たり延長">
          <a:extLst>
            <a:ext uri="{FF2B5EF4-FFF2-40B4-BE49-F238E27FC236}">
              <a16:creationId xmlns:a16="http://schemas.microsoft.com/office/drawing/2014/main" id="{F06CD0C8-998C-428A-9193-2D90B83EA1F6}"/>
            </a:ext>
          </a:extLst>
        </xdr:cNvPr>
        <xdr:cNvSpPr txBox="1"/>
      </xdr:nvSpPr>
      <xdr:spPr>
        <a:xfrm>
          <a:off x="9327094" y="644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37</xdr:row>
      <xdr:rowOff>91973</xdr:rowOff>
    </xdr:from>
    <xdr:ext cx="599010" cy="259045"/>
    <xdr:sp macro="" textlink="">
      <xdr:nvSpPr>
        <xdr:cNvPr id="144" name="n_2mainValue【道路】&#10;一人当たり延長">
          <a:extLst>
            <a:ext uri="{FF2B5EF4-FFF2-40B4-BE49-F238E27FC236}">
              <a16:creationId xmlns:a16="http://schemas.microsoft.com/office/drawing/2014/main" id="{6FA8E1CE-7F9B-4FCD-9A2B-2230109652A3}"/>
            </a:ext>
          </a:extLst>
        </xdr:cNvPr>
        <xdr:cNvSpPr txBox="1"/>
      </xdr:nvSpPr>
      <xdr:spPr>
        <a:xfrm>
          <a:off x="8450794" y="6435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37</xdr:row>
      <xdr:rowOff>69763</xdr:rowOff>
    </xdr:from>
    <xdr:ext cx="599010" cy="259045"/>
    <xdr:sp macro="" textlink="">
      <xdr:nvSpPr>
        <xdr:cNvPr id="145" name="n_3mainValue【道路】&#10;一人当たり延長">
          <a:extLst>
            <a:ext uri="{FF2B5EF4-FFF2-40B4-BE49-F238E27FC236}">
              <a16:creationId xmlns:a16="http://schemas.microsoft.com/office/drawing/2014/main" id="{039C17A7-E29C-419B-9762-52B78F30E670}"/>
            </a:ext>
          </a:extLst>
        </xdr:cNvPr>
        <xdr:cNvSpPr txBox="1"/>
      </xdr:nvSpPr>
      <xdr:spPr>
        <a:xfrm>
          <a:off x="7561794" y="6413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37</xdr:row>
      <xdr:rowOff>78655</xdr:rowOff>
    </xdr:from>
    <xdr:ext cx="599010" cy="259045"/>
    <xdr:sp macro="" textlink="">
      <xdr:nvSpPr>
        <xdr:cNvPr id="146" name="n_4mainValue【道路】&#10;一人当たり延長">
          <a:extLst>
            <a:ext uri="{FF2B5EF4-FFF2-40B4-BE49-F238E27FC236}">
              <a16:creationId xmlns:a16="http://schemas.microsoft.com/office/drawing/2014/main" id="{B8628A0A-E87F-4A51-AE84-18F6A46CCE8F}"/>
            </a:ext>
          </a:extLst>
        </xdr:cNvPr>
        <xdr:cNvSpPr txBox="1"/>
      </xdr:nvSpPr>
      <xdr:spPr>
        <a:xfrm>
          <a:off x="6672794" y="6422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2B6E6AEF-56AF-45D4-9BBF-62ABBF582BD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75F0E862-BD00-4DDD-95AC-415B803C061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96552E7F-B0CF-4B72-8C5B-02AC7ACB9B9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2A635161-5E6F-46DF-A6CF-BA9DFCE2974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CCE9C6F4-26F6-4853-A441-3928B2EB559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E32E375F-F6DD-431A-B1FD-2B938072AA2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ACAF3F1E-5467-4906-B36F-446C5B8D86B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9B263EAF-7A2C-493C-9C4F-DEBA902BF62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28EB39DD-DCCA-4809-928A-75E3BFAA056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AA844E38-C745-4C99-A1BC-31C691DE04F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C4B62EB-C08D-4EDA-8739-B96F770638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F1DC3049-EFBE-4F7A-96F9-A0F96A9D465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658C636B-2DE2-4CC1-B36A-7E261FFFFE7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871A4D86-16E0-485A-8E6C-273EEA7E8F3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87F2C0F5-958C-4E5F-BEC2-3D5BCFFE1C8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3BBDB1CE-110F-4BE4-9303-8DBEA10007E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304D87F2-2FF2-4F69-9E0B-A4D7F665208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B4E92C6-3C49-4B0E-B055-BE24230BB9E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E82F595A-39F8-4091-81D0-BF6CEAF8E73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DA992964-9843-489D-9282-B789A8B41DA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a:extLst>
            <a:ext uri="{FF2B5EF4-FFF2-40B4-BE49-F238E27FC236}">
              <a16:creationId xmlns:a16="http://schemas.microsoft.com/office/drawing/2014/main" id="{395339BF-91D9-468F-A28A-834069470597}"/>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3BA1EA9F-0D9F-49FF-80D2-263C9051062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7CA7BE5C-B848-44B6-A49C-65B84332646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70" name="直線コネクタ 169">
          <a:extLst>
            <a:ext uri="{FF2B5EF4-FFF2-40B4-BE49-F238E27FC236}">
              <a16:creationId xmlns:a16="http://schemas.microsoft.com/office/drawing/2014/main" id="{6C09A254-F356-4B42-9BA7-CE9CD16DB387}"/>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1" name="【橋りょう・トンネル】&#10;有形固定資産減価償却率最小値テキスト">
          <a:extLst>
            <a:ext uri="{FF2B5EF4-FFF2-40B4-BE49-F238E27FC236}">
              <a16:creationId xmlns:a16="http://schemas.microsoft.com/office/drawing/2014/main" id="{A4BD5B6F-8B58-499A-9FF1-40586E50E1B3}"/>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2" name="直線コネクタ 171">
          <a:extLst>
            <a:ext uri="{FF2B5EF4-FFF2-40B4-BE49-F238E27FC236}">
              <a16:creationId xmlns:a16="http://schemas.microsoft.com/office/drawing/2014/main" id="{F44ED827-19E5-4847-976B-E0DEC0C570F9}"/>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id="{A3D4C546-FDDA-49EF-8D02-ABBABC5BC5AB}"/>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4" name="直線コネクタ 173">
          <a:extLst>
            <a:ext uri="{FF2B5EF4-FFF2-40B4-BE49-F238E27FC236}">
              <a16:creationId xmlns:a16="http://schemas.microsoft.com/office/drawing/2014/main" id="{762835FA-7BBF-48E9-B3CD-928CB3684921}"/>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165117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E8FF53DF-EFDB-467A-BFC2-3C35A3C10349}"/>
            </a:ext>
          </a:extLst>
        </xdr:cNvPr>
        <xdr:cNvSpPr txBox="1"/>
      </xdr:nvSpPr>
      <xdr:spPr>
        <a:xfrm>
          <a:off x="4673600" y="10280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15240</xdr:rowOff>
    </xdr:from>
    <xdr:to>
      <xdr:col>24</xdr:col>
      <xdr:colOff>114300</xdr:colOff>
      <xdr:row>60</xdr:row>
      <xdr:rowOff>116840</xdr:rowOff>
    </xdr:to>
    <xdr:sp macro="" textlink="">
      <xdr:nvSpPr>
        <xdr:cNvPr id="176" name="フローチャート: 判断 175">
          <a:extLst>
            <a:ext uri="{FF2B5EF4-FFF2-40B4-BE49-F238E27FC236}">
              <a16:creationId xmlns:a16="http://schemas.microsoft.com/office/drawing/2014/main" id="{2C9D0C62-3978-4C7A-8A8E-054869D9C0A2}"/>
            </a:ext>
          </a:extLst>
        </xdr:cNvPr>
        <xdr:cNvSpPr/>
      </xdr:nvSpPr>
      <xdr:spPr>
        <a:xfrm>
          <a:off x="45847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0</xdr:rowOff>
    </xdr:from>
    <xdr:to>
      <xdr:col>20</xdr:col>
      <xdr:colOff>38100</xdr:colOff>
      <xdr:row>60</xdr:row>
      <xdr:rowOff>101600</xdr:rowOff>
    </xdr:to>
    <xdr:sp macro="" textlink="">
      <xdr:nvSpPr>
        <xdr:cNvPr id="177" name="フローチャート: 判断 176">
          <a:extLst>
            <a:ext uri="{FF2B5EF4-FFF2-40B4-BE49-F238E27FC236}">
              <a16:creationId xmlns:a16="http://schemas.microsoft.com/office/drawing/2014/main" id="{43E9B775-2D84-4E22-9E0D-45DA83C6C3F4}"/>
            </a:ext>
          </a:extLst>
        </xdr:cNvPr>
        <xdr:cNvSpPr/>
      </xdr:nvSpPr>
      <xdr:spPr>
        <a:xfrm>
          <a:off x="3746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78" name="フローチャート: 判断 177">
          <a:extLst>
            <a:ext uri="{FF2B5EF4-FFF2-40B4-BE49-F238E27FC236}">
              <a16:creationId xmlns:a16="http://schemas.microsoft.com/office/drawing/2014/main" id="{2380D7A2-B7E4-4AC1-9991-9E8B2730A670}"/>
            </a:ext>
          </a:extLst>
        </xdr:cNvPr>
        <xdr:cNvSpPr/>
      </xdr:nvSpPr>
      <xdr:spPr>
        <a:xfrm>
          <a:off x="2857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153670</xdr:rowOff>
    </xdr:from>
    <xdr:to>
      <xdr:col>10</xdr:col>
      <xdr:colOff>165100</xdr:colOff>
      <xdr:row>60</xdr:row>
      <xdr:rowOff>83820</xdr:rowOff>
    </xdr:to>
    <xdr:sp macro="" textlink="">
      <xdr:nvSpPr>
        <xdr:cNvPr id="179" name="フローチャート: 判断 178">
          <a:extLst>
            <a:ext uri="{FF2B5EF4-FFF2-40B4-BE49-F238E27FC236}">
              <a16:creationId xmlns:a16="http://schemas.microsoft.com/office/drawing/2014/main" id="{626C557F-1124-4B3F-AFA2-E2EA74E005F3}"/>
            </a:ext>
          </a:extLst>
        </xdr:cNvPr>
        <xdr:cNvSpPr/>
      </xdr:nvSpPr>
      <xdr:spPr>
        <a:xfrm>
          <a:off x="1968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147320</xdr:rowOff>
    </xdr:from>
    <xdr:to>
      <xdr:col>6</xdr:col>
      <xdr:colOff>38100</xdr:colOff>
      <xdr:row>60</xdr:row>
      <xdr:rowOff>77470</xdr:rowOff>
    </xdr:to>
    <xdr:sp macro="" textlink="">
      <xdr:nvSpPr>
        <xdr:cNvPr id="180" name="フローチャート: 判断 179">
          <a:extLst>
            <a:ext uri="{FF2B5EF4-FFF2-40B4-BE49-F238E27FC236}">
              <a16:creationId xmlns:a16="http://schemas.microsoft.com/office/drawing/2014/main" id="{2C80A941-60BE-4220-8FE8-0BAFED0AC06A}"/>
            </a:ext>
          </a:extLst>
        </xdr:cNvPr>
        <xdr:cNvSpPr/>
      </xdr:nvSpPr>
      <xdr:spPr>
        <a:xfrm>
          <a:off x="1079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247E03A6-05CA-463B-8785-949E0BE2606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E8E8698-66B0-441D-A6D6-33DFDB03B4F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353B944-767B-4535-9F5A-7C395C9C7D6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3AFCAF6-0322-415D-8CB5-49DEA7AD397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549C3E9-3754-44D7-92CC-C276562209A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148590</xdr:rowOff>
    </xdr:from>
    <xdr:to>
      <xdr:col>24</xdr:col>
      <xdr:colOff>114300</xdr:colOff>
      <xdr:row>60</xdr:row>
      <xdr:rowOff>78740</xdr:rowOff>
    </xdr:to>
    <xdr:sp macro="" textlink="">
      <xdr:nvSpPr>
        <xdr:cNvPr id="186" name="楕円 185">
          <a:extLst>
            <a:ext uri="{FF2B5EF4-FFF2-40B4-BE49-F238E27FC236}">
              <a16:creationId xmlns:a16="http://schemas.microsoft.com/office/drawing/2014/main" id="{AF7DA76F-D2BC-464C-8717-839926232751}"/>
            </a:ext>
          </a:extLst>
        </xdr:cNvPr>
        <xdr:cNvSpPr/>
      </xdr:nvSpPr>
      <xdr:spPr>
        <a:xfrm>
          <a:off x="45847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10823D20-1290-4ED0-91A4-38495179E083}"/>
            </a:ext>
          </a:extLst>
        </xdr:cNvPr>
        <xdr:cNvSpPr txBox="1"/>
      </xdr:nvSpPr>
      <xdr:spPr>
        <a:xfrm>
          <a:off x="4673600" y="1011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25400</xdr:rowOff>
    </xdr:from>
    <xdr:to>
      <xdr:col>20</xdr:col>
      <xdr:colOff>38100</xdr:colOff>
      <xdr:row>60</xdr:row>
      <xdr:rowOff>127000</xdr:rowOff>
    </xdr:to>
    <xdr:sp macro="" textlink="">
      <xdr:nvSpPr>
        <xdr:cNvPr id="188" name="楕円 187">
          <a:extLst>
            <a:ext uri="{FF2B5EF4-FFF2-40B4-BE49-F238E27FC236}">
              <a16:creationId xmlns:a16="http://schemas.microsoft.com/office/drawing/2014/main" id="{F581F62B-600A-4579-A853-C803F19B86F9}"/>
            </a:ext>
          </a:extLst>
        </xdr:cNvPr>
        <xdr:cNvSpPr/>
      </xdr:nvSpPr>
      <xdr:spPr>
        <a:xfrm>
          <a:off x="3746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27940</xdr:rowOff>
    </xdr:from>
    <xdr:to>
      <xdr:col>24</xdr:col>
      <xdr:colOff>63500</xdr:colOff>
      <xdr:row>60</xdr:row>
      <xdr:rowOff>76200</xdr:rowOff>
    </xdr:to>
    <xdr:cxnSp macro="">
      <xdr:nvCxnSpPr>
        <xdr:cNvPr id="189" name="直線コネクタ 188">
          <a:extLst>
            <a:ext uri="{FF2B5EF4-FFF2-40B4-BE49-F238E27FC236}">
              <a16:creationId xmlns:a16="http://schemas.microsoft.com/office/drawing/2014/main" id="{9349DD52-F4AB-479E-9E4F-2BF513EF7341}"/>
            </a:ext>
          </a:extLst>
        </xdr:cNvPr>
        <xdr:cNvCxnSpPr/>
      </xdr:nvCxnSpPr>
      <xdr:spPr>
        <a:xfrm flipV="1">
          <a:off x="3797300" y="1031494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149860</xdr:rowOff>
    </xdr:from>
    <xdr:to>
      <xdr:col>15</xdr:col>
      <xdr:colOff>101600</xdr:colOff>
      <xdr:row>61</xdr:row>
      <xdr:rowOff>80010</xdr:rowOff>
    </xdr:to>
    <xdr:sp macro="" textlink="">
      <xdr:nvSpPr>
        <xdr:cNvPr id="190" name="楕円 189">
          <a:extLst>
            <a:ext uri="{FF2B5EF4-FFF2-40B4-BE49-F238E27FC236}">
              <a16:creationId xmlns:a16="http://schemas.microsoft.com/office/drawing/2014/main" id="{70FA0EF8-6E5F-46C5-8685-83650332AC7B}"/>
            </a:ext>
          </a:extLst>
        </xdr:cNvPr>
        <xdr:cNvSpPr/>
      </xdr:nvSpPr>
      <xdr:spPr>
        <a:xfrm>
          <a:off x="2857500" y="1043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76200</xdr:rowOff>
    </xdr:from>
    <xdr:to>
      <xdr:col>19</xdr:col>
      <xdr:colOff>177800</xdr:colOff>
      <xdr:row>61</xdr:row>
      <xdr:rowOff>29210</xdr:rowOff>
    </xdr:to>
    <xdr:cxnSp macro="">
      <xdr:nvCxnSpPr>
        <xdr:cNvPr id="191" name="直線コネクタ 190">
          <a:extLst>
            <a:ext uri="{FF2B5EF4-FFF2-40B4-BE49-F238E27FC236}">
              <a16:creationId xmlns:a16="http://schemas.microsoft.com/office/drawing/2014/main" id="{0AE428BB-CB64-4598-AEC5-2159E528506A}"/>
            </a:ext>
          </a:extLst>
        </xdr:cNvPr>
        <xdr:cNvCxnSpPr/>
      </xdr:nvCxnSpPr>
      <xdr:spPr>
        <a:xfrm flipV="1">
          <a:off x="2908300" y="10363200"/>
          <a:ext cx="889000" cy="1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127000</xdr:rowOff>
    </xdr:from>
    <xdr:to>
      <xdr:col>10</xdr:col>
      <xdr:colOff>165100</xdr:colOff>
      <xdr:row>61</xdr:row>
      <xdr:rowOff>57150</xdr:rowOff>
    </xdr:to>
    <xdr:sp macro="" textlink="">
      <xdr:nvSpPr>
        <xdr:cNvPr id="192" name="楕円 191">
          <a:extLst>
            <a:ext uri="{FF2B5EF4-FFF2-40B4-BE49-F238E27FC236}">
              <a16:creationId xmlns:a16="http://schemas.microsoft.com/office/drawing/2014/main" id="{8AC76993-5FAF-458A-BC9F-46D2668E9EDF}"/>
            </a:ext>
          </a:extLst>
        </xdr:cNvPr>
        <xdr:cNvSpPr/>
      </xdr:nvSpPr>
      <xdr:spPr>
        <a:xfrm>
          <a:off x="19685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6350</xdr:rowOff>
    </xdr:from>
    <xdr:to>
      <xdr:col>15</xdr:col>
      <xdr:colOff>50800</xdr:colOff>
      <xdr:row>61</xdr:row>
      <xdr:rowOff>29210</xdr:rowOff>
    </xdr:to>
    <xdr:cxnSp macro="">
      <xdr:nvCxnSpPr>
        <xdr:cNvPr id="193" name="直線コネクタ 192">
          <a:extLst>
            <a:ext uri="{FF2B5EF4-FFF2-40B4-BE49-F238E27FC236}">
              <a16:creationId xmlns:a16="http://schemas.microsoft.com/office/drawing/2014/main" id="{592DE635-7B2D-401A-9E72-AB49990037ED}"/>
            </a:ext>
          </a:extLst>
        </xdr:cNvPr>
        <xdr:cNvCxnSpPr/>
      </xdr:nvCxnSpPr>
      <xdr:spPr>
        <a:xfrm>
          <a:off x="2019300" y="10464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102870</xdr:rowOff>
    </xdr:from>
    <xdr:to>
      <xdr:col>6</xdr:col>
      <xdr:colOff>38100</xdr:colOff>
      <xdr:row>61</xdr:row>
      <xdr:rowOff>33020</xdr:rowOff>
    </xdr:to>
    <xdr:sp macro="" textlink="">
      <xdr:nvSpPr>
        <xdr:cNvPr id="194" name="楕円 193">
          <a:extLst>
            <a:ext uri="{FF2B5EF4-FFF2-40B4-BE49-F238E27FC236}">
              <a16:creationId xmlns:a16="http://schemas.microsoft.com/office/drawing/2014/main" id="{070F171A-4311-4571-A0F7-568EAED9CD47}"/>
            </a:ext>
          </a:extLst>
        </xdr:cNvPr>
        <xdr:cNvSpPr/>
      </xdr:nvSpPr>
      <xdr:spPr>
        <a:xfrm>
          <a:off x="1079500" y="1038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153670</xdr:rowOff>
    </xdr:from>
    <xdr:to>
      <xdr:col>10</xdr:col>
      <xdr:colOff>114300</xdr:colOff>
      <xdr:row>61</xdr:row>
      <xdr:rowOff>6350</xdr:rowOff>
    </xdr:to>
    <xdr:cxnSp macro="">
      <xdr:nvCxnSpPr>
        <xdr:cNvPr id="195" name="直線コネクタ 194">
          <a:extLst>
            <a:ext uri="{FF2B5EF4-FFF2-40B4-BE49-F238E27FC236}">
              <a16:creationId xmlns:a16="http://schemas.microsoft.com/office/drawing/2014/main" id="{13E23BC3-DF5D-417E-8D06-C27945776244}"/>
            </a:ext>
          </a:extLst>
        </xdr:cNvPr>
        <xdr:cNvCxnSpPr/>
      </xdr:nvCxnSpPr>
      <xdr:spPr>
        <a:xfrm>
          <a:off x="1130300" y="104406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118127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937C324A-C762-4167-B90F-96AFDC8E336C}"/>
            </a:ext>
          </a:extLst>
        </xdr:cNvPr>
        <xdr:cNvSpPr txBox="1"/>
      </xdr:nvSpPr>
      <xdr:spPr>
        <a:xfrm>
          <a:off x="35820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135907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C6B836E6-B0A5-463B-9809-84A2D14D906C}"/>
            </a:ext>
          </a:extLst>
        </xdr:cNvPr>
        <xdr:cNvSpPr txBox="1"/>
      </xdr:nvSpPr>
      <xdr:spPr>
        <a:xfrm>
          <a:off x="2705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100347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C88BFB84-F48A-469F-A086-CCACAD0E22C3}"/>
            </a:ext>
          </a:extLst>
        </xdr:cNvPr>
        <xdr:cNvSpPr txBox="1"/>
      </xdr:nvSpPr>
      <xdr:spPr>
        <a:xfrm>
          <a:off x="1816744" y="1004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93997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34878BE6-A91E-41C3-8F23-8A904B7776E6}"/>
            </a:ext>
          </a:extLst>
        </xdr:cNvPr>
        <xdr:cNvSpPr txBox="1"/>
      </xdr:nvSpPr>
      <xdr:spPr>
        <a:xfrm>
          <a:off x="927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118127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40BE4655-3C78-4504-A14C-EDCD8045FFB5}"/>
            </a:ext>
          </a:extLst>
        </xdr:cNvPr>
        <xdr:cNvSpPr txBox="1"/>
      </xdr:nvSpPr>
      <xdr:spPr>
        <a:xfrm>
          <a:off x="35820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71137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70FDB355-2682-444A-AE3F-B4F122CE376D}"/>
            </a:ext>
          </a:extLst>
        </xdr:cNvPr>
        <xdr:cNvSpPr txBox="1"/>
      </xdr:nvSpPr>
      <xdr:spPr>
        <a:xfrm>
          <a:off x="2705744" y="10529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48277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7F52F778-4EDA-42DF-8FD4-4CAC50812255}"/>
            </a:ext>
          </a:extLst>
        </xdr:cNvPr>
        <xdr:cNvSpPr txBox="1"/>
      </xdr:nvSpPr>
      <xdr:spPr>
        <a:xfrm>
          <a:off x="1816744" y="10506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24147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A115DB3B-8AFE-482D-BB37-1C5B3CA7FFED}"/>
            </a:ext>
          </a:extLst>
        </xdr:cNvPr>
        <xdr:cNvSpPr txBox="1"/>
      </xdr:nvSpPr>
      <xdr:spPr>
        <a:xfrm>
          <a:off x="927744" y="1048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BE5C1BE-FE2C-4BE4-B92B-F17CE658398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DA4F0B0F-A81A-4AB4-87FC-DA040AC2F1F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2394EC8B-5C74-4400-AE5B-65B8005AA82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4F11C7D8-8D94-4844-8831-460C7538449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A8412007-A865-43F3-A21C-722711116B3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9B2593F8-DB66-4FC3-9F5F-B5B1C89437B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C311ECE9-6FD0-43DF-BF21-70507A0F2BC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9D97C683-06C2-4AFA-BE55-45E33832ED2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CDB66FF6-CA85-47B7-87EB-1F9820E5202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30570671-2E14-4F64-BF3F-3D0063DF9FC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E88A7FE0-188C-4B22-A2A2-5F0076C8CB6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024CE61C-F709-46BA-9F98-F91CA04FE9C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8EC1254E-2970-4096-A665-784B9F25245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47169755-2BFB-4D7C-910F-342B81F4E24A}"/>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62B68F51-D904-463F-978E-081758CE812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48201E55-0154-4B2F-8DA8-7A5C42A7803F}"/>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B8FDD480-CFD5-4522-A80A-2C5903116E5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822395B8-CE87-4F88-9A11-32194243C4D7}"/>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94D81FF2-6712-4B44-8B50-3C3764D4980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3" name="テキスト ボックス 222">
          <a:extLst>
            <a:ext uri="{FF2B5EF4-FFF2-40B4-BE49-F238E27FC236}">
              <a16:creationId xmlns:a16="http://schemas.microsoft.com/office/drawing/2014/main" id="{4AA860E2-D17C-496D-9A74-8DA4278EACF9}"/>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FC10D2A1-6A42-4F8C-A65F-04147593326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5" name="テキスト ボックス 224">
          <a:extLst>
            <a:ext uri="{FF2B5EF4-FFF2-40B4-BE49-F238E27FC236}">
              <a16:creationId xmlns:a16="http://schemas.microsoft.com/office/drawing/2014/main" id="{C18D5207-2900-4793-B187-424C2E1EC2E1}"/>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8184B735-73FD-4ED8-B131-A49C0578D58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113074</xdr:rowOff>
    </xdr:from>
    <xdr:to>
      <xdr:col>54</xdr:col>
      <xdr:colOff>189865</xdr:colOff>
      <xdr:row>64</xdr:row>
      <xdr:rowOff>76200</xdr:rowOff>
    </xdr:to>
    <xdr:cxnSp macro="">
      <xdr:nvCxnSpPr>
        <xdr:cNvPr id="227" name="直線コネクタ 226">
          <a:extLst>
            <a:ext uri="{FF2B5EF4-FFF2-40B4-BE49-F238E27FC236}">
              <a16:creationId xmlns:a16="http://schemas.microsoft.com/office/drawing/2014/main" id="{40D479F2-775B-4416-A304-DE80180003B0}"/>
            </a:ext>
          </a:extLst>
        </xdr:cNvPr>
        <xdr:cNvCxnSpPr/>
      </xdr:nvCxnSpPr>
      <xdr:spPr>
        <a:xfrm flipV="1">
          <a:off x="10476865" y="9542824"/>
          <a:ext cx="0" cy="15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8" name="【橋りょう・トンネル】&#10;一人当たり有形固定資産（償却資産）額最小値テキスト">
          <a:extLst>
            <a:ext uri="{FF2B5EF4-FFF2-40B4-BE49-F238E27FC236}">
              <a16:creationId xmlns:a16="http://schemas.microsoft.com/office/drawing/2014/main" id="{8597352A-E2A6-4A53-A56A-68FD7EEBE297}"/>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9" name="直線コネクタ 228">
          <a:extLst>
            <a:ext uri="{FF2B5EF4-FFF2-40B4-BE49-F238E27FC236}">
              <a16:creationId xmlns:a16="http://schemas.microsoft.com/office/drawing/2014/main" id="{6034C370-B171-477A-A498-796F3857A162}"/>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59751</xdr:rowOff>
    </xdr:from>
    <xdr:ext cx="754822" cy="259045"/>
    <xdr:sp macro="" textlink="">
      <xdr:nvSpPr>
        <xdr:cNvPr id="230" name="【橋りょう・トンネル】&#10;一人当たり有形固定資産（償却資産）額最大値テキスト">
          <a:extLst>
            <a:ext uri="{FF2B5EF4-FFF2-40B4-BE49-F238E27FC236}">
              <a16:creationId xmlns:a16="http://schemas.microsoft.com/office/drawing/2014/main" id="{2BF31250-7195-4757-84E4-7492CCF24AAE}"/>
            </a:ext>
          </a:extLst>
        </xdr:cNvPr>
        <xdr:cNvSpPr txBox="1"/>
      </xdr:nvSpPr>
      <xdr:spPr>
        <a:xfrm>
          <a:off x="10515600" y="931805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11,859,653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113074</xdr:rowOff>
    </xdr:from>
    <xdr:to>
      <xdr:col>55</xdr:col>
      <xdr:colOff>88900</xdr:colOff>
      <xdr:row>55</xdr:row>
      <xdr:rowOff>113074</xdr:rowOff>
    </xdr:to>
    <xdr:cxnSp macro="">
      <xdr:nvCxnSpPr>
        <xdr:cNvPr id="231" name="直線コネクタ 230">
          <a:extLst>
            <a:ext uri="{FF2B5EF4-FFF2-40B4-BE49-F238E27FC236}">
              <a16:creationId xmlns:a16="http://schemas.microsoft.com/office/drawing/2014/main" id="{130CDCC4-E74E-4D4D-B9A1-A7821C0B73AE}"/>
            </a:ext>
          </a:extLst>
        </xdr:cNvPr>
        <xdr:cNvCxnSpPr/>
      </xdr:nvCxnSpPr>
      <xdr:spPr>
        <a:xfrm>
          <a:off x="10388600" y="954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53546</xdr:rowOff>
    </xdr:from>
    <xdr:ext cx="690189" cy="259045"/>
    <xdr:sp macro="" textlink="">
      <xdr:nvSpPr>
        <xdr:cNvPr id="232" name="【橋りょう・トンネル】&#10;一人当たり有形固定資産（償却資産）額平均値テキスト">
          <a:extLst>
            <a:ext uri="{FF2B5EF4-FFF2-40B4-BE49-F238E27FC236}">
              <a16:creationId xmlns:a16="http://schemas.microsoft.com/office/drawing/2014/main" id="{A1A37E26-D838-4F1B-98D4-82D6101827F6}"/>
            </a:ext>
          </a:extLst>
        </xdr:cNvPr>
        <xdr:cNvSpPr txBox="1"/>
      </xdr:nvSpPr>
      <xdr:spPr>
        <a:xfrm>
          <a:off x="10515600" y="1068344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30669</xdr:rowOff>
    </xdr:from>
    <xdr:to>
      <xdr:col>55</xdr:col>
      <xdr:colOff>50800</xdr:colOff>
      <xdr:row>63</xdr:row>
      <xdr:rowOff>132269</xdr:rowOff>
    </xdr:to>
    <xdr:sp macro="" textlink="">
      <xdr:nvSpPr>
        <xdr:cNvPr id="233" name="フローチャート: 判断 232">
          <a:extLst>
            <a:ext uri="{FF2B5EF4-FFF2-40B4-BE49-F238E27FC236}">
              <a16:creationId xmlns:a16="http://schemas.microsoft.com/office/drawing/2014/main" id="{F8E0758E-D8DF-4BD5-9ACB-F01FDB675576}"/>
            </a:ext>
          </a:extLst>
        </xdr:cNvPr>
        <xdr:cNvSpPr/>
      </xdr:nvSpPr>
      <xdr:spPr>
        <a:xfrm>
          <a:off x="10426700" y="1083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41925</xdr:rowOff>
    </xdr:from>
    <xdr:to>
      <xdr:col>50</xdr:col>
      <xdr:colOff>165100</xdr:colOff>
      <xdr:row>63</xdr:row>
      <xdr:rowOff>143525</xdr:rowOff>
    </xdr:to>
    <xdr:sp macro="" textlink="">
      <xdr:nvSpPr>
        <xdr:cNvPr id="234" name="フローチャート: 判断 233">
          <a:extLst>
            <a:ext uri="{FF2B5EF4-FFF2-40B4-BE49-F238E27FC236}">
              <a16:creationId xmlns:a16="http://schemas.microsoft.com/office/drawing/2014/main" id="{0A6C05A5-D403-49AE-A374-4CFD9F47621C}"/>
            </a:ext>
          </a:extLst>
        </xdr:cNvPr>
        <xdr:cNvSpPr/>
      </xdr:nvSpPr>
      <xdr:spPr>
        <a:xfrm>
          <a:off x="9588500" y="108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20458</xdr:rowOff>
    </xdr:from>
    <xdr:to>
      <xdr:col>46</xdr:col>
      <xdr:colOff>38100</xdr:colOff>
      <xdr:row>63</xdr:row>
      <xdr:rowOff>122058</xdr:rowOff>
    </xdr:to>
    <xdr:sp macro="" textlink="">
      <xdr:nvSpPr>
        <xdr:cNvPr id="235" name="フローチャート: 判断 234">
          <a:extLst>
            <a:ext uri="{FF2B5EF4-FFF2-40B4-BE49-F238E27FC236}">
              <a16:creationId xmlns:a16="http://schemas.microsoft.com/office/drawing/2014/main" id="{9A82F9ED-40A5-47A4-ADF8-F32A3DE0B83B}"/>
            </a:ext>
          </a:extLst>
        </xdr:cNvPr>
        <xdr:cNvSpPr/>
      </xdr:nvSpPr>
      <xdr:spPr>
        <a:xfrm>
          <a:off x="8699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153653</xdr:rowOff>
    </xdr:from>
    <xdr:to>
      <xdr:col>41</xdr:col>
      <xdr:colOff>101600</xdr:colOff>
      <xdr:row>63</xdr:row>
      <xdr:rowOff>83803</xdr:rowOff>
    </xdr:to>
    <xdr:sp macro="" textlink="">
      <xdr:nvSpPr>
        <xdr:cNvPr id="236" name="フローチャート: 判断 235">
          <a:extLst>
            <a:ext uri="{FF2B5EF4-FFF2-40B4-BE49-F238E27FC236}">
              <a16:creationId xmlns:a16="http://schemas.microsoft.com/office/drawing/2014/main" id="{5D45CCAC-6B76-4D53-AD29-43DC940D405A}"/>
            </a:ext>
          </a:extLst>
        </xdr:cNvPr>
        <xdr:cNvSpPr/>
      </xdr:nvSpPr>
      <xdr:spPr>
        <a:xfrm>
          <a:off x="7810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154923</xdr:rowOff>
    </xdr:from>
    <xdr:to>
      <xdr:col>36</xdr:col>
      <xdr:colOff>165100</xdr:colOff>
      <xdr:row>63</xdr:row>
      <xdr:rowOff>85073</xdr:rowOff>
    </xdr:to>
    <xdr:sp macro="" textlink="">
      <xdr:nvSpPr>
        <xdr:cNvPr id="237" name="フローチャート: 判断 236">
          <a:extLst>
            <a:ext uri="{FF2B5EF4-FFF2-40B4-BE49-F238E27FC236}">
              <a16:creationId xmlns:a16="http://schemas.microsoft.com/office/drawing/2014/main" id="{33F002BA-CFB8-449C-BE3D-74512EDF9E40}"/>
            </a:ext>
          </a:extLst>
        </xdr:cNvPr>
        <xdr:cNvSpPr/>
      </xdr:nvSpPr>
      <xdr:spPr>
        <a:xfrm>
          <a:off x="6921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7250B221-9B44-42AA-846D-2C493B2DAD5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E3F35DE-473D-4F15-B366-395BC0E8933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0B1BE04-278C-450D-908A-10DF07DAD92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1F52492-9953-4490-99A1-84859B28EE4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A40DEEE-9C69-4E08-9ECB-D37B3AC690C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113843</xdr:rowOff>
    </xdr:from>
    <xdr:to>
      <xdr:col>55</xdr:col>
      <xdr:colOff>50800</xdr:colOff>
      <xdr:row>64</xdr:row>
      <xdr:rowOff>43993</xdr:rowOff>
    </xdr:to>
    <xdr:sp macro="" textlink="">
      <xdr:nvSpPr>
        <xdr:cNvPr id="243" name="楕円 242">
          <a:extLst>
            <a:ext uri="{FF2B5EF4-FFF2-40B4-BE49-F238E27FC236}">
              <a16:creationId xmlns:a16="http://schemas.microsoft.com/office/drawing/2014/main" id="{79316687-C522-4596-9D84-B740135F53EB}"/>
            </a:ext>
          </a:extLst>
        </xdr:cNvPr>
        <xdr:cNvSpPr/>
      </xdr:nvSpPr>
      <xdr:spPr>
        <a:xfrm>
          <a:off x="10426700" y="1091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28770</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648A9EEC-1F7E-42C9-8BDD-5C3FA7E34DD3}"/>
            </a:ext>
          </a:extLst>
        </xdr:cNvPr>
        <xdr:cNvSpPr txBox="1"/>
      </xdr:nvSpPr>
      <xdr:spPr>
        <a:xfrm>
          <a:off x="10515600" y="10830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124531</xdr:rowOff>
    </xdr:from>
    <xdr:to>
      <xdr:col>50</xdr:col>
      <xdr:colOff>165100</xdr:colOff>
      <xdr:row>64</xdr:row>
      <xdr:rowOff>54681</xdr:rowOff>
    </xdr:to>
    <xdr:sp macro="" textlink="">
      <xdr:nvSpPr>
        <xdr:cNvPr id="245" name="楕円 244">
          <a:extLst>
            <a:ext uri="{FF2B5EF4-FFF2-40B4-BE49-F238E27FC236}">
              <a16:creationId xmlns:a16="http://schemas.microsoft.com/office/drawing/2014/main" id="{7A5E9539-0F69-4873-9ED3-C0ACEA5582CF}"/>
            </a:ext>
          </a:extLst>
        </xdr:cNvPr>
        <xdr:cNvSpPr/>
      </xdr:nvSpPr>
      <xdr:spPr>
        <a:xfrm>
          <a:off x="9588500" y="1092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164643</xdr:rowOff>
    </xdr:from>
    <xdr:to>
      <xdr:col>55</xdr:col>
      <xdr:colOff>0</xdr:colOff>
      <xdr:row>64</xdr:row>
      <xdr:rowOff>3881</xdr:rowOff>
    </xdr:to>
    <xdr:cxnSp macro="">
      <xdr:nvCxnSpPr>
        <xdr:cNvPr id="246" name="直線コネクタ 245">
          <a:extLst>
            <a:ext uri="{FF2B5EF4-FFF2-40B4-BE49-F238E27FC236}">
              <a16:creationId xmlns:a16="http://schemas.microsoft.com/office/drawing/2014/main" id="{E99B17B1-C078-476A-A83E-3AD04F105FE7}"/>
            </a:ext>
          </a:extLst>
        </xdr:cNvPr>
        <xdr:cNvCxnSpPr/>
      </xdr:nvCxnSpPr>
      <xdr:spPr>
        <a:xfrm flipV="1">
          <a:off x="9639300" y="10965993"/>
          <a:ext cx="838200" cy="1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134658</xdr:rowOff>
    </xdr:from>
    <xdr:to>
      <xdr:col>46</xdr:col>
      <xdr:colOff>38100</xdr:colOff>
      <xdr:row>64</xdr:row>
      <xdr:rowOff>64808</xdr:rowOff>
    </xdr:to>
    <xdr:sp macro="" textlink="">
      <xdr:nvSpPr>
        <xdr:cNvPr id="247" name="楕円 246">
          <a:extLst>
            <a:ext uri="{FF2B5EF4-FFF2-40B4-BE49-F238E27FC236}">
              <a16:creationId xmlns:a16="http://schemas.microsoft.com/office/drawing/2014/main" id="{BB38E0E8-18FA-448A-A41D-E0EF6F171413}"/>
            </a:ext>
          </a:extLst>
        </xdr:cNvPr>
        <xdr:cNvSpPr/>
      </xdr:nvSpPr>
      <xdr:spPr>
        <a:xfrm>
          <a:off x="8699500" y="1093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3881</xdr:rowOff>
    </xdr:from>
    <xdr:to>
      <xdr:col>50</xdr:col>
      <xdr:colOff>114300</xdr:colOff>
      <xdr:row>64</xdr:row>
      <xdr:rowOff>14008</xdr:rowOff>
    </xdr:to>
    <xdr:cxnSp macro="">
      <xdr:nvCxnSpPr>
        <xdr:cNvPr id="248" name="直線コネクタ 247">
          <a:extLst>
            <a:ext uri="{FF2B5EF4-FFF2-40B4-BE49-F238E27FC236}">
              <a16:creationId xmlns:a16="http://schemas.microsoft.com/office/drawing/2014/main" id="{E0FCECF2-B1CB-420A-B8EB-48021573EBFC}"/>
            </a:ext>
          </a:extLst>
        </xdr:cNvPr>
        <xdr:cNvCxnSpPr/>
      </xdr:nvCxnSpPr>
      <xdr:spPr>
        <a:xfrm flipV="1">
          <a:off x="8750300" y="10976681"/>
          <a:ext cx="889000" cy="1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131600</xdr:rowOff>
    </xdr:from>
    <xdr:to>
      <xdr:col>41</xdr:col>
      <xdr:colOff>101600</xdr:colOff>
      <xdr:row>64</xdr:row>
      <xdr:rowOff>61750</xdr:rowOff>
    </xdr:to>
    <xdr:sp macro="" textlink="">
      <xdr:nvSpPr>
        <xdr:cNvPr id="249" name="楕円 248">
          <a:extLst>
            <a:ext uri="{FF2B5EF4-FFF2-40B4-BE49-F238E27FC236}">
              <a16:creationId xmlns:a16="http://schemas.microsoft.com/office/drawing/2014/main" id="{31DD951B-D998-4671-B80D-BF8902CA48E0}"/>
            </a:ext>
          </a:extLst>
        </xdr:cNvPr>
        <xdr:cNvSpPr/>
      </xdr:nvSpPr>
      <xdr:spPr>
        <a:xfrm>
          <a:off x="7810500" y="1093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10950</xdr:rowOff>
    </xdr:from>
    <xdr:to>
      <xdr:col>45</xdr:col>
      <xdr:colOff>177800</xdr:colOff>
      <xdr:row>64</xdr:row>
      <xdr:rowOff>14008</xdr:rowOff>
    </xdr:to>
    <xdr:cxnSp macro="">
      <xdr:nvCxnSpPr>
        <xdr:cNvPr id="250" name="直線コネクタ 249">
          <a:extLst>
            <a:ext uri="{FF2B5EF4-FFF2-40B4-BE49-F238E27FC236}">
              <a16:creationId xmlns:a16="http://schemas.microsoft.com/office/drawing/2014/main" id="{ABD512FC-5A3C-4C00-BEA5-0BBB97C0CC1A}"/>
            </a:ext>
          </a:extLst>
        </xdr:cNvPr>
        <xdr:cNvCxnSpPr/>
      </xdr:nvCxnSpPr>
      <xdr:spPr>
        <a:xfrm>
          <a:off x="7861300" y="10983750"/>
          <a:ext cx="889000" cy="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132824</xdr:rowOff>
    </xdr:from>
    <xdr:to>
      <xdr:col>36</xdr:col>
      <xdr:colOff>165100</xdr:colOff>
      <xdr:row>64</xdr:row>
      <xdr:rowOff>62974</xdr:rowOff>
    </xdr:to>
    <xdr:sp macro="" textlink="">
      <xdr:nvSpPr>
        <xdr:cNvPr id="251" name="楕円 250">
          <a:extLst>
            <a:ext uri="{FF2B5EF4-FFF2-40B4-BE49-F238E27FC236}">
              <a16:creationId xmlns:a16="http://schemas.microsoft.com/office/drawing/2014/main" id="{1A450A3C-E177-49DD-80A7-4C6C44FCA182}"/>
            </a:ext>
          </a:extLst>
        </xdr:cNvPr>
        <xdr:cNvSpPr/>
      </xdr:nvSpPr>
      <xdr:spPr>
        <a:xfrm>
          <a:off x="6921500" y="1093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10950</xdr:rowOff>
    </xdr:from>
    <xdr:to>
      <xdr:col>41</xdr:col>
      <xdr:colOff>50800</xdr:colOff>
      <xdr:row>64</xdr:row>
      <xdr:rowOff>12174</xdr:rowOff>
    </xdr:to>
    <xdr:cxnSp macro="">
      <xdr:nvCxnSpPr>
        <xdr:cNvPr id="252" name="直線コネクタ 251">
          <a:extLst>
            <a:ext uri="{FF2B5EF4-FFF2-40B4-BE49-F238E27FC236}">
              <a16:creationId xmlns:a16="http://schemas.microsoft.com/office/drawing/2014/main" id="{14B0C120-6213-437E-A5CE-5FA89EB96D76}"/>
            </a:ext>
          </a:extLst>
        </xdr:cNvPr>
        <xdr:cNvCxnSpPr/>
      </xdr:nvCxnSpPr>
      <xdr:spPr>
        <a:xfrm flipV="1">
          <a:off x="6972300" y="10983750"/>
          <a:ext cx="889000" cy="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160052</xdr:rowOff>
    </xdr:from>
    <xdr:ext cx="690189" cy="259045"/>
    <xdr:sp macro="" textlink="">
      <xdr:nvSpPr>
        <xdr:cNvPr id="253" name="n_1aveValue【橋りょう・トンネル】&#10;一人当たり有形固定資産（償却資産）額">
          <a:extLst>
            <a:ext uri="{FF2B5EF4-FFF2-40B4-BE49-F238E27FC236}">
              <a16:creationId xmlns:a16="http://schemas.microsoft.com/office/drawing/2014/main" id="{36CE28BE-3A78-4AE8-B9A6-8042D9BF26EA}"/>
            </a:ext>
          </a:extLst>
        </xdr:cNvPr>
        <xdr:cNvSpPr txBox="1"/>
      </xdr:nvSpPr>
      <xdr:spPr>
        <a:xfrm>
          <a:off x="9281505" y="10618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138585</xdr:rowOff>
    </xdr:from>
    <xdr:ext cx="690189" cy="259045"/>
    <xdr:sp macro="" textlink="">
      <xdr:nvSpPr>
        <xdr:cNvPr id="254" name="n_2aveValue【橋りょう・トンネル】&#10;一人当たり有形固定資産（償却資産）額">
          <a:extLst>
            <a:ext uri="{FF2B5EF4-FFF2-40B4-BE49-F238E27FC236}">
              <a16:creationId xmlns:a16="http://schemas.microsoft.com/office/drawing/2014/main" id="{E956C659-F76E-4727-85A4-A78F1EDA9A85}"/>
            </a:ext>
          </a:extLst>
        </xdr:cNvPr>
        <xdr:cNvSpPr txBox="1"/>
      </xdr:nvSpPr>
      <xdr:spPr>
        <a:xfrm>
          <a:off x="8405205" y="10597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100330</xdr:rowOff>
    </xdr:from>
    <xdr:ext cx="690189" cy="259045"/>
    <xdr:sp macro="" textlink="">
      <xdr:nvSpPr>
        <xdr:cNvPr id="255" name="n_3aveValue【橋りょう・トンネル】&#10;一人当たり有形固定資産（償却資産）額">
          <a:extLst>
            <a:ext uri="{FF2B5EF4-FFF2-40B4-BE49-F238E27FC236}">
              <a16:creationId xmlns:a16="http://schemas.microsoft.com/office/drawing/2014/main" id="{42783234-E6E8-4C89-AA67-265EB44D1ED4}"/>
            </a:ext>
          </a:extLst>
        </xdr:cNvPr>
        <xdr:cNvSpPr txBox="1"/>
      </xdr:nvSpPr>
      <xdr:spPr>
        <a:xfrm>
          <a:off x="7516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101600</xdr:rowOff>
    </xdr:from>
    <xdr:ext cx="690189" cy="259045"/>
    <xdr:sp macro="" textlink="">
      <xdr:nvSpPr>
        <xdr:cNvPr id="256" name="n_4aveValue【橋りょう・トンネル】&#10;一人当たり有形固定資産（償却資産）額">
          <a:extLst>
            <a:ext uri="{FF2B5EF4-FFF2-40B4-BE49-F238E27FC236}">
              <a16:creationId xmlns:a16="http://schemas.microsoft.com/office/drawing/2014/main" id="{24B1BD98-178D-4895-8113-7B8D79738B7F}"/>
            </a:ext>
          </a:extLst>
        </xdr:cNvPr>
        <xdr:cNvSpPr txBox="1"/>
      </xdr:nvSpPr>
      <xdr:spPr>
        <a:xfrm>
          <a:off x="66272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45808</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A07BB819-E8FA-4837-BE64-CEA3BF0845CD}"/>
            </a:ext>
          </a:extLst>
        </xdr:cNvPr>
        <xdr:cNvSpPr txBox="1"/>
      </xdr:nvSpPr>
      <xdr:spPr>
        <a:xfrm>
          <a:off x="9327095" y="1101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55935</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B89DF386-C87B-4D4A-BC0E-D523EEBD54BE}"/>
            </a:ext>
          </a:extLst>
        </xdr:cNvPr>
        <xdr:cNvSpPr txBox="1"/>
      </xdr:nvSpPr>
      <xdr:spPr>
        <a:xfrm>
          <a:off x="8450795" y="11028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52877</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5D9306DA-CAB0-479D-8CB9-0549BD81259E}"/>
            </a:ext>
          </a:extLst>
        </xdr:cNvPr>
        <xdr:cNvSpPr txBox="1"/>
      </xdr:nvSpPr>
      <xdr:spPr>
        <a:xfrm>
          <a:off x="7561795" y="1102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54101</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7C9D2F4F-ABC3-4BF9-8A1A-071DF42C4C14}"/>
            </a:ext>
          </a:extLst>
        </xdr:cNvPr>
        <xdr:cNvSpPr txBox="1"/>
      </xdr:nvSpPr>
      <xdr:spPr>
        <a:xfrm>
          <a:off x="6672795" y="1102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3DF69A85-160C-4230-A3E4-25092679B52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A6E192A7-7063-43BE-837C-2730523351E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216F62B9-7C92-4536-BC97-187B1837ECE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93BC25D5-5D54-4929-8FE1-3FD3ADF9C0A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78A9405A-49E1-433A-B65E-D106F9C01D8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9898078E-C703-4CB0-8A02-7F26525ECAB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71FF7F5E-34CB-4035-87CB-B6C98E64B04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A1292A62-57EC-4266-B705-830F079A0C4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ECCFF195-CD4C-4B72-99DA-BFAF3421DE9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F41A1B98-E9F1-4418-9333-95F3759C2F0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A93AC29B-D539-4223-AB21-4375FAAE659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ACBA4596-FDF0-43C1-8576-C6C611AB5085}"/>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2D6D26C0-6C38-47D4-8227-CEF1A9082083}"/>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D6BF1A7B-E7C8-4EFE-894D-72F82C6D7D0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91EC480C-E694-466A-A8E2-3864785D655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5480F135-39F0-4F84-951B-E5E1127E8FE1}"/>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E37E795D-AB14-4E2B-B765-6C70630C1BF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93B8061A-B258-4EA8-BF57-A42F4F6A4C5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BE3CFF3A-E9EC-4618-B9A3-3B9AF25AC9D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3C2C4284-F693-4394-BEA9-ADB80DB88C34}"/>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1508AA11-DA35-4659-A8DC-9758F6162552}"/>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2B3AAE89-26CA-4F47-BCA6-DEC9DAA5C7B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6243E70E-6F41-48BA-ABFB-2EB0EB78E7BD}"/>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5E912F9A-51D5-43EC-A0AA-B4B995B3E7E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E4F0F192-92B6-452B-8D4A-0CCA4F9461C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109945</xdr:rowOff>
    </xdr:from>
    <xdr:to>
      <xdr:col>24</xdr:col>
      <xdr:colOff>62865</xdr:colOff>
      <xdr:row>86</xdr:row>
      <xdr:rowOff>168729</xdr:rowOff>
    </xdr:to>
    <xdr:cxnSp macro="">
      <xdr:nvCxnSpPr>
        <xdr:cNvPr id="286" name="直線コネクタ 285">
          <a:extLst>
            <a:ext uri="{FF2B5EF4-FFF2-40B4-BE49-F238E27FC236}">
              <a16:creationId xmlns:a16="http://schemas.microsoft.com/office/drawing/2014/main" id="{D94600E8-84AC-4447-96FE-C464CF5D039A}"/>
            </a:ext>
          </a:extLst>
        </xdr:cNvPr>
        <xdr:cNvCxnSpPr/>
      </xdr:nvCxnSpPr>
      <xdr:spPr>
        <a:xfrm flipV="1">
          <a:off x="4634865"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447FAB64-849D-4B81-8020-C19B4D98CC2A}"/>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a:extLst>
            <a:ext uri="{FF2B5EF4-FFF2-40B4-BE49-F238E27FC236}">
              <a16:creationId xmlns:a16="http://schemas.microsoft.com/office/drawing/2014/main" id="{B4029DD0-0E5E-4734-8BED-BD8AA87032D2}"/>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56622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5237540F-24FE-4C10-919A-543EDD1571F8}"/>
            </a:ext>
          </a:extLst>
        </xdr:cNvPr>
        <xdr:cNvSpPr txBox="1"/>
      </xdr:nvSpPr>
      <xdr:spPr>
        <a:xfrm>
          <a:off x="4673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109945</xdr:rowOff>
    </xdr:from>
    <xdr:to>
      <xdr:col>24</xdr:col>
      <xdr:colOff>152400</xdr:colOff>
      <xdr:row>78</xdr:row>
      <xdr:rowOff>109945</xdr:rowOff>
    </xdr:to>
    <xdr:cxnSp macro="">
      <xdr:nvCxnSpPr>
        <xdr:cNvPr id="290" name="直線コネクタ 289">
          <a:extLst>
            <a:ext uri="{FF2B5EF4-FFF2-40B4-BE49-F238E27FC236}">
              <a16:creationId xmlns:a16="http://schemas.microsoft.com/office/drawing/2014/main" id="{BE7A0E78-5725-4D39-9EC4-E3D8BA0418E4}"/>
            </a:ext>
          </a:extLst>
        </xdr:cNvPr>
        <xdr:cNvCxnSpPr/>
      </xdr:nvCxnSpPr>
      <xdr:spPr>
        <a:xfrm>
          <a:off x="4546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6548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FF1EB600-FD94-42F4-A104-353B50981FEC}"/>
            </a:ext>
          </a:extLst>
        </xdr:cNvPr>
        <xdr:cNvSpPr txBox="1"/>
      </xdr:nvSpPr>
      <xdr:spPr>
        <a:xfrm>
          <a:off x="4673600" y="14236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92" name="フローチャート: 判断 291">
          <a:extLst>
            <a:ext uri="{FF2B5EF4-FFF2-40B4-BE49-F238E27FC236}">
              <a16:creationId xmlns:a16="http://schemas.microsoft.com/office/drawing/2014/main" id="{4DE17877-986C-4BE8-B208-B8E0E9E05CF2}"/>
            </a:ext>
          </a:extLst>
        </xdr:cNvPr>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3" name="フローチャート: 判断 292">
          <a:extLst>
            <a:ext uri="{FF2B5EF4-FFF2-40B4-BE49-F238E27FC236}">
              <a16:creationId xmlns:a16="http://schemas.microsoft.com/office/drawing/2014/main" id="{89AE12A0-BECA-4C88-AE15-27560CF6DCAA}"/>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168548</xdr:rowOff>
    </xdr:from>
    <xdr:to>
      <xdr:col>15</xdr:col>
      <xdr:colOff>101600</xdr:colOff>
      <xdr:row>83</xdr:row>
      <xdr:rowOff>98698</xdr:rowOff>
    </xdr:to>
    <xdr:sp macro="" textlink="">
      <xdr:nvSpPr>
        <xdr:cNvPr id="294" name="フローチャート: 判断 293">
          <a:extLst>
            <a:ext uri="{FF2B5EF4-FFF2-40B4-BE49-F238E27FC236}">
              <a16:creationId xmlns:a16="http://schemas.microsoft.com/office/drawing/2014/main" id="{882C160A-FCB6-47E9-9DC4-3174E4A0D11E}"/>
            </a:ext>
          </a:extLst>
        </xdr:cNvPr>
        <xdr:cNvSpPr/>
      </xdr:nvSpPr>
      <xdr:spPr>
        <a:xfrm>
          <a:off x="2857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363</xdr:rowOff>
    </xdr:from>
    <xdr:to>
      <xdr:col>10</xdr:col>
      <xdr:colOff>165100</xdr:colOff>
      <xdr:row>83</xdr:row>
      <xdr:rowOff>101963</xdr:rowOff>
    </xdr:to>
    <xdr:sp macro="" textlink="">
      <xdr:nvSpPr>
        <xdr:cNvPr id="295" name="フローチャート: 判断 294">
          <a:extLst>
            <a:ext uri="{FF2B5EF4-FFF2-40B4-BE49-F238E27FC236}">
              <a16:creationId xmlns:a16="http://schemas.microsoft.com/office/drawing/2014/main" id="{00A52B95-75F5-48FD-8AB3-36A71DB94D15}"/>
            </a:ext>
          </a:extLst>
        </xdr:cNvPr>
        <xdr:cNvSpPr/>
      </xdr:nvSpPr>
      <xdr:spPr>
        <a:xfrm>
          <a:off x="1968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57513</xdr:rowOff>
    </xdr:from>
    <xdr:to>
      <xdr:col>6</xdr:col>
      <xdr:colOff>38100</xdr:colOff>
      <xdr:row>83</xdr:row>
      <xdr:rowOff>159113</xdr:rowOff>
    </xdr:to>
    <xdr:sp macro="" textlink="">
      <xdr:nvSpPr>
        <xdr:cNvPr id="296" name="フローチャート: 判断 295">
          <a:extLst>
            <a:ext uri="{FF2B5EF4-FFF2-40B4-BE49-F238E27FC236}">
              <a16:creationId xmlns:a16="http://schemas.microsoft.com/office/drawing/2014/main" id="{D02EDC8D-3E3C-47E0-B737-DDC9CACE8D42}"/>
            </a:ext>
          </a:extLst>
        </xdr:cNvPr>
        <xdr:cNvSpPr/>
      </xdr:nvSpPr>
      <xdr:spPr>
        <a:xfrm>
          <a:off x="1079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A0F40DE-4A57-4639-8C13-37E11764FDA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58E6C31-CA51-4866-9102-52911A7F140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909E295-90F5-41E7-8EA2-FEAB326DD8F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82ED654-FEFB-4567-B9DC-BA69311C778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9340CED-CF77-49B2-A5BC-53EAF57042B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152219</xdr:rowOff>
    </xdr:from>
    <xdr:to>
      <xdr:col>24</xdr:col>
      <xdr:colOff>114300</xdr:colOff>
      <xdr:row>83</xdr:row>
      <xdr:rowOff>82369</xdr:rowOff>
    </xdr:to>
    <xdr:sp macro="" textlink="">
      <xdr:nvSpPr>
        <xdr:cNvPr id="302" name="楕円 301">
          <a:extLst>
            <a:ext uri="{FF2B5EF4-FFF2-40B4-BE49-F238E27FC236}">
              <a16:creationId xmlns:a16="http://schemas.microsoft.com/office/drawing/2014/main" id="{6789F1C4-5173-4B0D-9EEF-18A093D8CDF4}"/>
            </a:ext>
          </a:extLst>
        </xdr:cNvPr>
        <xdr:cNvSpPr/>
      </xdr:nvSpPr>
      <xdr:spPr>
        <a:xfrm>
          <a:off x="4584700" y="1421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3646</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90C884EE-3304-453A-9C84-4242DB5AC3C4}"/>
            </a:ext>
          </a:extLst>
        </xdr:cNvPr>
        <xdr:cNvSpPr txBox="1"/>
      </xdr:nvSpPr>
      <xdr:spPr>
        <a:xfrm>
          <a:off x="4673600" y="14062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150586</xdr:rowOff>
    </xdr:from>
    <xdr:to>
      <xdr:col>20</xdr:col>
      <xdr:colOff>38100</xdr:colOff>
      <xdr:row>83</xdr:row>
      <xdr:rowOff>80736</xdr:rowOff>
    </xdr:to>
    <xdr:sp macro="" textlink="">
      <xdr:nvSpPr>
        <xdr:cNvPr id="304" name="楕円 303">
          <a:extLst>
            <a:ext uri="{FF2B5EF4-FFF2-40B4-BE49-F238E27FC236}">
              <a16:creationId xmlns:a16="http://schemas.microsoft.com/office/drawing/2014/main" id="{672805DA-738B-4868-940E-ECED56F51B1C}"/>
            </a:ext>
          </a:extLst>
        </xdr:cNvPr>
        <xdr:cNvSpPr/>
      </xdr:nvSpPr>
      <xdr:spPr>
        <a:xfrm>
          <a:off x="3746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29936</xdr:rowOff>
    </xdr:from>
    <xdr:to>
      <xdr:col>24</xdr:col>
      <xdr:colOff>63500</xdr:colOff>
      <xdr:row>83</xdr:row>
      <xdr:rowOff>31569</xdr:rowOff>
    </xdr:to>
    <xdr:cxnSp macro="">
      <xdr:nvCxnSpPr>
        <xdr:cNvPr id="305" name="直線コネクタ 304">
          <a:extLst>
            <a:ext uri="{FF2B5EF4-FFF2-40B4-BE49-F238E27FC236}">
              <a16:creationId xmlns:a16="http://schemas.microsoft.com/office/drawing/2014/main" id="{50AC20A8-8A00-4BA3-B00A-71BFFAE5E747}"/>
            </a:ext>
          </a:extLst>
        </xdr:cNvPr>
        <xdr:cNvCxnSpPr/>
      </xdr:nvCxnSpPr>
      <xdr:spPr>
        <a:xfrm>
          <a:off x="3797300" y="14260286"/>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124461</xdr:rowOff>
    </xdr:from>
    <xdr:to>
      <xdr:col>15</xdr:col>
      <xdr:colOff>101600</xdr:colOff>
      <xdr:row>84</xdr:row>
      <xdr:rowOff>54611</xdr:rowOff>
    </xdr:to>
    <xdr:sp macro="" textlink="">
      <xdr:nvSpPr>
        <xdr:cNvPr id="306" name="楕円 305">
          <a:extLst>
            <a:ext uri="{FF2B5EF4-FFF2-40B4-BE49-F238E27FC236}">
              <a16:creationId xmlns:a16="http://schemas.microsoft.com/office/drawing/2014/main" id="{42791CB3-D725-44C3-88C6-96B85D5B1882}"/>
            </a:ext>
          </a:extLst>
        </xdr:cNvPr>
        <xdr:cNvSpPr/>
      </xdr:nvSpPr>
      <xdr:spPr>
        <a:xfrm>
          <a:off x="2857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29936</xdr:rowOff>
    </xdr:from>
    <xdr:to>
      <xdr:col>19</xdr:col>
      <xdr:colOff>177800</xdr:colOff>
      <xdr:row>84</xdr:row>
      <xdr:rowOff>3811</xdr:rowOff>
    </xdr:to>
    <xdr:cxnSp macro="">
      <xdr:nvCxnSpPr>
        <xdr:cNvPr id="307" name="直線コネクタ 306">
          <a:extLst>
            <a:ext uri="{FF2B5EF4-FFF2-40B4-BE49-F238E27FC236}">
              <a16:creationId xmlns:a16="http://schemas.microsoft.com/office/drawing/2014/main" id="{043EFB9B-1266-4208-AF98-2320200AB922}"/>
            </a:ext>
          </a:extLst>
        </xdr:cNvPr>
        <xdr:cNvCxnSpPr/>
      </xdr:nvCxnSpPr>
      <xdr:spPr>
        <a:xfrm flipV="1">
          <a:off x="2908300" y="14260286"/>
          <a:ext cx="889000" cy="14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1995</xdr:rowOff>
    </xdr:from>
    <xdr:to>
      <xdr:col>10</xdr:col>
      <xdr:colOff>165100</xdr:colOff>
      <xdr:row>84</xdr:row>
      <xdr:rowOff>103595</xdr:rowOff>
    </xdr:to>
    <xdr:sp macro="" textlink="">
      <xdr:nvSpPr>
        <xdr:cNvPr id="308" name="楕円 307">
          <a:extLst>
            <a:ext uri="{FF2B5EF4-FFF2-40B4-BE49-F238E27FC236}">
              <a16:creationId xmlns:a16="http://schemas.microsoft.com/office/drawing/2014/main" id="{B2B7DF1B-450A-456B-AE5B-EAD5385D313A}"/>
            </a:ext>
          </a:extLst>
        </xdr:cNvPr>
        <xdr:cNvSpPr/>
      </xdr:nvSpPr>
      <xdr:spPr>
        <a:xfrm>
          <a:off x="1968500" y="144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3811</xdr:rowOff>
    </xdr:from>
    <xdr:to>
      <xdr:col>15</xdr:col>
      <xdr:colOff>50800</xdr:colOff>
      <xdr:row>84</xdr:row>
      <xdr:rowOff>52795</xdr:rowOff>
    </xdr:to>
    <xdr:cxnSp macro="">
      <xdr:nvCxnSpPr>
        <xdr:cNvPr id="309" name="直線コネクタ 308">
          <a:extLst>
            <a:ext uri="{FF2B5EF4-FFF2-40B4-BE49-F238E27FC236}">
              <a16:creationId xmlns:a16="http://schemas.microsoft.com/office/drawing/2014/main" id="{395B5B63-6EF3-4741-861B-21F51246D29E}"/>
            </a:ext>
          </a:extLst>
        </xdr:cNvPr>
        <xdr:cNvCxnSpPr/>
      </xdr:nvCxnSpPr>
      <xdr:spPr>
        <a:xfrm flipV="1">
          <a:off x="2019300" y="14405611"/>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23223</xdr:rowOff>
    </xdr:from>
    <xdr:to>
      <xdr:col>6</xdr:col>
      <xdr:colOff>38100</xdr:colOff>
      <xdr:row>84</xdr:row>
      <xdr:rowOff>124823</xdr:rowOff>
    </xdr:to>
    <xdr:sp macro="" textlink="">
      <xdr:nvSpPr>
        <xdr:cNvPr id="310" name="楕円 309">
          <a:extLst>
            <a:ext uri="{FF2B5EF4-FFF2-40B4-BE49-F238E27FC236}">
              <a16:creationId xmlns:a16="http://schemas.microsoft.com/office/drawing/2014/main" id="{C96C347E-452F-445D-B009-677D404D511D}"/>
            </a:ext>
          </a:extLst>
        </xdr:cNvPr>
        <xdr:cNvSpPr/>
      </xdr:nvSpPr>
      <xdr:spPr>
        <a:xfrm>
          <a:off x="1079500" y="1442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52795</xdr:rowOff>
    </xdr:from>
    <xdr:to>
      <xdr:col>10</xdr:col>
      <xdr:colOff>114300</xdr:colOff>
      <xdr:row>84</xdr:row>
      <xdr:rowOff>74023</xdr:rowOff>
    </xdr:to>
    <xdr:cxnSp macro="">
      <xdr:nvCxnSpPr>
        <xdr:cNvPr id="311" name="直線コネクタ 310">
          <a:extLst>
            <a:ext uri="{FF2B5EF4-FFF2-40B4-BE49-F238E27FC236}">
              <a16:creationId xmlns:a16="http://schemas.microsoft.com/office/drawing/2014/main" id="{7FDDA762-2B07-40DB-B514-3E21A89EB139}"/>
            </a:ext>
          </a:extLst>
        </xdr:cNvPr>
        <xdr:cNvCxnSpPr/>
      </xdr:nvCxnSpPr>
      <xdr:spPr>
        <a:xfrm flipV="1">
          <a:off x="1130300" y="14454595"/>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12" name="n_1aveValue【公営住宅】&#10;有形固定資産減価償却率">
          <a:extLst>
            <a:ext uri="{FF2B5EF4-FFF2-40B4-BE49-F238E27FC236}">
              <a16:creationId xmlns:a16="http://schemas.microsoft.com/office/drawing/2014/main" id="{58FF5D49-B56A-4ABE-8B96-B8598EA92D42}"/>
            </a:ext>
          </a:extLst>
        </xdr:cNvPr>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115225</xdr:rowOff>
    </xdr:from>
    <xdr:ext cx="405111" cy="259045"/>
    <xdr:sp macro="" textlink="">
      <xdr:nvSpPr>
        <xdr:cNvPr id="313" name="n_2aveValue【公営住宅】&#10;有形固定資産減価償却率">
          <a:extLst>
            <a:ext uri="{FF2B5EF4-FFF2-40B4-BE49-F238E27FC236}">
              <a16:creationId xmlns:a16="http://schemas.microsoft.com/office/drawing/2014/main" id="{C715215C-81FE-483B-B639-E86B0C86D9E4}"/>
            </a:ext>
          </a:extLst>
        </xdr:cNvPr>
        <xdr:cNvSpPr txBox="1"/>
      </xdr:nvSpPr>
      <xdr:spPr>
        <a:xfrm>
          <a:off x="2705744" y="1400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118490</xdr:rowOff>
    </xdr:from>
    <xdr:ext cx="405111" cy="259045"/>
    <xdr:sp macro="" textlink="">
      <xdr:nvSpPr>
        <xdr:cNvPr id="314" name="n_3aveValue【公営住宅】&#10;有形固定資産減価償却率">
          <a:extLst>
            <a:ext uri="{FF2B5EF4-FFF2-40B4-BE49-F238E27FC236}">
              <a16:creationId xmlns:a16="http://schemas.microsoft.com/office/drawing/2014/main" id="{FA28CE46-FE83-4662-B48D-D775F199442A}"/>
            </a:ext>
          </a:extLst>
        </xdr:cNvPr>
        <xdr:cNvSpPr txBox="1"/>
      </xdr:nvSpPr>
      <xdr:spPr>
        <a:xfrm>
          <a:off x="1816744" y="1400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4190</xdr:rowOff>
    </xdr:from>
    <xdr:ext cx="405111" cy="259045"/>
    <xdr:sp macro="" textlink="">
      <xdr:nvSpPr>
        <xdr:cNvPr id="315" name="n_4aveValue【公営住宅】&#10;有形固定資産減価償却率">
          <a:extLst>
            <a:ext uri="{FF2B5EF4-FFF2-40B4-BE49-F238E27FC236}">
              <a16:creationId xmlns:a16="http://schemas.microsoft.com/office/drawing/2014/main" id="{43139BE1-593F-48FA-A561-9E9A12F6B8B9}"/>
            </a:ext>
          </a:extLst>
        </xdr:cNvPr>
        <xdr:cNvSpPr txBox="1"/>
      </xdr:nvSpPr>
      <xdr:spPr>
        <a:xfrm>
          <a:off x="927744" y="1406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97263</xdr:rowOff>
    </xdr:from>
    <xdr:ext cx="405111" cy="259045"/>
    <xdr:sp macro="" textlink="">
      <xdr:nvSpPr>
        <xdr:cNvPr id="316" name="n_1mainValue【公営住宅】&#10;有形固定資産減価償却率">
          <a:extLst>
            <a:ext uri="{FF2B5EF4-FFF2-40B4-BE49-F238E27FC236}">
              <a16:creationId xmlns:a16="http://schemas.microsoft.com/office/drawing/2014/main" id="{F5C9CD97-CD0E-4FC1-877E-7E860FE63F62}"/>
            </a:ext>
          </a:extLst>
        </xdr:cNvPr>
        <xdr:cNvSpPr txBox="1"/>
      </xdr:nvSpPr>
      <xdr:spPr>
        <a:xfrm>
          <a:off x="3582044" y="1398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45738</xdr:rowOff>
    </xdr:from>
    <xdr:ext cx="405111" cy="259045"/>
    <xdr:sp macro="" textlink="">
      <xdr:nvSpPr>
        <xdr:cNvPr id="317" name="n_2mainValue【公営住宅】&#10;有形固定資産減価償却率">
          <a:extLst>
            <a:ext uri="{FF2B5EF4-FFF2-40B4-BE49-F238E27FC236}">
              <a16:creationId xmlns:a16="http://schemas.microsoft.com/office/drawing/2014/main" id="{3FC4AC57-ADB5-4BFC-963F-26D10918413A}"/>
            </a:ext>
          </a:extLst>
        </xdr:cNvPr>
        <xdr:cNvSpPr txBox="1"/>
      </xdr:nvSpPr>
      <xdr:spPr>
        <a:xfrm>
          <a:off x="27057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94722</xdr:rowOff>
    </xdr:from>
    <xdr:ext cx="405111" cy="259045"/>
    <xdr:sp macro="" textlink="">
      <xdr:nvSpPr>
        <xdr:cNvPr id="318" name="n_3mainValue【公営住宅】&#10;有形固定資産減価償却率">
          <a:extLst>
            <a:ext uri="{FF2B5EF4-FFF2-40B4-BE49-F238E27FC236}">
              <a16:creationId xmlns:a16="http://schemas.microsoft.com/office/drawing/2014/main" id="{5918B8BD-00AF-49DB-82D6-856EDC60E64E}"/>
            </a:ext>
          </a:extLst>
        </xdr:cNvPr>
        <xdr:cNvSpPr txBox="1"/>
      </xdr:nvSpPr>
      <xdr:spPr>
        <a:xfrm>
          <a:off x="1816744" y="1449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115950</xdr:rowOff>
    </xdr:from>
    <xdr:ext cx="405111" cy="259045"/>
    <xdr:sp macro="" textlink="">
      <xdr:nvSpPr>
        <xdr:cNvPr id="319" name="n_4mainValue【公営住宅】&#10;有形固定資産減価償却率">
          <a:extLst>
            <a:ext uri="{FF2B5EF4-FFF2-40B4-BE49-F238E27FC236}">
              <a16:creationId xmlns:a16="http://schemas.microsoft.com/office/drawing/2014/main" id="{A2497E4E-16BB-40C0-B414-1FB6AF504EBC}"/>
            </a:ext>
          </a:extLst>
        </xdr:cNvPr>
        <xdr:cNvSpPr txBox="1"/>
      </xdr:nvSpPr>
      <xdr:spPr>
        <a:xfrm>
          <a:off x="927744" y="1451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160944BB-29DC-450F-8401-9E4A6E6FBF0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51737B9-161A-4BA6-A4EA-84D1EDCF2CC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43192B80-D6FC-4A6C-AB0E-61F137E0944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69610CFB-D51B-42FF-9D8A-2618EB71EBA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CC510D0A-FB5C-4AFC-893F-047BBD9EF89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E36188D2-B2BC-4A25-B1F3-C0CEF8C827F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E5C6D9A1-1DFC-409E-B4BA-FF8E2361927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6D27F3D1-A7A3-4DAB-8B51-31C11AA9C1B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E11961E2-531A-4B8A-8CD5-F72BFA3CA4E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EEE0ED29-9F69-494E-9664-7B87B2B0B36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97E6BE19-5574-4B98-8259-AB44AD4AE53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1EFE8984-FA5F-48A6-842D-908ECD141938}"/>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57E2BD0D-7BC3-40E4-88AB-310F38031D25}"/>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BD3EE8C6-928A-42CE-AA3D-7CF567895B0B}"/>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6CE91D38-1AFF-4C32-98A9-A029085F785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580D6FAC-5822-4E72-BC83-35E44BF8E855}"/>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9CEDD0B4-0F50-4ACF-B78D-E00C0418D4A8}"/>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0087BF2D-3C6F-4D2F-A138-D4180A9DAAEB}"/>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598F1883-B1B9-455C-9DA0-9560DD834F4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D83C9807-6EAA-4565-8C5B-D60EC196723F}"/>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8D06D261-4CD5-408E-A1A1-E909E9480F2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159624</xdr:rowOff>
    </xdr:from>
    <xdr:to>
      <xdr:col>54</xdr:col>
      <xdr:colOff>189865</xdr:colOff>
      <xdr:row>86</xdr:row>
      <xdr:rowOff>22236</xdr:rowOff>
    </xdr:to>
    <xdr:cxnSp macro="">
      <xdr:nvCxnSpPr>
        <xdr:cNvPr id="341" name="直線コネクタ 340">
          <a:extLst>
            <a:ext uri="{FF2B5EF4-FFF2-40B4-BE49-F238E27FC236}">
              <a16:creationId xmlns:a16="http://schemas.microsoft.com/office/drawing/2014/main" id="{1F2933B3-ABC6-41B4-98E5-BC742EFC8A77}"/>
            </a:ext>
          </a:extLst>
        </xdr:cNvPr>
        <xdr:cNvCxnSpPr/>
      </xdr:nvCxnSpPr>
      <xdr:spPr>
        <a:xfrm flipV="1">
          <a:off x="10476865" y="13361274"/>
          <a:ext cx="0" cy="1405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26063</xdr:rowOff>
    </xdr:from>
    <xdr:ext cx="469744" cy="259045"/>
    <xdr:sp macro="" textlink="">
      <xdr:nvSpPr>
        <xdr:cNvPr id="342" name="【公営住宅】&#10;一人当たり面積最小値テキスト">
          <a:extLst>
            <a:ext uri="{FF2B5EF4-FFF2-40B4-BE49-F238E27FC236}">
              <a16:creationId xmlns:a16="http://schemas.microsoft.com/office/drawing/2014/main" id="{C176AE5B-592A-4878-9C66-D21CA848E62B}"/>
            </a:ext>
          </a:extLst>
        </xdr:cNvPr>
        <xdr:cNvSpPr txBox="1"/>
      </xdr:nvSpPr>
      <xdr:spPr>
        <a:xfrm>
          <a:off x="10515600" y="1477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22236</xdr:rowOff>
    </xdr:from>
    <xdr:to>
      <xdr:col>55</xdr:col>
      <xdr:colOff>88900</xdr:colOff>
      <xdr:row>86</xdr:row>
      <xdr:rowOff>22236</xdr:rowOff>
    </xdr:to>
    <xdr:cxnSp macro="">
      <xdr:nvCxnSpPr>
        <xdr:cNvPr id="343" name="直線コネクタ 342">
          <a:extLst>
            <a:ext uri="{FF2B5EF4-FFF2-40B4-BE49-F238E27FC236}">
              <a16:creationId xmlns:a16="http://schemas.microsoft.com/office/drawing/2014/main" id="{C3A6CD3D-AF87-47D0-B39A-09D3B335DB4E}"/>
            </a:ext>
          </a:extLst>
        </xdr:cNvPr>
        <xdr:cNvCxnSpPr/>
      </xdr:nvCxnSpPr>
      <xdr:spPr>
        <a:xfrm>
          <a:off x="10388600" y="1476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106301</xdr:rowOff>
    </xdr:from>
    <xdr:ext cx="534377" cy="259045"/>
    <xdr:sp macro="" textlink="">
      <xdr:nvSpPr>
        <xdr:cNvPr id="344" name="【公営住宅】&#10;一人当たり面積最大値テキスト">
          <a:extLst>
            <a:ext uri="{FF2B5EF4-FFF2-40B4-BE49-F238E27FC236}">
              <a16:creationId xmlns:a16="http://schemas.microsoft.com/office/drawing/2014/main" id="{4F4F8FD6-D858-4C78-ABE2-75FD45E6BF2D}"/>
            </a:ext>
          </a:extLst>
        </xdr:cNvPr>
        <xdr:cNvSpPr txBox="1"/>
      </xdr:nvSpPr>
      <xdr:spPr>
        <a:xfrm>
          <a:off x="10515600" y="1313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159624</xdr:rowOff>
    </xdr:from>
    <xdr:to>
      <xdr:col>55</xdr:col>
      <xdr:colOff>88900</xdr:colOff>
      <xdr:row>77</xdr:row>
      <xdr:rowOff>159624</xdr:rowOff>
    </xdr:to>
    <xdr:cxnSp macro="">
      <xdr:nvCxnSpPr>
        <xdr:cNvPr id="345" name="直線コネクタ 344">
          <a:extLst>
            <a:ext uri="{FF2B5EF4-FFF2-40B4-BE49-F238E27FC236}">
              <a16:creationId xmlns:a16="http://schemas.microsoft.com/office/drawing/2014/main" id="{BF1DCEAE-33E7-49C2-84E5-4EFABFC03295}"/>
            </a:ext>
          </a:extLst>
        </xdr:cNvPr>
        <xdr:cNvCxnSpPr/>
      </xdr:nvCxnSpPr>
      <xdr:spPr>
        <a:xfrm>
          <a:off x="10388600" y="1336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126570</xdr:rowOff>
    </xdr:from>
    <xdr:ext cx="469744" cy="259045"/>
    <xdr:sp macro="" textlink="">
      <xdr:nvSpPr>
        <xdr:cNvPr id="346" name="【公営住宅】&#10;一人当たり面積平均値テキスト">
          <a:extLst>
            <a:ext uri="{FF2B5EF4-FFF2-40B4-BE49-F238E27FC236}">
              <a16:creationId xmlns:a16="http://schemas.microsoft.com/office/drawing/2014/main" id="{2826392D-183B-4ADF-8EDF-A330E9C47B55}"/>
            </a:ext>
          </a:extLst>
        </xdr:cNvPr>
        <xdr:cNvSpPr txBox="1"/>
      </xdr:nvSpPr>
      <xdr:spPr>
        <a:xfrm>
          <a:off x="10515600" y="14528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148143</xdr:rowOff>
    </xdr:from>
    <xdr:to>
      <xdr:col>55</xdr:col>
      <xdr:colOff>50800</xdr:colOff>
      <xdr:row>85</xdr:row>
      <xdr:rowOff>78293</xdr:rowOff>
    </xdr:to>
    <xdr:sp macro="" textlink="">
      <xdr:nvSpPr>
        <xdr:cNvPr id="347" name="フローチャート: 判断 346">
          <a:extLst>
            <a:ext uri="{FF2B5EF4-FFF2-40B4-BE49-F238E27FC236}">
              <a16:creationId xmlns:a16="http://schemas.microsoft.com/office/drawing/2014/main" id="{1E519166-13A7-459A-B535-7BE24F529005}"/>
            </a:ext>
          </a:extLst>
        </xdr:cNvPr>
        <xdr:cNvSpPr/>
      </xdr:nvSpPr>
      <xdr:spPr>
        <a:xfrm>
          <a:off x="10426700" y="14549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152853</xdr:rowOff>
    </xdr:from>
    <xdr:to>
      <xdr:col>50</xdr:col>
      <xdr:colOff>165100</xdr:colOff>
      <xdr:row>85</xdr:row>
      <xdr:rowOff>83003</xdr:rowOff>
    </xdr:to>
    <xdr:sp macro="" textlink="">
      <xdr:nvSpPr>
        <xdr:cNvPr id="348" name="フローチャート: 判断 347">
          <a:extLst>
            <a:ext uri="{FF2B5EF4-FFF2-40B4-BE49-F238E27FC236}">
              <a16:creationId xmlns:a16="http://schemas.microsoft.com/office/drawing/2014/main" id="{D0FFD5C8-24D3-4B5F-89FE-740CC8F27FC8}"/>
            </a:ext>
          </a:extLst>
        </xdr:cNvPr>
        <xdr:cNvSpPr/>
      </xdr:nvSpPr>
      <xdr:spPr>
        <a:xfrm>
          <a:off x="9588500" y="145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148098</xdr:rowOff>
    </xdr:from>
    <xdr:to>
      <xdr:col>46</xdr:col>
      <xdr:colOff>38100</xdr:colOff>
      <xdr:row>85</xdr:row>
      <xdr:rowOff>78248</xdr:rowOff>
    </xdr:to>
    <xdr:sp macro="" textlink="">
      <xdr:nvSpPr>
        <xdr:cNvPr id="349" name="フローチャート: 判断 348">
          <a:extLst>
            <a:ext uri="{FF2B5EF4-FFF2-40B4-BE49-F238E27FC236}">
              <a16:creationId xmlns:a16="http://schemas.microsoft.com/office/drawing/2014/main" id="{8D97D4E5-1F66-4CE1-8BE2-0951296410AF}"/>
            </a:ext>
          </a:extLst>
        </xdr:cNvPr>
        <xdr:cNvSpPr/>
      </xdr:nvSpPr>
      <xdr:spPr>
        <a:xfrm>
          <a:off x="8699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121946</xdr:rowOff>
    </xdr:from>
    <xdr:to>
      <xdr:col>41</xdr:col>
      <xdr:colOff>101600</xdr:colOff>
      <xdr:row>85</xdr:row>
      <xdr:rowOff>52096</xdr:rowOff>
    </xdr:to>
    <xdr:sp macro="" textlink="">
      <xdr:nvSpPr>
        <xdr:cNvPr id="350" name="フローチャート: 判断 349">
          <a:extLst>
            <a:ext uri="{FF2B5EF4-FFF2-40B4-BE49-F238E27FC236}">
              <a16:creationId xmlns:a16="http://schemas.microsoft.com/office/drawing/2014/main" id="{67C4C0D0-B471-4F31-9308-23745E68418D}"/>
            </a:ext>
          </a:extLst>
        </xdr:cNvPr>
        <xdr:cNvSpPr/>
      </xdr:nvSpPr>
      <xdr:spPr>
        <a:xfrm>
          <a:off x="7810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134107</xdr:rowOff>
    </xdr:from>
    <xdr:to>
      <xdr:col>36</xdr:col>
      <xdr:colOff>165100</xdr:colOff>
      <xdr:row>85</xdr:row>
      <xdr:rowOff>64257</xdr:rowOff>
    </xdr:to>
    <xdr:sp macro="" textlink="">
      <xdr:nvSpPr>
        <xdr:cNvPr id="351" name="フローチャート: 判断 350">
          <a:extLst>
            <a:ext uri="{FF2B5EF4-FFF2-40B4-BE49-F238E27FC236}">
              <a16:creationId xmlns:a16="http://schemas.microsoft.com/office/drawing/2014/main" id="{3C722DAB-2EC8-4390-8DD3-989C2BCB2B98}"/>
            </a:ext>
          </a:extLst>
        </xdr:cNvPr>
        <xdr:cNvSpPr/>
      </xdr:nvSpPr>
      <xdr:spPr>
        <a:xfrm>
          <a:off x="6921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6F91283-06EA-49C6-8AF6-3643DD1AE33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D15E988-9DED-41DF-9937-7B9C74B4C1E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7796227-365D-4040-AC14-77A89092B53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5F3DFBC-9FCB-4CE1-B7AB-565C7D6744E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A1B5812-FC09-4010-AEDB-421DAD238E7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29773</xdr:rowOff>
    </xdr:from>
    <xdr:to>
      <xdr:col>55</xdr:col>
      <xdr:colOff>50800</xdr:colOff>
      <xdr:row>81</xdr:row>
      <xdr:rowOff>131373</xdr:rowOff>
    </xdr:to>
    <xdr:sp macro="" textlink="">
      <xdr:nvSpPr>
        <xdr:cNvPr id="357" name="楕円 356">
          <a:extLst>
            <a:ext uri="{FF2B5EF4-FFF2-40B4-BE49-F238E27FC236}">
              <a16:creationId xmlns:a16="http://schemas.microsoft.com/office/drawing/2014/main" id="{32E298D2-04B2-4C30-AD32-5A87851C5EA4}"/>
            </a:ext>
          </a:extLst>
        </xdr:cNvPr>
        <xdr:cNvSpPr/>
      </xdr:nvSpPr>
      <xdr:spPr>
        <a:xfrm>
          <a:off x="10426700" y="1391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52650</xdr:rowOff>
    </xdr:from>
    <xdr:ext cx="534377" cy="259045"/>
    <xdr:sp macro="" textlink="">
      <xdr:nvSpPr>
        <xdr:cNvPr id="358" name="【公営住宅】&#10;一人当たり面積該当値テキスト">
          <a:extLst>
            <a:ext uri="{FF2B5EF4-FFF2-40B4-BE49-F238E27FC236}">
              <a16:creationId xmlns:a16="http://schemas.microsoft.com/office/drawing/2014/main" id="{5CCBD41F-11BA-46DC-B5DE-54D261908913}"/>
            </a:ext>
          </a:extLst>
        </xdr:cNvPr>
        <xdr:cNvSpPr txBox="1"/>
      </xdr:nvSpPr>
      <xdr:spPr>
        <a:xfrm>
          <a:off x="10515600" y="1376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2845</xdr:rowOff>
    </xdr:from>
    <xdr:to>
      <xdr:col>50</xdr:col>
      <xdr:colOff>165100</xdr:colOff>
      <xdr:row>82</xdr:row>
      <xdr:rowOff>104445</xdr:rowOff>
    </xdr:to>
    <xdr:sp macro="" textlink="">
      <xdr:nvSpPr>
        <xdr:cNvPr id="359" name="楕円 358">
          <a:extLst>
            <a:ext uri="{FF2B5EF4-FFF2-40B4-BE49-F238E27FC236}">
              <a16:creationId xmlns:a16="http://schemas.microsoft.com/office/drawing/2014/main" id="{EFAB4CD2-FA1E-4BF0-9047-01B9ED34ED89}"/>
            </a:ext>
          </a:extLst>
        </xdr:cNvPr>
        <xdr:cNvSpPr/>
      </xdr:nvSpPr>
      <xdr:spPr>
        <a:xfrm>
          <a:off x="9588500" y="1406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80573</xdr:rowOff>
    </xdr:from>
    <xdr:to>
      <xdr:col>55</xdr:col>
      <xdr:colOff>0</xdr:colOff>
      <xdr:row>82</xdr:row>
      <xdr:rowOff>53645</xdr:rowOff>
    </xdr:to>
    <xdr:cxnSp macro="">
      <xdr:nvCxnSpPr>
        <xdr:cNvPr id="360" name="直線コネクタ 359">
          <a:extLst>
            <a:ext uri="{FF2B5EF4-FFF2-40B4-BE49-F238E27FC236}">
              <a16:creationId xmlns:a16="http://schemas.microsoft.com/office/drawing/2014/main" id="{D9C0F8FE-5F98-48DC-AED5-3713145899B6}"/>
            </a:ext>
          </a:extLst>
        </xdr:cNvPr>
        <xdr:cNvCxnSpPr/>
      </xdr:nvCxnSpPr>
      <xdr:spPr>
        <a:xfrm flipV="1">
          <a:off x="9639300" y="13968023"/>
          <a:ext cx="838200" cy="14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33981</xdr:rowOff>
    </xdr:from>
    <xdr:to>
      <xdr:col>46</xdr:col>
      <xdr:colOff>38100</xdr:colOff>
      <xdr:row>82</xdr:row>
      <xdr:rowOff>135581</xdr:rowOff>
    </xdr:to>
    <xdr:sp macro="" textlink="">
      <xdr:nvSpPr>
        <xdr:cNvPr id="361" name="楕円 360">
          <a:extLst>
            <a:ext uri="{FF2B5EF4-FFF2-40B4-BE49-F238E27FC236}">
              <a16:creationId xmlns:a16="http://schemas.microsoft.com/office/drawing/2014/main" id="{4AF5DB40-A6EC-4F07-89A9-897D3B7AFD26}"/>
            </a:ext>
          </a:extLst>
        </xdr:cNvPr>
        <xdr:cNvSpPr/>
      </xdr:nvSpPr>
      <xdr:spPr>
        <a:xfrm>
          <a:off x="8699500" y="1409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53645</xdr:rowOff>
    </xdr:from>
    <xdr:to>
      <xdr:col>50</xdr:col>
      <xdr:colOff>114300</xdr:colOff>
      <xdr:row>82</xdr:row>
      <xdr:rowOff>84781</xdr:rowOff>
    </xdr:to>
    <xdr:cxnSp macro="">
      <xdr:nvCxnSpPr>
        <xdr:cNvPr id="362" name="直線コネクタ 361">
          <a:extLst>
            <a:ext uri="{FF2B5EF4-FFF2-40B4-BE49-F238E27FC236}">
              <a16:creationId xmlns:a16="http://schemas.microsoft.com/office/drawing/2014/main" id="{BE16CCEA-D462-4C05-8B93-A6CF10659003}"/>
            </a:ext>
          </a:extLst>
        </xdr:cNvPr>
        <xdr:cNvCxnSpPr/>
      </xdr:nvCxnSpPr>
      <xdr:spPr>
        <a:xfrm flipV="1">
          <a:off x="8750300" y="14112545"/>
          <a:ext cx="889000" cy="3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43627</xdr:rowOff>
    </xdr:from>
    <xdr:to>
      <xdr:col>41</xdr:col>
      <xdr:colOff>101600</xdr:colOff>
      <xdr:row>82</xdr:row>
      <xdr:rowOff>145227</xdr:rowOff>
    </xdr:to>
    <xdr:sp macro="" textlink="">
      <xdr:nvSpPr>
        <xdr:cNvPr id="363" name="楕円 362">
          <a:extLst>
            <a:ext uri="{FF2B5EF4-FFF2-40B4-BE49-F238E27FC236}">
              <a16:creationId xmlns:a16="http://schemas.microsoft.com/office/drawing/2014/main" id="{85E3BFBF-7FE6-440C-9FBF-A1771980794B}"/>
            </a:ext>
          </a:extLst>
        </xdr:cNvPr>
        <xdr:cNvSpPr/>
      </xdr:nvSpPr>
      <xdr:spPr>
        <a:xfrm>
          <a:off x="7810500" y="1410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84781</xdr:rowOff>
    </xdr:from>
    <xdr:to>
      <xdr:col>45</xdr:col>
      <xdr:colOff>177800</xdr:colOff>
      <xdr:row>82</xdr:row>
      <xdr:rowOff>94427</xdr:rowOff>
    </xdr:to>
    <xdr:cxnSp macro="">
      <xdr:nvCxnSpPr>
        <xdr:cNvPr id="364" name="直線コネクタ 363">
          <a:extLst>
            <a:ext uri="{FF2B5EF4-FFF2-40B4-BE49-F238E27FC236}">
              <a16:creationId xmlns:a16="http://schemas.microsoft.com/office/drawing/2014/main" id="{BCE9E140-80FB-404B-AF02-9E968AC2CEFA}"/>
            </a:ext>
          </a:extLst>
        </xdr:cNvPr>
        <xdr:cNvCxnSpPr/>
      </xdr:nvCxnSpPr>
      <xdr:spPr>
        <a:xfrm flipV="1">
          <a:off x="7861300" y="14143681"/>
          <a:ext cx="889000" cy="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76637</xdr:rowOff>
    </xdr:from>
    <xdr:to>
      <xdr:col>36</xdr:col>
      <xdr:colOff>165100</xdr:colOff>
      <xdr:row>83</xdr:row>
      <xdr:rowOff>6787</xdr:rowOff>
    </xdr:to>
    <xdr:sp macro="" textlink="">
      <xdr:nvSpPr>
        <xdr:cNvPr id="365" name="楕円 364">
          <a:extLst>
            <a:ext uri="{FF2B5EF4-FFF2-40B4-BE49-F238E27FC236}">
              <a16:creationId xmlns:a16="http://schemas.microsoft.com/office/drawing/2014/main" id="{F642C16D-2A22-4B36-9CF1-AC16B2B162B2}"/>
            </a:ext>
          </a:extLst>
        </xdr:cNvPr>
        <xdr:cNvSpPr/>
      </xdr:nvSpPr>
      <xdr:spPr>
        <a:xfrm>
          <a:off x="6921500" y="1413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94427</xdr:rowOff>
    </xdr:from>
    <xdr:to>
      <xdr:col>41</xdr:col>
      <xdr:colOff>50800</xdr:colOff>
      <xdr:row>82</xdr:row>
      <xdr:rowOff>127437</xdr:rowOff>
    </xdr:to>
    <xdr:cxnSp macro="">
      <xdr:nvCxnSpPr>
        <xdr:cNvPr id="366" name="直線コネクタ 365">
          <a:extLst>
            <a:ext uri="{FF2B5EF4-FFF2-40B4-BE49-F238E27FC236}">
              <a16:creationId xmlns:a16="http://schemas.microsoft.com/office/drawing/2014/main" id="{3B7936FE-9B5B-460B-BB10-544EAEF540BD}"/>
            </a:ext>
          </a:extLst>
        </xdr:cNvPr>
        <xdr:cNvCxnSpPr/>
      </xdr:nvCxnSpPr>
      <xdr:spPr>
        <a:xfrm flipV="1">
          <a:off x="6972300" y="14153327"/>
          <a:ext cx="889000" cy="3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74130</xdr:rowOff>
    </xdr:from>
    <xdr:ext cx="469744" cy="259045"/>
    <xdr:sp macro="" textlink="">
      <xdr:nvSpPr>
        <xdr:cNvPr id="367" name="n_1aveValue【公営住宅】&#10;一人当たり面積">
          <a:extLst>
            <a:ext uri="{FF2B5EF4-FFF2-40B4-BE49-F238E27FC236}">
              <a16:creationId xmlns:a16="http://schemas.microsoft.com/office/drawing/2014/main" id="{742D9B4A-95C7-4739-8DA1-D45ADA1B7F89}"/>
            </a:ext>
          </a:extLst>
        </xdr:cNvPr>
        <xdr:cNvSpPr txBox="1"/>
      </xdr:nvSpPr>
      <xdr:spPr>
        <a:xfrm>
          <a:off x="9391727" y="1464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69375</xdr:rowOff>
    </xdr:from>
    <xdr:ext cx="469744" cy="259045"/>
    <xdr:sp macro="" textlink="">
      <xdr:nvSpPr>
        <xdr:cNvPr id="368" name="n_2aveValue【公営住宅】&#10;一人当たり面積">
          <a:extLst>
            <a:ext uri="{FF2B5EF4-FFF2-40B4-BE49-F238E27FC236}">
              <a16:creationId xmlns:a16="http://schemas.microsoft.com/office/drawing/2014/main" id="{BD23B1C9-9622-4F17-B196-DB2A5B97ADCC}"/>
            </a:ext>
          </a:extLst>
        </xdr:cNvPr>
        <xdr:cNvSpPr txBox="1"/>
      </xdr:nvSpPr>
      <xdr:spPr>
        <a:xfrm>
          <a:off x="8515427" y="1464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43223</xdr:rowOff>
    </xdr:from>
    <xdr:ext cx="469744" cy="259045"/>
    <xdr:sp macro="" textlink="">
      <xdr:nvSpPr>
        <xdr:cNvPr id="369" name="n_3aveValue【公営住宅】&#10;一人当たり面積">
          <a:extLst>
            <a:ext uri="{FF2B5EF4-FFF2-40B4-BE49-F238E27FC236}">
              <a16:creationId xmlns:a16="http://schemas.microsoft.com/office/drawing/2014/main" id="{833ACDA0-99C5-40C3-9912-93D83F7376AE}"/>
            </a:ext>
          </a:extLst>
        </xdr:cNvPr>
        <xdr:cNvSpPr txBox="1"/>
      </xdr:nvSpPr>
      <xdr:spPr>
        <a:xfrm>
          <a:off x="7626427" y="1461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55384</xdr:rowOff>
    </xdr:from>
    <xdr:ext cx="469744" cy="259045"/>
    <xdr:sp macro="" textlink="">
      <xdr:nvSpPr>
        <xdr:cNvPr id="370" name="n_4aveValue【公営住宅】&#10;一人当たり面積">
          <a:extLst>
            <a:ext uri="{FF2B5EF4-FFF2-40B4-BE49-F238E27FC236}">
              <a16:creationId xmlns:a16="http://schemas.microsoft.com/office/drawing/2014/main" id="{3DD46EDD-97B8-40F1-94DB-230A508C19B3}"/>
            </a:ext>
          </a:extLst>
        </xdr:cNvPr>
        <xdr:cNvSpPr txBox="1"/>
      </xdr:nvSpPr>
      <xdr:spPr>
        <a:xfrm>
          <a:off x="6737427" y="1462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80</xdr:row>
      <xdr:rowOff>120972</xdr:rowOff>
    </xdr:from>
    <xdr:ext cx="534377" cy="259045"/>
    <xdr:sp macro="" textlink="">
      <xdr:nvSpPr>
        <xdr:cNvPr id="371" name="n_1mainValue【公営住宅】&#10;一人当たり面積">
          <a:extLst>
            <a:ext uri="{FF2B5EF4-FFF2-40B4-BE49-F238E27FC236}">
              <a16:creationId xmlns:a16="http://schemas.microsoft.com/office/drawing/2014/main" id="{20EEBA62-274A-4412-88C5-44EF5D86830F}"/>
            </a:ext>
          </a:extLst>
        </xdr:cNvPr>
        <xdr:cNvSpPr txBox="1"/>
      </xdr:nvSpPr>
      <xdr:spPr>
        <a:xfrm>
          <a:off x="9359411" y="1383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80</xdr:row>
      <xdr:rowOff>152108</xdr:rowOff>
    </xdr:from>
    <xdr:ext cx="534377" cy="259045"/>
    <xdr:sp macro="" textlink="">
      <xdr:nvSpPr>
        <xdr:cNvPr id="372" name="n_2mainValue【公営住宅】&#10;一人当たり面積">
          <a:extLst>
            <a:ext uri="{FF2B5EF4-FFF2-40B4-BE49-F238E27FC236}">
              <a16:creationId xmlns:a16="http://schemas.microsoft.com/office/drawing/2014/main" id="{AF61A5EB-364A-4436-B1C9-D362A5339499}"/>
            </a:ext>
          </a:extLst>
        </xdr:cNvPr>
        <xdr:cNvSpPr txBox="1"/>
      </xdr:nvSpPr>
      <xdr:spPr>
        <a:xfrm>
          <a:off x="8483111" y="1386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80</xdr:row>
      <xdr:rowOff>161754</xdr:rowOff>
    </xdr:from>
    <xdr:ext cx="534377" cy="259045"/>
    <xdr:sp macro="" textlink="">
      <xdr:nvSpPr>
        <xdr:cNvPr id="373" name="n_3mainValue【公営住宅】&#10;一人当たり面積">
          <a:extLst>
            <a:ext uri="{FF2B5EF4-FFF2-40B4-BE49-F238E27FC236}">
              <a16:creationId xmlns:a16="http://schemas.microsoft.com/office/drawing/2014/main" id="{8742BC61-33EF-4B0B-B06B-457DBE157D0A}"/>
            </a:ext>
          </a:extLst>
        </xdr:cNvPr>
        <xdr:cNvSpPr txBox="1"/>
      </xdr:nvSpPr>
      <xdr:spPr>
        <a:xfrm>
          <a:off x="7594111" y="138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81</xdr:row>
      <xdr:rowOff>23314</xdr:rowOff>
    </xdr:from>
    <xdr:ext cx="534377" cy="259045"/>
    <xdr:sp macro="" textlink="">
      <xdr:nvSpPr>
        <xdr:cNvPr id="374" name="n_4mainValue【公営住宅】&#10;一人当たり面積">
          <a:extLst>
            <a:ext uri="{FF2B5EF4-FFF2-40B4-BE49-F238E27FC236}">
              <a16:creationId xmlns:a16="http://schemas.microsoft.com/office/drawing/2014/main" id="{CD58D386-1195-4191-AFC4-05D2705D51AF}"/>
            </a:ext>
          </a:extLst>
        </xdr:cNvPr>
        <xdr:cNvSpPr txBox="1"/>
      </xdr:nvSpPr>
      <xdr:spPr>
        <a:xfrm>
          <a:off x="6705111" y="1391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E8E98A91-27BD-4459-8EAA-5A4CD86AE92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E93F899D-3733-489D-AE05-20BBE12557D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94D12D4E-BB9E-4B03-B287-D82D70B7F78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2C6692ED-7FDF-4971-BC20-F1E8FE61208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3E48DD05-64FB-4665-ADD3-CCD812279C7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20CCBE35-3E8A-42EA-9177-D41BF3FC711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5BFEF989-9EE1-47D7-89FF-C5441B6FAB3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31F5F20C-D234-42B9-A3C8-A8CC86E3EB8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B1EB28F1-9F11-4674-8161-C091688CB9F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210551C5-F7AA-461F-9692-241A1E4CE94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CB813C1E-BF39-4E49-883B-78DCDE3D4F7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D71F58C4-7C69-4018-A1DD-5F773204B63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DC099D44-6839-41EF-823A-150B788A975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0547B1A0-1A4B-403D-B45A-BEF8EA18D00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D1C519CF-3060-4191-8916-BA7C6B28E88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A73A729F-293F-4372-B0EB-ED25D24B5D1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EFCB764C-7B8C-4A24-8FA2-4464771403F8}"/>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9978FC49-E0E0-48D2-A882-B302B8A9588F}"/>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F73396B3-6815-45CC-A8EB-48F3682BACB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94529D00-D912-492F-8CF6-82CC8BA8904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C78844A4-9794-4678-80A7-081BA7861B3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7E8E6A20-FB8A-4975-9295-AD595897738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AEA07AA1-5748-4B2E-BDED-2E459077D66A}"/>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73234460-7D8D-451F-A9E7-D8F2BAC8438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a:extLst>
            <a:ext uri="{FF2B5EF4-FFF2-40B4-BE49-F238E27FC236}">
              <a16:creationId xmlns:a16="http://schemas.microsoft.com/office/drawing/2014/main" id="{7E69D1D9-41D2-44A6-950E-72434271845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109</xdr:row>
      <xdr:rowOff>33745</xdr:rowOff>
    </xdr:to>
    <xdr:cxnSp macro="">
      <xdr:nvCxnSpPr>
        <xdr:cNvPr id="400" name="直線コネクタ 399">
          <a:extLst>
            <a:ext uri="{FF2B5EF4-FFF2-40B4-BE49-F238E27FC236}">
              <a16:creationId xmlns:a16="http://schemas.microsoft.com/office/drawing/2014/main" id="{2D7A7789-A95E-4011-85ED-3220998CC269}"/>
            </a:ext>
          </a:extLst>
        </xdr:cNvPr>
        <xdr:cNvCxnSpPr/>
      </xdr:nvCxnSpPr>
      <xdr:spPr>
        <a:xfrm flipV="1">
          <a:off x="4634865" y="17286514"/>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37572</xdr:rowOff>
    </xdr:from>
    <xdr:ext cx="405111" cy="259045"/>
    <xdr:sp macro="" textlink="">
      <xdr:nvSpPr>
        <xdr:cNvPr id="401" name="【港湾・漁港】&#10;有形固定資産減価償却率最小値テキスト">
          <a:extLst>
            <a:ext uri="{FF2B5EF4-FFF2-40B4-BE49-F238E27FC236}">
              <a16:creationId xmlns:a16="http://schemas.microsoft.com/office/drawing/2014/main" id="{02B87109-2185-433C-A52E-A3D5EC98F94E}"/>
            </a:ext>
          </a:extLst>
        </xdr:cNvPr>
        <xdr:cNvSpPr txBox="1"/>
      </xdr:nvSpPr>
      <xdr:spPr>
        <a:xfrm>
          <a:off x="4673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33745</xdr:rowOff>
    </xdr:from>
    <xdr:to>
      <xdr:col>24</xdr:col>
      <xdr:colOff>152400</xdr:colOff>
      <xdr:row>109</xdr:row>
      <xdr:rowOff>33745</xdr:rowOff>
    </xdr:to>
    <xdr:cxnSp macro="">
      <xdr:nvCxnSpPr>
        <xdr:cNvPr id="402" name="直線コネクタ 401">
          <a:extLst>
            <a:ext uri="{FF2B5EF4-FFF2-40B4-BE49-F238E27FC236}">
              <a16:creationId xmlns:a16="http://schemas.microsoft.com/office/drawing/2014/main" id="{5AAB34B2-3356-4647-919F-F651B63794C0}"/>
            </a:ext>
          </a:extLst>
        </xdr:cNvPr>
        <xdr:cNvCxnSpPr/>
      </xdr:nvCxnSpPr>
      <xdr:spPr>
        <a:xfrm>
          <a:off x="4546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3" name="【港湾・漁港】&#10;有形固定資産減価償却率最大値テキスト">
          <a:extLst>
            <a:ext uri="{FF2B5EF4-FFF2-40B4-BE49-F238E27FC236}">
              <a16:creationId xmlns:a16="http://schemas.microsoft.com/office/drawing/2014/main" id="{D2F0D5A8-FF4F-4527-B04F-0DC3FCD66941}"/>
            </a:ext>
          </a:extLst>
        </xdr:cNvPr>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4" name="直線コネクタ 403">
          <a:extLst>
            <a:ext uri="{FF2B5EF4-FFF2-40B4-BE49-F238E27FC236}">
              <a16:creationId xmlns:a16="http://schemas.microsoft.com/office/drawing/2014/main" id="{FE4D0D52-AF01-4A99-9C0B-9835A9AFB5A5}"/>
            </a:ext>
          </a:extLst>
        </xdr:cNvPr>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139354</xdr:rowOff>
    </xdr:from>
    <xdr:ext cx="405111" cy="259045"/>
    <xdr:sp macro="" textlink="">
      <xdr:nvSpPr>
        <xdr:cNvPr id="405" name="【港湾・漁港】&#10;有形固定資産減価償却率平均値テキスト">
          <a:extLst>
            <a:ext uri="{FF2B5EF4-FFF2-40B4-BE49-F238E27FC236}">
              <a16:creationId xmlns:a16="http://schemas.microsoft.com/office/drawing/2014/main" id="{691BE042-EB6D-435E-81B9-B7796223C744}"/>
            </a:ext>
          </a:extLst>
        </xdr:cNvPr>
        <xdr:cNvSpPr txBox="1"/>
      </xdr:nvSpPr>
      <xdr:spPr>
        <a:xfrm>
          <a:off x="4673600" y="179701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160927</xdr:rowOff>
    </xdr:from>
    <xdr:to>
      <xdr:col>24</xdr:col>
      <xdr:colOff>114300</xdr:colOff>
      <xdr:row>105</xdr:row>
      <xdr:rowOff>91077</xdr:rowOff>
    </xdr:to>
    <xdr:sp macro="" textlink="">
      <xdr:nvSpPr>
        <xdr:cNvPr id="406" name="フローチャート: 判断 405">
          <a:extLst>
            <a:ext uri="{FF2B5EF4-FFF2-40B4-BE49-F238E27FC236}">
              <a16:creationId xmlns:a16="http://schemas.microsoft.com/office/drawing/2014/main" id="{297179B3-B95F-4AE7-B4ED-C05FCAE5E087}"/>
            </a:ext>
          </a:extLst>
        </xdr:cNvPr>
        <xdr:cNvSpPr/>
      </xdr:nvSpPr>
      <xdr:spPr>
        <a:xfrm>
          <a:off x="45847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129902</xdr:rowOff>
    </xdr:from>
    <xdr:to>
      <xdr:col>20</xdr:col>
      <xdr:colOff>38100</xdr:colOff>
      <xdr:row>105</xdr:row>
      <xdr:rowOff>60052</xdr:rowOff>
    </xdr:to>
    <xdr:sp macro="" textlink="">
      <xdr:nvSpPr>
        <xdr:cNvPr id="407" name="フローチャート: 判断 406">
          <a:extLst>
            <a:ext uri="{FF2B5EF4-FFF2-40B4-BE49-F238E27FC236}">
              <a16:creationId xmlns:a16="http://schemas.microsoft.com/office/drawing/2014/main" id="{3D141069-6F9A-4069-B061-B1E643E66980}"/>
            </a:ext>
          </a:extLst>
        </xdr:cNvPr>
        <xdr:cNvSpPr/>
      </xdr:nvSpPr>
      <xdr:spPr>
        <a:xfrm>
          <a:off x="3746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4FA0A93F-F949-41A2-ACB8-F42923A22243}"/>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33564</xdr:rowOff>
    </xdr:from>
    <xdr:to>
      <xdr:col>10</xdr:col>
      <xdr:colOff>165100</xdr:colOff>
      <xdr:row>104</xdr:row>
      <xdr:rowOff>135164</xdr:rowOff>
    </xdr:to>
    <xdr:sp macro="" textlink="">
      <xdr:nvSpPr>
        <xdr:cNvPr id="409" name="フローチャート: 判断 408">
          <a:extLst>
            <a:ext uri="{FF2B5EF4-FFF2-40B4-BE49-F238E27FC236}">
              <a16:creationId xmlns:a16="http://schemas.microsoft.com/office/drawing/2014/main" id="{1149FF05-EECE-4485-94F3-248873E131A0}"/>
            </a:ext>
          </a:extLst>
        </xdr:cNvPr>
        <xdr:cNvSpPr/>
      </xdr:nvSpPr>
      <xdr:spPr>
        <a:xfrm>
          <a:off x="1968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22134</xdr:rowOff>
    </xdr:from>
    <xdr:to>
      <xdr:col>6</xdr:col>
      <xdr:colOff>38100</xdr:colOff>
      <xdr:row>104</xdr:row>
      <xdr:rowOff>123734</xdr:rowOff>
    </xdr:to>
    <xdr:sp macro="" textlink="">
      <xdr:nvSpPr>
        <xdr:cNvPr id="410" name="フローチャート: 判断 409">
          <a:extLst>
            <a:ext uri="{FF2B5EF4-FFF2-40B4-BE49-F238E27FC236}">
              <a16:creationId xmlns:a16="http://schemas.microsoft.com/office/drawing/2014/main" id="{DCDF2B35-E861-42A3-9D82-ED0E4D3DC2F3}"/>
            </a:ext>
          </a:extLst>
        </xdr:cNvPr>
        <xdr:cNvSpPr/>
      </xdr:nvSpPr>
      <xdr:spPr>
        <a:xfrm>
          <a:off x="1079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BEDED1D2-618D-4604-82A7-76CB14AFC6C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CB75B2DE-5AFC-4763-A93F-F6DE880A16C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316065E2-86D9-4168-A6C4-C9DB6E11381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F8D7B995-1F04-4F13-B857-2B848893021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3D05FE81-7CE0-458B-AE33-8F5CF322497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84182</xdr:rowOff>
    </xdr:from>
    <xdr:to>
      <xdr:col>24</xdr:col>
      <xdr:colOff>114300</xdr:colOff>
      <xdr:row>105</xdr:row>
      <xdr:rowOff>14332</xdr:rowOff>
    </xdr:to>
    <xdr:sp macro="" textlink="">
      <xdr:nvSpPr>
        <xdr:cNvPr id="416" name="楕円 415">
          <a:extLst>
            <a:ext uri="{FF2B5EF4-FFF2-40B4-BE49-F238E27FC236}">
              <a16:creationId xmlns:a16="http://schemas.microsoft.com/office/drawing/2014/main" id="{9E390534-65EC-4478-9F16-4BC0DCBFEC9D}"/>
            </a:ext>
          </a:extLst>
        </xdr:cNvPr>
        <xdr:cNvSpPr/>
      </xdr:nvSpPr>
      <xdr:spPr>
        <a:xfrm>
          <a:off x="45847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107059</xdr:rowOff>
    </xdr:from>
    <xdr:ext cx="405111" cy="259045"/>
    <xdr:sp macro="" textlink="">
      <xdr:nvSpPr>
        <xdr:cNvPr id="417" name="【港湾・漁港】&#10;有形固定資産減価償却率該当値テキスト">
          <a:extLst>
            <a:ext uri="{FF2B5EF4-FFF2-40B4-BE49-F238E27FC236}">
              <a16:creationId xmlns:a16="http://schemas.microsoft.com/office/drawing/2014/main" id="{066BCF10-61B1-4296-AA07-37094F3C882F}"/>
            </a:ext>
          </a:extLst>
        </xdr:cNvPr>
        <xdr:cNvSpPr txBox="1"/>
      </xdr:nvSpPr>
      <xdr:spPr>
        <a:xfrm>
          <a:off x="4673600" y="1776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53158</xdr:rowOff>
    </xdr:from>
    <xdr:to>
      <xdr:col>20</xdr:col>
      <xdr:colOff>38100</xdr:colOff>
      <xdr:row>104</xdr:row>
      <xdr:rowOff>154758</xdr:rowOff>
    </xdr:to>
    <xdr:sp macro="" textlink="">
      <xdr:nvSpPr>
        <xdr:cNvPr id="418" name="楕円 417">
          <a:extLst>
            <a:ext uri="{FF2B5EF4-FFF2-40B4-BE49-F238E27FC236}">
              <a16:creationId xmlns:a16="http://schemas.microsoft.com/office/drawing/2014/main" id="{7EA7DA62-381B-4DCD-826F-7FF83CEEAEA7}"/>
            </a:ext>
          </a:extLst>
        </xdr:cNvPr>
        <xdr:cNvSpPr/>
      </xdr:nvSpPr>
      <xdr:spPr>
        <a:xfrm>
          <a:off x="3746500" y="178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103958</xdr:rowOff>
    </xdr:from>
    <xdr:to>
      <xdr:col>24</xdr:col>
      <xdr:colOff>63500</xdr:colOff>
      <xdr:row>104</xdr:row>
      <xdr:rowOff>134982</xdr:rowOff>
    </xdr:to>
    <xdr:cxnSp macro="">
      <xdr:nvCxnSpPr>
        <xdr:cNvPr id="419" name="直線コネクタ 418">
          <a:extLst>
            <a:ext uri="{FF2B5EF4-FFF2-40B4-BE49-F238E27FC236}">
              <a16:creationId xmlns:a16="http://schemas.microsoft.com/office/drawing/2014/main" id="{758BBB7A-7001-4990-B245-B6E5EA2D7F50}"/>
            </a:ext>
          </a:extLst>
        </xdr:cNvPr>
        <xdr:cNvCxnSpPr/>
      </xdr:nvCxnSpPr>
      <xdr:spPr>
        <a:xfrm>
          <a:off x="3797300" y="17934758"/>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33564</xdr:rowOff>
    </xdr:from>
    <xdr:to>
      <xdr:col>15</xdr:col>
      <xdr:colOff>101600</xdr:colOff>
      <xdr:row>104</xdr:row>
      <xdr:rowOff>135164</xdr:rowOff>
    </xdr:to>
    <xdr:sp macro="" textlink="">
      <xdr:nvSpPr>
        <xdr:cNvPr id="420" name="楕円 419">
          <a:extLst>
            <a:ext uri="{FF2B5EF4-FFF2-40B4-BE49-F238E27FC236}">
              <a16:creationId xmlns:a16="http://schemas.microsoft.com/office/drawing/2014/main" id="{C8F967CD-1ED6-4CF6-A9DF-6CCED9016E13}"/>
            </a:ext>
          </a:extLst>
        </xdr:cNvPr>
        <xdr:cNvSpPr/>
      </xdr:nvSpPr>
      <xdr:spPr>
        <a:xfrm>
          <a:off x="2857500" y="178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84364</xdr:rowOff>
    </xdr:from>
    <xdr:to>
      <xdr:col>19</xdr:col>
      <xdr:colOff>177800</xdr:colOff>
      <xdr:row>104</xdr:row>
      <xdr:rowOff>103958</xdr:rowOff>
    </xdr:to>
    <xdr:cxnSp macro="">
      <xdr:nvCxnSpPr>
        <xdr:cNvPr id="421" name="直線コネクタ 420">
          <a:extLst>
            <a:ext uri="{FF2B5EF4-FFF2-40B4-BE49-F238E27FC236}">
              <a16:creationId xmlns:a16="http://schemas.microsoft.com/office/drawing/2014/main" id="{5850A001-0B61-486B-A188-DC7146DA0F64}"/>
            </a:ext>
          </a:extLst>
        </xdr:cNvPr>
        <xdr:cNvCxnSpPr/>
      </xdr:nvCxnSpPr>
      <xdr:spPr>
        <a:xfrm>
          <a:off x="2908300" y="1791516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2539</xdr:rowOff>
    </xdr:from>
    <xdr:to>
      <xdr:col>10</xdr:col>
      <xdr:colOff>165100</xdr:colOff>
      <xdr:row>104</xdr:row>
      <xdr:rowOff>104139</xdr:rowOff>
    </xdr:to>
    <xdr:sp macro="" textlink="">
      <xdr:nvSpPr>
        <xdr:cNvPr id="422" name="楕円 421">
          <a:extLst>
            <a:ext uri="{FF2B5EF4-FFF2-40B4-BE49-F238E27FC236}">
              <a16:creationId xmlns:a16="http://schemas.microsoft.com/office/drawing/2014/main" id="{8EE4C223-7359-4976-89EF-9434C0341A9F}"/>
            </a:ext>
          </a:extLst>
        </xdr:cNvPr>
        <xdr:cNvSpPr/>
      </xdr:nvSpPr>
      <xdr:spPr>
        <a:xfrm>
          <a:off x="1968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53339</xdr:rowOff>
    </xdr:from>
    <xdr:to>
      <xdr:col>15</xdr:col>
      <xdr:colOff>50800</xdr:colOff>
      <xdr:row>104</xdr:row>
      <xdr:rowOff>84364</xdr:rowOff>
    </xdr:to>
    <xdr:cxnSp macro="">
      <xdr:nvCxnSpPr>
        <xdr:cNvPr id="423" name="直線コネクタ 422">
          <a:extLst>
            <a:ext uri="{FF2B5EF4-FFF2-40B4-BE49-F238E27FC236}">
              <a16:creationId xmlns:a16="http://schemas.microsoft.com/office/drawing/2014/main" id="{A0D6F793-96D2-4AF5-A412-E9BE7F7AD609}"/>
            </a:ext>
          </a:extLst>
        </xdr:cNvPr>
        <xdr:cNvCxnSpPr/>
      </xdr:nvCxnSpPr>
      <xdr:spPr>
        <a:xfrm>
          <a:off x="2019300" y="17884139"/>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142966</xdr:rowOff>
    </xdr:from>
    <xdr:to>
      <xdr:col>6</xdr:col>
      <xdr:colOff>38100</xdr:colOff>
      <xdr:row>104</xdr:row>
      <xdr:rowOff>73116</xdr:rowOff>
    </xdr:to>
    <xdr:sp macro="" textlink="">
      <xdr:nvSpPr>
        <xdr:cNvPr id="424" name="楕円 423">
          <a:extLst>
            <a:ext uri="{FF2B5EF4-FFF2-40B4-BE49-F238E27FC236}">
              <a16:creationId xmlns:a16="http://schemas.microsoft.com/office/drawing/2014/main" id="{32ECF104-9DAC-4331-8A57-61BED06E5DD2}"/>
            </a:ext>
          </a:extLst>
        </xdr:cNvPr>
        <xdr:cNvSpPr/>
      </xdr:nvSpPr>
      <xdr:spPr>
        <a:xfrm>
          <a:off x="1079500" y="1780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22316</xdr:rowOff>
    </xdr:from>
    <xdr:to>
      <xdr:col>10</xdr:col>
      <xdr:colOff>114300</xdr:colOff>
      <xdr:row>104</xdr:row>
      <xdr:rowOff>53339</xdr:rowOff>
    </xdr:to>
    <xdr:cxnSp macro="">
      <xdr:nvCxnSpPr>
        <xdr:cNvPr id="425" name="直線コネクタ 424">
          <a:extLst>
            <a:ext uri="{FF2B5EF4-FFF2-40B4-BE49-F238E27FC236}">
              <a16:creationId xmlns:a16="http://schemas.microsoft.com/office/drawing/2014/main" id="{95213F0D-2106-4CD2-AABF-921382D70035}"/>
            </a:ext>
          </a:extLst>
        </xdr:cNvPr>
        <xdr:cNvCxnSpPr/>
      </xdr:nvCxnSpPr>
      <xdr:spPr>
        <a:xfrm>
          <a:off x="1130300" y="17853116"/>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51179</xdr:rowOff>
    </xdr:from>
    <xdr:ext cx="405111" cy="259045"/>
    <xdr:sp macro="" textlink="">
      <xdr:nvSpPr>
        <xdr:cNvPr id="426" name="n_1aveValue【港湾・漁港】&#10;有形固定資産減価償却率">
          <a:extLst>
            <a:ext uri="{FF2B5EF4-FFF2-40B4-BE49-F238E27FC236}">
              <a16:creationId xmlns:a16="http://schemas.microsoft.com/office/drawing/2014/main" id="{A143CC33-7224-48A0-B7B0-50D6FE30F54D}"/>
            </a:ext>
          </a:extLst>
        </xdr:cNvPr>
        <xdr:cNvSpPr txBox="1"/>
      </xdr:nvSpPr>
      <xdr:spPr>
        <a:xfrm>
          <a:off x="35820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427" name="n_2aveValue【港湾・漁港】&#10;有形固定資産減価償却率">
          <a:extLst>
            <a:ext uri="{FF2B5EF4-FFF2-40B4-BE49-F238E27FC236}">
              <a16:creationId xmlns:a16="http://schemas.microsoft.com/office/drawing/2014/main" id="{CEEE1F6C-16B9-4F24-9CEA-52FE444A8248}"/>
            </a:ext>
          </a:extLst>
        </xdr:cNvPr>
        <xdr:cNvSpPr txBox="1"/>
      </xdr:nvSpPr>
      <xdr:spPr>
        <a:xfrm>
          <a:off x="2705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126291</xdr:rowOff>
    </xdr:from>
    <xdr:ext cx="405111" cy="259045"/>
    <xdr:sp macro="" textlink="">
      <xdr:nvSpPr>
        <xdr:cNvPr id="428" name="n_3aveValue【港湾・漁港】&#10;有形固定資産減価償却率">
          <a:extLst>
            <a:ext uri="{FF2B5EF4-FFF2-40B4-BE49-F238E27FC236}">
              <a16:creationId xmlns:a16="http://schemas.microsoft.com/office/drawing/2014/main" id="{951DD277-F5FA-4DA2-AAC7-10D9DE7F16C5}"/>
            </a:ext>
          </a:extLst>
        </xdr:cNvPr>
        <xdr:cNvSpPr txBox="1"/>
      </xdr:nvSpPr>
      <xdr:spPr>
        <a:xfrm>
          <a:off x="18167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114861</xdr:rowOff>
    </xdr:from>
    <xdr:ext cx="405111" cy="259045"/>
    <xdr:sp macro="" textlink="">
      <xdr:nvSpPr>
        <xdr:cNvPr id="429" name="n_4aveValue【港湾・漁港】&#10;有形固定資産減価償却率">
          <a:extLst>
            <a:ext uri="{FF2B5EF4-FFF2-40B4-BE49-F238E27FC236}">
              <a16:creationId xmlns:a16="http://schemas.microsoft.com/office/drawing/2014/main" id="{99899F95-7BF3-45EE-8AB5-356A0D62A3CD}"/>
            </a:ext>
          </a:extLst>
        </xdr:cNvPr>
        <xdr:cNvSpPr txBox="1"/>
      </xdr:nvSpPr>
      <xdr:spPr>
        <a:xfrm>
          <a:off x="9277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171285</xdr:rowOff>
    </xdr:from>
    <xdr:ext cx="405111" cy="259045"/>
    <xdr:sp macro="" textlink="">
      <xdr:nvSpPr>
        <xdr:cNvPr id="430" name="n_1mainValue【港湾・漁港】&#10;有形固定資産減価償却率">
          <a:extLst>
            <a:ext uri="{FF2B5EF4-FFF2-40B4-BE49-F238E27FC236}">
              <a16:creationId xmlns:a16="http://schemas.microsoft.com/office/drawing/2014/main" id="{42CE77CB-E427-455F-B5C1-F0B7068623A3}"/>
            </a:ext>
          </a:extLst>
        </xdr:cNvPr>
        <xdr:cNvSpPr txBox="1"/>
      </xdr:nvSpPr>
      <xdr:spPr>
        <a:xfrm>
          <a:off x="35820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151691</xdr:rowOff>
    </xdr:from>
    <xdr:ext cx="405111" cy="259045"/>
    <xdr:sp macro="" textlink="">
      <xdr:nvSpPr>
        <xdr:cNvPr id="431" name="n_2mainValue【港湾・漁港】&#10;有形固定資産減価償却率">
          <a:extLst>
            <a:ext uri="{FF2B5EF4-FFF2-40B4-BE49-F238E27FC236}">
              <a16:creationId xmlns:a16="http://schemas.microsoft.com/office/drawing/2014/main" id="{1D86F19D-9BD3-4A07-BF75-54FEE6FA22AC}"/>
            </a:ext>
          </a:extLst>
        </xdr:cNvPr>
        <xdr:cNvSpPr txBox="1"/>
      </xdr:nvSpPr>
      <xdr:spPr>
        <a:xfrm>
          <a:off x="2705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120666</xdr:rowOff>
    </xdr:from>
    <xdr:ext cx="405111" cy="259045"/>
    <xdr:sp macro="" textlink="">
      <xdr:nvSpPr>
        <xdr:cNvPr id="432" name="n_3mainValue【港湾・漁港】&#10;有形固定資産減価償却率">
          <a:extLst>
            <a:ext uri="{FF2B5EF4-FFF2-40B4-BE49-F238E27FC236}">
              <a16:creationId xmlns:a16="http://schemas.microsoft.com/office/drawing/2014/main" id="{587E5018-0728-497C-B683-AF49D187FD98}"/>
            </a:ext>
          </a:extLst>
        </xdr:cNvPr>
        <xdr:cNvSpPr txBox="1"/>
      </xdr:nvSpPr>
      <xdr:spPr>
        <a:xfrm>
          <a:off x="1816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89643</xdr:rowOff>
    </xdr:from>
    <xdr:ext cx="405111" cy="259045"/>
    <xdr:sp macro="" textlink="">
      <xdr:nvSpPr>
        <xdr:cNvPr id="433" name="n_4mainValue【港湾・漁港】&#10;有形固定資産減価償却率">
          <a:extLst>
            <a:ext uri="{FF2B5EF4-FFF2-40B4-BE49-F238E27FC236}">
              <a16:creationId xmlns:a16="http://schemas.microsoft.com/office/drawing/2014/main" id="{BCE982FE-EC13-471D-85F0-27AED05A2E66}"/>
            </a:ext>
          </a:extLst>
        </xdr:cNvPr>
        <xdr:cNvSpPr txBox="1"/>
      </xdr:nvSpPr>
      <xdr:spPr>
        <a:xfrm>
          <a:off x="927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FDF9E489-4D32-4251-BEB7-D8C959AA56A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CDD34F2F-AC71-44EB-B2DF-76554B588DC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2F5EA3C2-8619-4C3F-9480-3383052685A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7E36F02B-B780-440D-AEDC-101EF8F88D1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A3A13E7D-A2AA-4B15-9961-A993733DF29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7BA14F15-627D-44B0-AFCD-AF183CBF820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EBD7E9CC-1A70-4510-94AA-38B2B634886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4C8EF0F9-AF56-42EF-8A2B-27C6345C68B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989DC2A7-2AD9-44DB-972E-14126784DE5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6D3B13D5-4D7C-46DB-9AAB-0AD16FAFFCD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55BA5B98-CB16-46DA-B74F-4D22E088EAEE}"/>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5" name="テキスト ボックス 444">
          <a:extLst>
            <a:ext uri="{FF2B5EF4-FFF2-40B4-BE49-F238E27FC236}">
              <a16:creationId xmlns:a16="http://schemas.microsoft.com/office/drawing/2014/main" id="{01677F47-5826-46FD-A061-A3A6A490E2C9}"/>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15011761-E8A4-46D4-A4E0-20A788386F6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47" name="テキスト ボックス 446">
          <a:extLst>
            <a:ext uri="{FF2B5EF4-FFF2-40B4-BE49-F238E27FC236}">
              <a16:creationId xmlns:a16="http://schemas.microsoft.com/office/drawing/2014/main" id="{5A8ECCD3-2520-4242-8244-7F308E481966}"/>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31AF321B-7CC8-4BF2-AAA8-E65E8181565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49" name="テキスト ボックス 448">
          <a:extLst>
            <a:ext uri="{FF2B5EF4-FFF2-40B4-BE49-F238E27FC236}">
              <a16:creationId xmlns:a16="http://schemas.microsoft.com/office/drawing/2014/main" id="{92CF25B8-CFD2-4470-9C71-480F3390B96B}"/>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BDA8C735-6DD9-4698-B776-D685660BCED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51" name="テキスト ボックス 450">
          <a:extLst>
            <a:ext uri="{FF2B5EF4-FFF2-40B4-BE49-F238E27FC236}">
              <a16:creationId xmlns:a16="http://schemas.microsoft.com/office/drawing/2014/main" id="{4E4F6AA0-7821-454A-9EEE-C7D6E29EDAED}"/>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AEC9B524-B9E7-49E8-A536-E37F36C5796D}"/>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53" name="テキスト ボックス 452">
          <a:extLst>
            <a:ext uri="{FF2B5EF4-FFF2-40B4-BE49-F238E27FC236}">
              <a16:creationId xmlns:a16="http://schemas.microsoft.com/office/drawing/2014/main" id="{82D3C3CD-C762-4625-AF57-0E258DEFB716}"/>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43F06F7E-7485-4AC0-ABBB-EC9F8EE3F4E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55" name="テキスト ボックス 454">
          <a:extLst>
            <a:ext uri="{FF2B5EF4-FFF2-40B4-BE49-F238E27FC236}">
              <a16:creationId xmlns:a16="http://schemas.microsoft.com/office/drawing/2014/main" id="{234001F6-7A68-44F6-A126-E06E0A58298C}"/>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27A28756-B8FC-4613-B0CD-076915F000B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164164</xdr:rowOff>
    </xdr:from>
    <xdr:to>
      <xdr:col>54</xdr:col>
      <xdr:colOff>189865</xdr:colOff>
      <xdr:row>108</xdr:row>
      <xdr:rowOff>152143</xdr:rowOff>
    </xdr:to>
    <xdr:cxnSp macro="">
      <xdr:nvCxnSpPr>
        <xdr:cNvPr id="457" name="直線コネクタ 456">
          <a:extLst>
            <a:ext uri="{FF2B5EF4-FFF2-40B4-BE49-F238E27FC236}">
              <a16:creationId xmlns:a16="http://schemas.microsoft.com/office/drawing/2014/main" id="{68EDD7C5-B0EA-4CE2-BD6F-C80DC3A91E46}"/>
            </a:ext>
          </a:extLst>
        </xdr:cNvPr>
        <xdr:cNvCxnSpPr/>
      </xdr:nvCxnSpPr>
      <xdr:spPr>
        <a:xfrm flipV="1">
          <a:off x="10476865" y="17137714"/>
          <a:ext cx="0" cy="1531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155970</xdr:rowOff>
    </xdr:from>
    <xdr:ext cx="534377" cy="259045"/>
    <xdr:sp macro="" textlink="">
      <xdr:nvSpPr>
        <xdr:cNvPr id="458" name="【港湾・漁港】&#10;一人当たり有形固定資産（償却資産）額最小値テキスト">
          <a:extLst>
            <a:ext uri="{FF2B5EF4-FFF2-40B4-BE49-F238E27FC236}">
              <a16:creationId xmlns:a16="http://schemas.microsoft.com/office/drawing/2014/main" id="{FA598EFF-05B1-4974-9A1A-8E164E5C951E}"/>
            </a:ext>
          </a:extLst>
        </xdr:cNvPr>
        <xdr:cNvSpPr txBox="1"/>
      </xdr:nvSpPr>
      <xdr:spPr>
        <a:xfrm>
          <a:off x="10515600" y="1867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152143</xdr:rowOff>
    </xdr:from>
    <xdr:to>
      <xdr:col>55</xdr:col>
      <xdr:colOff>88900</xdr:colOff>
      <xdr:row>108</xdr:row>
      <xdr:rowOff>152143</xdr:rowOff>
    </xdr:to>
    <xdr:cxnSp macro="">
      <xdr:nvCxnSpPr>
        <xdr:cNvPr id="459" name="直線コネクタ 458">
          <a:extLst>
            <a:ext uri="{FF2B5EF4-FFF2-40B4-BE49-F238E27FC236}">
              <a16:creationId xmlns:a16="http://schemas.microsoft.com/office/drawing/2014/main" id="{4E1588EF-9372-4734-8E94-5F1E88A13A82}"/>
            </a:ext>
          </a:extLst>
        </xdr:cNvPr>
        <xdr:cNvCxnSpPr/>
      </xdr:nvCxnSpPr>
      <xdr:spPr>
        <a:xfrm>
          <a:off x="10388600" y="1866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110841</xdr:rowOff>
    </xdr:from>
    <xdr:ext cx="819455" cy="259045"/>
    <xdr:sp macro="" textlink="">
      <xdr:nvSpPr>
        <xdr:cNvPr id="460" name="【港湾・漁港】&#10;一人当たり有形固定資産（償却資産）額最大値テキスト">
          <a:extLst>
            <a:ext uri="{FF2B5EF4-FFF2-40B4-BE49-F238E27FC236}">
              <a16:creationId xmlns:a16="http://schemas.microsoft.com/office/drawing/2014/main" id="{699E1DF4-535C-4056-9118-4FC8BB18AF9F}"/>
            </a:ext>
          </a:extLst>
        </xdr:cNvPr>
        <xdr:cNvSpPr txBox="1"/>
      </xdr:nvSpPr>
      <xdr:spPr>
        <a:xfrm>
          <a:off x="10515600" y="16912941"/>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120,573,723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164164</xdr:rowOff>
    </xdr:from>
    <xdr:to>
      <xdr:col>55</xdr:col>
      <xdr:colOff>88900</xdr:colOff>
      <xdr:row>99</xdr:row>
      <xdr:rowOff>164164</xdr:rowOff>
    </xdr:to>
    <xdr:cxnSp macro="">
      <xdr:nvCxnSpPr>
        <xdr:cNvPr id="461" name="直線コネクタ 460">
          <a:extLst>
            <a:ext uri="{FF2B5EF4-FFF2-40B4-BE49-F238E27FC236}">
              <a16:creationId xmlns:a16="http://schemas.microsoft.com/office/drawing/2014/main" id="{3161C831-8ED5-48AF-B54F-6022886D7698}"/>
            </a:ext>
          </a:extLst>
        </xdr:cNvPr>
        <xdr:cNvCxnSpPr/>
      </xdr:nvCxnSpPr>
      <xdr:spPr>
        <a:xfrm>
          <a:off x="10388600" y="1713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16211</xdr:rowOff>
    </xdr:from>
    <xdr:ext cx="690189" cy="259045"/>
    <xdr:sp macro="" textlink="">
      <xdr:nvSpPr>
        <xdr:cNvPr id="462" name="【港湾・漁港】&#10;一人当たり有形固定資産（償却資産）額平均値テキスト">
          <a:extLst>
            <a:ext uri="{FF2B5EF4-FFF2-40B4-BE49-F238E27FC236}">
              <a16:creationId xmlns:a16="http://schemas.microsoft.com/office/drawing/2014/main" id="{8180A896-FA89-42CF-B7A3-FED635C079C2}"/>
            </a:ext>
          </a:extLst>
        </xdr:cNvPr>
        <xdr:cNvSpPr txBox="1"/>
      </xdr:nvSpPr>
      <xdr:spPr>
        <a:xfrm>
          <a:off x="10515600" y="1853281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5,024,888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37784</xdr:rowOff>
    </xdr:from>
    <xdr:to>
      <xdr:col>55</xdr:col>
      <xdr:colOff>50800</xdr:colOff>
      <xdr:row>108</xdr:row>
      <xdr:rowOff>139384</xdr:rowOff>
    </xdr:to>
    <xdr:sp macro="" textlink="">
      <xdr:nvSpPr>
        <xdr:cNvPr id="463" name="フローチャート: 判断 462">
          <a:extLst>
            <a:ext uri="{FF2B5EF4-FFF2-40B4-BE49-F238E27FC236}">
              <a16:creationId xmlns:a16="http://schemas.microsoft.com/office/drawing/2014/main" id="{BF677E4B-4474-4999-A61E-C438B121E06A}"/>
            </a:ext>
          </a:extLst>
        </xdr:cNvPr>
        <xdr:cNvSpPr/>
      </xdr:nvSpPr>
      <xdr:spPr>
        <a:xfrm>
          <a:off x="10426700" y="185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46558</xdr:rowOff>
    </xdr:from>
    <xdr:to>
      <xdr:col>50</xdr:col>
      <xdr:colOff>165100</xdr:colOff>
      <xdr:row>108</xdr:row>
      <xdr:rowOff>148158</xdr:rowOff>
    </xdr:to>
    <xdr:sp macro="" textlink="">
      <xdr:nvSpPr>
        <xdr:cNvPr id="464" name="フローチャート: 判断 463">
          <a:extLst>
            <a:ext uri="{FF2B5EF4-FFF2-40B4-BE49-F238E27FC236}">
              <a16:creationId xmlns:a16="http://schemas.microsoft.com/office/drawing/2014/main" id="{D59D8F28-9CD8-40E0-AB47-81FA82CCFD38}"/>
            </a:ext>
          </a:extLst>
        </xdr:cNvPr>
        <xdr:cNvSpPr/>
      </xdr:nvSpPr>
      <xdr:spPr>
        <a:xfrm>
          <a:off x="9588500" y="18563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61975</xdr:rowOff>
    </xdr:from>
    <xdr:to>
      <xdr:col>46</xdr:col>
      <xdr:colOff>38100</xdr:colOff>
      <xdr:row>108</xdr:row>
      <xdr:rowOff>163575</xdr:rowOff>
    </xdr:to>
    <xdr:sp macro="" textlink="">
      <xdr:nvSpPr>
        <xdr:cNvPr id="465" name="フローチャート: 判断 464">
          <a:extLst>
            <a:ext uri="{FF2B5EF4-FFF2-40B4-BE49-F238E27FC236}">
              <a16:creationId xmlns:a16="http://schemas.microsoft.com/office/drawing/2014/main" id="{F07CCB7D-4B00-4190-830B-E15C6A92E04D}"/>
            </a:ext>
          </a:extLst>
        </xdr:cNvPr>
        <xdr:cNvSpPr/>
      </xdr:nvSpPr>
      <xdr:spPr>
        <a:xfrm>
          <a:off x="8699500" y="185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52656</xdr:rowOff>
    </xdr:from>
    <xdr:to>
      <xdr:col>41</xdr:col>
      <xdr:colOff>101600</xdr:colOff>
      <xdr:row>108</xdr:row>
      <xdr:rowOff>154256</xdr:rowOff>
    </xdr:to>
    <xdr:sp macro="" textlink="">
      <xdr:nvSpPr>
        <xdr:cNvPr id="466" name="フローチャート: 判断 465">
          <a:extLst>
            <a:ext uri="{FF2B5EF4-FFF2-40B4-BE49-F238E27FC236}">
              <a16:creationId xmlns:a16="http://schemas.microsoft.com/office/drawing/2014/main" id="{5AD32B47-4453-465C-848E-9A4B3FC73015}"/>
            </a:ext>
          </a:extLst>
        </xdr:cNvPr>
        <xdr:cNvSpPr/>
      </xdr:nvSpPr>
      <xdr:spPr>
        <a:xfrm>
          <a:off x="7810500" y="1856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48879</xdr:rowOff>
    </xdr:from>
    <xdr:to>
      <xdr:col>36</xdr:col>
      <xdr:colOff>165100</xdr:colOff>
      <xdr:row>108</xdr:row>
      <xdr:rowOff>150479</xdr:rowOff>
    </xdr:to>
    <xdr:sp macro="" textlink="">
      <xdr:nvSpPr>
        <xdr:cNvPr id="467" name="フローチャート: 判断 466">
          <a:extLst>
            <a:ext uri="{FF2B5EF4-FFF2-40B4-BE49-F238E27FC236}">
              <a16:creationId xmlns:a16="http://schemas.microsoft.com/office/drawing/2014/main" id="{6D64A05E-5921-4BAB-A7A1-181305D375C7}"/>
            </a:ext>
          </a:extLst>
        </xdr:cNvPr>
        <xdr:cNvSpPr/>
      </xdr:nvSpPr>
      <xdr:spPr>
        <a:xfrm>
          <a:off x="6921500" y="1856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9AFA4AA9-715C-4958-9229-1C253304385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36BB9AD3-FB81-4FA9-BA9F-D6983968DCB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BC81A12E-AA52-4850-99EE-FEA559DDCBB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1C18253C-C9FB-4902-A9DD-E96BA983D0B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1BFD1724-6251-476E-8A4E-C0938A9DF23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25082</xdr:rowOff>
    </xdr:from>
    <xdr:to>
      <xdr:col>55</xdr:col>
      <xdr:colOff>50800</xdr:colOff>
      <xdr:row>102</xdr:row>
      <xdr:rowOff>126682</xdr:rowOff>
    </xdr:to>
    <xdr:sp macro="" textlink="">
      <xdr:nvSpPr>
        <xdr:cNvPr id="473" name="楕円 472">
          <a:extLst>
            <a:ext uri="{FF2B5EF4-FFF2-40B4-BE49-F238E27FC236}">
              <a16:creationId xmlns:a16="http://schemas.microsoft.com/office/drawing/2014/main" id="{64A31DB4-2CBF-4E2C-B1B0-DFE108B15626}"/>
            </a:ext>
          </a:extLst>
        </xdr:cNvPr>
        <xdr:cNvSpPr/>
      </xdr:nvSpPr>
      <xdr:spPr>
        <a:xfrm>
          <a:off x="10426700" y="1751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47959</xdr:rowOff>
    </xdr:from>
    <xdr:ext cx="754822" cy="259045"/>
    <xdr:sp macro="" textlink="">
      <xdr:nvSpPr>
        <xdr:cNvPr id="474" name="【港湾・漁港】&#10;一人当たり有形固定資産（償却資産）額該当値テキスト">
          <a:extLst>
            <a:ext uri="{FF2B5EF4-FFF2-40B4-BE49-F238E27FC236}">
              <a16:creationId xmlns:a16="http://schemas.microsoft.com/office/drawing/2014/main" id="{98D5651B-AA58-4EC3-BAEC-AB31C4F568D9}"/>
            </a:ext>
          </a:extLst>
        </xdr:cNvPr>
        <xdr:cNvSpPr txBox="1"/>
      </xdr:nvSpPr>
      <xdr:spPr>
        <a:xfrm>
          <a:off x="10515600" y="17364409"/>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87,024,986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80919</xdr:rowOff>
    </xdr:from>
    <xdr:to>
      <xdr:col>50</xdr:col>
      <xdr:colOff>165100</xdr:colOff>
      <xdr:row>103</xdr:row>
      <xdr:rowOff>11069</xdr:rowOff>
    </xdr:to>
    <xdr:sp macro="" textlink="">
      <xdr:nvSpPr>
        <xdr:cNvPr id="475" name="楕円 474">
          <a:extLst>
            <a:ext uri="{FF2B5EF4-FFF2-40B4-BE49-F238E27FC236}">
              <a16:creationId xmlns:a16="http://schemas.microsoft.com/office/drawing/2014/main" id="{6ECD2DEB-2680-48F5-BD14-BC07CFC7CF96}"/>
            </a:ext>
          </a:extLst>
        </xdr:cNvPr>
        <xdr:cNvSpPr/>
      </xdr:nvSpPr>
      <xdr:spPr>
        <a:xfrm>
          <a:off x="9588500" y="1756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75882</xdr:rowOff>
    </xdr:from>
    <xdr:to>
      <xdr:col>55</xdr:col>
      <xdr:colOff>0</xdr:colOff>
      <xdr:row>102</xdr:row>
      <xdr:rowOff>131719</xdr:rowOff>
    </xdr:to>
    <xdr:cxnSp macro="">
      <xdr:nvCxnSpPr>
        <xdr:cNvPr id="476" name="直線コネクタ 475">
          <a:extLst>
            <a:ext uri="{FF2B5EF4-FFF2-40B4-BE49-F238E27FC236}">
              <a16:creationId xmlns:a16="http://schemas.microsoft.com/office/drawing/2014/main" id="{BAF3D86C-3E8E-4769-8093-9EF8BCA53D78}"/>
            </a:ext>
          </a:extLst>
        </xdr:cNvPr>
        <xdr:cNvCxnSpPr/>
      </xdr:nvCxnSpPr>
      <xdr:spPr>
        <a:xfrm flipV="1">
          <a:off x="9639300" y="17563782"/>
          <a:ext cx="838200" cy="5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87133</xdr:rowOff>
    </xdr:from>
    <xdr:to>
      <xdr:col>46</xdr:col>
      <xdr:colOff>38100</xdr:colOff>
      <xdr:row>103</xdr:row>
      <xdr:rowOff>17283</xdr:rowOff>
    </xdr:to>
    <xdr:sp macro="" textlink="">
      <xdr:nvSpPr>
        <xdr:cNvPr id="477" name="楕円 476">
          <a:extLst>
            <a:ext uri="{FF2B5EF4-FFF2-40B4-BE49-F238E27FC236}">
              <a16:creationId xmlns:a16="http://schemas.microsoft.com/office/drawing/2014/main" id="{40C33039-5C8B-455E-9E42-73CCF38F0DB3}"/>
            </a:ext>
          </a:extLst>
        </xdr:cNvPr>
        <xdr:cNvSpPr/>
      </xdr:nvSpPr>
      <xdr:spPr>
        <a:xfrm>
          <a:off x="8699500" y="1757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131719</xdr:rowOff>
    </xdr:from>
    <xdr:to>
      <xdr:col>50</xdr:col>
      <xdr:colOff>114300</xdr:colOff>
      <xdr:row>102</xdr:row>
      <xdr:rowOff>137933</xdr:rowOff>
    </xdr:to>
    <xdr:cxnSp macro="">
      <xdr:nvCxnSpPr>
        <xdr:cNvPr id="478" name="直線コネクタ 477">
          <a:extLst>
            <a:ext uri="{FF2B5EF4-FFF2-40B4-BE49-F238E27FC236}">
              <a16:creationId xmlns:a16="http://schemas.microsoft.com/office/drawing/2014/main" id="{55455FD5-F3C5-408B-8732-00545D94DE91}"/>
            </a:ext>
          </a:extLst>
        </xdr:cNvPr>
        <xdr:cNvCxnSpPr/>
      </xdr:nvCxnSpPr>
      <xdr:spPr>
        <a:xfrm flipV="1">
          <a:off x="8750300" y="17619619"/>
          <a:ext cx="889000" cy="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39577</xdr:rowOff>
    </xdr:from>
    <xdr:to>
      <xdr:col>41</xdr:col>
      <xdr:colOff>101600</xdr:colOff>
      <xdr:row>102</xdr:row>
      <xdr:rowOff>141177</xdr:rowOff>
    </xdr:to>
    <xdr:sp macro="" textlink="">
      <xdr:nvSpPr>
        <xdr:cNvPr id="479" name="楕円 478">
          <a:extLst>
            <a:ext uri="{FF2B5EF4-FFF2-40B4-BE49-F238E27FC236}">
              <a16:creationId xmlns:a16="http://schemas.microsoft.com/office/drawing/2014/main" id="{3304E0E3-74A2-4778-A3C4-17E1AC8D6B93}"/>
            </a:ext>
          </a:extLst>
        </xdr:cNvPr>
        <xdr:cNvSpPr/>
      </xdr:nvSpPr>
      <xdr:spPr>
        <a:xfrm>
          <a:off x="7810500" y="1752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90377</xdr:rowOff>
    </xdr:from>
    <xdr:to>
      <xdr:col>45</xdr:col>
      <xdr:colOff>177800</xdr:colOff>
      <xdr:row>102</xdr:row>
      <xdr:rowOff>137933</xdr:rowOff>
    </xdr:to>
    <xdr:cxnSp macro="">
      <xdr:nvCxnSpPr>
        <xdr:cNvPr id="480" name="直線コネクタ 479">
          <a:extLst>
            <a:ext uri="{FF2B5EF4-FFF2-40B4-BE49-F238E27FC236}">
              <a16:creationId xmlns:a16="http://schemas.microsoft.com/office/drawing/2014/main" id="{A08088E2-DD92-4749-9BA3-3DFEAE63C0C2}"/>
            </a:ext>
          </a:extLst>
        </xdr:cNvPr>
        <xdr:cNvCxnSpPr/>
      </xdr:nvCxnSpPr>
      <xdr:spPr>
        <a:xfrm>
          <a:off x="7861300" y="17578277"/>
          <a:ext cx="889000" cy="4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61733</xdr:rowOff>
    </xdr:from>
    <xdr:to>
      <xdr:col>36</xdr:col>
      <xdr:colOff>165100</xdr:colOff>
      <xdr:row>102</xdr:row>
      <xdr:rowOff>163333</xdr:rowOff>
    </xdr:to>
    <xdr:sp macro="" textlink="">
      <xdr:nvSpPr>
        <xdr:cNvPr id="481" name="楕円 480">
          <a:extLst>
            <a:ext uri="{FF2B5EF4-FFF2-40B4-BE49-F238E27FC236}">
              <a16:creationId xmlns:a16="http://schemas.microsoft.com/office/drawing/2014/main" id="{92E240B6-4809-4DDE-9BD4-6E9F02823F13}"/>
            </a:ext>
          </a:extLst>
        </xdr:cNvPr>
        <xdr:cNvSpPr/>
      </xdr:nvSpPr>
      <xdr:spPr>
        <a:xfrm>
          <a:off x="6921500" y="1754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90377</xdr:rowOff>
    </xdr:from>
    <xdr:to>
      <xdr:col>41</xdr:col>
      <xdr:colOff>50800</xdr:colOff>
      <xdr:row>102</xdr:row>
      <xdr:rowOff>112533</xdr:rowOff>
    </xdr:to>
    <xdr:cxnSp macro="">
      <xdr:nvCxnSpPr>
        <xdr:cNvPr id="482" name="直線コネクタ 481">
          <a:extLst>
            <a:ext uri="{FF2B5EF4-FFF2-40B4-BE49-F238E27FC236}">
              <a16:creationId xmlns:a16="http://schemas.microsoft.com/office/drawing/2014/main" id="{447B2F7A-B8FB-46EA-ABD4-17FFBA7A3496}"/>
            </a:ext>
          </a:extLst>
        </xdr:cNvPr>
        <xdr:cNvCxnSpPr/>
      </xdr:nvCxnSpPr>
      <xdr:spPr>
        <a:xfrm flipV="1">
          <a:off x="6972300" y="17578277"/>
          <a:ext cx="889000" cy="2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108</xdr:row>
      <xdr:rowOff>139285</xdr:rowOff>
    </xdr:from>
    <xdr:ext cx="690189" cy="259045"/>
    <xdr:sp macro="" textlink="">
      <xdr:nvSpPr>
        <xdr:cNvPr id="483" name="n_1aveValue【港湾・漁港】&#10;一人当たり有形固定資産（償却資産）額">
          <a:extLst>
            <a:ext uri="{FF2B5EF4-FFF2-40B4-BE49-F238E27FC236}">
              <a16:creationId xmlns:a16="http://schemas.microsoft.com/office/drawing/2014/main" id="{40548B2F-E34C-404D-860C-D15C5FE2B86C}"/>
            </a:ext>
          </a:extLst>
        </xdr:cNvPr>
        <xdr:cNvSpPr txBox="1"/>
      </xdr:nvSpPr>
      <xdr:spPr>
        <a:xfrm>
          <a:off x="9281505" y="186558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108</xdr:row>
      <xdr:rowOff>154702</xdr:rowOff>
    </xdr:from>
    <xdr:ext cx="690189" cy="259045"/>
    <xdr:sp macro="" textlink="">
      <xdr:nvSpPr>
        <xdr:cNvPr id="484" name="n_2aveValue【港湾・漁港】&#10;一人当たり有形固定資産（償却資産）額">
          <a:extLst>
            <a:ext uri="{FF2B5EF4-FFF2-40B4-BE49-F238E27FC236}">
              <a16:creationId xmlns:a16="http://schemas.microsoft.com/office/drawing/2014/main" id="{88CFA1EA-CA84-4B81-831A-113B9C24F2C3}"/>
            </a:ext>
          </a:extLst>
        </xdr:cNvPr>
        <xdr:cNvSpPr txBox="1"/>
      </xdr:nvSpPr>
      <xdr:spPr>
        <a:xfrm>
          <a:off x="8405205" y="186713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108</xdr:row>
      <xdr:rowOff>145383</xdr:rowOff>
    </xdr:from>
    <xdr:ext cx="690189" cy="259045"/>
    <xdr:sp macro="" textlink="">
      <xdr:nvSpPr>
        <xdr:cNvPr id="485" name="n_3aveValue【港湾・漁港】&#10;一人当たり有形固定資産（償却資産）額">
          <a:extLst>
            <a:ext uri="{FF2B5EF4-FFF2-40B4-BE49-F238E27FC236}">
              <a16:creationId xmlns:a16="http://schemas.microsoft.com/office/drawing/2014/main" id="{648DF420-DD38-47B1-8135-482E6BE3D89F}"/>
            </a:ext>
          </a:extLst>
        </xdr:cNvPr>
        <xdr:cNvSpPr txBox="1"/>
      </xdr:nvSpPr>
      <xdr:spPr>
        <a:xfrm>
          <a:off x="7516205" y="186619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108</xdr:row>
      <xdr:rowOff>141606</xdr:rowOff>
    </xdr:from>
    <xdr:ext cx="690189" cy="259045"/>
    <xdr:sp macro="" textlink="">
      <xdr:nvSpPr>
        <xdr:cNvPr id="486" name="n_4aveValue【港湾・漁港】&#10;一人当たり有形固定資産（償却資産）額">
          <a:extLst>
            <a:ext uri="{FF2B5EF4-FFF2-40B4-BE49-F238E27FC236}">
              <a16:creationId xmlns:a16="http://schemas.microsoft.com/office/drawing/2014/main" id="{F1E134A8-2D1E-48B6-94CF-0EC29BA48002}"/>
            </a:ext>
          </a:extLst>
        </xdr:cNvPr>
        <xdr:cNvSpPr txBox="1"/>
      </xdr:nvSpPr>
      <xdr:spPr>
        <a:xfrm>
          <a:off x="6627205" y="186582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105188</xdr:colOff>
      <xdr:row>101</xdr:row>
      <xdr:rowOff>27596</xdr:rowOff>
    </xdr:from>
    <xdr:ext cx="754822" cy="259045"/>
    <xdr:sp macro="" textlink="">
      <xdr:nvSpPr>
        <xdr:cNvPr id="487" name="n_1mainValue【港湾・漁港】&#10;一人当たり有形固定資産（償却資産）額">
          <a:extLst>
            <a:ext uri="{FF2B5EF4-FFF2-40B4-BE49-F238E27FC236}">
              <a16:creationId xmlns:a16="http://schemas.microsoft.com/office/drawing/2014/main" id="{F23BC73E-8302-4298-B736-BC2E88A10F3B}"/>
            </a:ext>
          </a:extLst>
        </xdr:cNvPr>
        <xdr:cNvSpPr txBox="1"/>
      </xdr:nvSpPr>
      <xdr:spPr>
        <a:xfrm>
          <a:off x="9249188" y="17344046"/>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43</xdr:col>
      <xdr:colOff>181388</xdr:colOff>
      <xdr:row>101</xdr:row>
      <xdr:rowOff>33810</xdr:rowOff>
    </xdr:from>
    <xdr:ext cx="754822" cy="259045"/>
    <xdr:sp macro="" textlink="">
      <xdr:nvSpPr>
        <xdr:cNvPr id="488" name="n_2mainValue【港湾・漁港】&#10;一人当たり有形固定資産（償却資産）額">
          <a:extLst>
            <a:ext uri="{FF2B5EF4-FFF2-40B4-BE49-F238E27FC236}">
              <a16:creationId xmlns:a16="http://schemas.microsoft.com/office/drawing/2014/main" id="{805E16BD-A01A-48B6-9D49-F44A95723FC3}"/>
            </a:ext>
          </a:extLst>
        </xdr:cNvPr>
        <xdr:cNvSpPr txBox="1"/>
      </xdr:nvSpPr>
      <xdr:spPr>
        <a:xfrm>
          <a:off x="8372888" y="1735026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82,139,148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54388</xdr:colOff>
      <xdr:row>100</xdr:row>
      <xdr:rowOff>157704</xdr:rowOff>
    </xdr:from>
    <xdr:ext cx="754822" cy="259045"/>
    <xdr:sp macro="" textlink="">
      <xdr:nvSpPr>
        <xdr:cNvPr id="489" name="n_3mainValue【港湾・漁港】&#10;一人当たり有形固定資産（償却資産）額">
          <a:extLst>
            <a:ext uri="{FF2B5EF4-FFF2-40B4-BE49-F238E27FC236}">
              <a16:creationId xmlns:a16="http://schemas.microsoft.com/office/drawing/2014/main" id="{920473C8-0F99-48DD-9159-DF680518BDEF}"/>
            </a:ext>
          </a:extLst>
        </xdr:cNvPr>
        <xdr:cNvSpPr txBox="1"/>
      </xdr:nvSpPr>
      <xdr:spPr>
        <a:xfrm>
          <a:off x="7483888" y="1730270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85,883,697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117888</xdr:colOff>
      <xdr:row>101</xdr:row>
      <xdr:rowOff>8410</xdr:rowOff>
    </xdr:from>
    <xdr:ext cx="754822" cy="259045"/>
    <xdr:sp macro="" textlink="">
      <xdr:nvSpPr>
        <xdr:cNvPr id="490" name="n_4mainValue【港湾・漁港】&#10;一人当たり有形固定資産（償却資産）額">
          <a:extLst>
            <a:ext uri="{FF2B5EF4-FFF2-40B4-BE49-F238E27FC236}">
              <a16:creationId xmlns:a16="http://schemas.microsoft.com/office/drawing/2014/main" id="{E6D4EEB2-06E1-4BEF-A622-E59B4F21C336}"/>
            </a:ext>
          </a:extLst>
        </xdr:cNvPr>
        <xdr:cNvSpPr txBox="1"/>
      </xdr:nvSpPr>
      <xdr:spPr>
        <a:xfrm>
          <a:off x="6594888" y="1732486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84,139,145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29AF91ED-F4B2-41B1-867F-A2E10A8BA1B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1B3E96A4-9755-4C08-A3F0-ADE21728353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3B0531C1-E0E9-4A08-B339-2ED4301F4D0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9A99D31D-1787-455C-ABFF-6D5A6BF502D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62A3303C-EB18-434A-BA01-21257A28E3F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602F8D82-A821-442C-B85B-2E7A213D607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997FFB12-0BEE-4E61-94CE-1F3E1C61818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A5058815-F104-42F7-B85C-1C177815B904}"/>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9" name="正方形/長方形 498">
          <a:extLst>
            <a:ext uri="{FF2B5EF4-FFF2-40B4-BE49-F238E27FC236}">
              <a16:creationId xmlns:a16="http://schemas.microsoft.com/office/drawing/2014/main" id="{7231809E-DA11-4392-AC38-B2C3B71E859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0" name="正方形/長方形 499">
          <a:extLst>
            <a:ext uri="{FF2B5EF4-FFF2-40B4-BE49-F238E27FC236}">
              <a16:creationId xmlns:a16="http://schemas.microsoft.com/office/drawing/2014/main" id="{5BA3F73F-9EB3-4B10-9F37-2C7B382EB59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1" name="正方形/長方形 500">
          <a:extLst>
            <a:ext uri="{FF2B5EF4-FFF2-40B4-BE49-F238E27FC236}">
              <a16:creationId xmlns:a16="http://schemas.microsoft.com/office/drawing/2014/main" id="{D5757133-290A-4CB4-A5BD-ED5ABBFA26D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2" name="正方形/長方形 501">
          <a:extLst>
            <a:ext uri="{FF2B5EF4-FFF2-40B4-BE49-F238E27FC236}">
              <a16:creationId xmlns:a16="http://schemas.microsoft.com/office/drawing/2014/main" id="{5FF8FEA7-31BC-4C7C-8E25-62A7FEEEA63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3" name="正方形/長方形 502">
          <a:extLst>
            <a:ext uri="{FF2B5EF4-FFF2-40B4-BE49-F238E27FC236}">
              <a16:creationId xmlns:a16="http://schemas.microsoft.com/office/drawing/2014/main" id="{4984E39B-D5AD-42C0-A7F2-467804D4A70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4" name="正方形/長方形 503">
          <a:extLst>
            <a:ext uri="{FF2B5EF4-FFF2-40B4-BE49-F238E27FC236}">
              <a16:creationId xmlns:a16="http://schemas.microsoft.com/office/drawing/2014/main" id="{00CE173E-ECBC-4F16-8147-F95C01EF59A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5" name="正方形/長方形 504">
          <a:extLst>
            <a:ext uri="{FF2B5EF4-FFF2-40B4-BE49-F238E27FC236}">
              <a16:creationId xmlns:a16="http://schemas.microsoft.com/office/drawing/2014/main" id="{97725368-AFB3-4559-93D4-F89FC6BD0EC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6" name="正方形/長方形 505">
          <a:extLst>
            <a:ext uri="{FF2B5EF4-FFF2-40B4-BE49-F238E27FC236}">
              <a16:creationId xmlns:a16="http://schemas.microsoft.com/office/drawing/2014/main" id="{DF4202A2-210F-45A3-8B4F-B650B581233D}"/>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10783A37-F4D6-46D8-812B-5D393BA3987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51168EEC-2A33-47EB-9147-97D3FC5D37E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2CC640C3-86B7-46D5-8617-155739FDFF9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CCA12865-4224-4E60-988B-18293877D85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F2FE57AF-C65B-4025-9DCD-DC3F59BF8B7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4681B507-9A5C-427B-9036-C8F36DA65E1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EDA5BD9B-71CC-473F-BC70-B1C7D60A39A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71018D18-B09B-4FBA-A15E-452E96EB416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363A1051-A5DB-480B-8707-0F336046675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086BCD0E-3B3B-467F-96A7-68FE4DC1F97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042BF33E-C1B4-4404-A304-E962387E9FB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a:extLst>
            <a:ext uri="{FF2B5EF4-FFF2-40B4-BE49-F238E27FC236}">
              <a16:creationId xmlns:a16="http://schemas.microsoft.com/office/drawing/2014/main" id="{B040B91F-AEDA-4C83-A28E-86536183EFC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a:extLst>
            <a:ext uri="{FF2B5EF4-FFF2-40B4-BE49-F238E27FC236}">
              <a16:creationId xmlns:a16="http://schemas.microsoft.com/office/drawing/2014/main" id="{A2FC001E-F341-4228-885D-AECE5EAE604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a:extLst>
            <a:ext uri="{FF2B5EF4-FFF2-40B4-BE49-F238E27FC236}">
              <a16:creationId xmlns:a16="http://schemas.microsoft.com/office/drawing/2014/main" id="{5DA86C9C-1C7D-4F7E-ADF2-ABD5A308074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a:extLst>
            <a:ext uri="{FF2B5EF4-FFF2-40B4-BE49-F238E27FC236}">
              <a16:creationId xmlns:a16="http://schemas.microsoft.com/office/drawing/2014/main" id="{CB11D845-1D65-40E6-9081-96ECE9857E9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BC40D63E-406E-4C38-B823-C9D017BF0D9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69FD7257-5EFE-42AA-BA41-019D7069C67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a:extLst>
            <a:ext uri="{FF2B5EF4-FFF2-40B4-BE49-F238E27FC236}">
              <a16:creationId xmlns:a16="http://schemas.microsoft.com/office/drawing/2014/main" id="{6B618DFA-6A09-4EB0-B131-A846B6A3021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a:extLst>
            <a:ext uri="{FF2B5EF4-FFF2-40B4-BE49-F238E27FC236}">
              <a16:creationId xmlns:a16="http://schemas.microsoft.com/office/drawing/2014/main" id="{723CBA5F-582D-4817-BF02-AACCAEEE2AD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a:extLst>
            <a:ext uri="{FF2B5EF4-FFF2-40B4-BE49-F238E27FC236}">
              <a16:creationId xmlns:a16="http://schemas.microsoft.com/office/drawing/2014/main" id="{7F3A02A5-581E-462C-989A-FCA0ECA896B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a:extLst>
            <a:ext uri="{FF2B5EF4-FFF2-40B4-BE49-F238E27FC236}">
              <a16:creationId xmlns:a16="http://schemas.microsoft.com/office/drawing/2014/main" id="{361E9D32-10BB-45B0-837E-0258F5F65D5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4298AB56-8D9A-40E8-AAD8-4128CD21678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a:extLst>
            <a:ext uri="{FF2B5EF4-FFF2-40B4-BE49-F238E27FC236}">
              <a16:creationId xmlns:a16="http://schemas.microsoft.com/office/drawing/2014/main" id="{42B495D6-E95F-425A-85B7-F03C692B5E1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08BF7185-ADFD-41F7-A4D2-567991967C2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64</xdr:row>
      <xdr:rowOff>76200</xdr:rowOff>
    </xdr:to>
    <xdr:cxnSp macro="">
      <xdr:nvCxnSpPr>
        <xdr:cNvPr id="531" name="直線コネクタ 530">
          <a:extLst>
            <a:ext uri="{FF2B5EF4-FFF2-40B4-BE49-F238E27FC236}">
              <a16:creationId xmlns:a16="http://schemas.microsoft.com/office/drawing/2014/main" id="{C434EA85-1AC0-41CA-9997-9040FE2844F8}"/>
            </a:ext>
          </a:extLst>
        </xdr:cNvPr>
        <xdr:cNvCxnSpPr/>
      </xdr:nvCxnSpPr>
      <xdr:spPr>
        <a:xfrm flipV="1">
          <a:off x="16318864"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2" name="【学校施設】&#10;有形固定資産減価償却率最小値テキスト">
          <a:extLst>
            <a:ext uri="{FF2B5EF4-FFF2-40B4-BE49-F238E27FC236}">
              <a16:creationId xmlns:a16="http://schemas.microsoft.com/office/drawing/2014/main" id="{D6201EA6-07D8-4B6B-8CAC-A77E24FB03F2}"/>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3" name="直線コネクタ 532">
          <a:extLst>
            <a:ext uri="{FF2B5EF4-FFF2-40B4-BE49-F238E27FC236}">
              <a16:creationId xmlns:a16="http://schemas.microsoft.com/office/drawing/2014/main" id="{E55E4FF7-A61B-4AD1-91FE-5CA337898D0F}"/>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F1CFE442-C67A-476C-A267-1E3510A45889}"/>
            </a:ext>
          </a:extLst>
        </xdr:cNvPr>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535" name="直線コネクタ 534">
          <a:extLst>
            <a:ext uri="{FF2B5EF4-FFF2-40B4-BE49-F238E27FC236}">
              <a16:creationId xmlns:a16="http://schemas.microsoft.com/office/drawing/2014/main" id="{56F2D9DC-B435-4FE7-8144-C81324E9D555}"/>
            </a:ext>
          </a:extLst>
        </xdr:cNvPr>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FF1D1488-E27F-4649-84D0-EA3E6505E7FE}"/>
            </a:ext>
          </a:extLst>
        </xdr:cNvPr>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37" name="フローチャート: 判断 536">
          <a:extLst>
            <a:ext uri="{FF2B5EF4-FFF2-40B4-BE49-F238E27FC236}">
              <a16:creationId xmlns:a16="http://schemas.microsoft.com/office/drawing/2014/main" id="{D068802D-1BF0-4FDE-8ECA-E68E1CE12B55}"/>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135890</xdr:rowOff>
    </xdr:from>
    <xdr:to>
      <xdr:col>81</xdr:col>
      <xdr:colOff>101600</xdr:colOff>
      <xdr:row>60</xdr:row>
      <xdr:rowOff>66040</xdr:rowOff>
    </xdr:to>
    <xdr:sp macro="" textlink="">
      <xdr:nvSpPr>
        <xdr:cNvPr id="538" name="フローチャート: 判断 537">
          <a:extLst>
            <a:ext uri="{FF2B5EF4-FFF2-40B4-BE49-F238E27FC236}">
              <a16:creationId xmlns:a16="http://schemas.microsoft.com/office/drawing/2014/main" id="{8E75A098-9E18-40DE-ADEB-03E9B18BB821}"/>
            </a:ext>
          </a:extLst>
        </xdr:cNvPr>
        <xdr:cNvSpPr/>
      </xdr:nvSpPr>
      <xdr:spPr>
        <a:xfrm>
          <a:off x="15430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114935</xdr:rowOff>
    </xdr:from>
    <xdr:to>
      <xdr:col>76</xdr:col>
      <xdr:colOff>165100</xdr:colOff>
      <xdr:row>60</xdr:row>
      <xdr:rowOff>45085</xdr:rowOff>
    </xdr:to>
    <xdr:sp macro="" textlink="">
      <xdr:nvSpPr>
        <xdr:cNvPr id="539" name="フローチャート: 判断 538">
          <a:extLst>
            <a:ext uri="{FF2B5EF4-FFF2-40B4-BE49-F238E27FC236}">
              <a16:creationId xmlns:a16="http://schemas.microsoft.com/office/drawing/2014/main" id="{070AC887-D01C-4A89-890A-56B261031458}"/>
            </a:ext>
          </a:extLst>
        </xdr:cNvPr>
        <xdr:cNvSpPr/>
      </xdr:nvSpPr>
      <xdr:spPr>
        <a:xfrm>
          <a:off x="14541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540" name="フローチャート: 判断 539">
          <a:extLst>
            <a:ext uri="{FF2B5EF4-FFF2-40B4-BE49-F238E27FC236}">
              <a16:creationId xmlns:a16="http://schemas.microsoft.com/office/drawing/2014/main" id="{977F2AC7-F285-4FF2-A374-A49B7AECA577}"/>
            </a:ext>
          </a:extLst>
        </xdr:cNvPr>
        <xdr:cNvSpPr/>
      </xdr:nvSpPr>
      <xdr:spPr>
        <a:xfrm>
          <a:off x="13652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541" name="フローチャート: 判断 540">
          <a:extLst>
            <a:ext uri="{FF2B5EF4-FFF2-40B4-BE49-F238E27FC236}">
              <a16:creationId xmlns:a16="http://schemas.microsoft.com/office/drawing/2014/main" id="{C759DA21-C4D8-4489-9A82-731DAE043C78}"/>
            </a:ext>
          </a:extLst>
        </xdr:cNvPr>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7E0136F9-A3DB-476A-8F8F-FD38096EC32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D911AD1A-A982-4F71-8ACC-C6D9E8284A2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47D8834F-1EF7-4AED-9F40-A54F2035259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1133B14B-210C-436C-9215-A5936FC7B9E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F6B3276A-24F2-4654-AB7D-490C161A328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xdr:rowOff>
    </xdr:from>
    <xdr:to>
      <xdr:col>85</xdr:col>
      <xdr:colOff>177800</xdr:colOff>
      <xdr:row>61</xdr:row>
      <xdr:rowOff>102235</xdr:rowOff>
    </xdr:to>
    <xdr:sp macro="" textlink="">
      <xdr:nvSpPr>
        <xdr:cNvPr id="547" name="楕円 546">
          <a:extLst>
            <a:ext uri="{FF2B5EF4-FFF2-40B4-BE49-F238E27FC236}">
              <a16:creationId xmlns:a16="http://schemas.microsoft.com/office/drawing/2014/main" id="{5E36C8E6-EAFA-4025-BAEC-B82177F7BC54}"/>
            </a:ext>
          </a:extLst>
        </xdr:cNvPr>
        <xdr:cNvSpPr/>
      </xdr:nvSpPr>
      <xdr:spPr>
        <a:xfrm>
          <a:off x="162687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150512</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0E7DB666-DD5A-4A3C-9CF6-4BD0F8DB24D3}"/>
            </a:ext>
          </a:extLst>
        </xdr:cNvPr>
        <xdr:cNvSpPr txBox="1"/>
      </xdr:nvSpPr>
      <xdr:spPr>
        <a:xfrm>
          <a:off x="16357600"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149225</xdr:rowOff>
    </xdr:from>
    <xdr:to>
      <xdr:col>81</xdr:col>
      <xdr:colOff>101600</xdr:colOff>
      <xdr:row>61</xdr:row>
      <xdr:rowOff>79375</xdr:rowOff>
    </xdr:to>
    <xdr:sp macro="" textlink="">
      <xdr:nvSpPr>
        <xdr:cNvPr id="549" name="楕円 548">
          <a:extLst>
            <a:ext uri="{FF2B5EF4-FFF2-40B4-BE49-F238E27FC236}">
              <a16:creationId xmlns:a16="http://schemas.microsoft.com/office/drawing/2014/main" id="{131D79CD-F3D6-40A6-B6A3-568E8B652B7F}"/>
            </a:ext>
          </a:extLst>
        </xdr:cNvPr>
        <xdr:cNvSpPr/>
      </xdr:nvSpPr>
      <xdr:spPr>
        <a:xfrm>
          <a:off x="15430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28575</xdr:rowOff>
    </xdr:from>
    <xdr:to>
      <xdr:col>85</xdr:col>
      <xdr:colOff>127000</xdr:colOff>
      <xdr:row>61</xdr:row>
      <xdr:rowOff>51435</xdr:rowOff>
    </xdr:to>
    <xdr:cxnSp macro="">
      <xdr:nvCxnSpPr>
        <xdr:cNvPr id="550" name="直線コネクタ 549">
          <a:extLst>
            <a:ext uri="{FF2B5EF4-FFF2-40B4-BE49-F238E27FC236}">
              <a16:creationId xmlns:a16="http://schemas.microsoft.com/office/drawing/2014/main" id="{92389B81-9976-477A-9F9C-4E9E49A44D2F}"/>
            </a:ext>
          </a:extLst>
        </xdr:cNvPr>
        <xdr:cNvCxnSpPr/>
      </xdr:nvCxnSpPr>
      <xdr:spPr>
        <a:xfrm>
          <a:off x="15481300" y="1048702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132080</xdr:rowOff>
    </xdr:from>
    <xdr:to>
      <xdr:col>76</xdr:col>
      <xdr:colOff>165100</xdr:colOff>
      <xdr:row>61</xdr:row>
      <xdr:rowOff>62230</xdr:rowOff>
    </xdr:to>
    <xdr:sp macro="" textlink="">
      <xdr:nvSpPr>
        <xdr:cNvPr id="551" name="楕円 550">
          <a:extLst>
            <a:ext uri="{FF2B5EF4-FFF2-40B4-BE49-F238E27FC236}">
              <a16:creationId xmlns:a16="http://schemas.microsoft.com/office/drawing/2014/main" id="{C5BFD530-D1CF-4EE1-B908-D7E5CCE21848}"/>
            </a:ext>
          </a:extLst>
        </xdr:cNvPr>
        <xdr:cNvSpPr/>
      </xdr:nvSpPr>
      <xdr:spPr>
        <a:xfrm>
          <a:off x="14541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11430</xdr:rowOff>
    </xdr:from>
    <xdr:to>
      <xdr:col>81</xdr:col>
      <xdr:colOff>50800</xdr:colOff>
      <xdr:row>61</xdr:row>
      <xdr:rowOff>28575</xdr:rowOff>
    </xdr:to>
    <xdr:cxnSp macro="">
      <xdr:nvCxnSpPr>
        <xdr:cNvPr id="552" name="直線コネクタ 551">
          <a:extLst>
            <a:ext uri="{FF2B5EF4-FFF2-40B4-BE49-F238E27FC236}">
              <a16:creationId xmlns:a16="http://schemas.microsoft.com/office/drawing/2014/main" id="{B37317A3-6585-42E0-A5B4-F8B29F29D39B}"/>
            </a:ext>
          </a:extLst>
        </xdr:cNvPr>
        <xdr:cNvCxnSpPr/>
      </xdr:nvCxnSpPr>
      <xdr:spPr>
        <a:xfrm>
          <a:off x="14592300" y="104698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109220</xdr:rowOff>
    </xdr:from>
    <xdr:to>
      <xdr:col>72</xdr:col>
      <xdr:colOff>38100</xdr:colOff>
      <xdr:row>61</xdr:row>
      <xdr:rowOff>39370</xdr:rowOff>
    </xdr:to>
    <xdr:sp macro="" textlink="">
      <xdr:nvSpPr>
        <xdr:cNvPr id="553" name="楕円 552">
          <a:extLst>
            <a:ext uri="{FF2B5EF4-FFF2-40B4-BE49-F238E27FC236}">
              <a16:creationId xmlns:a16="http://schemas.microsoft.com/office/drawing/2014/main" id="{4D4C6910-C6AE-43BC-8710-07892058D291}"/>
            </a:ext>
          </a:extLst>
        </xdr:cNvPr>
        <xdr:cNvSpPr/>
      </xdr:nvSpPr>
      <xdr:spPr>
        <a:xfrm>
          <a:off x="13652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160020</xdr:rowOff>
    </xdr:from>
    <xdr:to>
      <xdr:col>76</xdr:col>
      <xdr:colOff>114300</xdr:colOff>
      <xdr:row>61</xdr:row>
      <xdr:rowOff>11430</xdr:rowOff>
    </xdr:to>
    <xdr:cxnSp macro="">
      <xdr:nvCxnSpPr>
        <xdr:cNvPr id="554" name="直線コネクタ 553">
          <a:extLst>
            <a:ext uri="{FF2B5EF4-FFF2-40B4-BE49-F238E27FC236}">
              <a16:creationId xmlns:a16="http://schemas.microsoft.com/office/drawing/2014/main" id="{05FD5125-EABF-4F7A-AC07-BE155DC9B31C}"/>
            </a:ext>
          </a:extLst>
        </xdr:cNvPr>
        <xdr:cNvCxnSpPr/>
      </xdr:nvCxnSpPr>
      <xdr:spPr>
        <a:xfrm>
          <a:off x="13703300" y="10447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52070</xdr:rowOff>
    </xdr:from>
    <xdr:to>
      <xdr:col>67</xdr:col>
      <xdr:colOff>101600</xdr:colOff>
      <xdr:row>62</xdr:row>
      <xdr:rowOff>153670</xdr:rowOff>
    </xdr:to>
    <xdr:sp macro="" textlink="">
      <xdr:nvSpPr>
        <xdr:cNvPr id="555" name="楕円 554">
          <a:extLst>
            <a:ext uri="{FF2B5EF4-FFF2-40B4-BE49-F238E27FC236}">
              <a16:creationId xmlns:a16="http://schemas.microsoft.com/office/drawing/2014/main" id="{424FF8FA-BAE0-4873-ABB1-A8BCBD147BC7}"/>
            </a:ext>
          </a:extLst>
        </xdr:cNvPr>
        <xdr:cNvSpPr/>
      </xdr:nvSpPr>
      <xdr:spPr>
        <a:xfrm>
          <a:off x="12763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160020</xdr:rowOff>
    </xdr:from>
    <xdr:to>
      <xdr:col>71</xdr:col>
      <xdr:colOff>177800</xdr:colOff>
      <xdr:row>62</xdr:row>
      <xdr:rowOff>102870</xdr:rowOff>
    </xdr:to>
    <xdr:cxnSp macro="">
      <xdr:nvCxnSpPr>
        <xdr:cNvPr id="556" name="直線コネクタ 555">
          <a:extLst>
            <a:ext uri="{FF2B5EF4-FFF2-40B4-BE49-F238E27FC236}">
              <a16:creationId xmlns:a16="http://schemas.microsoft.com/office/drawing/2014/main" id="{F63E9B9C-E685-4E6A-87A3-C3CA7DB64DAA}"/>
            </a:ext>
          </a:extLst>
        </xdr:cNvPr>
        <xdr:cNvCxnSpPr/>
      </xdr:nvCxnSpPr>
      <xdr:spPr>
        <a:xfrm flipV="1">
          <a:off x="12814300" y="1044702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82567</xdr:rowOff>
    </xdr:from>
    <xdr:ext cx="405111" cy="259045"/>
    <xdr:sp macro="" textlink="">
      <xdr:nvSpPr>
        <xdr:cNvPr id="557" name="n_1aveValue【学校施設】&#10;有形固定資産減価償却率">
          <a:extLst>
            <a:ext uri="{FF2B5EF4-FFF2-40B4-BE49-F238E27FC236}">
              <a16:creationId xmlns:a16="http://schemas.microsoft.com/office/drawing/2014/main" id="{F428CC94-050E-48D9-B6D2-A3BC45EE8D79}"/>
            </a:ext>
          </a:extLst>
        </xdr:cNvPr>
        <xdr:cNvSpPr txBox="1"/>
      </xdr:nvSpPr>
      <xdr:spPr>
        <a:xfrm>
          <a:off x="152660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61612</xdr:rowOff>
    </xdr:from>
    <xdr:ext cx="405111" cy="259045"/>
    <xdr:sp macro="" textlink="">
      <xdr:nvSpPr>
        <xdr:cNvPr id="558" name="n_2aveValue【学校施設】&#10;有形固定資産減価償却率">
          <a:extLst>
            <a:ext uri="{FF2B5EF4-FFF2-40B4-BE49-F238E27FC236}">
              <a16:creationId xmlns:a16="http://schemas.microsoft.com/office/drawing/2014/main" id="{EE2E03DF-3B84-44C1-8BBA-E5C7B09C44E6}"/>
            </a:ext>
          </a:extLst>
        </xdr:cNvPr>
        <xdr:cNvSpPr txBox="1"/>
      </xdr:nvSpPr>
      <xdr:spPr>
        <a:xfrm>
          <a:off x="14389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88282</xdr:rowOff>
    </xdr:from>
    <xdr:ext cx="405111" cy="259045"/>
    <xdr:sp macro="" textlink="">
      <xdr:nvSpPr>
        <xdr:cNvPr id="559" name="n_3aveValue【学校施設】&#10;有形固定資産減価償却率">
          <a:extLst>
            <a:ext uri="{FF2B5EF4-FFF2-40B4-BE49-F238E27FC236}">
              <a16:creationId xmlns:a16="http://schemas.microsoft.com/office/drawing/2014/main" id="{079F24D4-2168-4B56-9F2D-D9F880BE290B}"/>
            </a:ext>
          </a:extLst>
        </xdr:cNvPr>
        <xdr:cNvSpPr txBox="1"/>
      </xdr:nvSpPr>
      <xdr:spPr>
        <a:xfrm>
          <a:off x="13500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61612</xdr:rowOff>
    </xdr:from>
    <xdr:ext cx="405111" cy="259045"/>
    <xdr:sp macro="" textlink="">
      <xdr:nvSpPr>
        <xdr:cNvPr id="560" name="n_4aveValue【学校施設】&#10;有形固定資産減価償却率">
          <a:extLst>
            <a:ext uri="{FF2B5EF4-FFF2-40B4-BE49-F238E27FC236}">
              <a16:creationId xmlns:a16="http://schemas.microsoft.com/office/drawing/2014/main" id="{EEC6BF19-A57A-4477-B9DD-50AD96805F94}"/>
            </a:ext>
          </a:extLst>
        </xdr:cNvPr>
        <xdr:cNvSpPr txBox="1"/>
      </xdr:nvSpPr>
      <xdr:spPr>
        <a:xfrm>
          <a:off x="12611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70502</xdr:rowOff>
    </xdr:from>
    <xdr:ext cx="405111" cy="259045"/>
    <xdr:sp macro="" textlink="">
      <xdr:nvSpPr>
        <xdr:cNvPr id="561" name="n_1mainValue【学校施設】&#10;有形固定資産減価償却率">
          <a:extLst>
            <a:ext uri="{FF2B5EF4-FFF2-40B4-BE49-F238E27FC236}">
              <a16:creationId xmlns:a16="http://schemas.microsoft.com/office/drawing/2014/main" id="{5FB54763-439D-4D4A-8C8F-C9E8F7128D17}"/>
            </a:ext>
          </a:extLst>
        </xdr:cNvPr>
        <xdr:cNvSpPr txBox="1"/>
      </xdr:nvSpPr>
      <xdr:spPr>
        <a:xfrm>
          <a:off x="15266044" y="1052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53357</xdr:rowOff>
    </xdr:from>
    <xdr:ext cx="405111" cy="259045"/>
    <xdr:sp macro="" textlink="">
      <xdr:nvSpPr>
        <xdr:cNvPr id="562" name="n_2mainValue【学校施設】&#10;有形固定資産減価償却率">
          <a:extLst>
            <a:ext uri="{FF2B5EF4-FFF2-40B4-BE49-F238E27FC236}">
              <a16:creationId xmlns:a16="http://schemas.microsoft.com/office/drawing/2014/main" id="{06890DE8-F74F-4546-B574-CD32471ACAD9}"/>
            </a:ext>
          </a:extLst>
        </xdr:cNvPr>
        <xdr:cNvSpPr txBox="1"/>
      </xdr:nvSpPr>
      <xdr:spPr>
        <a:xfrm>
          <a:off x="14389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30497</xdr:rowOff>
    </xdr:from>
    <xdr:ext cx="405111" cy="259045"/>
    <xdr:sp macro="" textlink="">
      <xdr:nvSpPr>
        <xdr:cNvPr id="563" name="n_3mainValue【学校施設】&#10;有形固定資産減価償却率">
          <a:extLst>
            <a:ext uri="{FF2B5EF4-FFF2-40B4-BE49-F238E27FC236}">
              <a16:creationId xmlns:a16="http://schemas.microsoft.com/office/drawing/2014/main" id="{65BDF86A-E23D-44FB-A948-CBC9DDE1CB41}"/>
            </a:ext>
          </a:extLst>
        </xdr:cNvPr>
        <xdr:cNvSpPr txBox="1"/>
      </xdr:nvSpPr>
      <xdr:spPr>
        <a:xfrm>
          <a:off x="13500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144797</xdr:rowOff>
    </xdr:from>
    <xdr:ext cx="405111" cy="259045"/>
    <xdr:sp macro="" textlink="">
      <xdr:nvSpPr>
        <xdr:cNvPr id="564" name="n_4mainValue【学校施設】&#10;有形固定資産減価償却率">
          <a:extLst>
            <a:ext uri="{FF2B5EF4-FFF2-40B4-BE49-F238E27FC236}">
              <a16:creationId xmlns:a16="http://schemas.microsoft.com/office/drawing/2014/main" id="{1BD317C2-96FD-4676-A873-538364C943F4}"/>
            </a:ext>
          </a:extLst>
        </xdr:cNvPr>
        <xdr:cNvSpPr txBox="1"/>
      </xdr:nvSpPr>
      <xdr:spPr>
        <a:xfrm>
          <a:off x="126117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615586F7-CAC8-4842-A4FE-BFFB25656C7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B8260293-0D13-414D-A589-2F987EDE9A3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A2D32A76-BCA1-460F-868E-EAB46568EA0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D42DD774-CE56-4B4F-AACC-F112E7F68F3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355DE8E6-3375-4DA7-8FEA-06872EAE85F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7C4FCD4E-E671-40A0-B36C-E18D94357B8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8C97A580-FAA5-41E1-AEB8-725D028B38A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A2A25A57-8E9E-4BE6-992C-EC9086B3214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51B67613-9251-4B89-9EC9-28A02EBE513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045E04F1-E436-485A-A906-E8DB1CE07F4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B0BF415A-C997-4D5A-85F9-85EC81887C0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21BFE8BB-692C-45CC-A521-42EC500E4D8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0F68EC30-EA1B-4D10-84D4-DAB64630DC7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10BFD19F-5D07-49C4-8242-170B8B1E5CF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C08DABEB-5969-41CA-AC7D-547CC2E4BA0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0" name="テキスト ボックス 579">
          <a:extLst>
            <a:ext uri="{FF2B5EF4-FFF2-40B4-BE49-F238E27FC236}">
              <a16:creationId xmlns:a16="http://schemas.microsoft.com/office/drawing/2014/main" id="{8D985D03-EB30-4D52-821D-0A7966C81D6D}"/>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28A4F246-458D-45B5-AD4A-E9F7809236C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2" name="テキスト ボックス 581">
          <a:extLst>
            <a:ext uri="{FF2B5EF4-FFF2-40B4-BE49-F238E27FC236}">
              <a16:creationId xmlns:a16="http://schemas.microsoft.com/office/drawing/2014/main" id="{30A903D3-6BA8-43F0-99FB-1A715175832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B1E684E1-07DB-4E80-BFDA-34A6F61389B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4" name="テキスト ボックス 583">
          <a:extLst>
            <a:ext uri="{FF2B5EF4-FFF2-40B4-BE49-F238E27FC236}">
              <a16:creationId xmlns:a16="http://schemas.microsoft.com/office/drawing/2014/main" id="{767F8277-F0E8-44BD-8AD6-6F0256BC7791}"/>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245AC086-A2C2-42AC-867F-B463C874FD1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6" name="テキスト ボックス 585">
          <a:extLst>
            <a:ext uri="{FF2B5EF4-FFF2-40B4-BE49-F238E27FC236}">
              <a16:creationId xmlns:a16="http://schemas.microsoft.com/office/drawing/2014/main" id="{D9315306-02FA-4273-8F6B-13182212E627}"/>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F4E2424A-2896-48DA-A9C6-44302E1C312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69647</xdr:rowOff>
    </xdr:from>
    <xdr:to>
      <xdr:col>116</xdr:col>
      <xdr:colOff>62864</xdr:colOff>
      <xdr:row>64</xdr:row>
      <xdr:rowOff>36119</xdr:rowOff>
    </xdr:to>
    <xdr:cxnSp macro="">
      <xdr:nvCxnSpPr>
        <xdr:cNvPr id="588" name="直線コネクタ 587">
          <a:extLst>
            <a:ext uri="{FF2B5EF4-FFF2-40B4-BE49-F238E27FC236}">
              <a16:creationId xmlns:a16="http://schemas.microsoft.com/office/drawing/2014/main" id="{951F913F-B2AA-4D25-AFBB-2D6B0A991913}"/>
            </a:ext>
          </a:extLst>
        </xdr:cNvPr>
        <xdr:cNvCxnSpPr/>
      </xdr:nvCxnSpPr>
      <xdr:spPr>
        <a:xfrm flipV="1">
          <a:off x="22160864" y="9499397"/>
          <a:ext cx="0" cy="150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39946</xdr:rowOff>
    </xdr:from>
    <xdr:ext cx="469744" cy="259045"/>
    <xdr:sp macro="" textlink="">
      <xdr:nvSpPr>
        <xdr:cNvPr id="589" name="【学校施設】&#10;一人当たり面積最小値テキスト">
          <a:extLst>
            <a:ext uri="{FF2B5EF4-FFF2-40B4-BE49-F238E27FC236}">
              <a16:creationId xmlns:a16="http://schemas.microsoft.com/office/drawing/2014/main" id="{8B30918A-82A4-419D-841C-8ADFB3A8F932}"/>
            </a:ext>
          </a:extLst>
        </xdr:cNvPr>
        <xdr:cNvSpPr txBox="1"/>
      </xdr:nvSpPr>
      <xdr:spPr>
        <a:xfrm>
          <a:off x="22199600" y="1101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36119</xdr:rowOff>
    </xdr:from>
    <xdr:to>
      <xdr:col>116</xdr:col>
      <xdr:colOff>152400</xdr:colOff>
      <xdr:row>64</xdr:row>
      <xdr:rowOff>36119</xdr:rowOff>
    </xdr:to>
    <xdr:cxnSp macro="">
      <xdr:nvCxnSpPr>
        <xdr:cNvPr id="590" name="直線コネクタ 589">
          <a:extLst>
            <a:ext uri="{FF2B5EF4-FFF2-40B4-BE49-F238E27FC236}">
              <a16:creationId xmlns:a16="http://schemas.microsoft.com/office/drawing/2014/main" id="{F0DA498C-F9D9-421C-AB83-8452300106C4}"/>
            </a:ext>
          </a:extLst>
        </xdr:cNvPr>
        <xdr:cNvCxnSpPr/>
      </xdr:nvCxnSpPr>
      <xdr:spPr>
        <a:xfrm>
          <a:off x="22072600" y="1100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16324</xdr:rowOff>
    </xdr:from>
    <xdr:ext cx="534377" cy="259045"/>
    <xdr:sp macro="" textlink="">
      <xdr:nvSpPr>
        <xdr:cNvPr id="591" name="【学校施設】&#10;一人当たり面積最大値テキスト">
          <a:extLst>
            <a:ext uri="{FF2B5EF4-FFF2-40B4-BE49-F238E27FC236}">
              <a16:creationId xmlns:a16="http://schemas.microsoft.com/office/drawing/2014/main" id="{9F122A21-6050-4911-B445-284775C4DC03}"/>
            </a:ext>
          </a:extLst>
        </xdr:cNvPr>
        <xdr:cNvSpPr txBox="1"/>
      </xdr:nvSpPr>
      <xdr:spPr>
        <a:xfrm>
          <a:off x="22199600" y="927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69647</xdr:rowOff>
    </xdr:from>
    <xdr:to>
      <xdr:col>116</xdr:col>
      <xdr:colOff>152400</xdr:colOff>
      <xdr:row>55</xdr:row>
      <xdr:rowOff>69647</xdr:rowOff>
    </xdr:to>
    <xdr:cxnSp macro="">
      <xdr:nvCxnSpPr>
        <xdr:cNvPr id="592" name="直線コネクタ 591">
          <a:extLst>
            <a:ext uri="{FF2B5EF4-FFF2-40B4-BE49-F238E27FC236}">
              <a16:creationId xmlns:a16="http://schemas.microsoft.com/office/drawing/2014/main" id="{CDB7BEB8-0A93-4378-851B-DA8C73C610BE}"/>
            </a:ext>
          </a:extLst>
        </xdr:cNvPr>
        <xdr:cNvCxnSpPr/>
      </xdr:nvCxnSpPr>
      <xdr:spPr>
        <a:xfrm>
          <a:off x="22072600" y="949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30421</xdr:rowOff>
    </xdr:from>
    <xdr:ext cx="469744" cy="259045"/>
    <xdr:sp macro="" textlink="">
      <xdr:nvSpPr>
        <xdr:cNvPr id="593" name="【学校施設】&#10;一人当たり面積平均値テキスト">
          <a:extLst>
            <a:ext uri="{FF2B5EF4-FFF2-40B4-BE49-F238E27FC236}">
              <a16:creationId xmlns:a16="http://schemas.microsoft.com/office/drawing/2014/main" id="{BBF9CB86-E49E-4C14-9F52-90F7B5C4F811}"/>
            </a:ext>
          </a:extLst>
        </xdr:cNvPr>
        <xdr:cNvSpPr txBox="1"/>
      </xdr:nvSpPr>
      <xdr:spPr>
        <a:xfrm>
          <a:off x="22199600" y="10660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51994</xdr:rowOff>
    </xdr:from>
    <xdr:to>
      <xdr:col>116</xdr:col>
      <xdr:colOff>114300</xdr:colOff>
      <xdr:row>62</xdr:row>
      <xdr:rowOff>153594</xdr:rowOff>
    </xdr:to>
    <xdr:sp macro="" textlink="">
      <xdr:nvSpPr>
        <xdr:cNvPr id="594" name="フローチャート: 判断 593">
          <a:extLst>
            <a:ext uri="{FF2B5EF4-FFF2-40B4-BE49-F238E27FC236}">
              <a16:creationId xmlns:a16="http://schemas.microsoft.com/office/drawing/2014/main" id="{E1AE85F4-7F56-4C79-A483-324733364DBF}"/>
            </a:ext>
          </a:extLst>
        </xdr:cNvPr>
        <xdr:cNvSpPr/>
      </xdr:nvSpPr>
      <xdr:spPr>
        <a:xfrm>
          <a:off x="22110700" y="1068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64491</xdr:rowOff>
    </xdr:from>
    <xdr:to>
      <xdr:col>112</xdr:col>
      <xdr:colOff>38100</xdr:colOff>
      <xdr:row>62</xdr:row>
      <xdr:rowOff>166091</xdr:rowOff>
    </xdr:to>
    <xdr:sp macro="" textlink="">
      <xdr:nvSpPr>
        <xdr:cNvPr id="595" name="フローチャート: 判断 594">
          <a:extLst>
            <a:ext uri="{FF2B5EF4-FFF2-40B4-BE49-F238E27FC236}">
              <a16:creationId xmlns:a16="http://schemas.microsoft.com/office/drawing/2014/main" id="{FF3C7A66-AAF3-4C84-9C29-85526771C5C9}"/>
            </a:ext>
          </a:extLst>
        </xdr:cNvPr>
        <xdr:cNvSpPr/>
      </xdr:nvSpPr>
      <xdr:spPr>
        <a:xfrm>
          <a:off x="21272500" y="1069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74092</xdr:rowOff>
    </xdr:from>
    <xdr:to>
      <xdr:col>107</xdr:col>
      <xdr:colOff>101600</xdr:colOff>
      <xdr:row>63</xdr:row>
      <xdr:rowOff>4242</xdr:rowOff>
    </xdr:to>
    <xdr:sp macro="" textlink="">
      <xdr:nvSpPr>
        <xdr:cNvPr id="596" name="フローチャート: 判断 595">
          <a:extLst>
            <a:ext uri="{FF2B5EF4-FFF2-40B4-BE49-F238E27FC236}">
              <a16:creationId xmlns:a16="http://schemas.microsoft.com/office/drawing/2014/main" id="{963A98F1-B191-48B7-B17C-25202707DD9B}"/>
            </a:ext>
          </a:extLst>
        </xdr:cNvPr>
        <xdr:cNvSpPr/>
      </xdr:nvSpPr>
      <xdr:spPr>
        <a:xfrm>
          <a:off x="20383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65177</xdr:rowOff>
    </xdr:from>
    <xdr:to>
      <xdr:col>102</xdr:col>
      <xdr:colOff>165100</xdr:colOff>
      <xdr:row>62</xdr:row>
      <xdr:rowOff>166777</xdr:rowOff>
    </xdr:to>
    <xdr:sp macro="" textlink="">
      <xdr:nvSpPr>
        <xdr:cNvPr id="597" name="フローチャート: 判断 596">
          <a:extLst>
            <a:ext uri="{FF2B5EF4-FFF2-40B4-BE49-F238E27FC236}">
              <a16:creationId xmlns:a16="http://schemas.microsoft.com/office/drawing/2014/main" id="{41CD8082-4DE6-4638-BFAB-85B91F390DD6}"/>
            </a:ext>
          </a:extLst>
        </xdr:cNvPr>
        <xdr:cNvSpPr/>
      </xdr:nvSpPr>
      <xdr:spPr>
        <a:xfrm>
          <a:off x="19494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72416</xdr:rowOff>
    </xdr:from>
    <xdr:to>
      <xdr:col>98</xdr:col>
      <xdr:colOff>38100</xdr:colOff>
      <xdr:row>63</xdr:row>
      <xdr:rowOff>2566</xdr:rowOff>
    </xdr:to>
    <xdr:sp macro="" textlink="">
      <xdr:nvSpPr>
        <xdr:cNvPr id="598" name="フローチャート: 判断 597">
          <a:extLst>
            <a:ext uri="{FF2B5EF4-FFF2-40B4-BE49-F238E27FC236}">
              <a16:creationId xmlns:a16="http://schemas.microsoft.com/office/drawing/2014/main" id="{F770B633-3D1D-41A4-AD02-1D6D1332DF3B}"/>
            </a:ext>
          </a:extLst>
        </xdr:cNvPr>
        <xdr:cNvSpPr/>
      </xdr:nvSpPr>
      <xdr:spPr>
        <a:xfrm>
          <a:off x="18605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9E1CE225-9AD6-4B94-95D0-5ED88A25918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31BC69B7-FA68-4C59-841C-4F464CDA989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A8CCA1B4-4A49-465C-9FD1-75F08B66B7A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FF80AFA4-51C8-4E1E-902B-3AAB103A2B4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F53ECCF0-3673-47F2-A265-BD7E26AD7F1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50470</xdr:rowOff>
    </xdr:from>
    <xdr:to>
      <xdr:col>116</xdr:col>
      <xdr:colOff>114300</xdr:colOff>
      <xdr:row>59</xdr:row>
      <xdr:rowOff>152070</xdr:rowOff>
    </xdr:to>
    <xdr:sp macro="" textlink="">
      <xdr:nvSpPr>
        <xdr:cNvPr id="604" name="楕円 603">
          <a:extLst>
            <a:ext uri="{FF2B5EF4-FFF2-40B4-BE49-F238E27FC236}">
              <a16:creationId xmlns:a16="http://schemas.microsoft.com/office/drawing/2014/main" id="{B1F0D9F5-FDC0-4739-A4EE-B91B5707584A}"/>
            </a:ext>
          </a:extLst>
        </xdr:cNvPr>
        <xdr:cNvSpPr/>
      </xdr:nvSpPr>
      <xdr:spPr>
        <a:xfrm>
          <a:off x="22110700" y="101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73347</xdr:rowOff>
    </xdr:from>
    <xdr:ext cx="534377" cy="259045"/>
    <xdr:sp macro="" textlink="">
      <xdr:nvSpPr>
        <xdr:cNvPr id="605" name="【学校施設】&#10;一人当たり面積該当値テキスト">
          <a:extLst>
            <a:ext uri="{FF2B5EF4-FFF2-40B4-BE49-F238E27FC236}">
              <a16:creationId xmlns:a16="http://schemas.microsoft.com/office/drawing/2014/main" id="{A37BD09E-AAF2-4CDB-AA72-B2C8EE179692}"/>
            </a:ext>
          </a:extLst>
        </xdr:cNvPr>
        <xdr:cNvSpPr txBox="1"/>
      </xdr:nvSpPr>
      <xdr:spPr>
        <a:xfrm>
          <a:off x="22199600" y="1001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91160</xdr:rowOff>
    </xdr:from>
    <xdr:to>
      <xdr:col>112</xdr:col>
      <xdr:colOff>38100</xdr:colOff>
      <xdr:row>60</xdr:row>
      <xdr:rowOff>21310</xdr:rowOff>
    </xdr:to>
    <xdr:sp macro="" textlink="">
      <xdr:nvSpPr>
        <xdr:cNvPr id="606" name="楕円 605">
          <a:extLst>
            <a:ext uri="{FF2B5EF4-FFF2-40B4-BE49-F238E27FC236}">
              <a16:creationId xmlns:a16="http://schemas.microsoft.com/office/drawing/2014/main" id="{B070AC9D-8E41-4357-9557-B0B8579A87FA}"/>
            </a:ext>
          </a:extLst>
        </xdr:cNvPr>
        <xdr:cNvSpPr/>
      </xdr:nvSpPr>
      <xdr:spPr>
        <a:xfrm>
          <a:off x="21272500" y="102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101270</xdr:rowOff>
    </xdr:from>
    <xdr:to>
      <xdr:col>116</xdr:col>
      <xdr:colOff>63500</xdr:colOff>
      <xdr:row>59</xdr:row>
      <xdr:rowOff>141960</xdr:rowOff>
    </xdr:to>
    <xdr:cxnSp macro="">
      <xdr:nvCxnSpPr>
        <xdr:cNvPr id="607" name="直線コネクタ 606">
          <a:extLst>
            <a:ext uri="{FF2B5EF4-FFF2-40B4-BE49-F238E27FC236}">
              <a16:creationId xmlns:a16="http://schemas.microsoft.com/office/drawing/2014/main" id="{AEA8F74B-2B06-4FCA-AE86-8BD0D5FF4164}"/>
            </a:ext>
          </a:extLst>
        </xdr:cNvPr>
        <xdr:cNvCxnSpPr/>
      </xdr:nvCxnSpPr>
      <xdr:spPr>
        <a:xfrm flipV="1">
          <a:off x="21323300" y="10216820"/>
          <a:ext cx="838200" cy="4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82931</xdr:rowOff>
    </xdr:from>
    <xdr:to>
      <xdr:col>107</xdr:col>
      <xdr:colOff>101600</xdr:colOff>
      <xdr:row>60</xdr:row>
      <xdr:rowOff>13081</xdr:rowOff>
    </xdr:to>
    <xdr:sp macro="" textlink="">
      <xdr:nvSpPr>
        <xdr:cNvPr id="608" name="楕円 607">
          <a:extLst>
            <a:ext uri="{FF2B5EF4-FFF2-40B4-BE49-F238E27FC236}">
              <a16:creationId xmlns:a16="http://schemas.microsoft.com/office/drawing/2014/main" id="{35DF435D-4E6F-4302-B718-388988B8C6DC}"/>
            </a:ext>
          </a:extLst>
        </xdr:cNvPr>
        <xdr:cNvSpPr/>
      </xdr:nvSpPr>
      <xdr:spPr>
        <a:xfrm>
          <a:off x="20383500" y="10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133731</xdr:rowOff>
    </xdr:from>
    <xdr:to>
      <xdr:col>111</xdr:col>
      <xdr:colOff>177800</xdr:colOff>
      <xdr:row>59</xdr:row>
      <xdr:rowOff>141960</xdr:rowOff>
    </xdr:to>
    <xdr:cxnSp macro="">
      <xdr:nvCxnSpPr>
        <xdr:cNvPr id="609" name="直線コネクタ 608">
          <a:extLst>
            <a:ext uri="{FF2B5EF4-FFF2-40B4-BE49-F238E27FC236}">
              <a16:creationId xmlns:a16="http://schemas.microsoft.com/office/drawing/2014/main" id="{0D0D336A-EA1D-4267-BADA-37404B0F0554}"/>
            </a:ext>
          </a:extLst>
        </xdr:cNvPr>
        <xdr:cNvCxnSpPr/>
      </xdr:nvCxnSpPr>
      <xdr:spPr>
        <a:xfrm>
          <a:off x="20434300" y="10249281"/>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43612</xdr:rowOff>
    </xdr:from>
    <xdr:to>
      <xdr:col>102</xdr:col>
      <xdr:colOff>165100</xdr:colOff>
      <xdr:row>59</xdr:row>
      <xdr:rowOff>145212</xdr:rowOff>
    </xdr:to>
    <xdr:sp macro="" textlink="">
      <xdr:nvSpPr>
        <xdr:cNvPr id="610" name="楕円 609">
          <a:extLst>
            <a:ext uri="{FF2B5EF4-FFF2-40B4-BE49-F238E27FC236}">
              <a16:creationId xmlns:a16="http://schemas.microsoft.com/office/drawing/2014/main" id="{0F25489D-5AF6-4A29-A033-5CEFC571A828}"/>
            </a:ext>
          </a:extLst>
        </xdr:cNvPr>
        <xdr:cNvSpPr/>
      </xdr:nvSpPr>
      <xdr:spPr>
        <a:xfrm>
          <a:off x="19494500" y="1015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94412</xdr:rowOff>
    </xdr:from>
    <xdr:to>
      <xdr:col>107</xdr:col>
      <xdr:colOff>50800</xdr:colOff>
      <xdr:row>59</xdr:row>
      <xdr:rowOff>133731</xdr:rowOff>
    </xdr:to>
    <xdr:cxnSp macro="">
      <xdr:nvCxnSpPr>
        <xdr:cNvPr id="611" name="直線コネクタ 610">
          <a:extLst>
            <a:ext uri="{FF2B5EF4-FFF2-40B4-BE49-F238E27FC236}">
              <a16:creationId xmlns:a16="http://schemas.microsoft.com/office/drawing/2014/main" id="{B3D22BAE-920B-4CEA-B61A-C4BD5C16B113}"/>
            </a:ext>
          </a:extLst>
        </xdr:cNvPr>
        <xdr:cNvCxnSpPr/>
      </xdr:nvCxnSpPr>
      <xdr:spPr>
        <a:xfrm>
          <a:off x="19545300" y="10209962"/>
          <a:ext cx="8890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84607</xdr:rowOff>
    </xdr:from>
    <xdr:to>
      <xdr:col>98</xdr:col>
      <xdr:colOff>38100</xdr:colOff>
      <xdr:row>57</xdr:row>
      <xdr:rowOff>14757</xdr:rowOff>
    </xdr:to>
    <xdr:sp macro="" textlink="">
      <xdr:nvSpPr>
        <xdr:cNvPr id="612" name="楕円 611">
          <a:extLst>
            <a:ext uri="{FF2B5EF4-FFF2-40B4-BE49-F238E27FC236}">
              <a16:creationId xmlns:a16="http://schemas.microsoft.com/office/drawing/2014/main" id="{913B3F60-ABB0-40BA-BEEF-A66D703E3BAE}"/>
            </a:ext>
          </a:extLst>
        </xdr:cNvPr>
        <xdr:cNvSpPr/>
      </xdr:nvSpPr>
      <xdr:spPr>
        <a:xfrm>
          <a:off x="18605500" y="968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135407</xdr:rowOff>
    </xdr:from>
    <xdr:to>
      <xdr:col>102</xdr:col>
      <xdr:colOff>114300</xdr:colOff>
      <xdr:row>59</xdr:row>
      <xdr:rowOff>94412</xdr:rowOff>
    </xdr:to>
    <xdr:cxnSp macro="">
      <xdr:nvCxnSpPr>
        <xdr:cNvPr id="613" name="直線コネクタ 612">
          <a:extLst>
            <a:ext uri="{FF2B5EF4-FFF2-40B4-BE49-F238E27FC236}">
              <a16:creationId xmlns:a16="http://schemas.microsoft.com/office/drawing/2014/main" id="{7E1D6C13-409B-40F7-B21B-FCF8A1AFA670}"/>
            </a:ext>
          </a:extLst>
        </xdr:cNvPr>
        <xdr:cNvCxnSpPr/>
      </xdr:nvCxnSpPr>
      <xdr:spPr>
        <a:xfrm>
          <a:off x="18656300" y="9736607"/>
          <a:ext cx="889000" cy="4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157218</xdr:rowOff>
    </xdr:from>
    <xdr:ext cx="469744" cy="259045"/>
    <xdr:sp macro="" textlink="">
      <xdr:nvSpPr>
        <xdr:cNvPr id="614" name="n_1aveValue【学校施設】&#10;一人当たり面積">
          <a:extLst>
            <a:ext uri="{FF2B5EF4-FFF2-40B4-BE49-F238E27FC236}">
              <a16:creationId xmlns:a16="http://schemas.microsoft.com/office/drawing/2014/main" id="{FC14CDB3-6FE6-4EF2-9E40-71E9876298AD}"/>
            </a:ext>
          </a:extLst>
        </xdr:cNvPr>
        <xdr:cNvSpPr txBox="1"/>
      </xdr:nvSpPr>
      <xdr:spPr>
        <a:xfrm>
          <a:off x="21075727" y="1078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166819</xdr:rowOff>
    </xdr:from>
    <xdr:ext cx="469744" cy="259045"/>
    <xdr:sp macro="" textlink="">
      <xdr:nvSpPr>
        <xdr:cNvPr id="615" name="n_2aveValue【学校施設】&#10;一人当たり面積">
          <a:extLst>
            <a:ext uri="{FF2B5EF4-FFF2-40B4-BE49-F238E27FC236}">
              <a16:creationId xmlns:a16="http://schemas.microsoft.com/office/drawing/2014/main" id="{BB75FBF0-1766-45FB-A1FC-73B67D0EA42B}"/>
            </a:ext>
          </a:extLst>
        </xdr:cNvPr>
        <xdr:cNvSpPr txBox="1"/>
      </xdr:nvSpPr>
      <xdr:spPr>
        <a:xfrm>
          <a:off x="20199427" y="1079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157904</xdr:rowOff>
    </xdr:from>
    <xdr:ext cx="469744" cy="259045"/>
    <xdr:sp macro="" textlink="">
      <xdr:nvSpPr>
        <xdr:cNvPr id="616" name="n_3aveValue【学校施設】&#10;一人当たり面積">
          <a:extLst>
            <a:ext uri="{FF2B5EF4-FFF2-40B4-BE49-F238E27FC236}">
              <a16:creationId xmlns:a16="http://schemas.microsoft.com/office/drawing/2014/main" id="{CE3A78D7-F54F-4B36-B55B-C518C05D3BD8}"/>
            </a:ext>
          </a:extLst>
        </xdr:cNvPr>
        <xdr:cNvSpPr txBox="1"/>
      </xdr:nvSpPr>
      <xdr:spPr>
        <a:xfrm>
          <a:off x="19310427" y="1078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165143</xdr:rowOff>
    </xdr:from>
    <xdr:ext cx="469744" cy="259045"/>
    <xdr:sp macro="" textlink="">
      <xdr:nvSpPr>
        <xdr:cNvPr id="617" name="n_4aveValue【学校施設】&#10;一人当たり面積">
          <a:extLst>
            <a:ext uri="{FF2B5EF4-FFF2-40B4-BE49-F238E27FC236}">
              <a16:creationId xmlns:a16="http://schemas.microsoft.com/office/drawing/2014/main" id="{F03C44E2-6190-4E7B-862D-5A5CB191BFB2}"/>
            </a:ext>
          </a:extLst>
        </xdr:cNvPr>
        <xdr:cNvSpPr txBox="1"/>
      </xdr:nvSpPr>
      <xdr:spPr>
        <a:xfrm>
          <a:off x="18421427" y="1079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58</xdr:row>
      <xdr:rowOff>37837</xdr:rowOff>
    </xdr:from>
    <xdr:ext cx="534377" cy="259045"/>
    <xdr:sp macro="" textlink="">
      <xdr:nvSpPr>
        <xdr:cNvPr id="618" name="n_1mainValue【学校施設】&#10;一人当たり面積">
          <a:extLst>
            <a:ext uri="{FF2B5EF4-FFF2-40B4-BE49-F238E27FC236}">
              <a16:creationId xmlns:a16="http://schemas.microsoft.com/office/drawing/2014/main" id="{F6063EE9-95EB-403A-9A10-A5454652BE26}"/>
            </a:ext>
          </a:extLst>
        </xdr:cNvPr>
        <xdr:cNvSpPr txBox="1"/>
      </xdr:nvSpPr>
      <xdr:spPr>
        <a:xfrm>
          <a:off x="21043411" y="998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58</xdr:row>
      <xdr:rowOff>29608</xdr:rowOff>
    </xdr:from>
    <xdr:ext cx="534377" cy="259045"/>
    <xdr:sp macro="" textlink="">
      <xdr:nvSpPr>
        <xdr:cNvPr id="619" name="n_2mainValue【学校施設】&#10;一人当たり面積">
          <a:extLst>
            <a:ext uri="{FF2B5EF4-FFF2-40B4-BE49-F238E27FC236}">
              <a16:creationId xmlns:a16="http://schemas.microsoft.com/office/drawing/2014/main" id="{8AF8AD5F-5BBC-4211-B07C-3017DCE1FBBB}"/>
            </a:ext>
          </a:extLst>
        </xdr:cNvPr>
        <xdr:cNvSpPr txBox="1"/>
      </xdr:nvSpPr>
      <xdr:spPr>
        <a:xfrm>
          <a:off x="20167111" y="997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57</xdr:row>
      <xdr:rowOff>161739</xdr:rowOff>
    </xdr:from>
    <xdr:ext cx="534377" cy="259045"/>
    <xdr:sp macro="" textlink="">
      <xdr:nvSpPr>
        <xdr:cNvPr id="620" name="n_3mainValue【学校施設】&#10;一人当たり面積">
          <a:extLst>
            <a:ext uri="{FF2B5EF4-FFF2-40B4-BE49-F238E27FC236}">
              <a16:creationId xmlns:a16="http://schemas.microsoft.com/office/drawing/2014/main" id="{C7B9F109-DDFA-45E0-B14A-087FF55B9DEA}"/>
            </a:ext>
          </a:extLst>
        </xdr:cNvPr>
        <xdr:cNvSpPr txBox="1"/>
      </xdr:nvSpPr>
      <xdr:spPr>
        <a:xfrm>
          <a:off x="19278111" y="993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55</xdr:row>
      <xdr:rowOff>31284</xdr:rowOff>
    </xdr:from>
    <xdr:ext cx="534377" cy="259045"/>
    <xdr:sp macro="" textlink="">
      <xdr:nvSpPr>
        <xdr:cNvPr id="621" name="n_4mainValue【学校施設】&#10;一人当たり面積">
          <a:extLst>
            <a:ext uri="{FF2B5EF4-FFF2-40B4-BE49-F238E27FC236}">
              <a16:creationId xmlns:a16="http://schemas.microsoft.com/office/drawing/2014/main" id="{20B9CE20-A738-4CB9-B810-C2279A11D693}"/>
            </a:ext>
          </a:extLst>
        </xdr:cNvPr>
        <xdr:cNvSpPr txBox="1"/>
      </xdr:nvSpPr>
      <xdr:spPr>
        <a:xfrm>
          <a:off x="18389111" y="946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7DD3890A-CE16-48E9-8F4D-D2CB3E0EC77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C35B27CC-D73B-4D95-8DD3-766714E2E80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062485D8-35AF-43F6-BDA8-0A233F0A728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2D3FB5BD-F723-4AC9-AB1D-8517F6E7E44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43F6A23C-3C91-463A-9235-6827DA1F595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3C96E300-0FEE-42FC-8129-C4E6DAC0F12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CB799C5F-A94D-4D08-94E4-CBEAADDD7E8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15058A1B-7EE2-4CB0-9FAA-1F3B2B0F99CE}"/>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a:extLst>
            <a:ext uri="{FF2B5EF4-FFF2-40B4-BE49-F238E27FC236}">
              <a16:creationId xmlns:a16="http://schemas.microsoft.com/office/drawing/2014/main" id="{DAF0AA67-76A9-45E0-8DBA-A82306A0223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a:extLst>
            <a:ext uri="{FF2B5EF4-FFF2-40B4-BE49-F238E27FC236}">
              <a16:creationId xmlns:a16="http://schemas.microsoft.com/office/drawing/2014/main" id="{A892624E-206F-45BC-85E3-9B23909C431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a:extLst>
            <a:ext uri="{FF2B5EF4-FFF2-40B4-BE49-F238E27FC236}">
              <a16:creationId xmlns:a16="http://schemas.microsoft.com/office/drawing/2014/main" id="{6F44D42F-E4A2-402C-8C44-690BF116BC5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a:extLst>
            <a:ext uri="{FF2B5EF4-FFF2-40B4-BE49-F238E27FC236}">
              <a16:creationId xmlns:a16="http://schemas.microsoft.com/office/drawing/2014/main" id="{BEC25695-0F06-4C2C-8964-94245AFC991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a:extLst>
            <a:ext uri="{FF2B5EF4-FFF2-40B4-BE49-F238E27FC236}">
              <a16:creationId xmlns:a16="http://schemas.microsoft.com/office/drawing/2014/main" id="{66854A50-23B8-4B35-8A1C-6313B252D98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a:extLst>
            <a:ext uri="{FF2B5EF4-FFF2-40B4-BE49-F238E27FC236}">
              <a16:creationId xmlns:a16="http://schemas.microsoft.com/office/drawing/2014/main" id="{545524DA-5F9E-41C4-943C-0BDE41B81B3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a:extLst>
            <a:ext uri="{FF2B5EF4-FFF2-40B4-BE49-F238E27FC236}">
              <a16:creationId xmlns:a16="http://schemas.microsoft.com/office/drawing/2014/main" id="{83C87489-F373-4CF0-B205-E6C0B194D6F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a:extLst>
            <a:ext uri="{FF2B5EF4-FFF2-40B4-BE49-F238E27FC236}">
              <a16:creationId xmlns:a16="http://schemas.microsoft.com/office/drawing/2014/main" id="{86E56916-C852-436B-A282-F3EFD59C545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87F3232F-E7DB-485C-9A9C-3F6ACB46C2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AF4A197D-C39D-41B4-A523-348280F6A6C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D22F2EDA-B5C1-43B1-A7D0-4E71B4CE3EB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6228FB88-2213-4FF6-9ED3-73BA9B77A8E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51EA0426-63FD-4CEA-888E-40C01788E1C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5219EC93-DD0F-4CD3-962B-2FB5DD0B6F7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13415311-0475-4FA0-B970-84816B10169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2BF8FA39-49C5-4F1B-97FE-016747516013}"/>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6" name="正方形/長方形 645">
          <a:extLst>
            <a:ext uri="{FF2B5EF4-FFF2-40B4-BE49-F238E27FC236}">
              <a16:creationId xmlns:a16="http://schemas.microsoft.com/office/drawing/2014/main" id="{61AC3E22-8161-41D3-A136-BC5ABBF15F2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7" name="正方形/長方形 646">
          <a:extLst>
            <a:ext uri="{FF2B5EF4-FFF2-40B4-BE49-F238E27FC236}">
              <a16:creationId xmlns:a16="http://schemas.microsoft.com/office/drawing/2014/main" id="{8FAB16F6-8E2F-4BE2-B2AF-C126A8DA2D1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8" name="正方形/長方形 647">
          <a:extLst>
            <a:ext uri="{FF2B5EF4-FFF2-40B4-BE49-F238E27FC236}">
              <a16:creationId xmlns:a16="http://schemas.microsoft.com/office/drawing/2014/main" id="{CF554EBA-3815-4660-8544-949A6ECF4ED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9" name="正方形/長方形 648">
          <a:extLst>
            <a:ext uri="{FF2B5EF4-FFF2-40B4-BE49-F238E27FC236}">
              <a16:creationId xmlns:a16="http://schemas.microsoft.com/office/drawing/2014/main" id="{BEB998DB-F2BE-40BF-8D22-637D173CCBD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0" name="正方形/長方形 649">
          <a:extLst>
            <a:ext uri="{FF2B5EF4-FFF2-40B4-BE49-F238E27FC236}">
              <a16:creationId xmlns:a16="http://schemas.microsoft.com/office/drawing/2014/main" id="{88FEE322-F8B0-4735-AE8E-E2B2E183EC5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1" name="正方形/長方形 650">
          <a:extLst>
            <a:ext uri="{FF2B5EF4-FFF2-40B4-BE49-F238E27FC236}">
              <a16:creationId xmlns:a16="http://schemas.microsoft.com/office/drawing/2014/main" id="{8A12A907-D7A7-4A39-8D92-32DDBB52DB4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2" name="正方形/長方形 651">
          <a:extLst>
            <a:ext uri="{FF2B5EF4-FFF2-40B4-BE49-F238E27FC236}">
              <a16:creationId xmlns:a16="http://schemas.microsoft.com/office/drawing/2014/main" id="{D9CD3148-55B2-4BDA-B0CD-845736C0B9D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3" name="正方形/長方形 652">
          <a:extLst>
            <a:ext uri="{FF2B5EF4-FFF2-40B4-BE49-F238E27FC236}">
              <a16:creationId xmlns:a16="http://schemas.microsoft.com/office/drawing/2014/main" id="{646218FE-1977-48C3-9E10-E7ED939CF591}"/>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a:extLst>
            <a:ext uri="{FF2B5EF4-FFF2-40B4-BE49-F238E27FC236}">
              <a16:creationId xmlns:a16="http://schemas.microsoft.com/office/drawing/2014/main" id="{DE092AB3-9EF4-4D29-B888-C2B4CFD5B74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a:extLst>
            <a:ext uri="{FF2B5EF4-FFF2-40B4-BE49-F238E27FC236}">
              <a16:creationId xmlns:a16="http://schemas.microsoft.com/office/drawing/2014/main" id="{252DF5AA-DED3-4303-B04B-BD1060D766B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a:extLst>
            <a:ext uri="{FF2B5EF4-FFF2-40B4-BE49-F238E27FC236}">
              <a16:creationId xmlns:a16="http://schemas.microsoft.com/office/drawing/2014/main" id="{2620C842-6515-42DD-B9F5-08F44C8916C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橋梁・トンネル、公営住宅、港湾・漁港において、有形固定資産減価償却率は類似団体平均を下回っている。これらは、国庫補助事業で住宅等の整備を行っているためである。道路の一人当たり延長や港湾・漁港の一人当たり有形固定資産額、公営住宅や学校施設の一人当たりの面積は類似団体平均を大きく上回っているが、外海離島である本村において住民が生活するために必要な道路、港湾整備や学校等を整備しており、人口が少ないため数値が高くなっていると思われる。今後も、維持管理に係る経費の増加に留意しつつ老朽化対策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575A155-E15C-416D-9E6D-BD71BF826EE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13E42C1-9676-4CA7-8A29-AF13D010F4E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B80A8D4-5CA0-49A6-A7C9-EE3D095676B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1CBE330-1DD2-4EBC-A682-DDC968E0F24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318B211-2791-4CA7-AF2B-B6588F58E94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6773F15-1329-4D4E-8A05-0FAD1546018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194DBDC-54B4-45EE-A115-021901565FD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76B17CA-3AEE-491B-9924-D5BCE89D337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AB1685A-E5C9-41C1-998A-4FB6C7D5503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748E6AC-570C-4361-BEC3-C57787CDA1E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
361
31.39
2,365,281
2,175,859
152,673
898,790
2,555,438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0DDED27-DAFA-4059-B035-EBFB82F24B6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26BBFBA-3E47-480F-AE51-0E6480A301A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7FDB1C6-A0C8-49DE-855B-36F942A96CC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E844919-6D35-412C-BF4A-9EF79DFD33E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2109008-0ED8-4DF2-998A-F282A76089B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9AE85EB-51E0-4CAF-910B-774695B8AB1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691C63F-B0AE-483A-8C5E-0534F71D89A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2442123-0803-484D-9D54-637FEBA5BCA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C1379BB-170E-4429-894C-D8677F82692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893B2D5-8689-4A06-96E8-E7FC32ADD52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6F482BC-47DF-4C49-B648-15AE6D7CA2A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BCD6328-295F-4C08-933B-F85F13505C2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CEAC3E6-1F57-4050-9A42-88371E49937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1705469-E09B-4495-9635-7EC59F8D34F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BEEF548-AB32-4EE9-AC3F-A807681DF2E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CEB50C1-E052-41A6-AB13-80B1E2B91B4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7074394-E697-49F8-B954-9C3C020914F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C69225D-BE33-403B-9690-04A08AE52E2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14D09FA-7485-4079-BB3A-13E55DE58FC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20F2B9B-D664-4E79-99DF-60F93410FBF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A26C4F3-49B3-4936-911E-AFC8E2449C8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883D6E2-2773-4F7F-B007-CA373AA6BB4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E7960E4-3702-455B-9E96-1BC00521F64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B2F66D-0833-41DF-8A5A-0D2A078C194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CE3A1F7-052A-4FDA-90F8-99EE603C0C0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2EFB611-5252-4C82-85AA-982A8C07490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27C6A72-8B80-4163-A15E-F517E11D7B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32DF21E-BBF9-44BB-B0B2-D346BFAE6BB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3B1E26A-1007-409E-9A55-0316F7179E7F}"/>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63944DD-C478-409F-8CB8-2963F4D9EEE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77663A5-B9DD-4B83-9748-24BCEB96DD6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76C52252-6CAC-40E9-8169-D44A688F455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354B7C2A-3BBB-4086-BDD0-70C77A1A563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C6A28F3-E026-4746-AE99-204A7472272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A485B943-5552-4020-9F36-8844925F941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29E63DE8-9C7F-4EA2-947B-C43D890DB2F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E3270D41-1656-49FF-8609-FEDC83951BFA}"/>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AAB96727-DD76-4C92-AC7A-272CA4945A4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5A6EEE81-A5B6-4EE4-ADEE-244C72A0A32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AB7A5639-79C8-470A-B1C1-F666C58EFB8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ADF2884E-1600-4F46-989C-39448DE2B1C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8F4A50A6-3AEE-42EA-A1E0-C02ED514C36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33297C11-FA3C-4C80-A693-26C8E85757C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243ED035-F395-4F3F-A399-8FC0EE3B9BB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8881AC47-1A46-488E-AE60-1CB58697343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6431D48E-AB58-459C-9758-AB372922BC9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46F99974-993E-4288-A685-9AE706101B5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411A5059-5057-414A-96ED-0DA9AFC0023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F5E05619-9170-4139-BA3C-31701584455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BD233678-5EA7-4477-B8A0-9D7B4823DB7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1642C5A4-0A73-4788-9921-CBED8EEAD57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8FB21EF7-06C0-4EC2-9B6D-B1D42DB25C8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60403C65-9FF7-48AE-A5AD-8C1AAD4EB2D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E46DEAD5-CCCD-4CB5-93AB-806E0333783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B50182E5-4B57-4B8B-B694-BE20DFF9D8D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5E0F1F00-0EE8-43E9-9012-AC96C58A65B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675BFAC8-0AC9-4594-8D32-92FBB821D52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728D65FA-839F-44A0-A75C-5E873B3BD26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85DEA43E-4A96-4DC6-A784-1306C30D60F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862DC4FF-B3A8-4952-9090-D47B1E1CB45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CDD8431F-FE8C-403D-AA5C-04AA140E444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FCF589C9-D5E4-4967-A7B3-A87AB7C6C11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624F445-DF83-4050-887C-3F9605F7D45B}"/>
            </a:ext>
          </a:extLst>
        </xdr:cNvPr>
        <xdr:cNvCxnSpPr/>
      </xdr:nvCxnSpPr>
      <xdr:spPr>
        <a:xfrm flipV="1">
          <a:off x="4634865"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A30C14AD-4FDC-4892-B08F-039CAC15FF25}"/>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1B913210-32F4-49C6-8B10-D24A325E7B0A}"/>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F9323898-D7D3-4541-B83A-88C9D7F2A96C}"/>
            </a:ext>
          </a:extLst>
        </xdr:cNvPr>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78" name="直線コネクタ 77">
          <a:extLst>
            <a:ext uri="{FF2B5EF4-FFF2-40B4-BE49-F238E27FC236}">
              <a16:creationId xmlns:a16="http://schemas.microsoft.com/office/drawing/2014/main" id="{29EEBEB7-9880-4EFB-84E0-E08CE09C0128}"/>
            </a:ext>
          </a:extLst>
        </xdr:cNvPr>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64787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2DFBF5B5-494C-4542-8981-3488CDA34589}"/>
            </a:ext>
          </a:extLst>
        </xdr:cNvPr>
        <xdr:cNvSpPr txBox="1"/>
      </xdr:nvSpPr>
      <xdr:spPr>
        <a:xfrm>
          <a:off x="4673600" y="10523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80" name="フローチャート: 判断 79">
          <a:extLst>
            <a:ext uri="{FF2B5EF4-FFF2-40B4-BE49-F238E27FC236}">
              <a16:creationId xmlns:a16="http://schemas.microsoft.com/office/drawing/2014/main" id="{D5D01842-AE81-4D94-A322-AB7C8F2D52E6}"/>
            </a:ext>
          </a:extLst>
        </xdr:cNvPr>
        <xdr:cNvSpPr/>
      </xdr:nvSpPr>
      <xdr:spPr>
        <a:xfrm>
          <a:off x="4584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81" name="フローチャート: 判断 80">
          <a:extLst>
            <a:ext uri="{FF2B5EF4-FFF2-40B4-BE49-F238E27FC236}">
              <a16:creationId xmlns:a16="http://schemas.microsoft.com/office/drawing/2014/main" id="{3D908F6E-72E4-4181-94D8-A0DEE7C68055}"/>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153307</xdr:rowOff>
    </xdr:from>
    <xdr:to>
      <xdr:col>15</xdr:col>
      <xdr:colOff>101600</xdr:colOff>
      <xdr:row>61</xdr:row>
      <xdr:rowOff>83457</xdr:rowOff>
    </xdr:to>
    <xdr:sp macro="" textlink="">
      <xdr:nvSpPr>
        <xdr:cNvPr id="82" name="フローチャート: 判断 81">
          <a:extLst>
            <a:ext uri="{FF2B5EF4-FFF2-40B4-BE49-F238E27FC236}">
              <a16:creationId xmlns:a16="http://schemas.microsoft.com/office/drawing/2014/main" id="{5BD3325F-CFC9-400F-801A-0EB35A9B6CD7}"/>
            </a:ext>
          </a:extLst>
        </xdr:cNvPr>
        <xdr:cNvSpPr/>
      </xdr:nvSpPr>
      <xdr:spPr>
        <a:xfrm>
          <a:off x="2857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83" name="フローチャート: 判断 82">
          <a:extLst>
            <a:ext uri="{FF2B5EF4-FFF2-40B4-BE49-F238E27FC236}">
              <a16:creationId xmlns:a16="http://schemas.microsoft.com/office/drawing/2014/main" id="{9396E8AF-B503-4D93-91A3-63115CE1C435}"/>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9616</xdr:rowOff>
    </xdr:from>
    <xdr:to>
      <xdr:col>6</xdr:col>
      <xdr:colOff>38100</xdr:colOff>
      <xdr:row>61</xdr:row>
      <xdr:rowOff>111216</xdr:rowOff>
    </xdr:to>
    <xdr:sp macro="" textlink="">
      <xdr:nvSpPr>
        <xdr:cNvPr id="84" name="フローチャート: 判断 83">
          <a:extLst>
            <a:ext uri="{FF2B5EF4-FFF2-40B4-BE49-F238E27FC236}">
              <a16:creationId xmlns:a16="http://schemas.microsoft.com/office/drawing/2014/main" id="{5A13F785-FF9B-4ECC-BF64-E58FB0C5D998}"/>
            </a:ext>
          </a:extLst>
        </xdr:cNvPr>
        <xdr:cNvSpPr/>
      </xdr:nvSpPr>
      <xdr:spPr>
        <a:xfrm>
          <a:off x="1079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4730DC9E-3AFF-4709-89AD-5CC72469514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9C09B001-91DC-467C-8051-14EB807D382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C87280EF-1EB4-4219-884C-2AF0C7CF7F4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40CA7E8D-C44A-4796-A6D8-FDAC4B8B7E9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E8EEB6A3-8E78-4616-9BDF-FDFD1D1000D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90" name="楕円 89">
          <a:extLst>
            <a:ext uri="{FF2B5EF4-FFF2-40B4-BE49-F238E27FC236}">
              <a16:creationId xmlns:a16="http://schemas.microsoft.com/office/drawing/2014/main" id="{3428A1A8-E0C1-49CC-BFFA-FB81B84740DA}"/>
            </a:ext>
          </a:extLst>
        </xdr:cNvPr>
        <xdr:cNvSpPr/>
      </xdr:nvSpPr>
      <xdr:spPr>
        <a:xfrm>
          <a:off x="45847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3101</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D371ABB9-3672-4E28-906A-2A9206526BD2}"/>
            </a:ext>
          </a:extLst>
        </xdr:cNvPr>
        <xdr:cNvSpPr txBox="1"/>
      </xdr:nvSpPr>
      <xdr:spPr>
        <a:xfrm>
          <a:off x="4673600" y="10290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119017</xdr:rowOff>
    </xdr:from>
    <xdr:to>
      <xdr:col>20</xdr:col>
      <xdr:colOff>38100</xdr:colOff>
      <xdr:row>61</xdr:row>
      <xdr:rowOff>49167</xdr:rowOff>
    </xdr:to>
    <xdr:sp macro="" textlink="">
      <xdr:nvSpPr>
        <xdr:cNvPr id="92" name="楕円 91">
          <a:extLst>
            <a:ext uri="{FF2B5EF4-FFF2-40B4-BE49-F238E27FC236}">
              <a16:creationId xmlns:a16="http://schemas.microsoft.com/office/drawing/2014/main" id="{CE4F9393-1B2F-4527-A3D1-BFC8ADFC51CD}"/>
            </a:ext>
          </a:extLst>
        </xdr:cNvPr>
        <xdr:cNvSpPr/>
      </xdr:nvSpPr>
      <xdr:spPr>
        <a:xfrm>
          <a:off x="37465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169817</xdr:rowOff>
    </xdr:from>
    <xdr:to>
      <xdr:col>24</xdr:col>
      <xdr:colOff>63500</xdr:colOff>
      <xdr:row>61</xdr:row>
      <xdr:rowOff>31024</xdr:rowOff>
    </xdr:to>
    <xdr:cxnSp macro="">
      <xdr:nvCxnSpPr>
        <xdr:cNvPr id="93" name="直線コネクタ 92">
          <a:extLst>
            <a:ext uri="{FF2B5EF4-FFF2-40B4-BE49-F238E27FC236}">
              <a16:creationId xmlns:a16="http://schemas.microsoft.com/office/drawing/2014/main" id="{6A2FB514-FF8D-4167-B2A4-88F98F928417}"/>
            </a:ext>
          </a:extLst>
        </xdr:cNvPr>
        <xdr:cNvCxnSpPr/>
      </xdr:nvCxnSpPr>
      <xdr:spPr>
        <a:xfrm>
          <a:off x="3797300" y="1045681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83094</xdr:rowOff>
    </xdr:from>
    <xdr:to>
      <xdr:col>15</xdr:col>
      <xdr:colOff>101600</xdr:colOff>
      <xdr:row>61</xdr:row>
      <xdr:rowOff>13244</xdr:rowOff>
    </xdr:to>
    <xdr:sp macro="" textlink="">
      <xdr:nvSpPr>
        <xdr:cNvPr id="94" name="楕円 93">
          <a:extLst>
            <a:ext uri="{FF2B5EF4-FFF2-40B4-BE49-F238E27FC236}">
              <a16:creationId xmlns:a16="http://schemas.microsoft.com/office/drawing/2014/main" id="{B873B615-5A02-465A-8D82-1BF367859E8E}"/>
            </a:ext>
          </a:extLst>
        </xdr:cNvPr>
        <xdr:cNvSpPr/>
      </xdr:nvSpPr>
      <xdr:spPr>
        <a:xfrm>
          <a:off x="2857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133894</xdr:rowOff>
    </xdr:from>
    <xdr:to>
      <xdr:col>19</xdr:col>
      <xdr:colOff>177800</xdr:colOff>
      <xdr:row>60</xdr:row>
      <xdr:rowOff>169817</xdr:rowOff>
    </xdr:to>
    <xdr:cxnSp macro="">
      <xdr:nvCxnSpPr>
        <xdr:cNvPr id="95" name="直線コネクタ 94">
          <a:extLst>
            <a:ext uri="{FF2B5EF4-FFF2-40B4-BE49-F238E27FC236}">
              <a16:creationId xmlns:a16="http://schemas.microsoft.com/office/drawing/2014/main" id="{068A20B8-A4EE-4E14-B55D-8EAB5EE9CECA}"/>
            </a:ext>
          </a:extLst>
        </xdr:cNvPr>
        <xdr:cNvCxnSpPr/>
      </xdr:nvCxnSpPr>
      <xdr:spPr>
        <a:xfrm>
          <a:off x="2908300" y="1042089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47172</xdr:rowOff>
    </xdr:from>
    <xdr:to>
      <xdr:col>10</xdr:col>
      <xdr:colOff>165100</xdr:colOff>
      <xdr:row>60</xdr:row>
      <xdr:rowOff>148772</xdr:rowOff>
    </xdr:to>
    <xdr:sp macro="" textlink="">
      <xdr:nvSpPr>
        <xdr:cNvPr id="96" name="楕円 95">
          <a:extLst>
            <a:ext uri="{FF2B5EF4-FFF2-40B4-BE49-F238E27FC236}">
              <a16:creationId xmlns:a16="http://schemas.microsoft.com/office/drawing/2014/main" id="{08710617-8643-46B6-94FB-FA3A0D78576E}"/>
            </a:ext>
          </a:extLst>
        </xdr:cNvPr>
        <xdr:cNvSpPr/>
      </xdr:nvSpPr>
      <xdr:spPr>
        <a:xfrm>
          <a:off x="1968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97972</xdr:rowOff>
    </xdr:from>
    <xdr:to>
      <xdr:col>15</xdr:col>
      <xdr:colOff>50800</xdr:colOff>
      <xdr:row>60</xdr:row>
      <xdr:rowOff>133894</xdr:rowOff>
    </xdr:to>
    <xdr:cxnSp macro="">
      <xdr:nvCxnSpPr>
        <xdr:cNvPr id="97" name="直線コネクタ 96">
          <a:extLst>
            <a:ext uri="{FF2B5EF4-FFF2-40B4-BE49-F238E27FC236}">
              <a16:creationId xmlns:a16="http://schemas.microsoft.com/office/drawing/2014/main" id="{07A1AD23-73BE-46D6-A603-C9664E297D76}"/>
            </a:ext>
          </a:extLst>
        </xdr:cNvPr>
        <xdr:cNvCxnSpPr/>
      </xdr:nvCxnSpPr>
      <xdr:spPr>
        <a:xfrm>
          <a:off x="2019300" y="1038497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11249</xdr:rowOff>
    </xdr:from>
    <xdr:to>
      <xdr:col>6</xdr:col>
      <xdr:colOff>38100</xdr:colOff>
      <xdr:row>60</xdr:row>
      <xdr:rowOff>112849</xdr:rowOff>
    </xdr:to>
    <xdr:sp macro="" textlink="">
      <xdr:nvSpPr>
        <xdr:cNvPr id="98" name="楕円 97">
          <a:extLst>
            <a:ext uri="{FF2B5EF4-FFF2-40B4-BE49-F238E27FC236}">
              <a16:creationId xmlns:a16="http://schemas.microsoft.com/office/drawing/2014/main" id="{DF92B27F-2322-4350-B314-50B89FB98881}"/>
            </a:ext>
          </a:extLst>
        </xdr:cNvPr>
        <xdr:cNvSpPr/>
      </xdr:nvSpPr>
      <xdr:spPr>
        <a:xfrm>
          <a:off x="1079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62049</xdr:rowOff>
    </xdr:from>
    <xdr:to>
      <xdr:col>10</xdr:col>
      <xdr:colOff>114300</xdr:colOff>
      <xdr:row>60</xdr:row>
      <xdr:rowOff>97972</xdr:rowOff>
    </xdr:to>
    <xdr:cxnSp macro="">
      <xdr:nvCxnSpPr>
        <xdr:cNvPr id="99" name="直線コネクタ 98">
          <a:extLst>
            <a:ext uri="{FF2B5EF4-FFF2-40B4-BE49-F238E27FC236}">
              <a16:creationId xmlns:a16="http://schemas.microsoft.com/office/drawing/2014/main" id="{1864EC8E-DE48-4419-AE59-791D11FF75B2}"/>
            </a:ext>
          </a:extLst>
        </xdr:cNvPr>
        <xdr:cNvCxnSpPr/>
      </xdr:nvCxnSpPr>
      <xdr:spPr>
        <a:xfrm>
          <a:off x="1130300" y="1034904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00" name="n_1aveValue【体育館・プール】&#10;有形固定資産減価償却率">
          <a:extLst>
            <a:ext uri="{FF2B5EF4-FFF2-40B4-BE49-F238E27FC236}">
              <a16:creationId xmlns:a16="http://schemas.microsoft.com/office/drawing/2014/main" id="{69DC7067-66BE-49C5-8B84-D289E0DEC0C6}"/>
            </a:ext>
          </a:extLst>
        </xdr:cNvPr>
        <xdr:cNvSpPr txBox="1"/>
      </xdr:nvSpPr>
      <xdr:spPr>
        <a:xfrm>
          <a:off x="35820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74584</xdr:rowOff>
    </xdr:from>
    <xdr:ext cx="405111" cy="259045"/>
    <xdr:sp macro="" textlink="">
      <xdr:nvSpPr>
        <xdr:cNvPr id="101" name="n_2aveValue【体育館・プール】&#10;有形固定資産減価償却率">
          <a:extLst>
            <a:ext uri="{FF2B5EF4-FFF2-40B4-BE49-F238E27FC236}">
              <a16:creationId xmlns:a16="http://schemas.microsoft.com/office/drawing/2014/main" id="{44742DC4-36EE-43E8-92E2-3F6284A21789}"/>
            </a:ext>
          </a:extLst>
        </xdr:cNvPr>
        <xdr:cNvSpPr txBox="1"/>
      </xdr:nvSpPr>
      <xdr:spPr>
        <a:xfrm>
          <a:off x="27057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102" name="n_3aveValue【体育館・プール】&#10;有形固定資産減価償却率">
          <a:extLst>
            <a:ext uri="{FF2B5EF4-FFF2-40B4-BE49-F238E27FC236}">
              <a16:creationId xmlns:a16="http://schemas.microsoft.com/office/drawing/2014/main" id="{2FA76A66-7EF6-4A8B-B447-9D39133E4520}"/>
            </a:ext>
          </a:extLst>
        </xdr:cNvPr>
        <xdr:cNvSpPr txBox="1"/>
      </xdr:nvSpPr>
      <xdr:spPr>
        <a:xfrm>
          <a:off x="1816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102343</xdr:rowOff>
    </xdr:from>
    <xdr:ext cx="405111" cy="259045"/>
    <xdr:sp macro="" textlink="">
      <xdr:nvSpPr>
        <xdr:cNvPr id="103" name="n_4aveValue【体育館・プール】&#10;有形固定資産減価償却率">
          <a:extLst>
            <a:ext uri="{FF2B5EF4-FFF2-40B4-BE49-F238E27FC236}">
              <a16:creationId xmlns:a16="http://schemas.microsoft.com/office/drawing/2014/main" id="{5EEE5287-1E26-45B2-8F69-E58634C5D2AF}"/>
            </a:ext>
          </a:extLst>
        </xdr:cNvPr>
        <xdr:cNvSpPr txBox="1"/>
      </xdr:nvSpPr>
      <xdr:spPr>
        <a:xfrm>
          <a:off x="927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65694</xdr:rowOff>
    </xdr:from>
    <xdr:ext cx="405111" cy="259045"/>
    <xdr:sp macro="" textlink="">
      <xdr:nvSpPr>
        <xdr:cNvPr id="104" name="n_1mainValue【体育館・プール】&#10;有形固定資産減価償却率">
          <a:extLst>
            <a:ext uri="{FF2B5EF4-FFF2-40B4-BE49-F238E27FC236}">
              <a16:creationId xmlns:a16="http://schemas.microsoft.com/office/drawing/2014/main" id="{DA31D786-A928-4122-9CBE-4F7F0406CD07}"/>
            </a:ext>
          </a:extLst>
        </xdr:cNvPr>
        <xdr:cNvSpPr txBox="1"/>
      </xdr:nvSpPr>
      <xdr:spPr>
        <a:xfrm>
          <a:off x="35820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29771</xdr:rowOff>
    </xdr:from>
    <xdr:ext cx="405111" cy="259045"/>
    <xdr:sp macro="" textlink="">
      <xdr:nvSpPr>
        <xdr:cNvPr id="105" name="n_2mainValue【体育館・プール】&#10;有形固定資産減価償却率">
          <a:extLst>
            <a:ext uri="{FF2B5EF4-FFF2-40B4-BE49-F238E27FC236}">
              <a16:creationId xmlns:a16="http://schemas.microsoft.com/office/drawing/2014/main" id="{3DA2FB95-EDDD-44A7-B0DC-EDBE70C4F11D}"/>
            </a:ext>
          </a:extLst>
        </xdr:cNvPr>
        <xdr:cNvSpPr txBox="1"/>
      </xdr:nvSpPr>
      <xdr:spPr>
        <a:xfrm>
          <a:off x="2705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165299</xdr:rowOff>
    </xdr:from>
    <xdr:ext cx="405111" cy="259045"/>
    <xdr:sp macro="" textlink="">
      <xdr:nvSpPr>
        <xdr:cNvPr id="106" name="n_3mainValue【体育館・プール】&#10;有形固定資産減価償却率">
          <a:extLst>
            <a:ext uri="{FF2B5EF4-FFF2-40B4-BE49-F238E27FC236}">
              <a16:creationId xmlns:a16="http://schemas.microsoft.com/office/drawing/2014/main" id="{C715191A-7363-4D11-9404-E3DBA9466F66}"/>
            </a:ext>
          </a:extLst>
        </xdr:cNvPr>
        <xdr:cNvSpPr txBox="1"/>
      </xdr:nvSpPr>
      <xdr:spPr>
        <a:xfrm>
          <a:off x="1816744" y="1010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129376</xdr:rowOff>
    </xdr:from>
    <xdr:ext cx="405111" cy="259045"/>
    <xdr:sp macro="" textlink="">
      <xdr:nvSpPr>
        <xdr:cNvPr id="107" name="n_4mainValue【体育館・プール】&#10;有形固定資産減価償却率">
          <a:extLst>
            <a:ext uri="{FF2B5EF4-FFF2-40B4-BE49-F238E27FC236}">
              <a16:creationId xmlns:a16="http://schemas.microsoft.com/office/drawing/2014/main" id="{3A995D51-FAB2-4B8B-B869-F81F041FA593}"/>
            </a:ext>
          </a:extLst>
        </xdr:cNvPr>
        <xdr:cNvSpPr txBox="1"/>
      </xdr:nvSpPr>
      <xdr:spPr>
        <a:xfrm>
          <a:off x="9277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50936F8F-49CA-4DE1-A37B-CEFEB90CDD2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164CECE5-4487-40AA-9F77-BFD8434D4E2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D71A0C01-7069-4429-BAE5-6F06B8BDE79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4DFEAFD1-7370-42F3-BAEA-FAAC6C81747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EE725807-FF03-4AD0-B6BA-1A8A4AE45E3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3DAC11B5-4A11-4773-B5AC-3CD4BFB95CE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51641AD9-4C90-46B3-AEEA-25AC7D0D1DC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B7982F6-F1D5-4A3D-836F-9AA240194ED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62C52EB1-65EC-4E45-878D-24E22C33A93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E00C58FC-D969-4BA7-9E86-13FC3C5F98D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171DB318-53C8-4237-B213-308211353F6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ACD55D06-A19F-49C2-809C-F6A7D95097CC}"/>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1B40774D-6046-48EE-883E-EEA83B64AF3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847AC234-405B-430A-8A27-9A46752A480C}"/>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01222A22-8F81-48AA-850E-4E13A93C016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148C29F6-4087-42C3-B69C-9B64C677A64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B4006AAC-822B-437D-99AE-1FED7F3A883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701F6831-E6C0-4940-BF45-3B4C9A49CAD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E2418BD6-47C3-4762-A472-59873DF497D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F41EDC3E-6FF5-452B-9EB9-7C6198722E6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CFEFC1A7-9E91-45AE-82D2-3397B858338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69EEC017-3E2B-442A-BE94-92AC76168ECF}"/>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FEE033AB-E5D2-48D7-8899-92209C5C1F4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60960</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DDD787A1-808C-4993-8C2F-E11435849D5C}"/>
            </a:ext>
          </a:extLst>
        </xdr:cNvPr>
        <xdr:cNvCxnSpPr/>
      </xdr:nvCxnSpPr>
      <xdr:spPr>
        <a:xfrm flipV="1">
          <a:off x="10476865" y="9490710"/>
          <a:ext cx="0"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D88C1018-DBB9-4030-A1D1-C334927174CB}"/>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63BF08DA-CD3C-49ED-A09C-9E902B12D707}"/>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7637</xdr:rowOff>
    </xdr:from>
    <xdr:ext cx="469744" cy="259045"/>
    <xdr:sp macro="" textlink="">
      <xdr:nvSpPr>
        <xdr:cNvPr id="134" name="【体育館・プール】&#10;一人当たり面積最大値テキスト">
          <a:extLst>
            <a:ext uri="{FF2B5EF4-FFF2-40B4-BE49-F238E27FC236}">
              <a16:creationId xmlns:a16="http://schemas.microsoft.com/office/drawing/2014/main" id="{A241DF64-3DAC-4319-B211-0469CC13ECCF}"/>
            </a:ext>
          </a:extLst>
        </xdr:cNvPr>
        <xdr:cNvSpPr txBox="1"/>
      </xdr:nvSpPr>
      <xdr:spPr>
        <a:xfrm>
          <a:off x="10515600" y="926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60960</xdr:rowOff>
    </xdr:from>
    <xdr:to>
      <xdr:col>55</xdr:col>
      <xdr:colOff>88900</xdr:colOff>
      <xdr:row>55</xdr:row>
      <xdr:rowOff>60960</xdr:rowOff>
    </xdr:to>
    <xdr:cxnSp macro="">
      <xdr:nvCxnSpPr>
        <xdr:cNvPr id="135" name="直線コネクタ 134">
          <a:extLst>
            <a:ext uri="{FF2B5EF4-FFF2-40B4-BE49-F238E27FC236}">
              <a16:creationId xmlns:a16="http://schemas.microsoft.com/office/drawing/2014/main" id="{65B3D79B-F45D-46AA-8DFF-D7260DC59A32}"/>
            </a:ext>
          </a:extLst>
        </xdr:cNvPr>
        <xdr:cNvCxnSpPr/>
      </xdr:nvCxnSpPr>
      <xdr:spPr>
        <a:xfrm>
          <a:off x="10388600" y="949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129938</xdr:rowOff>
    </xdr:from>
    <xdr:ext cx="469744" cy="259045"/>
    <xdr:sp macro="" textlink="">
      <xdr:nvSpPr>
        <xdr:cNvPr id="136" name="【体育館・プール】&#10;一人当たり面積平均値テキスト">
          <a:extLst>
            <a:ext uri="{FF2B5EF4-FFF2-40B4-BE49-F238E27FC236}">
              <a16:creationId xmlns:a16="http://schemas.microsoft.com/office/drawing/2014/main" id="{B979E8E1-C92A-4ED8-BB3C-3E4CE2285C3B}"/>
            </a:ext>
          </a:extLst>
        </xdr:cNvPr>
        <xdr:cNvSpPr txBox="1"/>
      </xdr:nvSpPr>
      <xdr:spPr>
        <a:xfrm>
          <a:off x="10515600" y="10759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151511</xdr:rowOff>
    </xdr:from>
    <xdr:to>
      <xdr:col>55</xdr:col>
      <xdr:colOff>50800</xdr:colOff>
      <xdr:row>63</xdr:row>
      <xdr:rowOff>81661</xdr:rowOff>
    </xdr:to>
    <xdr:sp macro="" textlink="">
      <xdr:nvSpPr>
        <xdr:cNvPr id="137" name="フローチャート: 判断 136">
          <a:extLst>
            <a:ext uri="{FF2B5EF4-FFF2-40B4-BE49-F238E27FC236}">
              <a16:creationId xmlns:a16="http://schemas.microsoft.com/office/drawing/2014/main" id="{427BFE15-F738-4545-ACDE-BCD7C8EB33CE}"/>
            </a:ext>
          </a:extLst>
        </xdr:cNvPr>
        <xdr:cNvSpPr/>
      </xdr:nvSpPr>
      <xdr:spPr>
        <a:xfrm>
          <a:off x="10426700" y="107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159512</xdr:rowOff>
    </xdr:from>
    <xdr:to>
      <xdr:col>50</xdr:col>
      <xdr:colOff>165100</xdr:colOff>
      <xdr:row>63</xdr:row>
      <xdr:rowOff>89662</xdr:rowOff>
    </xdr:to>
    <xdr:sp macro="" textlink="">
      <xdr:nvSpPr>
        <xdr:cNvPr id="138" name="フローチャート: 判断 137">
          <a:extLst>
            <a:ext uri="{FF2B5EF4-FFF2-40B4-BE49-F238E27FC236}">
              <a16:creationId xmlns:a16="http://schemas.microsoft.com/office/drawing/2014/main" id="{ABEC7E07-68B4-44B8-8A31-3D2AA1CABBC8}"/>
            </a:ext>
          </a:extLst>
        </xdr:cNvPr>
        <xdr:cNvSpPr/>
      </xdr:nvSpPr>
      <xdr:spPr>
        <a:xfrm>
          <a:off x="9588500" y="1078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147892</xdr:rowOff>
    </xdr:from>
    <xdr:to>
      <xdr:col>46</xdr:col>
      <xdr:colOff>38100</xdr:colOff>
      <xdr:row>63</xdr:row>
      <xdr:rowOff>78042</xdr:rowOff>
    </xdr:to>
    <xdr:sp macro="" textlink="">
      <xdr:nvSpPr>
        <xdr:cNvPr id="139" name="フローチャート: 判断 138">
          <a:extLst>
            <a:ext uri="{FF2B5EF4-FFF2-40B4-BE49-F238E27FC236}">
              <a16:creationId xmlns:a16="http://schemas.microsoft.com/office/drawing/2014/main" id="{EC34CA69-71D1-428B-8DA5-0AB16D7C1775}"/>
            </a:ext>
          </a:extLst>
        </xdr:cNvPr>
        <xdr:cNvSpPr/>
      </xdr:nvSpPr>
      <xdr:spPr>
        <a:xfrm>
          <a:off x="8699500" y="107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150558</xdr:rowOff>
    </xdr:from>
    <xdr:to>
      <xdr:col>41</xdr:col>
      <xdr:colOff>101600</xdr:colOff>
      <xdr:row>63</xdr:row>
      <xdr:rowOff>80708</xdr:rowOff>
    </xdr:to>
    <xdr:sp macro="" textlink="">
      <xdr:nvSpPr>
        <xdr:cNvPr id="140" name="フローチャート: 判断 139">
          <a:extLst>
            <a:ext uri="{FF2B5EF4-FFF2-40B4-BE49-F238E27FC236}">
              <a16:creationId xmlns:a16="http://schemas.microsoft.com/office/drawing/2014/main" id="{6FEE0D69-AE8A-4F09-A786-92B30DC659E4}"/>
            </a:ext>
          </a:extLst>
        </xdr:cNvPr>
        <xdr:cNvSpPr/>
      </xdr:nvSpPr>
      <xdr:spPr>
        <a:xfrm>
          <a:off x="7810500" y="1078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1588</xdr:rowOff>
    </xdr:from>
    <xdr:to>
      <xdr:col>36</xdr:col>
      <xdr:colOff>165100</xdr:colOff>
      <xdr:row>63</xdr:row>
      <xdr:rowOff>103188</xdr:rowOff>
    </xdr:to>
    <xdr:sp macro="" textlink="">
      <xdr:nvSpPr>
        <xdr:cNvPr id="141" name="フローチャート: 判断 140">
          <a:extLst>
            <a:ext uri="{FF2B5EF4-FFF2-40B4-BE49-F238E27FC236}">
              <a16:creationId xmlns:a16="http://schemas.microsoft.com/office/drawing/2014/main" id="{834229D9-0569-4050-A167-93A3F32277E9}"/>
            </a:ext>
          </a:extLst>
        </xdr:cNvPr>
        <xdr:cNvSpPr/>
      </xdr:nvSpPr>
      <xdr:spPr>
        <a:xfrm>
          <a:off x="6921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181BCF51-8BC8-40C7-B7CB-32D4196E9A9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D9B71FA8-C9D1-4034-8AA7-8B7933C9639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97F53C7B-03CD-429C-864C-E7443E581DB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2D954B39-A349-4F2D-83A8-FBD4B09D05D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7CB9926B-9A4F-4A39-8E25-A85E9A0A96E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98361</xdr:rowOff>
    </xdr:from>
    <xdr:to>
      <xdr:col>55</xdr:col>
      <xdr:colOff>50800</xdr:colOff>
      <xdr:row>60</xdr:row>
      <xdr:rowOff>28511</xdr:rowOff>
    </xdr:to>
    <xdr:sp macro="" textlink="">
      <xdr:nvSpPr>
        <xdr:cNvPr id="147" name="楕円 146">
          <a:extLst>
            <a:ext uri="{FF2B5EF4-FFF2-40B4-BE49-F238E27FC236}">
              <a16:creationId xmlns:a16="http://schemas.microsoft.com/office/drawing/2014/main" id="{F579A8FB-F4FA-4A9C-B912-40F2DD9A415F}"/>
            </a:ext>
          </a:extLst>
        </xdr:cNvPr>
        <xdr:cNvSpPr/>
      </xdr:nvSpPr>
      <xdr:spPr>
        <a:xfrm>
          <a:off x="10426700" y="1021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121238</xdr:rowOff>
    </xdr:from>
    <xdr:ext cx="469744" cy="259045"/>
    <xdr:sp macro="" textlink="">
      <xdr:nvSpPr>
        <xdr:cNvPr id="148" name="【体育館・プール】&#10;一人当たり面積該当値テキスト">
          <a:extLst>
            <a:ext uri="{FF2B5EF4-FFF2-40B4-BE49-F238E27FC236}">
              <a16:creationId xmlns:a16="http://schemas.microsoft.com/office/drawing/2014/main" id="{BE7A5233-1D86-41A1-925B-E7D286AEB25B}"/>
            </a:ext>
          </a:extLst>
        </xdr:cNvPr>
        <xdr:cNvSpPr txBox="1"/>
      </xdr:nvSpPr>
      <xdr:spPr>
        <a:xfrm>
          <a:off x="10515600" y="1006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136843</xdr:rowOff>
    </xdr:from>
    <xdr:to>
      <xdr:col>50</xdr:col>
      <xdr:colOff>165100</xdr:colOff>
      <xdr:row>60</xdr:row>
      <xdr:rowOff>66993</xdr:rowOff>
    </xdr:to>
    <xdr:sp macro="" textlink="">
      <xdr:nvSpPr>
        <xdr:cNvPr id="149" name="楕円 148">
          <a:extLst>
            <a:ext uri="{FF2B5EF4-FFF2-40B4-BE49-F238E27FC236}">
              <a16:creationId xmlns:a16="http://schemas.microsoft.com/office/drawing/2014/main" id="{941622AC-4D4E-4299-9D35-40B271D05F65}"/>
            </a:ext>
          </a:extLst>
        </xdr:cNvPr>
        <xdr:cNvSpPr/>
      </xdr:nvSpPr>
      <xdr:spPr>
        <a:xfrm>
          <a:off x="9588500" y="1025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149161</xdr:rowOff>
    </xdr:from>
    <xdr:to>
      <xdr:col>55</xdr:col>
      <xdr:colOff>0</xdr:colOff>
      <xdr:row>60</xdr:row>
      <xdr:rowOff>16193</xdr:rowOff>
    </xdr:to>
    <xdr:cxnSp macro="">
      <xdr:nvCxnSpPr>
        <xdr:cNvPr id="150" name="直線コネクタ 149">
          <a:extLst>
            <a:ext uri="{FF2B5EF4-FFF2-40B4-BE49-F238E27FC236}">
              <a16:creationId xmlns:a16="http://schemas.microsoft.com/office/drawing/2014/main" id="{4357A1BF-B4F4-41D2-BA40-B837D9D19D1E}"/>
            </a:ext>
          </a:extLst>
        </xdr:cNvPr>
        <xdr:cNvCxnSpPr/>
      </xdr:nvCxnSpPr>
      <xdr:spPr>
        <a:xfrm flipV="1">
          <a:off x="9639300" y="10264711"/>
          <a:ext cx="838200" cy="3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129032</xdr:rowOff>
    </xdr:from>
    <xdr:to>
      <xdr:col>46</xdr:col>
      <xdr:colOff>38100</xdr:colOff>
      <xdr:row>60</xdr:row>
      <xdr:rowOff>59182</xdr:rowOff>
    </xdr:to>
    <xdr:sp macro="" textlink="">
      <xdr:nvSpPr>
        <xdr:cNvPr id="151" name="楕円 150">
          <a:extLst>
            <a:ext uri="{FF2B5EF4-FFF2-40B4-BE49-F238E27FC236}">
              <a16:creationId xmlns:a16="http://schemas.microsoft.com/office/drawing/2014/main" id="{EB80515C-2382-453E-BAB7-08FC63789277}"/>
            </a:ext>
          </a:extLst>
        </xdr:cNvPr>
        <xdr:cNvSpPr/>
      </xdr:nvSpPr>
      <xdr:spPr>
        <a:xfrm>
          <a:off x="8699500" y="1024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8382</xdr:rowOff>
    </xdr:from>
    <xdr:to>
      <xdr:col>50</xdr:col>
      <xdr:colOff>114300</xdr:colOff>
      <xdr:row>60</xdr:row>
      <xdr:rowOff>16193</xdr:rowOff>
    </xdr:to>
    <xdr:cxnSp macro="">
      <xdr:nvCxnSpPr>
        <xdr:cNvPr id="152" name="直線コネクタ 151">
          <a:extLst>
            <a:ext uri="{FF2B5EF4-FFF2-40B4-BE49-F238E27FC236}">
              <a16:creationId xmlns:a16="http://schemas.microsoft.com/office/drawing/2014/main" id="{6D0AC0FA-6E1B-441A-BCA0-394AB9057AB2}"/>
            </a:ext>
          </a:extLst>
        </xdr:cNvPr>
        <xdr:cNvCxnSpPr/>
      </xdr:nvCxnSpPr>
      <xdr:spPr>
        <a:xfrm>
          <a:off x="8750300" y="10295382"/>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92075</xdr:rowOff>
    </xdr:from>
    <xdr:to>
      <xdr:col>41</xdr:col>
      <xdr:colOff>101600</xdr:colOff>
      <xdr:row>60</xdr:row>
      <xdr:rowOff>22225</xdr:rowOff>
    </xdr:to>
    <xdr:sp macro="" textlink="">
      <xdr:nvSpPr>
        <xdr:cNvPr id="153" name="楕円 152">
          <a:extLst>
            <a:ext uri="{FF2B5EF4-FFF2-40B4-BE49-F238E27FC236}">
              <a16:creationId xmlns:a16="http://schemas.microsoft.com/office/drawing/2014/main" id="{BD29B86A-2521-4DA1-A9E9-6865CDDFBBC1}"/>
            </a:ext>
          </a:extLst>
        </xdr:cNvPr>
        <xdr:cNvSpPr/>
      </xdr:nvSpPr>
      <xdr:spPr>
        <a:xfrm>
          <a:off x="7810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142875</xdr:rowOff>
    </xdr:from>
    <xdr:to>
      <xdr:col>45</xdr:col>
      <xdr:colOff>177800</xdr:colOff>
      <xdr:row>60</xdr:row>
      <xdr:rowOff>8382</xdr:rowOff>
    </xdr:to>
    <xdr:cxnSp macro="">
      <xdr:nvCxnSpPr>
        <xdr:cNvPr id="154" name="直線コネクタ 153">
          <a:extLst>
            <a:ext uri="{FF2B5EF4-FFF2-40B4-BE49-F238E27FC236}">
              <a16:creationId xmlns:a16="http://schemas.microsoft.com/office/drawing/2014/main" id="{3F5CEE06-9277-475F-8771-0754EDDBD051}"/>
            </a:ext>
          </a:extLst>
        </xdr:cNvPr>
        <xdr:cNvCxnSpPr/>
      </xdr:nvCxnSpPr>
      <xdr:spPr>
        <a:xfrm>
          <a:off x="7861300" y="10258425"/>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106934</xdr:rowOff>
    </xdr:from>
    <xdr:to>
      <xdr:col>36</xdr:col>
      <xdr:colOff>165100</xdr:colOff>
      <xdr:row>60</xdr:row>
      <xdr:rowOff>37084</xdr:rowOff>
    </xdr:to>
    <xdr:sp macro="" textlink="">
      <xdr:nvSpPr>
        <xdr:cNvPr id="155" name="楕円 154">
          <a:extLst>
            <a:ext uri="{FF2B5EF4-FFF2-40B4-BE49-F238E27FC236}">
              <a16:creationId xmlns:a16="http://schemas.microsoft.com/office/drawing/2014/main" id="{42450383-E165-4A10-B510-6987085BDFF1}"/>
            </a:ext>
          </a:extLst>
        </xdr:cNvPr>
        <xdr:cNvSpPr/>
      </xdr:nvSpPr>
      <xdr:spPr>
        <a:xfrm>
          <a:off x="6921500" y="102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142875</xdr:rowOff>
    </xdr:from>
    <xdr:to>
      <xdr:col>41</xdr:col>
      <xdr:colOff>50800</xdr:colOff>
      <xdr:row>59</xdr:row>
      <xdr:rowOff>157734</xdr:rowOff>
    </xdr:to>
    <xdr:cxnSp macro="">
      <xdr:nvCxnSpPr>
        <xdr:cNvPr id="156" name="直線コネクタ 155">
          <a:extLst>
            <a:ext uri="{FF2B5EF4-FFF2-40B4-BE49-F238E27FC236}">
              <a16:creationId xmlns:a16="http://schemas.microsoft.com/office/drawing/2014/main" id="{DB9DB3C8-CE51-4CD7-B83B-26AAE1BFC9C3}"/>
            </a:ext>
          </a:extLst>
        </xdr:cNvPr>
        <xdr:cNvCxnSpPr/>
      </xdr:nvCxnSpPr>
      <xdr:spPr>
        <a:xfrm flipV="1">
          <a:off x="6972300" y="10258425"/>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80789</xdr:rowOff>
    </xdr:from>
    <xdr:ext cx="469744" cy="259045"/>
    <xdr:sp macro="" textlink="">
      <xdr:nvSpPr>
        <xdr:cNvPr id="157" name="n_1aveValue【体育館・プール】&#10;一人当たり面積">
          <a:extLst>
            <a:ext uri="{FF2B5EF4-FFF2-40B4-BE49-F238E27FC236}">
              <a16:creationId xmlns:a16="http://schemas.microsoft.com/office/drawing/2014/main" id="{B0DB8552-CF7C-4582-89BF-C9F4971F684A}"/>
            </a:ext>
          </a:extLst>
        </xdr:cNvPr>
        <xdr:cNvSpPr txBox="1"/>
      </xdr:nvSpPr>
      <xdr:spPr>
        <a:xfrm>
          <a:off x="93917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69169</xdr:rowOff>
    </xdr:from>
    <xdr:ext cx="469744" cy="259045"/>
    <xdr:sp macro="" textlink="">
      <xdr:nvSpPr>
        <xdr:cNvPr id="158" name="n_2aveValue【体育館・プール】&#10;一人当たり面積">
          <a:extLst>
            <a:ext uri="{FF2B5EF4-FFF2-40B4-BE49-F238E27FC236}">
              <a16:creationId xmlns:a16="http://schemas.microsoft.com/office/drawing/2014/main" id="{2B86C4A5-A603-436A-8106-E48794608699}"/>
            </a:ext>
          </a:extLst>
        </xdr:cNvPr>
        <xdr:cNvSpPr txBox="1"/>
      </xdr:nvSpPr>
      <xdr:spPr>
        <a:xfrm>
          <a:off x="8515427" y="1087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71835</xdr:rowOff>
    </xdr:from>
    <xdr:ext cx="469744" cy="259045"/>
    <xdr:sp macro="" textlink="">
      <xdr:nvSpPr>
        <xdr:cNvPr id="159" name="n_3aveValue【体育館・プール】&#10;一人当たり面積">
          <a:extLst>
            <a:ext uri="{FF2B5EF4-FFF2-40B4-BE49-F238E27FC236}">
              <a16:creationId xmlns:a16="http://schemas.microsoft.com/office/drawing/2014/main" id="{F43F68B1-90E6-478D-89B6-32E9CECD3D99}"/>
            </a:ext>
          </a:extLst>
        </xdr:cNvPr>
        <xdr:cNvSpPr txBox="1"/>
      </xdr:nvSpPr>
      <xdr:spPr>
        <a:xfrm>
          <a:off x="7626427" y="1087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94315</xdr:rowOff>
    </xdr:from>
    <xdr:ext cx="469744" cy="259045"/>
    <xdr:sp macro="" textlink="">
      <xdr:nvSpPr>
        <xdr:cNvPr id="160" name="n_4aveValue【体育館・プール】&#10;一人当たり面積">
          <a:extLst>
            <a:ext uri="{FF2B5EF4-FFF2-40B4-BE49-F238E27FC236}">
              <a16:creationId xmlns:a16="http://schemas.microsoft.com/office/drawing/2014/main" id="{C8D069EB-0301-4E96-9E6A-45D2462D329A}"/>
            </a:ext>
          </a:extLst>
        </xdr:cNvPr>
        <xdr:cNvSpPr txBox="1"/>
      </xdr:nvSpPr>
      <xdr:spPr>
        <a:xfrm>
          <a:off x="6737427" y="1089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83520</xdr:rowOff>
    </xdr:from>
    <xdr:ext cx="469744" cy="259045"/>
    <xdr:sp macro="" textlink="">
      <xdr:nvSpPr>
        <xdr:cNvPr id="161" name="n_1mainValue【体育館・プール】&#10;一人当たり面積">
          <a:extLst>
            <a:ext uri="{FF2B5EF4-FFF2-40B4-BE49-F238E27FC236}">
              <a16:creationId xmlns:a16="http://schemas.microsoft.com/office/drawing/2014/main" id="{5F279F52-4032-4DC5-80AE-5C31B037D2CF}"/>
            </a:ext>
          </a:extLst>
        </xdr:cNvPr>
        <xdr:cNvSpPr txBox="1"/>
      </xdr:nvSpPr>
      <xdr:spPr>
        <a:xfrm>
          <a:off x="9391727" y="1002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75709</xdr:rowOff>
    </xdr:from>
    <xdr:ext cx="469744" cy="259045"/>
    <xdr:sp macro="" textlink="">
      <xdr:nvSpPr>
        <xdr:cNvPr id="162" name="n_2mainValue【体育館・プール】&#10;一人当たり面積">
          <a:extLst>
            <a:ext uri="{FF2B5EF4-FFF2-40B4-BE49-F238E27FC236}">
              <a16:creationId xmlns:a16="http://schemas.microsoft.com/office/drawing/2014/main" id="{C1B61842-4FA8-4B7E-AAA9-E47F08FEE268}"/>
            </a:ext>
          </a:extLst>
        </xdr:cNvPr>
        <xdr:cNvSpPr txBox="1"/>
      </xdr:nvSpPr>
      <xdr:spPr>
        <a:xfrm>
          <a:off x="8515427" y="1001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38752</xdr:rowOff>
    </xdr:from>
    <xdr:ext cx="469744" cy="259045"/>
    <xdr:sp macro="" textlink="">
      <xdr:nvSpPr>
        <xdr:cNvPr id="163" name="n_3mainValue【体育館・プール】&#10;一人当たり面積">
          <a:extLst>
            <a:ext uri="{FF2B5EF4-FFF2-40B4-BE49-F238E27FC236}">
              <a16:creationId xmlns:a16="http://schemas.microsoft.com/office/drawing/2014/main" id="{658421D9-30E3-4D89-B6B2-5A57CDFDAC65}"/>
            </a:ext>
          </a:extLst>
        </xdr:cNvPr>
        <xdr:cNvSpPr txBox="1"/>
      </xdr:nvSpPr>
      <xdr:spPr>
        <a:xfrm>
          <a:off x="7626427" y="998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53611</xdr:rowOff>
    </xdr:from>
    <xdr:ext cx="469744" cy="259045"/>
    <xdr:sp macro="" textlink="">
      <xdr:nvSpPr>
        <xdr:cNvPr id="164" name="n_4mainValue【体育館・プール】&#10;一人当たり面積">
          <a:extLst>
            <a:ext uri="{FF2B5EF4-FFF2-40B4-BE49-F238E27FC236}">
              <a16:creationId xmlns:a16="http://schemas.microsoft.com/office/drawing/2014/main" id="{8BADFA5A-D820-4B16-81A7-8AC20086C311}"/>
            </a:ext>
          </a:extLst>
        </xdr:cNvPr>
        <xdr:cNvSpPr txBox="1"/>
      </xdr:nvSpPr>
      <xdr:spPr>
        <a:xfrm>
          <a:off x="6737427" y="999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708E1EBE-797F-4BF5-969B-B2E0FB00801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7320818F-8559-4066-9BF2-7488C87D17C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58975E1B-A9F9-482C-9323-9215D392CB6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76CB4F81-A080-4341-8CBD-3E8F0A362EA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4BD07E2D-630A-43FE-AF7C-0C8AB8C49C8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17F74841-EEFF-4B3F-9DD3-4937F278856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091C9DB0-19C0-466A-A1FD-25A6DE0E22D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BC3A2D18-D70D-4C4D-B786-211B111744A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1F9530D7-AA1B-47D1-867D-7D5A59CF70E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D9942939-0E8A-46EC-A133-7B2A300E8E0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6F739473-14B5-4CFA-ABF1-0E71BD51C41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B8E61168-3455-4D67-A6CC-52ACB1B249CF}"/>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3E1263B1-C8DA-48B0-A000-27F21C00BF1A}"/>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2C61FCFE-21EB-40CB-9077-AF9B2AD9E34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D3330D2E-B0C5-4BB4-BB04-3DC2280D6EEE}"/>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44458998-6753-44F7-8BAA-BEC7E544AD3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473B4749-3EAA-4AEC-BEAB-0A5CE4C78FC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7C69EBC2-E2B6-48DE-9891-48C84A45677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6C3E96D4-D3F7-4A8A-B3FD-EC7E4ABB07A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5780227D-70E5-4119-94F4-B0AC2D7E1A56}"/>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6F9554FE-E563-4298-B7D6-D8F3EC9E3605}"/>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DEAED3F1-7263-469D-A28A-1D731A2C80B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507E7686-BF07-4944-AF84-B3E87C1CABF6}"/>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362E3906-BFB2-470D-BA3C-5A83935FD45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9E9C5526-2107-4518-9575-B78739FCB33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134438</xdr:rowOff>
    </xdr:from>
    <xdr:to>
      <xdr:col>24</xdr:col>
      <xdr:colOff>62865</xdr:colOff>
      <xdr:row>86</xdr:row>
      <xdr:rowOff>168729</xdr:rowOff>
    </xdr:to>
    <xdr:cxnSp macro="">
      <xdr:nvCxnSpPr>
        <xdr:cNvPr id="190" name="直線コネクタ 189">
          <a:extLst>
            <a:ext uri="{FF2B5EF4-FFF2-40B4-BE49-F238E27FC236}">
              <a16:creationId xmlns:a16="http://schemas.microsoft.com/office/drawing/2014/main" id="{F1888E79-D7E2-4EFF-8EF3-24976F183785}"/>
            </a:ext>
          </a:extLst>
        </xdr:cNvPr>
        <xdr:cNvCxnSpPr/>
      </xdr:nvCxnSpPr>
      <xdr:spPr>
        <a:xfrm flipV="1">
          <a:off x="4634865"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1" name="【福祉施設】&#10;有形固定資産減価償却率最小値テキスト">
          <a:extLst>
            <a:ext uri="{FF2B5EF4-FFF2-40B4-BE49-F238E27FC236}">
              <a16:creationId xmlns:a16="http://schemas.microsoft.com/office/drawing/2014/main" id="{A7B632BB-EBA2-461D-9C5F-E5FFAA85E3AA}"/>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2" name="直線コネクタ 191">
          <a:extLst>
            <a:ext uri="{FF2B5EF4-FFF2-40B4-BE49-F238E27FC236}">
              <a16:creationId xmlns:a16="http://schemas.microsoft.com/office/drawing/2014/main" id="{3D711D51-94C9-402D-B767-46B5150410BF}"/>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81115</xdr:rowOff>
    </xdr:from>
    <xdr:ext cx="340478" cy="259045"/>
    <xdr:sp macro="" textlink="">
      <xdr:nvSpPr>
        <xdr:cNvPr id="193" name="【福祉施設】&#10;有形固定資産減価償却率最大値テキスト">
          <a:extLst>
            <a:ext uri="{FF2B5EF4-FFF2-40B4-BE49-F238E27FC236}">
              <a16:creationId xmlns:a16="http://schemas.microsoft.com/office/drawing/2014/main" id="{967031D2-EC1F-4420-9E05-A6FEE28D4985}"/>
            </a:ext>
          </a:extLst>
        </xdr:cNvPr>
        <xdr:cNvSpPr txBox="1"/>
      </xdr:nvSpPr>
      <xdr:spPr>
        <a:xfrm>
          <a:off x="4673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134438</xdr:rowOff>
    </xdr:from>
    <xdr:to>
      <xdr:col>24</xdr:col>
      <xdr:colOff>152400</xdr:colOff>
      <xdr:row>77</xdr:row>
      <xdr:rowOff>134438</xdr:rowOff>
    </xdr:to>
    <xdr:cxnSp macro="">
      <xdr:nvCxnSpPr>
        <xdr:cNvPr id="194" name="直線コネクタ 193">
          <a:extLst>
            <a:ext uri="{FF2B5EF4-FFF2-40B4-BE49-F238E27FC236}">
              <a16:creationId xmlns:a16="http://schemas.microsoft.com/office/drawing/2014/main" id="{4923E64B-C12B-47F3-ABE3-B6FD3DD84A4C}"/>
            </a:ext>
          </a:extLst>
        </xdr:cNvPr>
        <xdr:cNvCxnSpPr/>
      </xdr:nvCxnSpPr>
      <xdr:spPr>
        <a:xfrm>
          <a:off x="4546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799331CB-CA40-4026-B93F-A8D33DCB9EB7}"/>
            </a:ext>
          </a:extLst>
        </xdr:cNvPr>
        <xdr:cNvSpPr txBox="1"/>
      </xdr:nvSpPr>
      <xdr:spPr>
        <a:xfrm>
          <a:off x="4673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196" name="フローチャート: 判断 195">
          <a:extLst>
            <a:ext uri="{FF2B5EF4-FFF2-40B4-BE49-F238E27FC236}">
              <a16:creationId xmlns:a16="http://schemas.microsoft.com/office/drawing/2014/main" id="{399422A8-7358-47C5-A49D-EA90DC279BD3}"/>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77107</xdr:rowOff>
    </xdr:from>
    <xdr:to>
      <xdr:col>20</xdr:col>
      <xdr:colOff>38100</xdr:colOff>
      <xdr:row>83</xdr:row>
      <xdr:rowOff>7257</xdr:rowOff>
    </xdr:to>
    <xdr:sp macro="" textlink="">
      <xdr:nvSpPr>
        <xdr:cNvPr id="197" name="フローチャート: 判断 196">
          <a:extLst>
            <a:ext uri="{FF2B5EF4-FFF2-40B4-BE49-F238E27FC236}">
              <a16:creationId xmlns:a16="http://schemas.microsoft.com/office/drawing/2014/main" id="{A93817BD-B4E7-47CA-94B7-62D2F354B035}"/>
            </a:ext>
          </a:extLst>
        </xdr:cNvPr>
        <xdr:cNvSpPr/>
      </xdr:nvSpPr>
      <xdr:spPr>
        <a:xfrm>
          <a:off x="3746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15058</xdr:rowOff>
    </xdr:from>
    <xdr:to>
      <xdr:col>15</xdr:col>
      <xdr:colOff>101600</xdr:colOff>
      <xdr:row>82</xdr:row>
      <xdr:rowOff>116658</xdr:rowOff>
    </xdr:to>
    <xdr:sp macro="" textlink="">
      <xdr:nvSpPr>
        <xdr:cNvPr id="198" name="フローチャート: 判断 197">
          <a:extLst>
            <a:ext uri="{FF2B5EF4-FFF2-40B4-BE49-F238E27FC236}">
              <a16:creationId xmlns:a16="http://schemas.microsoft.com/office/drawing/2014/main" id="{43EEF377-65FC-4E22-B73F-015829C731FB}"/>
            </a:ext>
          </a:extLst>
        </xdr:cNvPr>
        <xdr:cNvSpPr/>
      </xdr:nvSpPr>
      <xdr:spPr>
        <a:xfrm>
          <a:off x="2857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82006</xdr:rowOff>
    </xdr:from>
    <xdr:to>
      <xdr:col>10</xdr:col>
      <xdr:colOff>165100</xdr:colOff>
      <xdr:row>82</xdr:row>
      <xdr:rowOff>12156</xdr:rowOff>
    </xdr:to>
    <xdr:sp macro="" textlink="">
      <xdr:nvSpPr>
        <xdr:cNvPr id="199" name="フローチャート: 判断 198">
          <a:extLst>
            <a:ext uri="{FF2B5EF4-FFF2-40B4-BE49-F238E27FC236}">
              <a16:creationId xmlns:a16="http://schemas.microsoft.com/office/drawing/2014/main" id="{EA23672E-2B20-48CF-9337-8342A834CDC0}"/>
            </a:ext>
          </a:extLst>
        </xdr:cNvPr>
        <xdr:cNvSpPr/>
      </xdr:nvSpPr>
      <xdr:spPr>
        <a:xfrm>
          <a:off x="1968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57513</xdr:rowOff>
    </xdr:from>
    <xdr:to>
      <xdr:col>6</xdr:col>
      <xdr:colOff>38100</xdr:colOff>
      <xdr:row>81</xdr:row>
      <xdr:rowOff>159113</xdr:rowOff>
    </xdr:to>
    <xdr:sp macro="" textlink="">
      <xdr:nvSpPr>
        <xdr:cNvPr id="200" name="フローチャート: 判断 199">
          <a:extLst>
            <a:ext uri="{FF2B5EF4-FFF2-40B4-BE49-F238E27FC236}">
              <a16:creationId xmlns:a16="http://schemas.microsoft.com/office/drawing/2014/main" id="{E6EB0191-00E2-489D-98D2-851FC15A1631}"/>
            </a:ext>
          </a:extLst>
        </xdr:cNvPr>
        <xdr:cNvSpPr/>
      </xdr:nvSpPr>
      <xdr:spPr>
        <a:xfrm>
          <a:off x="1079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938860B1-C2F2-4DC5-AABC-05C38484AB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4B896EF5-D8A0-4B6D-80CB-922E5896C75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9F94A197-64C2-418A-9C4B-96C6479E40C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CAC79E64-411F-44E7-BCDC-60C472209F3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CB92E038-CE8B-4F61-96D9-6BAC10DEA32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113030</xdr:rowOff>
    </xdr:from>
    <xdr:to>
      <xdr:col>24</xdr:col>
      <xdr:colOff>114300</xdr:colOff>
      <xdr:row>87</xdr:row>
      <xdr:rowOff>43180</xdr:rowOff>
    </xdr:to>
    <xdr:sp macro="" textlink="">
      <xdr:nvSpPr>
        <xdr:cNvPr id="206" name="楕円 205">
          <a:extLst>
            <a:ext uri="{FF2B5EF4-FFF2-40B4-BE49-F238E27FC236}">
              <a16:creationId xmlns:a16="http://schemas.microsoft.com/office/drawing/2014/main" id="{8867BB8D-3EC8-48F6-B893-D7F317AF9A47}"/>
            </a:ext>
          </a:extLst>
        </xdr:cNvPr>
        <xdr:cNvSpPr/>
      </xdr:nvSpPr>
      <xdr:spPr>
        <a:xfrm>
          <a:off x="4584700" y="1485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27957</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6F0C99CA-9360-4E62-98C4-646677216E98}"/>
            </a:ext>
          </a:extLst>
        </xdr:cNvPr>
        <xdr:cNvSpPr txBox="1"/>
      </xdr:nvSpPr>
      <xdr:spPr>
        <a:xfrm>
          <a:off x="4673600" y="14772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111398</xdr:rowOff>
    </xdr:from>
    <xdr:to>
      <xdr:col>20</xdr:col>
      <xdr:colOff>38100</xdr:colOff>
      <xdr:row>87</xdr:row>
      <xdr:rowOff>41548</xdr:rowOff>
    </xdr:to>
    <xdr:sp macro="" textlink="">
      <xdr:nvSpPr>
        <xdr:cNvPr id="208" name="楕円 207">
          <a:extLst>
            <a:ext uri="{FF2B5EF4-FFF2-40B4-BE49-F238E27FC236}">
              <a16:creationId xmlns:a16="http://schemas.microsoft.com/office/drawing/2014/main" id="{642D4AD8-B197-4ED0-B08D-C389CBE10784}"/>
            </a:ext>
          </a:extLst>
        </xdr:cNvPr>
        <xdr:cNvSpPr/>
      </xdr:nvSpPr>
      <xdr:spPr>
        <a:xfrm>
          <a:off x="3746500" y="1485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162198</xdr:rowOff>
    </xdr:from>
    <xdr:to>
      <xdr:col>24</xdr:col>
      <xdr:colOff>63500</xdr:colOff>
      <xdr:row>86</xdr:row>
      <xdr:rowOff>163830</xdr:rowOff>
    </xdr:to>
    <xdr:cxnSp macro="">
      <xdr:nvCxnSpPr>
        <xdr:cNvPr id="209" name="直線コネクタ 208">
          <a:extLst>
            <a:ext uri="{FF2B5EF4-FFF2-40B4-BE49-F238E27FC236}">
              <a16:creationId xmlns:a16="http://schemas.microsoft.com/office/drawing/2014/main" id="{57C97051-26DB-4F33-8A3E-54E7DF9E657D}"/>
            </a:ext>
          </a:extLst>
        </xdr:cNvPr>
        <xdr:cNvCxnSpPr/>
      </xdr:nvCxnSpPr>
      <xdr:spPr>
        <a:xfrm>
          <a:off x="3797300" y="14906898"/>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117929</xdr:rowOff>
    </xdr:from>
    <xdr:to>
      <xdr:col>15</xdr:col>
      <xdr:colOff>101600</xdr:colOff>
      <xdr:row>87</xdr:row>
      <xdr:rowOff>48079</xdr:rowOff>
    </xdr:to>
    <xdr:sp macro="" textlink="">
      <xdr:nvSpPr>
        <xdr:cNvPr id="210" name="楕円 209">
          <a:extLst>
            <a:ext uri="{FF2B5EF4-FFF2-40B4-BE49-F238E27FC236}">
              <a16:creationId xmlns:a16="http://schemas.microsoft.com/office/drawing/2014/main" id="{48132801-E4D0-44D3-B17E-A9A230386791}"/>
            </a:ext>
          </a:extLst>
        </xdr:cNvPr>
        <xdr:cNvSpPr/>
      </xdr:nvSpPr>
      <xdr:spPr>
        <a:xfrm>
          <a:off x="2857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162198</xdr:rowOff>
    </xdr:from>
    <xdr:to>
      <xdr:col>19</xdr:col>
      <xdr:colOff>177800</xdr:colOff>
      <xdr:row>86</xdr:row>
      <xdr:rowOff>168729</xdr:rowOff>
    </xdr:to>
    <xdr:cxnSp macro="">
      <xdr:nvCxnSpPr>
        <xdr:cNvPr id="211" name="直線コネクタ 210">
          <a:extLst>
            <a:ext uri="{FF2B5EF4-FFF2-40B4-BE49-F238E27FC236}">
              <a16:creationId xmlns:a16="http://schemas.microsoft.com/office/drawing/2014/main" id="{CE1275F1-C358-4431-88A6-820A60BB8E78}"/>
            </a:ext>
          </a:extLst>
        </xdr:cNvPr>
        <xdr:cNvCxnSpPr/>
      </xdr:nvCxnSpPr>
      <xdr:spPr>
        <a:xfrm flipV="1">
          <a:off x="2908300" y="1490689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117929</xdr:rowOff>
    </xdr:from>
    <xdr:to>
      <xdr:col>10</xdr:col>
      <xdr:colOff>165100</xdr:colOff>
      <xdr:row>87</xdr:row>
      <xdr:rowOff>48079</xdr:rowOff>
    </xdr:to>
    <xdr:sp macro="" textlink="">
      <xdr:nvSpPr>
        <xdr:cNvPr id="212" name="楕円 211">
          <a:extLst>
            <a:ext uri="{FF2B5EF4-FFF2-40B4-BE49-F238E27FC236}">
              <a16:creationId xmlns:a16="http://schemas.microsoft.com/office/drawing/2014/main" id="{BA3311D5-D306-4320-96D1-509EEC492777}"/>
            </a:ext>
          </a:extLst>
        </xdr:cNvPr>
        <xdr:cNvSpPr/>
      </xdr:nvSpPr>
      <xdr:spPr>
        <a:xfrm>
          <a:off x="1968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168729</xdr:rowOff>
    </xdr:from>
    <xdr:to>
      <xdr:col>15</xdr:col>
      <xdr:colOff>50800</xdr:colOff>
      <xdr:row>86</xdr:row>
      <xdr:rowOff>168729</xdr:rowOff>
    </xdr:to>
    <xdr:cxnSp macro="">
      <xdr:nvCxnSpPr>
        <xdr:cNvPr id="213" name="直線コネクタ 212">
          <a:extLst>
            <a:ext uri="{FF2B5EF4-FFF2-40B4-BE49-F238E27FC236}">
              <a16:creationId xmlns:a16="http://schemas.microsoft.com/office/drawing/2014/main" id="{0569C34D-F2C3-40A5-BEFC-D3F2786A0F6B}"/>
            </a:ext>
          </a:extLst>
        </xdr:cNvPr>
        <xdr:cNvCxnSpPr/>
      </xdr:nvCxnSpPr>
      <xdr:spPr>
        <a:xfrm>
          <a:off x="2019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117929</xdr:rowOff>
    </xdr:from>
    <xdr:to>
      <xdr:col>6</xdr:col>
      <xdr:colOff>38100</xdr:colOff>
      <xdr:row>87</xdr:row>
      <xdr:rowOff>48079</xdr:rowOff>
    </xdr:to>
    <xdr:sp macro="" textlink="">
      <xdr:nvSpPr>
        <xdr:cNvPr id="214" name="楕円 213">
          <a:extLst>
            <a:ext uri="{FF2B5EF4-FFF2-40B4-BE49-F238E27FC236}">
              <a16:creationId xmlns:a16="http://schemas.microsoft.com/office/drawing/2014/main" id="{352A450E-F56A-458B-B68E-9B08CE0B18F7}"/>
            </a:ext>
          </a:extLst>
        </xdr:cNvPr>
        <xdr:cNvSpPr/>
      </xdr:nvSpPr>
      <xdr:spPr>
        <a:xfrm>
          <a:off x="1079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168729</xdr:rowOff>
    </xdr:from>
    <xdr:to>
      <xdr:col>10</xdr:col>
      <xdr:colOff>114300</xdr:colOff>
      <xdr:row>86</xdr:row>
      <xdr:rowOff>168729</xdr:rowOff>
    </xdr:to>
    <xdr:cxnSp macro="">
      <xdr:nvCxnSpPr>
        <xdr:cNvPr id="215" name="直線コネクタ 214">
          <a:extLst>
            <a:ext uri="{FF2B5EF4-FFF2-40B4-BE49-F238E27FC236}">
              <a16:creationId xmlns:a16="http://schemas.microsoft.com/office/drawing/2014/main" id="{CCB765AA-CB51-4E25-BE2F-14AFF7FBA290}"/>
            </a:ext>
          </a:extLst>
        </xdr:cNvPr>
        <xdr:cNvCxnSpPr/>
      </xdr:nvCxnSpPr>
      <xdr:spPr>
        <a:xfrm>
          <a:off x="1130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23784</xdr:rowOff>
    </xdr:from>
    <xdr:ext cx="405111" cy="259045"/>
    <xdr:sp macro="" textlink="">
      <xdr:nvSpPr>
        <xdr:cNvPr id="216" name="n_1aveValue【福祉施設】&#10;有形固定資産減価償却率">
          <a:extLst>
            <a:ext uri="{FF2B5EF4-FFF2-40B4-BE49-F238E27FC236}">
              <a16:creationId xmlns:a16="http://schemas.microsoft.com/office/drawing/2014/main" id="{6E97002C-54E4-42D0-873A-29A2EB4B0426}"/>
            </a:ext>
          </a:extLst>
        </xdr:cNvPr>
        <xdr:cNvSpPr txBox="1"/>
      </xdr:nvSpPr>
      <xdr:spPr>
        <a:xfrm>
          <a:off x="35820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133185</xdr:rowOff>
    </xdr:from>
    <xdr:ext cx="405111" cy="259045"/>
    <xdr:sp macro="" textlink="">
      <xdr:nvSpPr>
        <xdr:cNvPr id="217" name="n_2aveValue【福祉施設】&#10;有形固定資産減価償却率">
          <a:extLst>
            <a:ext uri="{FF2B5EF4-FFF2-40B4-BE49-F238E27FC236}">
              <a16:creationId xmlns:a16="http://schemas.microsoft.com/office/drawing/2014/main" id="{5A03CB07-D672-47A7-B289-CF7D0EDF6AA7}"/>
            </a:ext>
          </a:extLst>
        </xdr:cNvPr>
        <xdr:cNvSpPr txBox="1"/>
      </xdr:nvSpPr>
      <xdr:spPr>
        <a:xfrm>
          <a:off x="2705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28683</xdr:rowOff>
    </xdr:from>
    <xdr:ext cx="405111" cy="259045"/>
    <xdr:sp macro="" textlink="">
      <xdr:nvSpPr>
        <xdr:cNvPr id="218" name="n_3aveValue【福祉施設】&#10;有形固定資産減価償却率">
          <a:extLst>
            <a:ext uri="{FF2B5EF4-FFF2-40B4-BE49-F238E27FC236}">
              <a16:creationId xmlns:a16="http://schemas.microsoft.com/office/drawing/2014/main" id="{5C804CA4-C008-46E7-8856-B348EDAECB69}"/>
            </a:ext>
          </a:extLst>
        </xdr:cNvPr>
        <xdr:cNvSpPr txBox="1"/>
      </xdr:nvSpPr>
      <xdr:spPr>
        <a:xfrm>
          <a:off x="1816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4190</xdr:rowOff>
    </xdr:from>
    <xdr:ext cx="405111" cy="259045"/>
    <xdr:sp macro="" textlink="">
      <xdr:nvSpPr>
        <xdr:cNvPr id="219" name="n_4aveValue【福祉施設】&#10;有形固定資産減価償却率">
          <a:extLst>
            <a:ext uri="{FF2B5EF4-FFF2-40B4-BE49-F238E27FC236}">
              <a16:creationId xmlns:a16="http://schemas.microsoft.com/office/drawing/2014/main" id="{0D245F36-0B86-43A5-88CA-401FDC3FCBB3}"/>
            </a:ext>
          </a:extLst>
        </xdr:cNvPr>
        <xdr:cNvSpPr txBox="1"/>
      </xdr:nvSpPr>
      <xdr:spPr>
        <a:xfrm>
          <a:off x="9277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87</xdr:row>
      <xdr:rowOff>32675</xdr:rowOff>
    </xdr:from>
    <xdr:ext cx="405111" cy="259045"/>
    <xdr:sp macro="" textlink="">
      <xdr:nvSpPr>
        <xdr:cNvPr id="220" name="n_1mainValue【福祉施設】&#10;有形固定資産減価償却率">
          <a:extLst>
            <a:ext uri="{FF2B5EF4-FFF2-40B4-BE49-F238E27FC236}">
              <a16:creationId xmlns:a16="http://schemas.microsoft.com/office/drawing/2014/main" id="{21136778-2D6C-4D7C-9F78-AADA214A0B37}"/>
            </a:ext>
          </a:extLst>
        </xdr:cNvPr>
        <xdr:cNvSpPr txBox="1"/>
      </xdr:nvSpPr>
      <xdr:spPr>
        <a:xfrm>
          <a:off x="3582044" y="14948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87</xdr:row>
      <xdr:rowOff>39206</xdr:rowOff>
    </xdr:from>
    <xdr:ext cx="469744" cy="259045"/>
    <xdr:sp macro="" textlink="">
      <xdr:nvSpPr>
        <xdr:cNvPr id="221" name="n_2mainValue【福祉施設】&#10;有形固定資産減価償却率">
          <a:extLst>
            <a:ext uri="{FF2B5EF4-FFF2-40B4-BE49-F238E27FC236}">
              <a16:creationId xmlns:a16="http://schemas.microsoft.com/office/drawing/2014/main" id="{CA4C10EB-446E-4DC8-B800-F46A12F06789}"/>
            </a:ext>
          </a:extLst>
        </xdr:cNvPr>
        <xdr:cNvSpPr txBox="1"/>
      </xdr:nvSpPr>
      <xdr:spPr>
        <a:xfrm>
          <a:off x="2673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87</xdr:row>
      <xdr:rowOff>39206</xdr:rowOff>
    </xdr:from>
    <xdr:ext cx="469744" cy="259045"/>
    <xdr:sp macro="" textlink="">
      <xdr:nvSpPr>
        <xdr:cNvPr id="222" name="n_3mainValue【福祉施設】&#10;有形固定資産減価償却率">
          <a:extLst>
            <a:ext uri="{FF2B5EF4-FFF2-40B4-BE49-F238E27FC236}">
              <a16:creationId xmlns:a16="http://schemas.microsoft.com/office/drawing/2014/main" id="{1813425E-46AE-4746-A874-6A77EDDA8CDE}"/>
            </a:ext>
          </a:extLst>
        </xdr:cNvPr>
        <xdr:cNvSpPr txBox="1"/>
      </xdr:nvSpPr>
      <xdr:spPr>
        <a:xfrm>
          <a:off x="1784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87</xdr:row>
      <xdr:rowOff>39206</xdr:rowOff>
    </xdr:from>
    <xdr:ext cx="469744" cy="259045"/>
    <xdr:sp macro="" textlink="">
      <xdr:nvSpPr>
        <xdr:cNvPr id="223" name="n_4mainValue【福祉施設】&#10;有形固定資産減価償却率">
          <a:extLst>
            <a:ext uri="{FF2B5EF4-FFF2-40B4-BE49-F238E27FC236}">
              <a16:creationId xmlns:a16="http://schemas.microsoft.com/office/drawing/2014/main" id="{028A4320-C950-4FB6-B1E7-799B798BCF1A}"/>
            </a:ext>
          </a:extLst>
        </xdr:cNvPr>
        <xdr:cNvSpPr txBox="1"/>
      </xdr:nvSpPr>
      <xdr:spPr>
        <a:xfrm>
          <a:off x="895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C7D82820-22B6-43AB-A2FE-D8A73B597A3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2CF95538-4EDA-4F5C-BC36-C1ED9013C20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BD6E8D2E-8B02-408F-A9BD-3CADEFA5867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545279B2-E33B-480E-BA66-1ADFE64B39F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9B16C488-7893-42F3-84EB-431249EC771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F16CA0F8-0FE9-4B02-AF6E-425B56DD965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56F15C30-D3B6-46A7-89F8-1A242D7B458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A8BB51CE-0D7D-4BBB-AC01-003FA85833E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3A675D35-A9AD-49B9-A02F-F5C8CF85C61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A6399B68-8AD7-4C41-8317-A9AA1EBCFF9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4" name="直線コネクタ 233">
          <a:extLst>
            <a:ext uri="{FF2B5EF4-FFF2-40B4-BE49-F238E27FC236}">
              <a16:creationId xmlns:a16="http://schemas.microsoft.com/office/drawing/2014/main" id="{0570EDCA-4A51-4894-AE95-F215FEB0D3A3}"/>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5" name="テキスト ボックス 234">
          <a:extLst>
            <a:ext uri="{FF2B5EF4-FFF2-40B4-BE49-F238E27FC236}">
              <a16:creationId xmlns:a16="http://schemas.microsoft.com/office/drawing/2014/main" id="{14D9D770-41EA-43CA-B48E-058BF5F6D63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6" name="直線コネクタ 235">
          <a:extLst>
            <a:ext uri="{FF2B5EF4-FFF2-40B4-BE49-F238E27FC236}">
              <a16:creationId xmlns:a16="http://schemas.microsoft.com/office/drawing/2014/main" id="{256C4337-629B-4862-8905-A0ABA130AE0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7" name="テキスト ボックス 236">
          <a:extLst>
            <a:ext uri="{FF2B5EF4-FFF2-40B4-BE49-F238E27FC236}">
              <a16:creationId xmlns:a16="http://schemas.microsoft.com/office/drawing/2014/main" id="{73BD3907-0B2B-485C-85C9-2BA736B47A99}"/>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8" name="直線コネクタ 237">
          <a:extLst>
            <a:ext uri="{FF2B5EF4-FFF2-40B4-BE49-F238E27FC236}">
              <a16:creationId xmlns:a16="http://schemas.microsoft.com/office/drawing/2014/main" id="{0912360D-45F9-48E6-9657-6F809DE4B8B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9" name="テキスト ボックス 238">
          <a:extLst>
            <a:ext uri="{FF2B5EF4-FFF2-40B4-BE49-F238E27FC236}">
              <a16:creationId xmlns:a16="http://schemas.microsoft.com/office/drawing/2014/main" id="{7309CC46-EA83-46B1-B5C0-BDDEC56634F6}"/>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0" name="直線コネクタ 239">
          <a:extLst>
            <a:ext uri="{FF2B5EF4-FFF2-40B4-BE49-F238E27FC236}">
              <a16:creationId xmlns:a16="http://schemas.microsoft.com/office/drawing/2014/main" id="{0987A319-50F2-4569-92B2-0B93C179216A}"/>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1" name="テキスト ボックス 240">
          <a:extLst>
            <a:ext uri="{FF2B5EF4-FFF2-40B4-BE49-F238E27FC236}">
              <a16:creationId xmlns:a16="http://schemas.microsoft.com/office/drawing/2014/main" id="{65A0C194-669A-40B6-9D9F-F0B521986FD5}"/>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BD5D6EA9-48ED-4FAE-ABEF-16C05E222B0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B06E2D5A-AF80-4681-BC91-0E46806579A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B7EF5DAC-B478-4B27-865A-4AA9084DE2E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87934</xdr:rowOff>
    </xdr:from>
    <xdr:to>
      <xdr:col>54</xdr:col>
      <xdr:colOff>189865</xdr:colOff>
      <xdr:row>86</xdr:row>
      <xdr:rowOff>29642</xdr:rowOff>
    </xdr:to>
    <xdr:cxnSp macro="">
      <xdr:nvCxnSpPr>
        <xdr:cNvPr id="245" name="直線コネクタ 244">
          <a:extLst>
            <a:ext uri="{FF2B5EF4-FFF2-40B4-BE49-F238E27FC236}">
              <a16:creationId xmlns:a16="http://schemas.microsoft.com/office/drawing/2014/main" id="{BF096DD9-B004-4FDB-86C5-C4A6416EBA3F}"/>
            </a:ext>
          </a:extLst>
        </xdr:cNvPr>
        <xdr:cNvCxnSpPr/>
      </xdr:nvCxnSpPr>
      <xdr:spPr>
        <a:xfrm flipV="1">
          <a:off x="10476865" y="13289584"/>
          <a:ext cx="0" cy="1484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246" name="【福祉施設】&#10;一人当たり面積最小値テキスト">
          <a:extLst>
            <a:ext uri="{FF2B5EF4-FFF2-40B4-BE49-F238E27FC236}">
              <a16:creationId xmlns:a16="http://schemas.microsoft.com/office/drawing/2014/main" id="{DE36EF07-DB05-41D1-AE31-9E188544F07B}"/>
            </a:ext>
          </a:extLst>
        </xdr:cNvPr>
        <xdr:cNvSpPr txBox="1"/>
      </xdr:nvSpPr>
      <xdr:spPr>
        <a:xfrm>
          <a:off x="10515600" y="147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247" name="直線コネクタ 246">
          <a:extLst>
            <a:ext uri="{FF2B5EF4-FFF2-40B4-BE49-F238E27FC236}">
              <a16:creationId xmlns:a16="http://schemas.microsoft.com/office/drawing/2014/main" id="{9500284F-DD8A-4BA9-BA34-7126400C3121}"/>
            </a:ext>
          </a:extLst>
        </xdr:cNvPr>
        <xdr:cNvCxnSpPr/>
      </xdr:nvCxnSpPr>
      <xdr:spPr>
        <a:xfrm>
          <a:off x="10388600" y="1477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34611</xdr:rowOff>
    </xdr:from>
    <xdr:ext cx="469744" cy="259045"/>
    <xdr:sp macro="" textlink="">
      <xdr:nvSpPr>
        <xdr:cNvPr id="248" name="【福祉施設】&#10;一人当たり面積最大値テキスト">
          <a:extLst>
            <a:ext uri="{FF2B5EF4-FFF2-40B4-BE49-F238E27FC236}">
              <a16:creationId xmlns:a16="http://schemas.microsoft.com/office/drawing/2014/main" id="{2A94EACE-9EFC-412E-A308-81B26E6DA1DB}"/>
            </a:ext>
          </a:extLst>
        </xdr:cNvPr>
        <xdr:cNvSpPr txBox="1"/>
      </xdr:nvSpPr>
      <xdr:spPr>
        <a:xfrm>
          <a:off x="10515600" y="1306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87934</xdr:rowOff>
    </xdr:from>
    <xdr:to>
      <xdr:col>55</xdr:col>
      <xdr:colOff>88900</xdr:colOff>
      <xdr:row>77</xdr:row>
      <xdr:rowOff>87934</xdr:rowOff>
    </xdr:to>
    <xdr:cxnSp macro="">
      <xdr:nvCxnSpPr>
        <xdr:cNvPr id="249" name="直線コネクタ 248">
          <a:extLst>
            <a:ext uri="{FF2B5EF4-FFF2-40B4-BE49-F238E27FC236}">
              <a16:creationId xmlns:a16="http://schemas.microsoft.com/office/drawing/2014/main" id="{FB18CE3B-A7FC-4212-B7B4-0EB27B146374}"/>
            </a:ext>
          </a:extLst>
        </xdr:cNvPr>
        <xdr:cNvCxnSpPr/>
      </xdr:nvCxnSpPr>
      <xdr:spPr>
        <a:xfrm>
          <a:off x="10388600" y="132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138549</xdr:rowOff>
    </xdr:from>
    <xdr:ext cx="469744" cy="259045"/>
    <xdr:sp macro="" textlink="">
      <xdr:nvSpPr>
        <xdr:cNvPr id="250" name="【福祉施設】&#10;一人当たり面積平均値テキスト">
          <a:extLst>
            <a:ext uri="{FF2B5EF4-FFF2-40B4-BE49-F238E27FC236}">
              <a16:creationId xmlns:a16="http://schemas.microsoft.com/office/drawing/2014/main" id="{5BBAD0C7-41AA-4C4D-BA92-7E015F38BEB2}"/>
            </a:ext>
          </a:extLst>
        </xdr:cNvPr>
        <xdr:cNvSpPr txBox="1"/>
      </xdr:nvSpPr>
      <xdr:spPr>
        <a:xfrm>
          <a:off x="10515600" y="14540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160122</xdr:rowOff>
    </xdr:from>
    <xdr:to>
      <xdr:col>55</xdr:col>
      <xdr:colOff>50800</xdr:colOff>
      <xdr:row>85</xdr:row>
      <xdr:rowOff>90272</xdr:rowOff>
    </xdr:to>
    <xdr:sp macro="" textlink="">
      <xdr:nvSpPr>
        <xdr:cNvPr id="251" name="フローチャート: 判断 250">
          <a:extLst>
            <a:ext uri="{FF2B5EF4-FFF2-40B4-BE49-F238E27FC236}">
              <a16:creationId xmlns:a16="http://schemas.microsoft.com/office/drawing/2014/main" id="{6495F8E5-6DFD-430B-94BC-05F63471D39A}"/>
            </a:ext>
          </a:extLst>
        </xdr:cNvPr>
        <xdr:cNvSpPr/>
      </xdr:nvSpPr>
      <xdr:spPr>
        <a:xfrm>
          <a:off x="10426700" y="1456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169723</xdr:rowOff>
    </xdr:from>
    <xdr:to>
      <xdr:col>50</xdr:col>
      <xdr:colOff>165100</xdr:colOff>
      <xdr:row>85</xdr:row>
      <xdr:rowOff>99873</xdr:rowOff>
    </xdr:to>
    <xdr:sp macro="" textlink="">
      <xdr:nvSpPr>
        <xdr:cNvPr id="252" name="フローチャート: 判断 251">
          <a:extLst>
            <a:ext uri="{FF2B5EF4-FFF2-40B4-BE49-F238E27FC236}">
              <a16:creationId xmlns:a16="http://schemas.microsoft.com/office/drawing/2014/main" id="{D6B53CE4-D318-4A9F-917B-98BCF7ADDDE1}"/>
            </a:ext>
          </a:extLst>
        </xdr:cNvPr>
        <xdr:cNvSpPr/>
      </xdr:nvSpPr>
      <xdr:spPr>
        <a:xfrm>
          <a:off x="9588500" y="14571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158750</xdr:rowOff>
    </xdr:from>
    <xdr:to>
      <xdr:col>46</xdr:col>
      <xdr:colOff>38100</xdr:colOff>
      <xdr:row>85</xdr:row>
      <xdr:rowOff>88900</xdr:rowOff>
    </xdr:to>
    <xdr:sp macro="" textlink="">
      <xdr:nvSpPr>
        <xdr:cNvPr id="253" name="フローチャート: 判断 252">
          <a:extLst>
            <a:ext uri="{FF2B5EF4-FFF2-40B4-BE49-F238E27FC236}">
              <a16:creationId xmlns:a16="http://schemas.microsoft.com/office/drawing/2014/main" id="{DD555B6F-AECE-4449-876E-6AD2E57FC8FA}"/>
            </a:ext>
          </a:extLst>
        </xdr:cNvPr>
        <xdr:cNvSpPr/>
      </xdr:nvSpPr>
      <xdr:spPr>
        <a:xfrm>
          <a:off x="8699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169266</xdr:rowOff>
    </xdr:from>
    <xdr:to>
      <xdr:col>41</xdr:col>
      <xdr:colOff>101600</xdr:colOff>
      <xdr:row>85</xdr:row>
      <xdr:rowOff>99416</xdr:rowOff>
    </xdr:to>
    <xdr:sp macro="" textlink="">
      <xdr:nvSpPr>
        <xdr:cNvPr id="254" name="フローチャート: 判断 253">
          <a:extLst>
            <a:ext uri="{FF2B5EF4-FFF2-40B4-BE49-F238E27FC236}">
              <a16:creationId xmlns:a16="http://schemas.microsoft.com/office/drawing/2014/main" id="{C54D5F31-627B-4CFA-869E-3EEF6EE3EC84}"/>
            </a:ext>
          </a:extLst>
        </xdr:cNvPr>
        <xdr:cNvSpPr/>
      </xdr:nvSpPr>
      <xdr:spPr>
        <a:xfrm>
          <a:off x="7810500" y="1457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6502</xdr:rowOff>
    </xdr:from>
    <xdr:to>
      <xdr:col>36</xdr:col>
      <xdr:colOff>165100</xdr:colOff>
      <xdr:row>85</xdr:row>
      <xdr:rowOff>108102</xdr:rowOff>
    </xdr:to>
    <xdr:sp macro="" textlink="">
      <xdr:nvSpPr>
        <xdr:cNvPr id="255" name="フローチャート: 判断 254">
          <a:extLst>
            <a:ext uri="{FF2B5EF4-FFF2-40B4-BE49-F238E27FC236}">
              <a16:creationId xmlns:a16="http://schemas.microsoft.com/office/drawing/2014/main" id="{41E0F34C-1471-4E01-99E5-895513BC00A5}"/>
            </a:ext>
          </a:extLst>
        </xdr:cNvPr>
        <xdr:cNvSpPr/>
      </xdr:nvSpPr>
      <xdr:spPr>
        <a:xfrm>
          <a:off x="6921500" y="1457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81F17CB1-5D1C-4D0E-93DE-FEBFF14CC1A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CCE5B5E7-9463-4B7B-9014-92010DAF8F7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2F261644-6B9E-460F-9034-70CA56FFDC2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EE8D477C-A367-4166-94C0-D12295C9FBD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1F126AAC-D982-4F7A-82AE-84D65F8131F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141148</xdr:rowOff>
    </xdr:from>
    <xdr:to>
      <xdr:col>55</xdr:col>
      <xdr:colOff>50800</xdr:colOff>
      <xdr:row>85</xdr:row>
      <xdr:rowOff>71298</xdr:rowOff>
    </xdr:to>
    <xdr:sp macro="" textlink="">
      <xdr:nvSpPr>
        <xdr:cNvPr id="261" name="楕円 260">
          <a:extLst>
            <a:ext uri="{FF2B5EF4-FFF2-40B4-BE49-F238E27FC236}">
              <a16:creationId xmlns:a16="http://schemas.microsoft.com/office/drawing/2014/main" id="{44467040-703F-4265-9923-692FC8E94008}"/>
            </a:ext>
          </a:extLst>
        </xdr:cNvPr>
        <xdr:cNvSpPr/>
      </xdr:nvSpPr>
      <xdr:spPr>
        <a:xfrm>
          <a:off x="10426700" y="1454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164025</xdr:rowOff>
    </xdr:from>
    <xdr:ext cx="469744" cy="259045"/>
    <xdr:sp macro="" textlink="">
      <xdr:nvSpPr>
        <xdr:cNvPr id="262" name="【福祉施設】&#10;一人当たり面積該当値テキスト">
          <a:extLst>
            <a:ext uri="{FF2B5EF4-FFF2-40B4-BE49-F238E27FC236}">
              <a16:creationId xmlns:a16="http://schemas.microsoft.com/office/drawing/2014/main" id="{5C06D8D7-835D-4476-8751-AC53C0B0A2B3}"/>
            </a:ext>
          </a:extLst>
        </xdr:cNvPr>
        <xdr:cNvSpPr txBox="1"/>
      </xdr:nvSpPr>
      <xdr:spPr>
        <a:xfrm>
          <a:off x="10515600" y="1439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150521</xdr:rowOff>
    </xdr:from>
    <xdr:to>
      <xdr:col>50</xdr:col>
      <xdr:colOff>165100</xdr:colOff>
      <xdr:row>85</xdr:row>
      <xdr:rowOff>80671</xdr:rowOff>
    </xdr:to>
    <xdr:sp macro="" textlink="">
      <xdr:nvSpPr>
        <xdr:cNvPr id="263" name="楕円 262">
          <a:extLst>
            <a:ext uri="{FF2B5EF4-FFF2-40B4-BE49-F238E27FC236}">
              <a16:creationId xmlns:a16="http://schemas.microsoft.com/office/drawing/2014/main" id="{D06691EB-8284-4DF3-B1A5-37E8E2DA989C}"/>
            </a:ext>
          </a:extLst>
        </xdr:cNvPr>
        <xdr:cNvSpPr/>
      </xdr:nvSpPr>
      <xdr:spPr>
        <a:xfrm>
          <a:off x="9588500" y="1455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20498</xdr:rowOff>
    </xdr:from>
    <xdr:to>
      <xdr:col>55</xdr:col>
      <xdr:colOff>0</xdr:colOff>
      <xdr:row>85</xdr:row>
      <xdr:rowOff>29871</xdr:rowOff>
    </xdr:to>
    <xdr:cxnSp macro="">
      <xdr:nvCxnSpPr>
        <xdr:cNvPr id="264" name="直線コネクタ 263">
          <a:extLst>
            <a:ext uri="{FF2B5EF4-FFF2-40B4-BE49-F238E27FC236}">
              <a16:creationId xmlns:a16="http://schemas.microsoft.com/office/drawing/2014/main" id="{2885BBFF-04E1-4BA5-9732-2312038311D9}"/>
            </a:ext>
          </a:extLst>
        </xdr:cNvPr>
        <xdr:cNvCxnSpPr/>
      </xdr:nvCxnSpPr>
      <xdr:spPr>
        <a:xfrm flipV="1">
          <a:off x="9639300" y="14593748"/>
          <a:ext cx="8382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148692</xdr:rowOff>
    </xdr:from>
    <xdr:to>
      <xdr:col>46</xdr:col>
      <xdr:colOff>38100</xdr:colOff>
      <xdr:row>85</xdr:row>
      <xdr:rowOff>78842</xdr:rowOff>
    </xdr:to>
    <xdr:sp macro="" textlink="">
      <xdr:nvSpPr>
        <xdr:cNvPr id="265" name="楕円 264">
          <a:extLst>
            <a:ext uri="{FF2B5EF4-FFF2-40B4-BE49-F238E27FC236}">
              <a16:creationId xmlns:a16="http://schemas.microsoft.com/office/drawing/2014/main" id="{EA6659B1-0954-462C-AE0C-9A9E330EA105}"/>
            </a:ext>
          </a:extLst>
        </xdr:cNvPr>
        <xdr:cNvSpPr/>
      </xdr:nvSpPr>
      <xdr:spPr>
        <a:xfrm>
          <a:off x="8699500" y="1455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28042</xdr:rowOff>
    </xdr:from>
    <xdr:to>
      <xdr:col>50</xdr:col>
      <xdr:colOff>114300</xdr:colOff>
      <xdr:row>85</xdr:row>
      <xdr:rowOff>29871</xdr:rowOff>
    </xdr:to>
    <xdr:cxnSp macro="">
      <xdr:nvCxnSpPr>
        <xdr:cNvPr id="266" name="直線コネクタ 265">
          <a:extLst>
            <a:ext uri="{FF2B5EF4-FFF2-40B4-BE49-F238E27FC236}">
              <a16:creationId xmlns:a16="http://schemas.microsoft.com/office/drawing/2014/main" id="{A86C35A2-EFA8-405C-9A1F-597F2141AB75}"/>
            </a:ext>
          </a:extLst>
        </xdr:cNvPr>
        <xdr:cNvCxnSpPr/>
      </xdr:nvCxnSpPr>
      <xdr:spPr>
        <a:xfrm>
          <a:off x="8750300" y="14601292"/>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139776</xdr:rowOff>
    </xdr:from>
    <xdr:to>
      <xdr:col>41</xdr:col>
      <xdr:colOff>101600</xdr:colOff>
      <xdr:row>85</xdr:row>
      <xdr:rowOff>69926</xdr:rowOff>
    </xdr:to>
    <xdr:sp macro="" textlink="">
      <xdr:nvSpPr>
        <xdr:cNvPr id="267" name="楕円 266">
          <a:extLst>
            <a:ext uri="{FF2B5EF4-FFF2-40B4-BE49-F238E27FC236}">
              <a16:creationId xmlns:a16="http://schemas.microsoft.com/office/drawing/2014/main" id="{5D523E69-53C2-42B8-BBE9-B61FC9F8665C}"/>
            </a:ext>
          </a:extLst>
        </xdr:cNvPr>
        <xdr:cNvSpPr/>
      </xdr:nvSpPr>
      <xdr:spPr>
        <a:xfrm>
          <a:off x="7810500" y="1454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19126</xdr:rowOff>
    </xdr:from>
    <xdr:to>
      <xdr:col>45</xdr:col>
      <xdr:colOff>177800</xdr:colOff>
      <xdr:row>85</xdr:row>
      <xdr:rowOff>28042</xdr:rowOff>
    </xdr:to>
    <xdr:cxnSp macro="">
      <xdr:nvCxnSpPr>
        <xdr:cNvPr id="268" name="直線コネクタ 267">
          <a:extLst>
            <a:ext uri="{FF2B5EF4-FFF2-40B4-BE49-F238E27FC236}">
              <a16:creationId xmlns:a16="http://schemas.microsoft.com/office/drawing/2014/main" id="{C0E11293-AF59-49FC-AEE7-294574402CB7}"/>
            </a:ext>
          </a:extLst>
        </xdr:cNvPr>
        <xdr:cNvCxnSpPr/>
      </xdr:nvCxnSpPr>
      <xdr:spPr>
        <a:xfrm>
          <a:off x="7861300" y="14592376"/>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143205</xdr:rowOff>
    </xdr:from>
    <xdr:to>
      <xdr:col>36</xdr:col>
      <xdr:colOff>165100</xdr:colOff>
      <xdr:row>85</xdr:row>
      <xdr:rowOff>73355</xdr:rowOff>
    </xdr:to>
    <xdr:sp macro="" textlink="">
      <xdr:nvSpPr>
        <xdr:cNvPr id="269" name="楕円 268">
          <a:extLst>
            <a:ext uri="{FF2B5EF4-FFF2-40B4-BE49-F238E27FC236}">
              <a16:creationId xmlns:a16="http://schemas.microsoft.com/office/drawing/2014/main" id="{EA833812-A0A0-4911-9C95-9AC811D7BB3A}"/>
            </a:ext>
          </a:extLst>
        </xdr:cNvPr>
        <xdr:cNvSpPr/>
      </xdr:nvSpPr>
      <xdr:spPr>
        <a:xfrm>
          <a:off x="6921500" y="1454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19126</xdr:rowOff>
    </xdr:from>
    <xdr:to>
      <xdr:col>41</xdr:col>
      <xdr:colOff>50800</xdr:colOff>
      <xdr:row>85</xdr:row>
      <xdr:rowOff>22555</xdr:rowOff>
    </xdr:to>
    <xdr:cxnSp macro="">
      <xdr:nvCxnSpPr>
        <xdr:cNvPr id="270" name="直線コネクタ 269">
          <a:extLst>
            <a:ext uri="{FF2B5EF4-FFF2-40B4-BE49-F238E27FC236}">
              <a16:creationId xmlns:a16="http://schemas.microsoft.com/office/drawing/2014/main" id="{6AD6901C-AA90-4B88-805F-BFF252FEA240}"/>
            </a:ext>
          </a:extLst>
        </xdr:cNvPr>
        <xdr:cNvCxnSpPr/>
      </xdr:nvCxnSpPr>
      <xdr:spPr>
        <a:xfrm flipV="1">
          <a:off x="6972300" y="1459237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91000</xdr:rowOff>
    </xdr:from>
    <xdr:ext cx="469744" cy="259045"/>
    <xdr:sp macro="" textlink="">
      <xdr:nvSpPr>
        <xdr:cNvPr id="271" name="n_1aveValue【福祉施設】&#10;一人当たり面積">
          <a:extLst>
            <a:ext uri="{FF2B5EF4-FFF2-40B4-BE49-F238E27FC236}">
              <a16:creationId xmlns:a16="http://schemas.microsoft.com/office/drawing/2014/main" id="{44669713-D81A-4AA1-AFE0-FD3E3EFAABE5}"/>
            </a:ext>
          </a:extLst>
        </xdr:cNvPr>
        <xdr:cNvSpPr txBox="1"/>
      </xdr:nvSpPr>
      <xdr:spPr>
        <a:xfrm>
          <a:off x="9391727" y="1466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80027</xdr:rowOff>
    </xdr:from>
    <xdr:ext cx="469744" cy="259045"/>
    <xdr:sp macro="" textlink="">
      <xdr:nvSpPr>
        <xdr:cNvPr id="272" name="n_2aveValue【福祉施設】&#10;一人当たり面積">
          <a:extLst>
            <a:ext uri="{FF2B5EF4-FFF2-40B4-BE49-F238E27FC236}">
              <a16:creationId xmlns:a16="http://schemas.microsoft.com/office/drawing/2014/main" id="{C88DCECC-6CC6-466F-97FE-A95A9C93B967}"/>
            </a:ext>
          </a:extLst>
        </xdr:cNvPr>
        <xdr:cNvSpPr txBox="1"/>
      </xdr:nvSpPr>
      <xdr:spPr>
        <a:xfrm>
          <a:off x="8515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90543</xdr:rowOff>
    </xdr:from>
    <xdr:ext cx="469744" cy="259045"/>
    <xdr:sp macro="" textlink="">
      <xdr:nvSpPr>
        <xdr:cNvPr id="273" name="n_3aveValue【福祉施設】&#10;一人当たり面積">
          <a:extLst>
            <a:ext uri="{FF2B5EF4-FFF2-40B4-BE49-F238E27FC236}">
              <a16:creationId xmlns:a16="http://schemas.microsoft.com/office/drawing/2014/main" id="{BD72FD1B-3482-49BE-BCAE-B6AA05753E75}"/>
            </a:ext>
          </a:extLst>
        </xdr:cNvPr>
        <xdr:cNvSpPr txBox="1"/>
      </xdr:nvSpPr>
      <xdr:spPr>
        <a:xfrm>
          <a:off x="7626427" y="1466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99229</xdr:rowOff>
    </xdr:from>
    <xdr:ext cx="469744" cy="259045"/>
    <xdr:sp macro="" textlink="">
      <xdr:nvSpPr>
        <xdr:cNvPr id="274" name="n_4aveValue【福祉施設】&#10;一人当たり面積">
          <a:extLst>
            <a:ext uri="{FF2B5EF4-FFF2-40B4-BE49-F238E27FC236}">
              <a16:creationId xmlns:a16="http://schemas.microsoft.com/office/drawing/2014/main" id="{2196CE33-4D83-4961-9983-3DC3AB1A1852}"/>
            </a:ext>
          </a:extLst>
        </xdr:cNvPr>
        <xdr:cNvSpPr txBox="1"/>
      </xdr:nvSpPr>
      <xdr:spPr>
        <a:xfrm>
          <a:off x="6737427" y="1467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97198</xdr:rowOff>
    </xdr:from>
    <xdr:ext cx="469744" cy="259045"/>
    <xdr:sp macro="" textlink="">
      <xdr:nvSpPr>
        <xdr:cNvPr id="275" name="n_1mainValue【福祉施設】&#10;一人当たり面積">
          <a:extLst>
            <a:ext uri="{FF2B5EF4-FFF2-40B4-BE49-F238E27FC236}">
              <a16:creationId xmlns:a16="http://schemas.microsoft.com/office/drawing/2014/main" id="{631D4CA0-8F89-4740-8227-FE5210A0EE29}"/>
            </a:ext>
          </a:extLst>
        </xdr:cNvPr>
        <xdr:cNvSpPr txBox="1"/>
      </xdr:nvSpPr>
      <xdr:spPr>
        <a:xfrm>
          <a:off x="9391727" y="1432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95369</xdr:rowOff>
    </xdr:from>
    <xdr:ext cx="469744" cy="259045"/>
    <xdr:sp macro="" textlink="">
      <xdr:nvSpPr>
        <xdr:cNvPr id="276" name="n_2mainValue【福祉施設】&#10;一人当たり面積">
          <a:extLst>
            <a:ext uri="{FF2B5EF4-FFF2-40B4-BE49-F238E27FC236}">
              <a16:creationId xmlns:a16="http://schemas.microsoft.com/office/drawing/2014/main" id="{366FEFAA-660F-4772-B16C-6C6AD29AB428}"/>
            </a:ext>
          </a:extLst>
        </xdr:cNvPr>
        <xdr:cNvSpPr txBox="1"/>
      </xdr:nvSpPr>
      <xdr:spPr>
        <a:xfrm>
          <a:off x="8515427" y="14325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86453</xdr:rowOff>
    </xdr:from>
    <xdr:ext cx="469744" cy="259045"/>
    <xdr:sp macro="" textlink="">
      <xdr:nvSpPr>
        <xdr:cNvPr id="277" name="n_3mainValue【福祉施設】&#10;一人当たり面積">
          <a:extLst>
            <a:ext uri="{FF2B5EF4-FFF2-40B4-BE49-F238E27FC236}">
              <a16:creationId xmlns:a16="http://schemas.microsoft.com/office/drawing/2014/main" id="{FDF07CD9-C09A-4A6C-AAF5-1EBBE3AAFA96}"/>
            </a:ext>
          </a:extLst>
        </xdr:cNvPr>
        <xdr:cNvSpPr txBox="1"/>
      </xdr:nvSpPr>
      <xdr:spPr>
        <a:xfrm>
          <a:off x="7626427" y="14316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89882</xdr:rowOff>
    </xdr:from>
    <xdr:ext cx="469744" cy="259045"/>
    <xdr:sp macro="" textlink="">
      <xdr:nvSpPr>
        <xdr:cNvPr id="278" name="n_4mainValue【福祉施設】&#10;一人当たり面積">
          <a:extLst>
            <a:ext uri="{FF2B5EF4-FFF2-40B4-BE49-F238E27FC236}">
              <a16:creationId xmlns:a16="http://schemas.microsoft.com/office/drawing/2014/main" id="{C8ED8322-6E0F-4BD6-9298-9087D46A8DBA}"/>
            </a:ext>
          </a:extLst>
        </xdr:cNvPr>
        <xdr:cNvSpPr txBox="1"/>
      </xdr:nvSpPr>
      <xdr:spPr>
        <a:xfrm>
          <a:off x="6737427" y="1432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0892661A-5FEC-4C4B-9AFE-761DF81DF25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A3737010-F37E-4D73-ADF8-4D892354322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0EC3AECD-8532-495B-B535-EE6D06B4223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B80F6BAA-CDF9-4C5A-A1EE-836A8EE414B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11602DEC-34AD-4367-8F2C-5A97E853985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6BE1FBF2-4C31-4A01-B1CC-6689DE73BF7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4825EC90-79C2-4995-BA37-9C2D92D9507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36E17F35-6F4E-42A5-88DB-34792E2043D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02BE3AC3-553C-403F-B0BD-02D19A8A1EE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4C5342F0-4759-417B-BE29-72A10415E23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824A6F6D-69DE-4598-9F63-223C163BC3E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3C46D537-0A08-4CE0-B866-D6D7DAD37D7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C7BBE85D-9473-4062-B309-3F801DC95E7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E6E92266-CDFC-4B9B-9870-EE942C8D8BF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8B287109-140D-4FAB-9618-3CB71C2E3E4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AF18EC62-FE9E-4C01-BA4F-1862AA4EA06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EE693846-3AC4-45DD-A098-94D9A1FD259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2294DD26-B18B-489C-A2FC-2B590212E4F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67432D32-93E7-4689-9103-37DF5AD2F29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5B082576-E71D-45B4-9B2C-6D748FDB911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A974CA8A-91C7-408B-8AE3-5045EE8D6EB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C9C6366A-EF9A-474C-BB7E-B43739FB8BA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A2CC71F4-3985-4D70-B0DF-166F6F4E9C1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3E5520AE-9B6F-406B-BABB-AC5D4CC9383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D18161EE-5745-45A8-A706-57EB79BE167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0F3E5056-6407-4CB6-9CD6-4B60B9536CD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A9516598-36BB-428C-9502-6791EA0A5DA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6" name="直線コネクタ 305">
          <a:extLst>
            <a:ext uri="{FF2B5EF4-FFF2-40B4-BE49-F238E27FC236}">
              <a16:creationId xmlns:a16="http://schemas.microsoft.com/office/drawing/2014/main" id="{CB70C431-1572-4D19-A00B-33FADC991CE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7" name="テキスト ボックス 306">
          <a:extLst>
            <a:ext uri="{FF2B5EF4-FFF2-40B4-BE49-F238E27FC236}">
              <a16:creationId xmlns:a16="http://schemas.microsoft.com/office/drawing/2014/main" id="{F0413197-1389-406A-91FA-678E3D6B430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8" name="直線コネクタ 307">
          <a:extLst>
            <a:ext uri="{FF2B5EF4-FFF2-40B4-BE49-F238E27FC236}">
              <a16:creationId xmlns:a16="http://schemas.microsoft.com/office/drawing/2014/main" id="{644C8B05-71F5-4BB4-8E34-C170FDF2FBF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9" name="テキスト ボックス 308">
          <a:extLst>
            <a:ext uri="{FF2B5EF4-FFF2-40B4-BE49-F238E27FC236}">
              <a16:creationId xmlns:a16="http://schemas.microsoft.com/office/drawing/2014/main" id="{190D46FC-5671-49B4-84F6-E13B5954C7F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0" name="直線コネクタ 309">
          <a:extLst>
            <a:ext uri="{FF2B5EF4-FFF2-40B4-BE49-F238E27FC236}">
              <a16:creationId xmlns:a16="http://schemas.microsoft.com/office/drawing/2014/main" id="{62F12436-03ED-4431-8D8F-2EDEAE65D01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1" name="テキスト ボックス 310">
          <a:extLst>
            <a:ext uri="{FF2B5EF4-FFF2-40B4-BE49-F238E27FC236}">
              <a16:creationId xmlns:a16="http://schemas.microsoft.com/office/drawing/2014/main" id="{75D96D63-54A5-4E2A-93EF-8154091B7FB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2" name="直線コネクタ 311">
          <a:extLst>
            <a:ext uri="{FF2B5EF4-FFF2-40B4-BE49-F238E27FC236}">
              <a16:creationId xmlns:a16="http://schemas.microsoft.com/office/drawing/2014/main" id="{939293F4-D7DD-40E4-B3E5-6011CAE00E9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3" name="テキスト ボックス 312">
          <a:extLst>
            <a:ext uri="{FF2B5EF4-FFF2-40B4-BE49-F238E27FC236}">
              <a16:creationId xmlns:a16="http://schemas.microsoft.com/office/drawing/2014/main" id="{736BCC6F-AD6C-40CC-BBB2-2B8B7281B3F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4" name="直線コネクタ 313">
          <a:extLst>
            <a:ext uri="{FF2B5EF4-FFF2-40B4-BE49-F238E27FC236}">
              <a16:creationId xmlns:a16="http://schemas.microsoft.com/office/drawing/2014/main" id="{5E55779F-F267-469B-85D9-AE4B478CF3C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5" name="テキスト ボックス 314">
          <a:extLst>
            <a:ext uri="{FF2B5EF4-FFF2-40B4-BE49-F238E27FC236}">
              <a16:creationId xmlns:a16="http://schemas.microsoft.com/office/drawing/2014/main" id="{0773BF57-C513-4676-BFAF-DF9EC0B5266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6" name="直線コネクタ 315">
          <a:extLst>
            <a:ext uri="{FF2B5EF4-FFF2-40B4-BE49-F238E27FC236}">
              <a16:creationId xmlns:a16="http://schemas.microsoft.com/office/drawing/2014/main" id="{A60E754C-D132-43F4-A4EA-AAE336CC2DD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7" name="テキスト ボックス 316">
          <a:extLst>
            <a:ext uri="{FF2B5EF4-FFF2-40B4-BE49-F238E27FC236}">
              <a16:creationId xmlns:a16="http://schemas.microsoft.com/office/drawing/2014/main" id="{9FBC8938-58BF-413D-B4BA-16E3E14AB90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a:extLst>
            <a:ext uri="{FF2B5EF4-FFF2-40B4-BE49-F238E27FC236}">
              <a16:creationId xmlns:a16="http://schemas.microsoft.com/office/drawing/2014/main" id="{494D7C96-754B-4E71-92BE-E8A0163FFFD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9" name="【一般廃棄物処理施設】&#10;有形固定資産減価償却率グラフ枠">
          <a:extLst>
            <a:ext uri="{FF2B5EF4-FFF2-40B4-BE49-F238E27FC236}">
              <a16:creationId xmlns:a16="http://schemas.microsoft.com/office/drawing/2014/main" id="{B90EF559-1422-47B5-9086-E864CF0446B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51707</xdr:rowOff>
    </xdr:from>
    <xdr:to>
      <xdr:col>85</xdr:col>
      <xdr:colOff>126364</xdr:colOff>
      <xdr:row>42</xdr:row>
      <xdr:rowOff>92528</xdr:rowOff>
    </xdr:to>
    <xdr:cxnSp macro="">
      <xdr:nvCxnSpPr>
        <xdr:cNvPr id="320" name="直線コネクタ 319">
          <a:extLst>
            <a:ext uri="{FF2B5EF4-FFF2-40B4-BE49-F238E27FC236}">
              <a16:creationId xmlns:a16="http://schemas.microsoft.com/office/drawing/2014/main" id="{3FD0F4AD-DFF7-4ACD-9EF4-3FCBB1F2B23A}"/>
            </a:ext>
          </a:extLst>
        </xdr:cNvPr>
        <xdr:cNvCxnSpPr/>
      </xdr:nvCxnSpPr>
      <xdr:spPr>
        <a:xfrm flipV="1">
          <a:off x="16318864" y="5709557"/>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1" name="【一般廃棄物処理施設】&#10;有形固定資産減価償却率最小値テキスト">
          <a:extLst>
            <a:ext uri="{FF2B5EF4-FFF2-40B4-BE49-F238E27FC236}">
              <a16:creationId xmlns:a16="http://schemas.microsoft.com/office/drawing/2014/main" id="{6415FB51-8041-461D-8647-F83A411D48DE}"/>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2" name="直線コネクタ 321">
          <a:extLst>
            <a:ext uri="{FF2B5EF4-FFF2-40B4-BE49-F238E27FC236}">
              <a16:creationId xmlns:a16="http://schemas.microsoft.com/office/drawing/2014/main" id="{4AAE0EB6-4320-4CE6-AB07-8A67684C280F}"/>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169834</xdr:rowOff>
    </xdr:from>
    <xdr:ext cx="340478" cy="259045"/>
    <xdr:sp macro="" textlink="">
      <xdr:nvSpPr>
        <xdr:cNvPr id="323" name="【一般廃棄物処理施設】&#10;有形固定資産減価償却率最大値テキスト">
          <a:extLst>
            <a:ext uri="{FF2B5EF4-FFF2-40B4-BE49-F238E27FC236}">
              <a16:creationId xmlns:a16="http://schemas.microsoft.com/office/drawing/2014/main" id="{63F68D4A-94A0-4D64-938D-C3C7045588EA}"/>
            </a:ext>
          </a:extLst>
        </xdr:cNvPr>
        <xdr:cNvSpPr txBox="1"/>
      </xdr:nvSpPr>
      <xdr:spPr>
        <a:xfrm>
          <a:off x="16357600" y="548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51707</xdr:rowOff>
    </xdr:from>
    <xdr:to>
      <xdr:col>86</xdr:col>
      <xdr:colOff>25400</xdr:colOff>
      <xdr:row>33</xdr:row>
      <xdr:rowOff>51707</xdr:rowOff>
    </xdr:to>
    <xdr:cxnSp macro="">
      <xdr:nvCxnSpPr>
        <xdr:cNvPr id="324" name="直線コネクタ 323">
          <a:extLst>
            <a:ext uri="{FF2B5EF4-FFF2-40B4-BE49-F238E27FC236}">
              <a16:creationId xmlns:a16="http://schemas.microsoft.com/office/drawing/2014/main" id="{01A6199C-6F26-430A-BB6D-80F004917448}"/>
            </a:ext>
          </a:extLst>
        </xdr:cNvPr>
        <xdr:cNvCxnSpPr/>
      </xdr:nvCxnSpPr>
      <xdr:spPr>
        <a:xfrm>
          <a:off x="16230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108693</xdr:rowOff>
    </xdr:from>
    <xdr:ext cx="405111" cy="259045"/>
    <xdr:sp macro="" textlink="">
      <xdr:nvSpPr>
        <xdr:cNvPr id="325" name="【一般廃棄物処理施設】&#10;有形固定資産減価償却率平均値テキスト">
          <a:extLst>
            <a:ext uri="{FF2B5EF4-FFF2-40B4-BE49-F238E27FC236}">
              <a16:creationId xmlns:a16="http://schemas.microsoft.com/office/drawing/2014/main" id="{30DC69C9-5296-418B-BB6B-726F78720267}"/>
            </a:ext>
          </a:extLst>
        </xdr:cNvPr>
        <xdr:cNvSpPr txBox="1"/>
      </xdr:nvSpPr>
      <xdr:spPr>
        <a:xfrm>
          <a:off x="16357600" y="628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85816</xdr:rowOff>
    </xdr:from>
    <xdr:to>
      <xdr:col>85</xdr:col>
      <xdr:colOff>177800</xdr:colOff>
      <xdr:row>38</xdr:row>
      <xdr:rowOff>15966</xdr:rowOff>
    </xdr:to>
    <xdr:sp macro="" textlink="">
      <xdr:nvSpPr>
        <xdr:cNvPr id="326" name="フローチャート: 判断 325">
          <a:extLst>
            <a:ext uri="{FF2B5EF4-FFF2-40B4-BE49-F238E27FC236}">
              <a16:creationId xmlns:a16="http://schemas.microsoft.com/office/drawing/2014/main" id="{65A0A2A7-617B-42F3-BDFC-23072D580F50}"/>
            </a:ext>
          </a:extLst>
        </xdr:cNvPr>
        <xdr:cNvSpPr/>
      </xdr:nvSpPr>
      <xdr:spPr>
        <a:xfrm>
          <a:off x="162687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327" name="フローチャート: 判断 326">
          <a:extLst>
            <a:ext uri="{FF2B5EF4-FFF2-40B4-BE49-F238E27FC236}">
              <a16:creationId xmlns:a16="http://schemas.microsoft.com/office/drawing/2014/main" id="{E82BFE72-568C-4353-A1CD-F13875587D78}"/>
            </a:ext>
          </a:extLst>
        </xdr:cNvPr>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907</xdr:rowOff>
    </xdr:from>
    <xdr:to>
      <xdr:col>76</xdr:col>
      <xdr:colOff>165100</xdr:colOff>
      <xdr:row>38</xdr:row>
      <xdr:rowOff>102507</xdr:rowOff>
    </xdr:to>
    <xdr:sp macro="" textlink="">
      <xdr:nvSpPr>
        <xdr:cNvPr id="328" name="フローチャート: 判断 327">
          <a:extLst>
            <a:ext uri="{FF2B5EF4-FFF2-40B4-BE49-F238E27FC236}">
              <a16:creationId xmlns:a16="http://schemas.microsoft.com/office/drawing/2014/main" id="{B03BC1E8-E820-45EC-ABA8-07E487093AD1}"/>
            </a:ext>
          </a:extLst>
        </xdr:cNvPr>
        <xdr:cNvSpPr/>
      </xdr:nvSpPr>
      <xdr:spPr>
        <a:xfrm>
          <a:off x="14541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159294</xdr:rowOff>
    </xdr:from>
    <xdr:to>
      <xdr:col>72</xdr:col>
      <xdr:colOff>38100</xdr:colOff>
      <xdr:row>38</xdr:row>
      <xdr:rowOff>89444</xdr:rowOff>
    </xdr:to>
    <xdr:sp macro="" textlink="">
      <xdr:nvSpPr>
        <xdr:cNvPr id="329" name="フローチャート: 判断 328">
          <a:extLst>
            <a:ext uri="{FF2B5EF4-FFF2-40B4-BE49-F238E27FC236}">
              <a16:creationId xmlns:a16="http://schemas.microsoft.com/office/drawing/2014/main" id="{B38657D3-F844-4584-9B1F-99DE2E1D4E8F}"/>
            </a:ext>
          </a:extLst>
        </xdr:cNvPr>
        <xdr:cNvSpPr/>
      </xdr:nvSpPr>
      <xdr:spPr>
        <a:xfrm>
          <a:off x="13652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136434</xdr:rowOff>
    </xdr:from>
    <xdr:to>
      <xdr:col>67</xdr:col>
      <xdr:colOff>101600</xdr:colOff>
      <xdr:row>38</xdr:row>
      <xdr:rowOff>66584</xdr:rowOff>
    </xdr:to>
    <xdr:sp macro="" textlink="">
      <xdr:nvSpPr>
        <xdr:cNvPr id="330" name="フローチャート: 判断 329">
          <a:extLst>
            <a:ext uri="{FF2B5EF4-FFF2-40B4-BE49-F238E27FC236}">
              <a16:creationId xmlns:a16="http://schemas.microsoft.com/office/drawing/2014/main" id="{BEFA00CE-DBD5-4884-8738-DDDCBFE64BDB}"/>
            </a:ext>
          </a:extLst>
        </xdr:cNvPr>
        <xdr:cNvSpPr/>
      </xdr:nvSpPr>
      <xdr:spPr>
        <a:xfrm>
          <a:off x="12763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94A57268-3517-4D14-B79A-FD8EA17F3A4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4405F381-C940-411F-AC8B-DA47A90A150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150C672A-AF73-41E3-B773-9918288464A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B6826590-EAE9-410B-93F3-71149BF411E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989D2D0A-292F-47FE-9FAD-28444E84AE6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120106</xdr:rowOff>
    </xdr:from>
    <xdr:to>
      <xdr:col>85</xdr:col>
      <xdr:colOff>177800</xdr:colOff>
      <xdr:row>38</xdr:row>
      <xdr:rowOff>50256</xdr:rowOff>
    </xdr:to>
    <xdr:sp macro="" textlink="">
      <xdr:nvSpPr>
        <xdr:cNvPr id="336" name="楕円 335">
          <a:extLst>
            <a:ext uri="{FF2B5EF4-FFF2-40B4-BE49-F238E27FC236}">
              <a16:creationId xmlns:a16="http://schemas.microsoft.com/office/drawing/2014/main" id="{32056194-1D26-4802-A960-AE23DD423A1C}"/>
            </a:ext>
          </a:extLst>
        </xdr:cNvPr>
        <xdr:cNvSpPr/>
      </xdr:nvSpPr>
      <xdr:spPr>
        <a:xfrm>
          <a:off x="16268700" y="64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98533</xdr:rowOff>
    </xdr:from>
    <xdr:ext cx="405111" cy="259045"/>
    <xdr:sp macro="" textlink="">
      <xdr:nvSpPr>
        <xdr:cNvPr id="337" name="【一般廃棄物処理施設】&#10;有形固定資産減価償却率該当値テキスト">
          <a:extLst>
            <a:ext uri="{FF2B5EF4-FFF2-40B4-BE49-F238E27FC236}">
              <a16:creationId xmlns:a16="http://schemas.microsoft.com/office/drawing/2014/main" id="{AF2DBE9A-4BED-4576-96EF-B5E99A622FAD}"/>
            </a:ext>
          </a:extLst>
        </xdr:cNvPr>
        <xdr:cNvSpPr txBox="1"/>
      </xdr:nvSpPr>
      <xdr:spPr>
        <a:xfrm>
          <a:off x="16357600" y="644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69487</xdr:rowOff>
    </xdr:from>
    <xdr:to>
      <xdr:col>81</xdr:col>
      <xdr:colOff>101600</xdr:colOff>
      <xdr:row>37</xdr:row>
      <xdr:rowOff>171087</xdr:rowOff>
    </xdr:to>
    <xdr:sp macro="" textlink="">
      <xdr:nvSpPr>
        <xdr:cNvPr id="338" name="楕円 337">
          <a:extLst>
            <a:ext uri="{FF2B5EF4-FFF2-40B4-BE49-F238E27FC236}">
              <a16:creationId xmlns:a16="http://schemas.microsoft.com/office/drawing/2014/main" id="{AC2CD772-A361-4FC9-83FD-443C22BAA02D}"/>
            </a:ext>
          </a:extLst>
        </xdr:cNvPr>
        <xdr:cNvSpPr/>
      </xdr:nvSpPr>
      <xdr:spPr>
        <a:xfrm>
          <a:off x="15430500" y="641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120287</xdr:rowOff>
    </xdr:from>
    <xdr:to>
      <xdr:col>85</xdr:col>
      <xdr:colOff>127000</xdr:colOff>
      <xdr:row>37</xdr:row>
      <xdr:rowOff>170906</xdr:rowOff>
    </xdr:to>
    <xdr:cxnSp macro="">
      <xdr:nvCxnSpPr>
        <xdr:cNvPr id="339" name="直線コネクタ 338">
          <a:extLst>
            <a:ext uri="{FF2B5EF4-FFF2-40B4-BE49-F238E27FC236}">
              <a16:creationId xmlns:a16="http://schemas.microsoft.com/office/drawing/2014/main" id="{FAA96379-DBF6-49D6-A44E-837703FFC81A}"/>
            </a:ext>
          </a:extLst>
        </xdr:cNvPr>
        <xdr:cNvCxnSpPr/>
      </xdr:nvCxnSpPr>
      <xdr:spPr>
        <a:xfrm>
          <a:off x="15481300" y="6463937"/>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136434</xdr:rowOff>
    </xdr:from>
    <xdr:to>
      <xdr:col>76</xdr:col>
      <xdr:colOff>165100</xdr:colOff>
      <xdr:row>38</xdr:row>
      <xdr:rowOff>66584</xdr:rowOff>
    </xdr:to>
    <xdr:sp macro="" textlink="">
      <xdr:nvSpPr>
        <xdr:cNvPr id="340" name="楕円 339">
          <a:extLst>
            <a:ext uri="{FF2B5EF4-FFF2-40B4-BE49-F238E27FC236}">
              <a16:creationId xmlns:a16="http://schemas.microsoft.com/office/drawing/2014/main" id="{FD3DFFCC-38AD-4FD6-A16C-B6981917A52F}"/>
            </a:ext>
          </a:extLst>
        </xdr:cNvPr>
        <xdr:cNvSpPr/>
      </xdr:nvSpPr>
      <xdr:spPr>
        <a:xfrm>
          <a:off x="14541500" y="64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120287</xdr:rowOff>
    </xdr:from>
    <xdr:to>
      <xdr:col>81</xdr:col>
      <xdr:colOff>50800</xdr:colOff>
      <xdr:row>38</xdr:row>
      <xdr:rowOff>15784</xdr:rowOff>
    </xdr:to>
    <xdr:cxnSp macro="">
      <xdr:nvCxnSpPr>
        <xdr:cNvPr id="341" name="直線コネクタ 340">
          <a:extLst>
            <a:ext uri="{FF2B5EF4-FFF2-40B4-BE49-F238E27FC236}">
              <a16:creationId xmlns:a16="http://schemas.microsoft.com/office/drawing/2014/main" id="{18A72EEF-BAA4-4A6A-9723-F8DD1C492908}"/>
            </a:ext>
          </a:extLst>
        </xdr:cNvPr>
        <xdr:cNvCxnSpPr/>
      </xdr:nvCxnSpPr>
      <xdr:spPr>
        <a:xfrm flipV="1">
          <a:off x="14592300" y="6463937"/>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84183</xdr:rowOff>
    </xdr:from>
    <xdr:to>
      <xdr:col>72</xdr:col>
      <xdr:colOff>38100</xdr:colOff>
      <xdr:row>38</xdr:row>
      <xdr:rowOff>14332</xdr:rowOff>
    </xdr:to>
    <xdr:sp macro="" textlink="">
      <xdr:nvSpPr>
        <xdr:cNvPr id="342" name="楕円 341">
          <a:extLst>
            <a:ext uri="{FF2B5EF4-FFF2-40B4-BE49-F238E27FC236}">
              <a16:creationId xmlns:a16="http://schemas.microsoft.com/office/drawing/2014/main" id="{F0FB8CCE-EDE3-4F6D-A1D9-F0A789FAF99C}"/>
            </a:ext>
          </a:extLst>
        </xdr:cNvPr>
        <xdr:cNvSpPr/>
      </xdr:nvSpPr>
      <xdr:spPr>
        <a:xfrm>
          <a:off x="136525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134983</xdr:rowOff>
    </xdr:from>
    <xdr:to>
      <xdr:col>76</xdr:col>
      <xdr:colOff>114300</xdr:colOff>
      <xdr:row>38</xdr:row>
      <xdr:rowOff>15784</xdr:rowOff>
    </xdr:to>
    <xdr:cxnSp macro="">
      <xdr:nvCxnSpPr>
        <xdr:cNvPr id="343" name="直線コネクタ 342">
          <a:extLst>
            <a:ext uri="{FF2B5EF4-FFF2-40B4-BE49-F238E27FC236}">
              <a16:creationId xmlns:a16="http://schemas.microsoft.com/office/drawing/2014/main" id="{D4E4DEEA-0FB4-4FC8-950D-7D561BF04BC2}"/>
            </a:ext>
          </a:extLst>
        </xdr:cNvPr>
        <xdr:cNvCxnSpPr/>
      </xdr:nvCxnSpPr>
      <xdr:spPr>
        <a:xfrm>
          <a:off x="13703300" y="647863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167459</xdr:rowOff>
    </xdr:from>
    <xdr:to>
      <xdr:col>67</xdr:col>
      <xdr:colOff>101600</xdr:colOff>
      <xdr:row>39</xdr:row>
      <xdr:rowOff>97609</xdr:rowOff>
    </xdr:to>
    <xdr:sp macro="" textlink="">
      <xdr:nvSpPr>
        <xdr:cNvPr id="344" name="楕円 343">
          <a:extLst>
            <a:ext uri="{FF2B5EF4-FFF2-40B4-BE49-F238E27FC236}">
              <a16:creationId xmlns:a16="http://schemas.microsoft.com/office/drawing/2014/main" id="{AAF91A66-2131-40DD-B351-1DDFD33D5069}"/>
            </a:ext>
          </a:extLst>
        </xdr:cNvPr>
        <xdr:cNvSpPr/>
      </xdr:nvSpPr>
      <xdr:spPr>
        <a:xfrm>
          <a:off x="12763500" y="668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134983</xdr:rowOff>
    </xdr:from>
    <xdr:to>
      <xdr:col>71</xdr:col>
      <xdr:colOff>177800</xdr:colOff>
      <xdr:row>39</xdr:row>
      <xdr:rowOff>46809</xdr:rowOff>
    </xdr:to>
    <xdr:cxnSp macro="">
      <xdr:nvCxnSpPr>
        <xdr:cNvPr id="345" name="直線コネクタ 344">
          <a:extLst>
            <a:ext uri="{FF2B5EF4-FFF2-40B4-BE49-F238E27FC236}">
              <a16:creationId xmlns:a16="http://schemas.microsoft.com/office/drawing/2014/main" id="{A488B1B6-67E4-4914-B6D6-78C2DB2C7E1E}"/>
            </a:ext>
          </a:extLst>
        </xdr:cNvPr>
        <xdr:cNvCxnSpPr/>
      </xdr:nvCxnSpPr>
      <xdr:spPr>
        <a:xfrm flipV="1">
          <a:off x="12814300" y="6478633"/>
          <a:ext cx="889000" cy="25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90368</xdr:rowOff>
    </xdr:from>
    <xdr:ext cx="405111" cy="259045"/>
    <xdr:sp macro="" textlink="">
      <xdr:nvSpPr>
        <xdr:cNvPr id="346" name="n_1aveValue【一般廃棄物処理施設】&#10;有形固定資産減価償却率">
          <a:extLst>
            <a:ext uri="{FF2B5EF4-FFF2-40B4-BE49-F238E27FC236}">
              <a16:creationId xmlns:a16="http://schemas.microsoft.com/office/drawing/2014/main" id="{3BA5DD8B-EB1B-4195-83BC-537CFEC9B4AF}"/>
            </a:ext>
          </a:extLst>
        </xdr:cNvPr>
        <xdr:cNvSpPr txBox="1"/>
      </xdr:nvSpPr>
      <xdr:spPr>
        <a:xfrm>
          <a:off x="152660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93634</xdr:rowOff>
    </xdr:from>
    <xdr:ext cx="405111" cy="259045"/>
    <xdr:sp macro="" textlink="">
      <xdr:nvSpPr>
        <xdr:cNvPr id="347" name="n_2aveValue【一般廃棄物処理施設】&#10;有形固定資産減価償却率">
          <a:extLst>
            <a:ext uri="{FF2B5EF4-FFF2-40B4-BE49-F238E27FC236}">
              <a16:creationId xmlns:a16="http://schemas.microsoft.com/office/drawing/2014/main" id="{2E21D52F-1048-44E8-ABDC-1156CDE25FB4}"/>
            </a:ext>
          </a:extLst>
        </xdr:cNvPr>
        <xdr:cNvSpPr txBox="1"/>
      </xdr:nvSpPr>
      <xdr:spPr>
        <a:xfrm>
          <a:off x="14389744"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80571</xdr:rowOff>
    </xdr:from>
    <xdr:ext cx="405111" cy="259045"/>
    <xdr:sp macro="" textlink="">
      <xdr:nvSpPr>
        <xdr:cNvPr id="348" name="n_3aveValue【一般廃棄物処理施設】&#10;有形固定資産減価償却率">
          <a:extLst>
            <a:ext uri="{FF2B5EF4-FFF2-40B4-BE49-F238E27FC236}">
              <a16:creationId xmlns:a16="http://schemas.microsoft.com/office/drawing/2014/main" id="{FE55124F-CA5C-4526-A548-69CD63C76E11}"/>
            </a:ext>
          </a:extLst>
        </xdr:cNvPr>
        <xdr:cNvSpPr txBox="1"/>
      </xdr:nvSpPr>
      <xdr:spPr>
        <a:xfrm>
          <a:off x="135007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83111</xdr:rowOff>
    </xdr:from>
    <xdr:ext cx="405111" cy="259045"/>
    <xdr:sp macro="" textlink="">
      <xdr:nvSpPr>
        <xdr:cNvPr id="349" name="n_4aveValue【一般廃棄物処理施設】&#10;有形固定資産減価償却率">
          <a:extLst>
            <a:ext uri="{FF2B5EF4-FFF2-40B4-BE49-F238E27FC236}">
              <a16:creationId xmlns:a16="http://schemas.microsoft.com/office/drawing/2014/main" id="{59514050-B9AD-4BC5-A0CC-BEA86A39F63B}"/>
            </a:ext>
          </a:extLst>
        </xdr:cNvPr>
        <xdr:cNvSpPr txBox="1"/>
      </xdr:nvSpPr>
      <xdr:spPr>
        <a:xfrm>
          <a:off x="12611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16164</xdr:rowOff>
    </xdr:from>
    <xdr:ext cx="405111" cy="259045"/>
    <xdr:sp macro="" textlink="">
      <xdr:nvSpPr>
        <xdr:cNvPr id="350" name="n_1mainValue【一般廃棄物処理施設】&#10;有形固定資産減価償却率">
          <a:extLst>
            <a:ext uri="{FF2B5EF4-FFF2-40B4-BE49-F238E27FC236}">
              <a16:creationId xmlns:a16="http://schemas.microsoft.com/office/drawing/2014/main" id="{6EFF7C19-86C6-42A5-A102-2990F46D4484}"/>
            </a:ext>
          </a:extLst>
        </xdr:cNvPr>
        <xdr:cNvSpPr txBox="1"/>
      </xdr:nvSpPr>
      <xdr:spPr>
        <a:xfrm>
          <a:off x="15266044" y="618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83111</xdr:rowOff>
    </xdr:from>
    <xdr:ext cx="405111" cy="259045"/>
    <xdr:sp macro="" textlink="">
      <xdr:nvSpPr>
        <xdr:cNvPr id="351" name="n_2mainValue【一般廃棄物処理施設】&#10;有形固定資産減価償却率">
          <a:extLst>
            <a:ext uri="{FF2B5EF4-FFF2-40B4-BE49-F238E27FC236}">
              <a16:creationId xmlns:a16="http://schemas.microsoft.com/office/drawing/2014/main" id="{C0B95B0B-A91D-416E-B2AC-0E3D67D1814C}"/>
            </a:ext>
          </a:extLst>
        </xdr:cNvPr>
        <xdr:cNvSpPr txBox="1"/>
      </xdr:nvSpPr>
      <xdr:spPr>
        <a:xfrm>
          <a:off x="14389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30860</xdr:rowOff>
    </xdr:from>
    <xdr:ext cx="405111" cy="259045"/>
    <xdr:sp macro="" textlink="">
      <xdr:nvSpPr>
        <xdr:cNvPr id="352" name="n_3mainValue【一般廃棄物処理施設】&#10;有形固定資産減価償却率">
          <a:extLst>
            <a:ext uri="{FF2B5EF4-FFF2-40B4-BE49-F238E27FC236}">
              <a16:creationId xmlns:a16="http://schemas.microsoft.com/office/drawing/2014/main" id="{D99715F8-E641-407D-9933-05E3051E63F2}"/>
            </a:ext>
          </a:extLst>
        </xdr:cNvPr>
        <xdr:cNvSpPr txBox="1"/>
      </xdr:nvSpPr>
      <xdr:spPr>
        <a:xfrm>
          <a:off x="13500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88736</xdr:rowOff>
    </xdr:from>
    <xdr:ext cx="405111" cy="259045"/>
    <xdr:sp macro="" textlink="">
      <xdr:nvSpPr>
        <xdr:cNvPr id="353" name="n_4mainValue【一般廃棄物処理施設】&#10;有形固定資産減価償却率">
          <a:extLst>
            <a:ext uri="{FF2B5EF4-FFF2-40B4-BE49-F238E27FC236}">
              <a16:creationId xmlns:a16="http://schemas.microsoft.com/office/drawing/2014/main" id="{49D22179-537E-4056-905D-A696A6356100}"/>
            </a:ext>
          </a:extLst>
        </xdr:cNvPr>
        <xdr:cNvSpPr txBox="1"/>
      </xdr:nvSpPr>
      <xdr:spPr>
        <a:xfrm>
          <a:off x="12611744" y="677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0CEEEF9A-C5FE-458A-AA87-5FB5D0FADCC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1D24D271-E803-4C6A-AC76-738DF0C31B6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C01AEDF1-73CD-4DAB-856C-ED021D974C8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6864269C-DAEE-4DE8-9E42-AEA65FEDFC9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3EB1DC18-1D11-4C54-B7F5-E57EB8CE4BB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557CF1E9-6AFD-4E70-8675-6C50A6CCC22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0500A5E7-E294-48D5-9801-E0EBF813A03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11EB16AC-36E1-4D5B-B1C8-AA1E07A6362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8FC098D2-6368-4707-9CA0-7D5234F6FD6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91C2F719-3E91-46B0-BE98-BD488A0A7B1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4" name="直線コネクタ 363">
          <a:extLst>
            <a:ext uri="{FF2B5EF4-FFF2-40B4-BE49-F238E27FC236}">
              <a16:creationId xmlns:a16="http://schemas.microsoft.com/office/drawing/2014/main" id="{DDDAD037-BA21-4A09-BBEA-12369700146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5" name="テキスト ボックス 364">
          <a:extLst>
            <a:ext uri="{FF2B5EF4-FFF2-40B4-BE49-F238E27FC236}">
              <a16:creationId xmlns:a16="http://schemas.microsoft.com/office/drawing/2014/main" id="{E4244ECD-6854-46D5-B487-DB41B973CEA6}"/>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6" name="直線コネクタ 365">
          <a:extLst>
            <a:ext uri="{FF2B5EF4-FFF2-40B4-BE49-F238E27FC236}">
              <a16:creationId xmlns:a16="http://schemas.microsoft.com/office/drawing/2014/main" id="{57DB8CB5-53A9-4831-9960-87C1F91C87D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67" name="テキスト ボックス 366">
          <a:extLst>
            <a:ext uri="{FF2B5EF4-FFF2-40B4-BE49-F238E27FC236}">
              <a16:creationId xmlns:a16="http://schemas.microsoft.com/office/drawing/2014/main" id="{D64F03CE-A513-423B-9538-D7C071F3E7B3}"/>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8" name="直線コネクタ 367">
          <a:extLst>
            <a:ext uri="{FF2B5EF4-FFF2-40B4-BE49-F238E27FC236}">
              <a16:creationId xmlns:a16="http://schemas.microsoft.com/office/drawing/2014/main" id="{FD62995F-C76B-4886-B4B1-AB8D108924E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69" name="テキスト ボックス 368">
          <a:extLst>
            <a:ext uri="{FF2B5EF4-FFF2-40B4-BE49-F238E27FC236}">
              <a16:creationId xmlns:a16="http://schemas.microsoft.com/office/drawing/2014/main" id="{C693F326-74C4-47E9-9423-0557B409305B}"/>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0" name="直線コネクタ 369">
          <a:extLst>
            <a:ext uri="{FF2B5EF4-FFF2-40B4-BE49-F238E27FC236}">
              <a16:creationId xmlns:a16="http://schemas.microsoft.com/office/drawing/2014/main" id="{336A7183-FE73-48E3-834E-BD9C8F3F322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71" name="テキスト ボックス 370">
          <a:extLst>
            <a:ext uri="{FF2B5EF4-FFF2-40B4-BE49-F238E27FC236}">
              <a16:creationId xmlns:a16="http://schemas.microsoft.com/office/drawing/2014/main" id="{9E9F21C4-1E1A-41AB-9471-BCCF6731946C}"/>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a:extLst>
            <a:ext uri="{FF2B5EF4-FFF2-40B4-BE49-F238E27FC236}">
              <a16:creationId xmlns:a16="http://schemas.microsoft.com/office/drawing/2014/main" id="{2E3E8DAB-1090-4FF1-B133-D559A28BB98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3" name="テキスト ボックス 372">
          <a:extLst>
            <a:ext uri="{FF2B5EF4-FFF2-40B4-BE49-F238E27FC236}">
              <a16:creationId xmlns:a16="http://schemas.microsoft.com/office/drawing/2014/main" id="{D2197607-C710-4031-BE47-CB345E17A13B}"/>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一般廃棄物処理施設】&#10;一人当たり有形固定資産（償却資産）額グラフ枠">
          <a:extLst>
            <a:ext uri="{FF2B5EF4-FFF2-40B4-BE49-F238E27FC236}">
              <a16:creationId xmlns:a16="http://schemas.microsoft.com/office/drawing/2014/main" id="{8831C4C5-9BF1-4EAD-8D68-65EE809445D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80039</xdr:rowOff>
    </xdr:from>
    <xdr:to>
      <xdr:col>116</xdr:col>
      <xdr:colOff>62864</xdr:colOff>
      <xdr:row>41</xdr:row>
      <xdr:rowOff>132173</xdr:rowOff>
    </xdr:to>
    <xdr:cxnSp macro="">
      <xdr:nvCxnSpPr>
        <xdr:cNvPr id="375" name="直線コネクタ 374">
          <a:extLst>
            <a:ext uri="{FF2B5EF4-FFF2-40B4-BE49-F238E27FC236}">
              <a16:creationId xmlns:a16="http://schemas.microsoft.com/office/drawing/2014/main" id="{65813828-0EA9-48E0-BDC1-3DC57CD91550}"/>
            </a:ext>
          </a:extLst>
        </xdr:cNvPr>
        <xdr:cNvCxnSpPr/>
      </xdr:nvCxnSpPr>
      <xdr:spPr>
        <a:xfrm flipV="1">
          <a:off x="22160864" y="5737889"/>
          <a:ext cx="0" cy="1423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136000</xdr:rowOff>
    </xdr:from>
    <xdr:ext cx="469744" cy="259045"/>
    <xdr:sp macro="" textlink="">
      <xdr:nvSpPr>
        <xdr:cNvPr id="376" name="【一般廃棄物処理施設】&#10;一人当たり有形固定資産（償却資産）額最小値テキスト">
          <a:extLst>
            <a:ext uri="{FF2B5EF4-FFF2-40B4-BE49-F238E27FC236}">
              <a16:creationId xmlns:a16="http://schemas.microsoft.com/office/drawing/2014/main" id="{71AA3A1B-A9E4-4523-9DDA-7BFEF2F01EB8}"/>
            </a:ext>
          </a:extLst>
        </xdr:cNvPr>
        <xdr:cNvSpPr txBox="1"/>
      </xdr:nvSpPr>
      <xdr:spPr>
        <a:xfrm>
          <a:off x="22199600" y="716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132173</xdr:rowOff>
    </xdr:from>
    <xdr:to>
      <xdr:col>116</xdr:col>
      <xdr:colOff>152400</xdr:colOff>
      <xdr:row>41</xdr:row>
      <xdr:rowOff>132173</xdr:rowOff>
    </xdr:to>
    <xdr:cxnSp macro="">
      <xdr:nvCxnSpPr>
        <xdr:cNvPr id="377" name="直線コネクタ 376">
          <a:extLst>
            <a:ext uri="{FF2B5EF4-FFF2-40B4-BE49-F238E27FC236}">
              <a16:creationId xmlns:a16="http://schemas.microsoft.com/office/drawing/2014/main" id="{8E015170-3D53-4522-8A88-067E0B93C652}"/>
            </a:ext>
          </a:extLst>
        </xdr:cNvPr>
        <xdr:cNvCxnSpPr/>
      </xdr:nvCxnSpPr>
      <xdr:spPr>
        <a:xfrm>
          <a:off x="22072600" y="7161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26716</xdr:rowOff>
    </xdr:from>
    <xdr:ext cx="690189" cy="259045"/>
    <xdr:sp macro="" textlink="">
      <xdr:nvSpPr>
        <xdr:cNvPr id="378" name="【一般廃棄物処理施設】&#10;一人当たり有形固定資産（償却資産）額最大値テキスト">
          <a:extLst>
            <a:ext uri="{FF2B5EF4-FFF2-40B4-BE49-F238E27FC236}">
              <a16:creationId xmlns:a16="http://schemas.microsoft.com/office/drawing/2014/main" id="{567B2C1D-D3E6-4542-8D53-C1CF7BEF7B61}"/>
            </a:ext>
          </a:extLst>
        </xdr:cNvPr>
        <xdr:cNvSpPr txBox="1"/>
      </xdr:nvSpPr>
      <xdr:spPr>
        <a:xfrm>
          <a:off x="22199600" y="55131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80039</xdr:rowOff>
    </xdr:from>
    <xdr:to>
      <xdr:col>116</xdr:col>
      <xdr:colOff>152400</xdr:colOff>
      <xdr:row>33</xdr:row>
      <xdr:rowOff>80039</xdr:rowOff>
    </xdr:to>
    <xdr:cxnSp macro="">
      <xdr:nvCxnSpPr>
        <xdr:cNvPr id="379" name="直線コネクタ 378">
          <a:extLst>
            <a:ext uri="{FF2B5EF4-FFF2-40B4-BE49-F238E27FC236}">
              <a16:creationId xmlns:a16="http://schemas.microsoft.com/office/drawing/2014/main" id="{3BCB0F34-974B-4376-A66D-0104B8F420C1}"/>
            </a:ext>
          </a:extLst>
        </xdr:cNvPr>
        <xdr:cNvCxnSpPr/>
      </xdr:nvCxnSpPr>
      <xdr:spPr>
        <a:xfrm>
          <a:off x="22072600" y="573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101712</xdr:rowOff>
    </xdr:from>
    <xdr:ext cx="599010" cy="259045"/>
    <xdr:sp macro="" textlink="">
      <xdr:nvSpPr>
        <xdr:cNvPr id="380" name="【一般廃棄物処理施設】&#10;一人当たり有形固定資産（償却資産）額平均値テキスト">
          <a:extLst>
            <a:ext uri="{FF2B5EF4-FFF2-40B4-BE49-F238E27FC236}">
              <a16:creationId xmlns:a16="http://schemas.microsoft.com/office/drawing/2014/main" id="{54FE9EB8-4A31-4ADC-916D-9A800A6F0C6A}"/>
            </a:ext>
          </a:extLst>
        </xdr:cNvPr>
        <xdr:cNvSpPr txBox="1"/>
      </xdr:nvSpPr>
      <xdr:spPr>
        <a:xfrm>
          <a:off x="22199600" y="69597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123285</xdr:rowOff>
    </xdr:from>
    <xdr:to>
      <xdr:col>116</xdr:col>
      <xdr:colOff>114300</xdr:colOff>
      <xdr:row>41</xdr:row>
      <xdr:rowOff>53435</xdr:rowOff>
    </xdr:to>
    <xdr:sp macro="" textlink="">
      <xdr:nvSpPr>
        <xdr:cNvPr id="381" name="フローチャート: 判断 380">
          <a:extLst>
            <a:ext uri="{FF2B5EF4-FFF2-40B4-BE49-F238E27FC236}">
              <a16:creationId xmlns:a16="http://schemas.microsoft.com/office/drawing/2014/main" id="{FD8B1052-34B4-43AF-904A-8E4DAF35F8C5}"/>
            </a:ext>
          </a:extLst>
        </xdr:cNvPr>
        <xdr:cNvSpPr/>
      </xdr:nvSpPr>
      <xdr:spPr>
        <a:xfrm>
          <a:off x="22110700" y="698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136395</xdr:rowOff>
    </xdr:from>
    <xdr:to>
      <xdr:col>112</xdr:col>
      <xdr:colOff>38100</xdr:colOff>
      <xdr:row>41</xdr:row>
      <xdr:rowOff>66545</xdr:rowOff>
    </xdr:to>
    <xdr:sp macro="" textlink="">
      <xdr:nvSpPr>
        <xdr:cNvPr id="382" name="フローチャート: 判断 381">
          <a:extLst>
            <a:ext uri="{FF2B5EF4-FFF2-40B4-BE49-F238E27FC236}">
              <a16:creationId xmlns:a16="http://schemas.microsoft.com/office/drawing/2014/main" id="{F90A960E-6943-4EC0-9FD2-00454A3BAE4A}"/>
            </a:ext>
          </a:extLst>
        </xdr:cNvPr>
        <xdr:cNvSpPr/>
      </xdr:nvSpPr>
      <xdr:spPr>
        <a:xfrm>
          <a:off x="21272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118345</xdr:rowOff>
    </xdr:from>
    <xdr:to>
      <xdr:col>107</xdr:col>
      <xdr:colOff>101600</xdr:colOff>
      <xdr:row>41</xdr:row>
      <xdr:rowOff>48495</xdr:rowOff>
    </xdr:to>
    <xdr:sp macro="" textlink="">
      <xdr:nvSpPr>
        <xdr:cNvPr id="383" name="フローチャート: 判断 382">
          <a:extLst>
            <a:ext uri="{FF2B5EF4-FFF2-40B4-BE49-F238E27FC236}">
              <a16:creationId xmlns:a16="http://schemas.microsoft.com/office/drawing/2014/main" id="{B48354A7-43F1-4C77-A7A6-7D9866430275}"/>
            </a:ext>
          </a:extLst>
        </xdr:cNvPr>
        <xdr:cNvSpPr/>
      </xdr:nvSpPr>
      <xdr:spPr>
        <a:xfrm>
          <a:off x="20383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129681</xdr:rowOff>
    </xdr:from>
    <xdr:to>
      <xdr:col>102</xdr:col>
      <xdr:colOff>165100</xdr:colOff>
      <xdr:row>41</xdr:row>
      <xdr:rowOff>59831</xdr:rowOff>
    </xdr:to>
    <xdr:sp macro="" textlink="">
      <xdr:nvSpPr>
        <xdr:cNvPr id="384" name="フローチャート: 判断 383">
          <a:extLst>
            <a:ext uri="{FF2B5EF4-FFF2-40B4-BE49-F238E27FC236}">
              <a16:creationId xmlns:a16="http://schemas.microsoft.com/office/drawing/2014/main" id="{BA0D2CB4-EB8B-4615-9386-23F3A146C6D2}"/>
            </a:ext>
          </a:extLst>
        </xdr:cNvPr>
        <xdr:cNvSpPr/>
      </xdr:nvSpPr>
      <xdr:spPr>
        <a:xfrm>
          <a:off x="19494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136325</xdr:rowOff>
    </xdr:from>
    <xdr:to>
      <xdr:col>98</xdr:col>
      <xdr:colOff>38100</xdr:colOff>
      <xdr:row>41</xdr:row>
      <xdr:rowOff>66475</xdr:rowOff>
    </xdr:to>
    <xdr:sp macro="" textlink="">
      <xdr:nvSpPr>
        <xdr:cNvPr id="385" name="フローチャート: 判断 384">
          <a:extLst>
            <a:ext uri="{FF2B5EF4-FFF2-40B4-BE49-F238E27FC236}">
              <a16:creationId xmlns:a16="http://schemas.microsoft.com/office/drawing/2014/main" id="{0A352C96-69AD-4750-AD59-6EBE1381C413}"/>
            </a:ext>
          </a:extLst>
        </xdr:cNvPr>
        <xdr:cNvSpPr/>
      </xdr:nvSpPr>
      <xdr:spPr>
        <a:xfrm>
          <a:off x="18605500" y="69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831FDB06-00ED-4F3F-971F-E2A0C993848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D9C7855F-8DE1-42F2-AA79-4375097F037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5C4EB241-4261-442E-94FE-35D23B6285E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34D48B9D-2027-43D5-8438-39AA8060B09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615BBFA6-18DC-46EF-A59F-6F32202DDFF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98854</xdr:rowOff>
    </xdr:from>
    <xdr:to>
      <xdr:col>116</xdr:col>
      <xdr:colOff>114300</xdr:colOff>
      <xdr:row>41</xdr:row>
      <xdr:rowOff>29004</xdr:rowOff>
    </xdr:to>
    <xdr:sp macro="" textlink="">
      <xdr:nvSpPr>
        <xdr:cNvPr id="391" name="楕円 390">
          <a:extLst>
            <a:ext uri="{FF2B5EF4-FFF2-40B4-BE49-F238E27FC236}">
              <a16:creationId xmlns:a16="http://schemas.microsoft.com/office/drawing/2014/main" id="{0BDCA1A3-0C0F-46CD-A48C-212B7DEB4AD5}"/>
            </a:ext>
          </a:extLst>
        </xdr:cNvPr>
        <xdr:cNvSpPr/>
      </xdr:nvSpPr>
      <xdr:spPr>
        <a:xfrm>
          <a:off x="22110700" y="695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121731</xdr:rowOff>
    </xdr:from>
    <xdr:ext cx="599010" cy="259045"/>
    <xdr:sp macro="" textlink="">
      <xdr:nvSpPr>
        <xdr:cNvPr id="392" name="【一般廃棄物処理施設】&#10;一人当たり有形固定資産（償却資産）額該当値テキスト">
          <a:extLst>
            <a:ext uri="{FF2B5EF4-FFF2-40B4-BE49-F238E27FC236}">
              <a16:creationId xmlns:a16="http://schemas.microsoft.com/office/drawing/2014/main" id="{B11AB784-C7AB-4A26-9E4C-F1F4DF9DFF4D}"/>
            </a:ext>
          </a:extLst>
        </xdr:cNvPr>
        <xdr:cNvSpPr txBox="1"/>
      </xdr:nvSpPr>
      <xdr:spPr>
        <a:xfrm>
          <a:off x="22199600" y="680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106452</xdr:rowOff>
    </xdr:from>
    <xdr:to>
      <xdr:col>112</xdr:col>
      <xdr:colOff>38100</xdr:colOff>
      <xdr:row>41</xdr:row>
      <xdr:rowOff>36602</xdr:rowOff>
    </xdr:to>
    <xdr:sp macro="" textlink="">
      <xdr:nvSpPr>
        <xdr:cNvPr id="393" name="楕円 392">
          <a:extLst>
            <a:ext uri="{FF2B5EF4-FFF2-40B4-BE49-F238E27FC236}">
              <a16:creationId xmlns:a16="http://schemas.microsoft.com/office/drawing/2014/main" id="{D7BB836F-05F4-4319-905B-230C2363136B}"/>
            </a:ext>
          </a:extLst>
        </xdr:cNvPr>
        <xdr:cNvSpPr/>
      </xdr:nvSpPr>
      <xdr:spPr>
        <a:xfrm>
          <a:off x="21272500" y="69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149654</xdr:rowOff>
    </xdr:from>
    <xdr:to>
      <xdr:col>116</xdr:col>
      <xdr:colOff>63500</xdr:colOff>
      <xdr:row>40</xdr:row>
      <xdr:rowOff>157252</xdr:rowOff>
    </xdr:to>
    <xdr:cxnSp macro="">
      <xdr:nvCxnSpPr>
        <xdr:cNvPr id="394" name="直線コネクタ 393">
          <a:extLst>
            <a:ext uri="{FF2B5EF4-FFF2-40B4-BE49-F238E27FC236}">
              <a16:creationId xmlns:a16="http://schemas.microsoft.com/office/drawing/2014/main" id="{4AF18903-8C02-47AC-96CD-E6C3A10A0CBB}"/>
            </a:ext>
          </a:extLst>
        </xdr:cNvPr>
        <xdr:cNvCxnSpPr/>
      </xdr:nvCxnSpPr>
      <xdr:spPr>
        <a:xfrm flipV="1">
          <a:off x="21323300" y="7007654"/>
          <a:ext cx="838200" cy="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124298</xdr:rowOff>
    </xdr:from>
    <xdr:to>
      <xdr:col>107</xdr:col>
      <xdr:colOff>101600</xdr:colOff>
      <xdr:row>41</xdr:row>
      <xdr:rowOff>54448</xdr:rowOff>
    </xdr:to>
    <xdr:sp macro="" textlink="">
      <xdr:nvSpPr>
        <xdr:cNvPr id="395" name="楕円 394">
          <a:extLst>
            <a:ext uri="{FF2B5EF4-FFF2-40B4-BE49-F238E27FC236}">
              <a16:creationId xmlns:a16="http://schemas.microsoft.com/office/drawing/2014/main" id="{D504DC9D-13F8-4CAD-84BF-003F49813CDA}"/>
            </a:ext>
          </a:extLst>
        </xdr:cNvPr>
        <xdr:cNvSpPr/>
      </xdr:nvSpPr>
      <xdr:spPr>
        <a:xfrm>
          <a:off x="20383500" y="698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157252</xdr:rowOff>
    </xdr:from>
    <xdr:to>
      <xdr:col>111</xdr:col>
      <xdr:colOff>177800</xdr:colOff>
      <xdr:row>41</xdr:row>
      <xdr:rowOff>3648</xdr:rowOff>
    </xdr:to>
    <xdr:cxnSp macro="">
      <xdr:nvCxnSpPr>
        <xdr:cNvPr id="396" name="直線コネクタ 395">
          <a:extLst>
            <a:ext uri="{FF2B5EF4-FFF2-40B4-BE49-F238E27FC236}">
              <a16:creationId xmlns:a16="http://schemas.microsoft.com/office/drawing/2014/main" id="{233925F2-E311-43FA-92FD-020199D95C3B}"/>
            </a:ext>
          </a:extLst>
        </xdr:cNvPr>
        <xdr:cNvCxnSpPr/>
      </xdr:nvCxnSpPr>
      <xdr:spPr>
        <a:xfrm flipV="1">
          <a:off x="20434300" y="7015252"/>
          <a:ext cx="889000" cy="1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117919</xdr:rowOff>
    </xdr:from>
    <xdr:to>
      <xdr:col>102</xdr:col>
      <xdr:colOff>165100</xdr:colOff>
      <xdr:row>41</xdr:row>
      <xdr:rowOff>48069</xdr:rowOff>
    </xdr:to>
    <xdr:sp macro="" textlink="">
      <xdr:nvSpPr>
        <xdr:cNvPr id="397" name="楕円 396">
          <a:extLst>
            <a:ext uri="{FF2B5EF4-FFF2-40B4-BE49-F238E27FC236}">
              <a16:creationId xmlns:a16="http://schemas.microsoft.com/office/drawing/2014/main" id="{DB49DD69-CBEA-460B-ABED-C087728AA030}"/>
            </a:ext>
          </a:extLst>
        </xdr:cNvPr>
        <xdr:cNvSpPr/>
      </xdr:nvSpPr>
      <xdr:spPr>
        <a:xfrm>
          <a:off x="19494500" y="697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168719</xdr:rowOff>
    </xdr:from>
    <xdr:to>
      <xdr:col>107</xdr:col>
      <xdr:colOff>50800</xdr:colOff>
      <xdr:row>41</xdr:row>
      <xdr:rowOff>3648</xdr:rowOff>
    </xdr:to>
    <xdr:cxnSp macro="">
      <xdr:nvCxnSpPr>
        <xdr:cNvPr id="398" name="直線コネクタ 397">
          <a:extLst>
            <a:ext uri="{FF2B5EF4-FFF2-40B4-BE49-F238E27FC236}">
              <a16:creationId xmlns:a16="http://schemas.microsoft.com/office/drawing/2014/main" id="{76F9B445-24B1-40B1-9267-8F9D2D01046D}"/>
            </a:ext>
          </a:extLst>
        </xdr:cNvPr>
        <xdr:cNvCxnSpPr/>
      </xdr:nvCxnSpPr>
      <xdr:spPr>
        <a:xfrm>
          <a:off x="19545300" y="7026719"/>
          <a:ext cx="889000" cy="6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156925</xdr:rowOff>
    </xdr:from>
    <xdr:to>
      <xdr:col>98</xdr:col>
      <xdr:colOff>38100</xdr:colOff>
      <xdr:row>41</xdr:row>
      <xdr:rowOff>87075</xdr:rowOff>
    </xdr:to>
    <xdr:sp macro="" textlink="">
      <xdr:nvSpPr>
        <xdr:cNvPr id="399" name="楕円 398">
          <a:extLst>
            <a:ext uri="{FF2B5EF4-FFF2-40B4-BE49-F238E27FC236}">
              <a16:creationId xmlns:a16="http://schemas.microsoft.com/office/drawing/2014/main" id="{26E1CFD8-7A1B-4476-A4E9-6CBD3D4E5AB2}"/>
            </a:ext>
          </a:extLst>
        </xdr:cNvPr>
        <xdr:cNvSpPr/>
      </xdr:nvSpPr>
      <xdr:spPr>
        <a:xfrm>
          <a:off x="18605500" y="701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168719</xdr:rowOff>
    </xdr:from>
    <xdr:to>
      <xdr:col>102</xdr:col>
      <xdr:colOff>114300</xdr:colOff>
      <xdr:row>41</xdr:row>
      <xdr:rowOff>36275</xdr:rowOff>
    </xdr:to>
    <xdr:cxnSp macro="">
      <xdr:nvCxnSpPr>
        <xdr:cNvPr id="400" name="直線コネクタ 399">
          <a:extLst>
            <a:ext uri="{FF2B5EF4-FFF2-40B4-BE49-F238E27FC236}">
              <a16:creationId xmlns:a16="http://schemas.microsoft.com/office/drawing/2014/main" id="{23CB5AD6-1671-4957-A897-10CE4A27C0C3}"/>
            </a:ext>
          </a:extLst>
        </xdr:cNvPr>
        <xdr:cNvCxnSpPr/>
      </xdr:nvCxnSpPr>
      <xdr:spPr>
        <a:xfrm flipV="1">
          <a:off x="18656300" y="7026719"/>
          <a:ext cx="889000" cy="3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57672</xdr:rowOff>
    </xdr:from>
    <xdr:ext cx="599010" cy="259045"/>
    <xdr:sp macro="" textlink="">
      <xdr:nvSpPr>
        <xdr:cNvPr id="401" name="n_1aveValue【一般廃棄物処理施設】&#10;一人当たり有形固定資産（償却資産）額">
          <a:extLst>
            <a:ext uri="{FF2B5EF4-FFF2-40B4-BE49-F238E27FC236}">
              <a16:creationId xmlns:a16="http://schemas.microsoft.com/office/drawing/2014/main" id="{3E42CFD5-BD32-45EF-8A1D-8DACE2C4FAC4}"/>
            </a:ext>
          </a:extLst>
        </xdr:cNvPr>
        <xdr:cNvSpPr txBox="1"/>
      </xdr:nvSpPr>
      <xdr:spPr>
        <a:xfrm>
          <a:off x="21011095" y="7087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65022</xdr:rowOff>
    </xdr:from>
    <xdr:ext cx="599010" cy="259045"/>
    <xdr:sp macro="" textlink="">
      <xdr:nvSpPr>
        <xdr:cNvPr id="402" name="n_2aveValue【一般廃棄物処理施設】&#10;一人当たり有形固定資産（償却資産）額">
          <a:extLst>
            <a:ext uri="{FF2B5EF4-FFF2-40B4-BE49-F238E27FC236}">
              <a16:creationId xmlns:a16="http://schemas.microsoft.com/office/drawing/2014/main" id="{5C92C4C5-6758-4D24-9533-F41CE3B9D339}"/>
            </a:ext>
          </a:extLst>
        </xdr:cNvPr>
        <xdr:cNvSpPr txBox="1"/>
      </xdr:nvSpPr>
      <xdr:spPr>
        <a:xfrm>
          <a:off x="20134795" y="67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50958</xdr:rowOff>
    </xdr:from>
    <xdr:ext cx="599010" cy="259045"/>
    <xdr:sp macro="" textlink="">
      <xdr:nvSpPr>
        <xdr:cNvPr id="403" name="n_3aveValue【一般廃棄物処理施設】&#10;一人当たり有形固定資産（償却資産）額">
          <a:extLst>
            <a:ext uri="{FF2B5EF4-FFF2-40B4-BE49-F238E27FC236}">
              <a16:creationId xmlns:a16="http://schemas.microsoft.com/office/drawing/2014/main" id="{D3391BA1-3C1A-416B-84AB-8B87E4F5979E}"/>
            </a:ext>
          </a:extLst>
        </xdr:cNvPr>
        <xdr:cNvSpPr txBox="1"/>
      </xdr:nvSpPr>
      <xdr:spPr>
        <a:xfrm>
          <a:off x="19245795" y="7080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83002</xdr:rowOff>
    </xdr:from>
    <xdr:ext cx="599010" cy="259045"/>
    <xdr:sp macro="" textlink="">
      <xdr:nvSpPr>
        <xdr:cNvPr id="404" name="n_4aveValue【一般廃棄物処理施設】&#10;一人当たり有形固定資産（償却資産）額">
          <a:extLst>
            <a:ext uri="{FF2B5EF4-FFF2-40B4-BE49-F238E27FC236}">
              <a16:creationId xmlns:a16="http://schemas.microsoft.com/office/drawing/2014/main" id="{8C976369-F02D-4214-A0AE-A6BDBB2076C9}"/>
            </a:ext>
          </a:extLst>
        </xdr:cNvPr>
        <xdr:cNvSpPr txBox="1"/>
      </xdr:nvSpPr>
      <xdr:spPr>
        <a:xfrm>
          <a:off x="18356795" y="676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53129</xdr:rowOff>
    </xdr:from>
    <xdr:ext cx="599010" cy="259045"/>
    <xdr:sp macro="" textlink="">
      <xdr:nvSpPr>
        <xdr:cNvPr id="405" name="n_1mainValue【一般廃棄物処理施設】&#10;一人当たり有形固定資産（償却資産）額">
          <a:extLst>
            <a:ext uri="{FF2B5EF4-FFF2-40B4-BE49-F238E27FC236}">
              <a16:creationId xmlns:a16="http://schemas.microsoft.com/office/drawing/2014/main" id="{5D716A7A-F4AF-487B-A203-430A0B777030}"/>
            </a:ext>
          </a:extLst>
        </xdr:cNvPr>
        <xdr:cNvSpPr txBox="1"/>
      </xdr:nvSpPr>
      <xdr:spPr>
        <a:xfrm>
          <a:off x="21011095" y="6739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45575</xdr:rowOff>
    </xdr:from>
    <xdr:ext cx="599010" cy="259045"/>
    <xdr:sp macro="" textlink="">
      <xdr:nvSpPr>
        <xdr:cNvPr id="406" name="n_2mainValue【一般廃棄物処理施設】&#10;一人当たり有形固定資産（償却資産）額">
          <a:extLst>
            <a:ext uri="{FF2B5EF4-FFF2-40B4-BE49-F238E27FC236}">
              <a16:creationId xmlns:a16="http://schemas.microsoft.com/office/drawing/2014/main" id="{E2C2F7A9-211A-49AC-9E2E-87E4199FAFCB}"/>
            </a:ext>
          </a:extLst>
        </xdr:cNvPr>
        <xdr:cNvSpPr txBox="1"/>
      </xdr:nvSpPr>
      <xdr:spPr>
        <a:xfrm>
          <a:off x="20134795" y="707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64596</xdr:rowOff>
    </xdr:from>
    <xdr:ext cx="599010" cy="259045"/>
    <xdr:sp macro="" textlink="">
      <xdr:nvSpPr>
        <xdr:cNvPr id="407" name="n_3mainValue【一般廃棄物処理施設】&#10;一人当たり有形固定資産（償却資産）額">
          <a:extLst>
            <a:ext uri="{FF2B5EF4-FFF2-40B4-BE49-F238E27FC236}">
              <a16:creationId xmlns:a16="http://schemas.microsoft.com/office/drawing/2014/main" id="{50F60B39-AE64-45C2-A34F-A7671385FF82}"/>
            </a:ext>
          </a:extLst>
        </xdr:cNvPr>
        <xdr:cNvSpPr txBox="1"/>
      </xdr:nvSpPr>
      <xdr:spPr>
        <a:xfrm>
          <a:off x="19245795" y="6751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78202</xdr:rowOff>
    </xdr:from>
    <xdr:ext cx="599010" cy="259045"/>
    <xdr:sp macro="" textlink="">
      <xdr:nvSpPr>
        <xdr:cNvPr id="408" name="n_4mainValue【一般廃棄物処理施設】&#10;一人当たり有形固定資産（償却資産）額">
          <a:extLst>
            <a:ext uri="{FF2B5EF4-FFF2-40B4-BE49-F238E27FC236}">
              <a16:creationId xmlns:a16="http://schemas.microsoft.com/office/drawing/2014/main" id="{A151DBF1-77AB-45A6-9E93-92E86E0C87FE}"/>
            </a:ext>
          </a:extLst>
        </xdr:cNvPr>
        <xdr:cNvSpPr txBox="1"/>
      </xdr:nvSpPr>
      <xdr:spPr>
        <a:xfrm>
          <a:off x="18356795" y="710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7B2E4623-2ECB-494F-8456-605D33AA9C1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272EFC6F-DECC-4665-8F4C-7D381BA9E61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6A67133E-FFB9-46EE-8A2C-79D0D255AC8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99BA9B25-7232-4083-B153-594320FC8DE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297883C4-B97D-427D-85F9-401A0C5934D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BBEA7AEE-45D7-4E2E-A0DE-A653FD68E48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2B11A96F-4E1E-4AF9-8CC3-AE59B186A07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F501B7CB-1033-48A1-9BF9-F5A707887D41}"/>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7" name="正方形/長方形 416">
          <a:extLst>
            <a:ext uri="{FF2B5EF4-FFF2-40B4-BE49-F238E27FC236}">
              <a16:creationId xmlns:a16="http://schemas.microsoft.com/office/drawing/2014/main" id="{FCD86DDC-7166-4D83-AF85-2E71C51E3F8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8" name="正方形/長方形 417">
          <a:extLst>
            <a:ext uri="{FF2B5EF4-FFF2-40B4-BE49-F238E27FC236}">
              <a16:creationId xmlns:a16="http://schemas.microsoft.com/office/drawing/2014/main" id="{3FFF154F-2680-4697-8A7B-7415BE9E3A3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9" name="正方形/長方形 418">
          <a:extLst>
            <a:ext uri="{FF2B5EF4-FFF2-40B4-BE49-F238E27FC236}">
              <a16:creationId xmlns:a16="http://schemas.microsoft.com/office/drawing/2014/main" id="{7C11B55E-62ED-4897-8D8B-D929F16D1FA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0" name="正方形/長方形 419">
          <a:extLst>
            <a:ext uri="{FF2B5EF4-FFF2-40B4-BE49-F238E27FC236}">
              <a16:creationId xmlns:a16="http://schemas.microsoft.com/office/drawing/2014/main" id="{9B994D53-CBE6-4100-B24D-84CAA52CBC5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1" name="正方形/長方形 420">
          <a:extLst>
            <a:ext uri="{FF2B5EF4-FFF2-40B4-BE49-F238E27FC236}">
              <a16:creationId xmlns:a16="http://schemas.microsoft.com/office/drawing/2014/main" id="{C283B267-66EA-43D3-893C-DE0723F37B5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2" name="正方形/長方形 421">
          <a:extLst>
            <a:ext uri="{FF2B5EF4-FFF2-40B4-BE49-F238E27FC236}">
              <a16:creationId xmlns:a16="http://schemas.microsoft.com/office/drawing/2014/main" id="{BAEF2BAA-573D-476F-9BD8-587239ACF04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3" name="正方形/長方形 422">
          <a:extLst>
            <a:ext uri="{FF2B5EF4-FFF2-40B4-BE49-F238E27FC236}">
              <a16:creationId xmlns:a16="http://schemas.microsoft.com/office/drawing/2014/main" id="{1A52D83A-35A0-4A62-9D45-ABDC4667998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4" name="正方形/長方形 423">
          <a:extLst>
            <a:ext uri="{FF2B5EF4-FFF2-40B4-BE49-F238E27FC236}">
              <a16:creationId xmlns:a16="http://schemas.microsoft.com/office/drawing/2014/main" id="{C6048E99-C8CE-43FA-9B1B-D8C04F062EC2}"/>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5" name="正方形/長方形 424">
          <a:extLst>
            <a:ext uri="{FF2B5EF4-FFF2-40B4-BE49-F238E27FC236}">
              <a16:creationId xmlns:a16="http://schemas.microsoft.com/office/drawing/2014/main" id="{459916C3-FAB2-4C03-B972-D86349A2145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6" name="正方形/長方形 425">
          <a:extLst>
            <a:ext uri="{FF2B5EF4-FFF2-40B4-BE49-F238E27FC236}">
              <a16:creationId xmlns:a16="http://schemas.microsoft.com/office/drawing/2014/main" id="{A9B2AA13-416E-40F0-AE6C-46EF20873C9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7" name="正方形/長方形 426">
          <a:extLst>
            <a:ext uri="{FF2B5EF4-FFF2-40B4-BE49-F238E27FC236}">
              <a16:creationId xmlns:a16="http://schemas.microsoft.com/office/drawing/2014/main" id="{D22E3AF7-E995-40C8-B029-54C2FF1903B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8" name="正方形/長方形 427">
          <a:extLst>
            <a:ext uri="{FF2B5EF4-FFF2-40B4-BE49-F238E27FC236}">
              <a16:creationId xmlns:a16="http://schemas.microsoft.com/office/drawing/2014/main" id="{5329908B-282C-4E23-A22C-4B4E7ACE8B8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9" name="正方形/長方形 428">
          <a:extLst>
            <a:ext uri="{FF2B5EF4-FFF2-40B4-BE49-F238E27FC236}">
              <a16:creationId xmlns:a16="http://schemas.microsoft.com/office/drawing/2014/main" id="{8DE54D9F-E6D1-4124-B298-B407825025D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0" name="正方形/長方形 429">
          <a:extLst>
            <a:ext uri="{FF2B5EF4-FFF2-40B4-BE49-F238E27FC236}">
              <a16:creationId xmlns:a16="http://schemas.microsoft.com/office/drawing/2014/main" id="{9BE5139B-F48D-4328-9E6E-EB0099D3C8B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1" name="正方形/長方形 430">
          <a:extLst>
            <a:ext uri="{FF2B5EF4-FFF2-40B4-BE49-F238E27FC236}">
              <a16:creationId xmlns:a16="http://schemas.microsoft.com/office/drawing/2014/main" id="{46F3932E-1500-4113-A929-E7BFB9E170C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2" name="正方形/長方形 431">
          <a:extLst>
            <a:ext uri="{FF2B5EF4-FFF2-40B4-BE49-F238E27FC236}">
              <a16:creationId xmlns:a16="http://schemas.microsoft.com/office/drawing/2014/main" id="{5A01A6DD-397D-4BCA-A64E-EAD8933CE61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3" name="テキスト ボックス 432">
          <a:extLst>
            <a:ext uri="{FF2B5EF4-FFF2-40B4-BE49-F238E27FC236}">
              <a16:creationId xmlns:a16="http://schemas.microsoft.com/office/drawing/2014/main" id="{F93EFEB2-FF6E-414B-91CE-14433A080B5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4" name="直線コネクタ 433">
          <a:extLst>
            <a:ext uri="{FF2B5EF4-FFF2-40B4-BE49-F238E27FC236}">
              <a16:creationId xmlns:a16="http://schemas.microsoft.com/office/drawing/2014/main" id="{A58885A2-B65C-4383-B722-3E3845816E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5" name="テキスト ボックス 434">
          <a:extLst>
            <a:ext uri="{FF2B5EF4-FFF2-40B4-BE49-F238E27FC236}">
              <a16:creationId xmlns:a16="http://schemas.microsoft.com/office/drawing/2014/main" id="{641CD9C7-04D2-45B9-A051-942512DFC04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6" name="直線コネクタ 435">
          <a:extLst>
            <a:ext uri="{FF2B5EF4-FFF2-40B4-BE49-F238E27FC236}">
              <a16:creationId xmlns:a16="http://schemas.microsoft.com/office/drawing/2014/main" id="{C241C0D9-B947-4A1C-9878-8594D2A6340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7" name="テキスト ボックス 436">
          <a:extLst>
            <a:ext uri="{FF2B5EF4-FFF2-40B4-BE49-F238E27FC236}">
              <a16:creationId xmlns:a16="http://schemas.microsoft.com/office/drawing/2014/main" id="{8EA9DD62-0E87-43A1-B3E0-FE2D744BD7C4}"/>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8" name="直線コネクタ 437">
          <a:extLst>
            <a:ext uri="{FF2B5EF4-FFF2-40B4-BE49-F238E27FC236}">
              <a16:creationId xmlns:a16="http://schemas.microsoft.com/office/drawing/2014/main" id="{47F2D959-C64A-47A7-B2C1-77FCA6DE1F2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9" name="テキスト ボックス 438">
          <a:extLst>
            <a:ext uri="{FF2B5EF4-FFF2-40B4-BE49-F238E27FC236}">
              <a16:creationId xmlns:a16="http://schemas.microsoft.com/office/drawing/2014/main" id="{91BD81C5-3B6A-4547-926F-9ECA19A78CD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0" name="直線コネクタ 439">
          <a:extLst>
            <a:ext uri="{FF2B5EF4-FFF2-40B4-BE49-F238E27FC236}">
              <a16:creationId xmlns:a16="http://schemas.microsoft.com/office/drawing/2014/main" id="{62C39D10-16A8-4227-82E3-2F8C15639F1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1" name="テキスト ボックス 440">
          <a:extLst>
            <a:ext uri="{FF2B5EF4-FFF2-40B4-BE49-F238E27FC236}">
              <a16:creationId xmlns:a16="http://schemas.microsoft.com/office/drawing/2014/main" id="{FBA0E19A-FB43-4CE9-AE71-3B1D00DCED6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2" name="直線コネクタ 441">
          <a:extLst>
            <a:ext uri="{FF2B5EF4-FFF2-40B4-BE49-F238E27FC236}">
              <a16:creationId xmlns:a16="http://schemas.microsoft.com/office/drawing/2014/main" id="{77D5D74B-8C43-4F5E-A8F9-AC0FB78B988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3" name="テキスト ボックス 442">
          <a:extLst>
            <a:ext uri="{FF2B5EF4-FFF2-40B4-BE49-F238E27FC236}">
              <a16:creationId xmlns:a16="http://schemas.microsoft.com/office/drawing/2014/main" id="{0D3169D7-91DE-43F7-AF31-B5EAC53C89F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4" name="直線コネクタ 443">
          <a:extLst>
            <a:ext uri="{FF2B5EF4-FFF2-40B4-BE49-F238E27FC236}">
              <a16:creationId xmlns:a16="http://schemas.microsoft.com/office/drawing/2014/main" id="{EB50466E-4FBF-4E01-A7B5-F8378B3A975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445" name="テキスト ボックス 444">
          <a:extLst>
            <a:ext uri="{FF2B5EF4-FFF2-40B4-BE49-F238E27FC236}">
              <a16:creationId xmlns:a16="http://schemas.microsoft.com/office/drawing/2014/main" id="{AA2732D3-9B02-4553-92AE-3022DB8CC5C9}"/>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6" name="直線コネクタ 445">
          <a:extLst>
            <a:ext uri="{FF2B5EF4-FFF2-40B4-BE49-F238E27FC236}">
              <a16:creationId xmlns:a16="http://schemas.microsoft.com/office/drawing/2014/main" id="{96872B1C-A6C4-4CD6-A1C2-D572305D7CE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7" name="【消防施設】&#10;有形固定資産減価償却率グラフ枠">
          <a:extLst>
            <a:ext uri="{FF2B5EF4-FFF2-40B4-BE49-F238E27FC236}">
              <a16:creationId xmlns:a16="http://schemas.microsoft.com/office/drawing/2014/main" id="{0458431F-68DB-413E-89DB-4BEF6033DB8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448" name="直線コネクタ 447">
          <a:extLst>
            <a:ext uri="{FF2B5EF4-FFF2-40B4-BE49-F238E27FC236}">
              <a16:creationId xmlns:a16="http://schemas.microsoft.com/office/drawing/2014/main" id="{3D2D73D7-8F35-48FF-801F-765A32E70365}"/>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449" name="【消防施設】&#10;有形固定資産減価償却率最小値テキスト">
          <a:extLst>
            <a:ext uri="{FF2B5EF4-FFF2-40B4-BE49-F238E27FC236}">
              <a16:creationId xmlns:a16="http://schemas.microsoft.com/office/drawing/2014/main" id="{5D95E7C9-6CAF-42AA-BE8C-9DDAB653E25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450" name="直線コネクタ 449">
          <a:extLst>
            <a:ext uri="{FF2B5EF4-FFF2-40B4-BE49-F238E27FC236}">
              <a16:creationId xmlns:a16="http://schemas.microsoft.com/office/drawing/2014/main" id="{BAED8DC4-C796-4265-A810-2719A7054263}"/>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451" name="【消防施設】&#10;有形固定資産減価償却率最大値テキスト">
          <a:extLst>
            <a:ext uri="{FF2B5EF4-FFF2-40B4-BE49-F238E27FC236}">
              <a16:creationId xmlns:a16="http://schemas.microsoft.com/office/drawing/2014/main" id="{640CDF81-1468-4EC0-B1F1-F780DF7C21E6}"/>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52" name="直線コネクタ 451">
          <a:extLst>
            <a:ext uri="{FF2B5EF4-FFF2-40B4-BE49-F238E27FC236}">
              <a16:creationId xmlns:a16="http://schemas.microsoft.com/office/drawing/2014/main" id="{B3AECB74-A71D-4589-9AC6-8EE65B18BACD}"/>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87647</xdr:rowOff>
    </xdr:from>
    <xdr:ext cx="405111" cy="259045"/>
    <xdr:sp macro="" textlink="">
      <xdr:nvSpPr>
        <xdr:cNvPr id="453" name="【消防施設】&#10;有形固定資産減価償却率平均値テキスト">
          <a:extLst>
            <a:ext uri="{FF2B5EF4-FFF2-40B4-BE49-F238E27FC236}">
              <a16:creationId xmlns:a16="http://schemas.microsoft.com/office/drawing/2014/main" id="{054204CD-D573-4DF9-ABE5-2C773C87B6B6}"/>
            </a:ext>
          </a:extLst>
        </xdr:cNvPr>
        <xdr:cNvSpPr txBox="1"/>
      </xdr:nvSpPr>
      <xdr:spPr>
        <a:xfrm>
          <a:off x="16357600" y="1397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454" name="フローチャート: 判断 453">
          <a:extLst>
            <a:ext uri="{FF2B5EF4-FFF2-40B4-BE49-F238E27FC236}">
              <a16:creationId xmlns:a16="http://schemas.microsoft.com/office/drawing/2014/main" id="{0F1E6A5B-B2EC-42DB-ACE9-1C9A120C8C8E}"/>
            </a:ext>
          </a:extLst>
        </xdr:cNvPr>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455" name="フローチャート: 判断 454">
          <a:extLst>
            <a:ext uri="{FF2B5EF4-FFF2-40B4-BE49-F238E27FC236}">
              <a16:creationId xmlns:a16="http://schemas.microsoft.com/office/drawing/2014/main" id="{8665BA6B-F4B3-41D4-BC1B-94D80A4D2779}"/>
            </a:ext>
          </a:extLst>
        </xdr:cNvPr>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110489</xdr:rowOff>
    </xdr:from>
    <xdr:to>
      <xdr:col>76</xdr:col>
      <xdr:colOff>165100</xdr:colOff>
      <xdr:row>82</xdr:row>
      <xdr:rowOff>40639</xdr:rowOff>
    </xdr:to>
    <xdr:sp macro="" textlink="">
      <xdr:nvSpPr>
        <xdr:cNvPr id="456" name="フローチャート: 判断 455">
          <a:extLst>
            <a:ext uri="{FF2B5EF4-FFF2-40B4-BE49-F238E27FC236}">
              <a16:creationId xmlns:a16="http://schemas.microsoft.com/office/drawing/2014/main" id="{884FAA02-00CD-4D66-A187-AEDC6593A0BA}"/>
            </a:ext>
          </a:extLst>
        </xdr:cNvPr>
        <xdr:cNvSpPr/>
      </xdr:nvSpPr>
      <xdr:spPr>
        <a:xfrm>
          <a:off x="14541500" y="139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160020</xdr:rowOff>
    </xdr:from>
    <xdr:to>
      <xdr:col>72</xdr:col>
      <xdr:colOff>38100</xdr:colOff>
      <xdr:row>82</xdr:row>
      <xdr:rowOff>90170</xdr:rowOff>
    </xdr:to>
    <xdr:sp macro="" textlink="">
      <xdr:nvSpPr>
        <xdr:cNvPr id="457" name="フローチャート: 判断 456">
          <a:extLst>
            <a:ext uri="{FF2B5EF4-FFF2-40B4-BE49-F238E27FC236}">
              <a16:creationId xmlns:a16="http://schemas.microsoft.com/office/drawing/2014/main" id="{DD692FF1-6E41-4E07-B37E-85280ED4E466}"/>
            </a:ext>
          </a:extLst>
        </xdr:cNvPr>
        <xdr:cNvSpPr/>
      </xdr:nvSpPr>
      <xdr:spPr>
        <a:xfrm>
          <a:off x="13652500" y="1404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3811</xdr:rowOff>
    </xdr:from>
    <xdr:to>
      <xdr:col>67</xdr:col>
      <xdr:colOff>101600</xdr:colOff>
      <xdr:row>82</xdr:row>
      <xdr:rowOff>105411</xdr:rowOff>
    </xdr:to>
    <xdr:sp macro="" textlink="">
      <xdr:nvSpPr>
        <xdr:cNvPr id="458" name="フローチャート: 判断 457">
          <a:extLst>
            <a:ext uri="{FF2B5EF4-FFF2-40B4-BE49-F238E27FC236}">
              <a16:creationId xmlns:a16="http://schemas.microsoft.com/office/drawing/2014/main" id="{7D18401A-8569-433F-B00A-0F218580A094}"/>
            </a:ext>
          </a:extLst>
        </xdr:cNvPr>
        <xdr:cNvSpPr/>
      </xdr:nvSpPr>
      <xdr:spPr>
        <a:xfrm>
          <a:off x="12763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F2E06837-2245-4B7E-B735-193DFA43D77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311BD780-0C38-4248-96CB-6A15431BD01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ED845FE3-C3FC-4D48-9781-AF20EF5AD56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540996F6-2E45-4F24-85D0-E85304DF28B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985F4DEF-CBA3-4A5C-80F0-3508AB6A65F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135889</xdr:rowOff>
    </xdr:from>
    <xdr:to>
      <xdr:col>85</xdr:col>
      <xdr:colOff>177800</xdr:colOff>
      <xdr:row>78</xdr:row>
      <xdr:rowOff>66039</xdr:rowOff>
    </xdr:to>
    <xdr:sp macro="" textlink="">
      <xdr:nvSpPr>
        <xdr:cNvPr id="464" name="楕円 463">
          <a:extLst>
            <a:ext uri="{FF2B5EF4-FFF2-40B4-BE49-F238E27FC236}">
              <a16:creationId xmlns:a16="http://schemas.microsoft.com/office/drawing/2014/main" id="{20E8CC25-5762-4C91-8911-7E619B04693F}"/>
            </a:ext>
          </a:extLst>
        </xdr:cNvPr>
        <xdr:cNvSpPr/>
      </xdr:nvSpPr>
      <xdr:spPr>
        <a:xfrm>
          <a:off x="16268700" y="1333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50816</xdr:rowOff>
    </xdr:from>
    <xdr:ext cx="340478" cy="259045"/>
    <xdr:sp macro="" textlink="">
      <xdr:nvSpPr>
        <xdr:cNvPr id="465" name="【消防施設】&#10;有形固定資産減価償却率該当値テキスト">
          <a:extLst>
            <a:ext uri="{FF2B5EF4-FFF2-40B4-BE49-F238E27FC236}">
              <a16:creationId xmlns:a16="http://schemas.microsoft.com/office/drawing/2014/main" id="{0E726C26-26A8-4479-9C11-0186EDF34921}"/>
            </a:ext>
          </a:extLst>
        </xdr:cNvPr>
        <xdr:cNvSpPr txBox="1"/>
      </xdr:nvSpPr>
      <xdr:spPr>
        <a:xfrm>
          <a:off x="16357600" y="13252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82550</xdr:rowOff>
    </xdr:from>
    <xdr:to>
      <xdr:col>81</xdr:col>
      <xdr:colOff>101600</xdr:colOff>
      <xdr:row>78</xdr:row>
      <xdr:rowOff>12700</xdr:rowOff>
    </xdr:to>
    <xdr:sp macro="" textlink="">
      <xdr:nvSpPr>
        <xdr:cNvPr id="466" name="楕円 465">
          <a:extLst>
            <a:ext uri="{FF2B5EF4-FFF2-40B4-BE49-F238E27FC236}">
              <a16:creationId xmlns:a16="http://schemas.microsoft.com/office/drawing/2014/main" id="{8633F5D3-5477-4CB1-8872-352442A57741}"/>
            </a:ext>
          </a:extLst>
        </xdr:cNvPr>
        <xdr:cNvSpPr/>
      </xdr:nvSpPr>
      <xdr:spPr>
        <a:xfrm>
          <a:off x="15430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133350</xdr:rowOff>
    </xdr:from>
    <xdr:to>
      <xdr:col>85</xdr:col>
      <xdr:colOff>127000</xdr:colOff>
      <xdr:row>78</xdr:row>
      <xdr:rowOff>15239</xdr:rowOff>
    </xdr:to>
    <xdr:cxnSp macro="">
      <xdr:nvCxnSpPr>
        <xdr:cNvPr id="467" name="直線コネクタ 466">
          <a:extLst>
            <a:ext uri="{FF2B5EF4-FFF2-40B4-BE49-F238E27FC236}">
              <a16:creationId xmlns:a16="http://schemas.microsoft.com/office/drawing/2014/main" id="{315007E2-2A0B-4838-8868-3A3153537B10}"/>
            </a:ext>
          </a:extLst>
        </xdr:cNvPr>
        <xdr:cNvCxnSpPr/>
      </xdr:nvCxnSpPr>
      <xdr:spPr>
        <a:xfrm>
          <a:off x="15481300" y="1333500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26688</xdr:rowOff>
    </xdr:from>
    <xdr:ext cx="405111" cy="259045"/>
    <xdr:sp macro="" textlink="">
      <xdr:nvSpPr>
        <xdr:cNvPr id="468" name="n_1aveValue【消防施設】&#10;有形固定資産減価償却率">
          <a:extLst>
            <a:ext uri="{FF2B5EF4-FFF2-40B4-BE49-F238E27FC236}">
              <a16:creationId xmlns:a16="http://schemas.microsoft.com/office/drawing/2014/main" id="{DD93F0CC-2C0A-4FFF-BEA3-15698197240E}"/>
            </a:ext>
          </a:extLst>
        </xdr:cNvPr>
        <xdr:cNvSpPr txBox="1"/>
      </xdr:nvSpPr>
      <xdr:spPr>
        <a:xfrm>
          <a:off x="15266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57166</xdr:rowOff>
    </xdr:from>
    <xdr:ext cx="405111" cy="259045"/>
    <xdr:sp macro="" textlink="">
      <xdr:nvSpPr>
        <xdr:cNvPr id="469" name="n_2aveValue【消防施設】&#10;有形固定資産減価償却率">
          <a:extLst>
            <a:ext uri="{FF2B5EF4-FFF2-40B4-BE49-F238E27FC236}">
              <a16:creationId xmlns:a16="http://schemas.microsoft.com/office/drawing/2014/main" id="{808C14D8-9576-4082-A664-E262B24CEA52}"/>
            </a:ext>
          </a:extLst>
        </xdr:cNvPr>
        <xdr:cNvSpPr txBox="1"/>
      </xdr:nvSpPr>
      <xdr:spPr>
        <a:xfrm>
          <a:off x="14389744" y="13773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106697</xdr:rowOff>
    </xdr:from>
    <xdr:ext cx="405111" cy="259045"/>
    <xdr:sp macro="" textlink="">
      <xdr:nvSpPr>
        <xdr:cNvPr id="470" name="n_3aveValue【消防施設】&#10;有形固定資産減価償却率">
          <a:extLst>
            <a:ext uri="{FF2B5EF4-FFF2-40B4-BE49-F238E27FC236}">
              <a16:creationId xmlns:a16="http://schemas.microsoft.com/office/drawing/2014/main" id="{F12EF2A9-3918-4DDE-A50D-377182E43CE7}"/>
            </a:ext>
          </a:extLst>
        </xdr:cNvPr>
        <xdr:cNvSpPr txBox="1"/>
      </xdr:nvSpPr>
      <xdr:spPr>
        <a:xfrm>
          <a:off x="13500744" y="1382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121938</xdr:rowOff>
    </xdr:from>
    <xdr:ext cx="405111" cy="259045"/>
    <xdr:sp macro="" textlink="">
      <xdr:nvSpPr>
        <xdr:cNvPr id="471" name="n_4aveValue【消防施設】&#10;有形固定資産減価償却率">
          <a:extLst>
            <a:ext uri="{FF2B5EF4-FFF2-40B4-BE49-F238E27FC236}">
              <a16:creationId xmlns:a16="http://schemas.microsoft.com/office/drawing/2014/main" id="{38EF8F2B-EEE4-415B-A4B0-C182C5FA2E21}"/>
            </a:ext>
          </a:extLst>
        </xdr:cNvPr>
        <xdr:cNvSpPr txBox="1"/>
      </xdr:nvSpPr>
      <xdr:spPr>
        <a:xfrm>
          <a:off x="12611744" y="138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76</xdr:row>
      <xdr:rowOff>29227</xdr:rowOff>
    </xdr:from>
    <xdr:ext cx="340478" cy="259045"/>
    <xdr:sp macro="" textlink="">
      <xdr:nvSpPr>
        <xdr:cNvPr id="472" name="n_1mainValue【消防施設】&#10;有形固定資産減価償却率">
          <a:extLst>
            <a:ext uri="{FF2B5EF4-FFF2-40B4-BE49-F238E27FC236}">
              <a16:creationId xmlns:a16="http://schemas.microsoft.com/office/drawing/2014/main" id="{83E0D889-8534-4ECE-8C4B-0D26A494B268}"/>
            </a:ext>
          </a:extLst>
        </xdr:cNvPr>
        <xdr:cNvSpPr txBox="1"/>
      </xdr:nvSpPr>
      <xdr:spPr>
        <a:xfrm>
          <a:off x="15298361" y="1305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3" name="正方形/長方形 472">
          <a:extLst>
            <a:ext uri="{FF2B5EF4-FFF2-40B4-BE49-F238E27FC236}">
              <a16:creationId xmlns:a16="http://schemas.microsoft.com/office/drawing/2014/main" id="{B0239D17-287D-4A93-9EA5-AC06C14E966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4" name="正方形/長方形 473">
          <a:extLst>
            <a:ext uri="{FF2B5EF4-FFF2-40B4-BE49-F238E27FC236}">
              <a16:creationId xmlns:a16="http://schemas.microsoft.com/office/drawing/2014/main" id="{A7199D4E-1311-4A10-A747-30F03965076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5" name="正方形/長方形 474">
          <a:extLst>
            <a:ext uri="{FF2B5EF4-FFF2-40B4-BE49-F238E27FC236}">
              <a16:creationId xmlns:a16="http://schemas.microsoft.com/office/drawing/2014/main" id="{848AAF14-8F96-407F-8762-A3153D8748F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6" name="正方形/長方形 475">
          <a:extLst>
            <a:ext uri="{FF2B5EF4-FFF2-40B4-BE49-F238E27FC236}">
              <a16:creationId xmlns:a16="http://schemas.microsoft.com/office/drawing/2014/main" id="{A53F5E15-9DED-47C9-A21B-31C5F0F6CCA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7" name="正方形/長方形 476">
          <a:extLst>
            <a:ext uri="{FF2B5EF4-FFF2-40B4-BE49-F238E27FC236}">
              <a16:creationId xmlns:a16="http://schemas.microsoft.com/office/drawing/2014/main" id="{19AAD6FD-0229-489F-99C9-16B062B692C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8" name="正方形/長方形 477">
          <a:extLst>
            <a:ext uri="{FF2B5EF4-FFF2-40B4-BE49-F238E27FC236}">
              <a16:creationId xmlns:a16="http://schemas.microsoft.com/office/drawing/2014/main" id="{E2C3920E-26D6-4F71-A346-B7AFE36873A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9" name="正方形/長方形 478">
          <a:extLst>
            <a:ext uri="{FF2B5EF4-FFF2-40B4-BE49-F238E27FC236}">
              <a16:creationId xmlns:a16="http://schemas.microsoft.com/office/drawing/2014/main" id="{D81D6861-4EC7-4234-A425-98D17217F0F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0" name="正方形/長方形 479">
          <a:extLst>
            <a:ext uri="{FF2B5EF4-FFF2-40B4-BE49-F238E27FC236}">
              <a16:creationId xmlns:a16="http://schemas.microsoft.com/office/drawing/2014/main" id="{ABE84234-56EF-45BE-9917-816883F8160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1" name="テキスト ボックス 480">
          <a:extLst>
            <a:ext uri="{FF2B5EF4-FFF2-40B4-BE49-F238E27FC236}">
              <a16:creationId xmlns:a16="http://schemas.microsoft.com/office/drawing/2014/main" id="{FA16BF65-0FF9-41D6-A699-15036A1081A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2" name="直線コネクタ 481">
          <a:extLst>
            <a:ext uri="{FF2B5EF4-FFF2-40B4-BE49-F238E27FC236}">
              <a16:creationId xmlns:a16="http://schemas.microsoft.com/office/drawing/2014/main" id="{3EED438E-F83E-4B6B-ABFD-AF791BF75D0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83" name="直線コネクタ 482">
          <a:extLst>
            <a:ext uri="{FF2B5EF4-FFF2-40B4-BE49-F238E27FC236}">
              <a16:creationId xmlns:a16="http://schemas.microsoft.com/office/drawing/2014/main" id="{86B14319-BCC9-4A2C-B70A-738EEBB29811}"/>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84" name="テキスト ボックス 483">
          <a:extLst>
            <a:ext uri="{FF2B5EF4-FFF2-40B4-BE49-F238E27FC236}">
              <a16:creationId xmlns:a16="http://schemas.microsoft.com/office/drawing/2014/main" id="{0C1E019C-E2DF-4A4D-AACE-35A9CFD9FCD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85" name="直線コネクタ 484">
          <a:extLst>
            <a:ext uri="{FF2B5EF4-FFF2-40B4-BE49-F238E27FC236}">
              <a16:creationId xmlns:a16="http://schemas.microsoft.com/office/drawing/2014/main" id="{F3D3BA4B-5E42-49EC-8B48-D89F74D8ED19}"/>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86" name="テキスト ボックス 485">
          <a:extLst>
            <a:ext uri="{FF2B5EF4-FFF2-40B4-BE49-F238E27FC236}">
              <a16:creationId xmlns:a16="http://schemas.microsoft.com/office/drawing/2014/main" id="{7B6DBC03-4B33-46F8-8A67-1DD5A01D70B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87" name="直線コネクタ 486">
          <a:extLst>
            <a:ext uri="{FF2B5EF4-FFF2-40B4-BE49-F238E27FC236}">
              <a16:creationId xmlns:a16="http://schemas.microsoft.com/office/drawing/2014/main" id="{3FC60B95-5A25-46CD-9A47-FC6C6DDB81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88" name="テキスト ボックス 487">
          <a:extLst>
            <a:ext uri="{FF2B5EF4-FFF2-40B4-BE49-F238E27FC236}">
              <a16:creationId xmlns:a16="http://schemas.microsoft.com/office/drawing/2014/main" id="{550E447A-BDA6-490C-BA27-E2B62DF7BF2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89" name="直線コネクタ 488">
          <a:extLst>
            <a:ext uri="{FF2B5EF4-FFF2-40B4-BE49-F238E27FC236}">
              <a16:creationId xmlns:a16="http://schemas.microsoft.com/office/drawing/2014/main" id="{752C94CD-A27C-4A4E-B830-DD8AE2F1B2A9}"/>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90" name="テキスト ボックス 489">
          <a:extLst>
            <a:ext uri="{FF2B5EF4-FFF2-40B4-BE49-F238E27FC236}">
              <a16:creationId xmlns:a16="http://schemas.microsoft.com/office/drawing/2014/main" id="{663919E2-A5DA-4D06-9680-37D90F0470E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91" name="直線コネクタ 490">
          <a:extLst>
            <a:ext uri="{FF2B5EF4-FFF2-40B4-BE49-F238E27FC236}">
              <a16:creationId xmlns:a16="http://schemas.microsoft.com/office/drawing/2014/main" id="{8067C2CD-B955-41E6-9741-EF91F3B9739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92" name="テキスト ボックス 491">
          <a:extLst>
            <a:ext uri="{FF2B5EF4-FFF2-40B4-BE49-F238E27FC236}">
              <a16:creationId xmlns:a16="http://schemas.microsoft.com/office/drawing/2014/main" id="{A0005836-23B2-48F9-90D3-3A8A9290479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3" name="直線コネクタ 492">
          <a:extLst>
            <a:ext uri="{FF2B5EF4-FFF2-40B4-BE49-F238E27FC236}">
              <a16:creationId xmlns:a16="http://schemas.microsoft.com/office/drawing/2014/main" id="{FA16ECEE-2612-4ABD-8ADA-6EA66ED965D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4" name="テキスト ボックス 493">
          <a:extLst>
            <a:ext uri="{FF2B5EF4-FFF2-40B4-BE49-F238E27FC236}">
              <a16:creationId xmlns:a16="http://schemas.microsoft.com/office/drawing/2014/main" id="{8356DF08-3E75-4E6E-94E5-DF961C94532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5" name="【消防施設】&#10;一人当たり面積グラフ枠">
          <a:extLst>
            <a:ext uri="{FF2B5EF4-FFF2-40B4-BE49-F238E27FC236}">
              <a16:creationId xmlns:a16="http://schemas.microsoft.com/office/drawing/2014/main" id="{81D5CCE1-8B30-4D66-84FF-5EA5CF76617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52578</xdr:rowOff>
    </xdr:from>
    <xdr:to>
      <xdr:col>116</xdr:col>
      <xdr:colOff>62864</xdr:colOff>
      <xdr:row>86</xdr:row>
      <xdr:rowOff>107062</xdr:rowOff>
    </xdr:to>
    <xdr:cxnSp macro="">
      <xdr:nvCxnSpPr>
        <xdr:cNvPr id="496" name="直線コネクタ 495">
          <a:extLst>
            <a:ext uri="{FF2B5EF4-FFF2-40B4-BE49-F238E27FC236}">
              <a16:creationId xmlns:a16="http://schemas.microsoft.com/office/drawing/2014/main" id="{02BEF818-68C6-47B3-A6FC-0E2B6CBDB579}"/>
            </a:ext>
          </a:extLst>
        </xdr:cNvPr>
        <xdr:cNvCxnSpPr/>
      </xdr:nvCxnSpPr>
      <xdr:spPr>
        <a:xfrm flipV="1">
          <a:off x="22160864" y="13254228"/>
          <a:ext cx="0" cy="159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110889</xdr:rowOff>
    </xdr:from>
    <xdr:ext cx="469744" cy="259045"/>
    <xdr:sp macro="" textlink="">
      <xdr:nvSpPr>
        <xdr:cNvPr id="497" name="【消防施設】&#10;一人当たり面積最小値テキスト">
          <a:extLst>
            <a:ext uri="{FF2B5EF4-FFF2-40B4-BE49-F238E27FC236}">
              <a16:creationId xmlns:a16="http://schemas.microsoft.com/office/drawing/2014/main" id="{101DE13B-7774-49EE-880C-37C1FF6F1C33}"/>
            </a:ext>
          </a:extLst>
        </xdr:cNvPr>
        <xdr:cNvSpPr txBox="1"/>
      </xdr:nvSpPr>
      <xdr:spPr>
        <a:xfrm>
          <a:off x="22199600" y="1485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107062</xdr:rowOff>
    </xdr:from>
    <xdr:to>
      <xdr:col>116</xdr:col>
      <xdr:colOff>152400</xdr:colOff>
      <xdr:row>86</xdr:row>
      <xdr:rowOff>107062</xdr:rowOff>
    </xdr:to>
    <xdr:cxnSp macro="">
      <xdr:nvCxnSpPr>
        <xdr:cNvPr id="498" name="直線コネクタ 497">
          <a:extLst>
            <a:ext uri="{FF2B5EF4-FFF2-40B4-BE49-F238E27FC236}">
              <a16:creationId xmlns:a16="http://schemas.microsoft.com/office/drawing/2014/main" id="{EA2EEEC4-C34D-4567-97A6-658DAC8FC5C7}"/>
            </a:ext>
          </a:extLst>
        </xdr:cNvPr>
        <xdr:cNvCxnSpPr/>
      </xdr:nvCxnSpPr>
      <xdr:spPr>
        <a:xfrm>
          <a:off x="22072600" y="1485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170705</xdr:rowOff>
    </xdr:from>
    <xdr:ext cx="469744" cy="259045"/>
    <xdr:sp macro="" textlink="">
      <xdr:nvSpPr>
        <xdr:cNvPr id="499" name="【消防施設】&#10;一人当たり面積最大値テキスト">
          <a:extLst>
            <a:ext uri="{FF2B5EF4-FFF2-40B4-BE49-F238E27FC236}">
              <a16:creationId xmlns:a16="http://schemas.microsoft.com/office/drawing/2014/main" id="{97CE19B9-B0B1-47C7-83A5-0A11AFDADC08}"/>
            </a:ext>
          </a:extLst>
        </xdr:cNvPr>
        <xdr:cNvSpPr txBox="1"/>
      </xdr:nvSpPr>
      <xdr:spPr>
        <a:xfrm>
          <a:off x="22199600" y="1302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52578</xdr:rowOff>
    </xdr:from>
    <xdr:to>
      <xdr:col>116</xdr:col>
      <xdr:colOff>152400</xdr:colOff>
      <xdr:row>77</xdr:row>
      <xdr:rowOff>52578</xdr:rowOff>
    </xdr:to>
    <xdr:cxnSp macro="">
      <xdr:nvCxnSpPr>
        <xdr:cNvPr id="500" name="直線コネクタ 499">
          <a:extLst>
            <a:ext uri="{FF2B5EF4-FFF2-40B4-BE49-F238E27FC236}">
              <a16:creationId xmlns:a16="http://schemas.microsoft.com/office/drawing/2014/main" id="{9E60B7C3-C6B8-4773-85B6-975C19D11BB2}"/>
            </a:ext>
          </a:extLst>
        </xdr:cNvPr>
        <xdr:cNvCxnSpPr/>
      </xdr:nvCxnSpPr>
      <xdr:spPr>
        <a:xfrm>
          <a:off x="22072600" y="1325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96029</xdr:rowOff>
    </xdr:from>
    <xdr:ext cx="469744" cy="259045"/>
    <xdr:sp macro="" textlink="">
      <xdr:nvSpPr>
        <xdr:cNvPr id="501" name="【消防施設】&#10;一人当たり面積平均値テキスト">
          <a:extLst>
            <a:ext uri="{FF2B5EF4-FFF2-40B4-BE49-F238E27FC236}">
              <a16:creationId xmlns:a16="http://schemas.microsoft.com/office/drawing/2014/main" id="{4F6CB2D5-58B7-47B1-A78C-FDA4213594DE}"/>
            </a:ext>
          </a:extLst>
        </xdr:cNvPr>
        <xdr:cNvSpPr txBox="1"/>
      </xdr:nvSpPr>
      <xdr:spPr>
        <a:xfrm>
          <a:off x="22199600" y="146692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502" name="フローチャート: 判断 501">
          <a:extLst>
            <a:ext uri="{FF2B5EF4-FFF2-40B4-BE49-F238E27FC236}">
              <a16:creationId xmlns:a16="http://schemas.microsoft.com/office/drawing/2014/main" id="{48AC0EC4-0C3C-4DF1-8699-6632E0BC0746}"/>
            </a:ext>
          </a:extLst>
        </xdr:cNvPr>
        <xdr:cNvSpPr/>
      </xdr:nvSpPr>
      <xdr:spPr>
        <a:xfrm>
          <a:off x="221107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124461</xdr:rowOff>
    </xdr:from>
    <xdr:to>
      <xdr:col>112</xdr:col>
      <xdr:colOff>38100</xdr:colOff>
      <xdr:row>86</xdr:row>
      <xdr:rowOff>54611</xdr:rowOff>
    </xdr:to>
    <xdr:sp macro="" textlink="">
      <xdr:nvSpPr>
        <xdr:cNvPr id="503" name="フローチャート: 判断 502">
          <a:extLst>
            <a:ext uri="{FF2B5EF4-FFF2-40B4-BE49-F238E27FC236}">
              <a16:creationId xmlns:a16="http://schemas.microsoft.com/office/drawing/2014/main" id="{0FF4D9A1-5A53-4E4B-854F-78045918B5D0}"/>
            </a:ext>
          </a:extLst>
        </xdr:cNvPr>
        <xdr:cNvSpPr/>
      </xdr:nvSpPr>
      <xdr:spPr>
        <a:xfrm>
          <a:off x="21272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74168</xdr:rowOff>
    </xdr:from>
    <xdr:to>
      <xdr:col>107</xdr:col>
      <xdr:colOff>101600</xdr:colOff>
      <xdr:row>86</xdr:row>
      <xdr:rowOff>4318</xdr:rowOff>
    </xdr:to>
    <xdr:sp macro="" textlink="">
      <xdr:nvSpPr>
        <xdr:cNvPr id="504" name="フローチャート: 判断 503">
          <a:extLst>
            <a:ext uri="{FF2B5EF4-FFF2-40B4-BE49-F238E27FC236}">
              <a16:creationId xmlns:a16="http://schemas.microsoft.com/office/drawing/2014/main" id="{836665A4-2C91-4252-BF57-6B28AC9E24DE}"/>
            </a:ext>
          </a:extLst>
        </xdr:cNvPr>
        <xdr:cNvSpPr/>
      </xdr:nvSpPr>
      <xdr:spPr>
        <a:xfrm>
          <a:off x="20383500" y="1464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117602</xdr:rowOff>
    </xdr:from>
    <xdr:to>
      <xdr:col>102</xdr:col>
      <xdr:colOff>165100</xdr:colOff>
      <xdr:row>86</xdr:row>
      <xdr:rowOff>47752</xdr:rowOff>
    </xdr:to>
    <xdr:sp macro="" textlink="">
      <xdr:nvSpPr>
        <xdr:cNvPr id="505" name="フローチャート: 判断 504">
          <a:extLst>
            <a:ext uri="{FF2B5EF4-FFF2-40B4-BE49-F238E27FC236}">
              <a16:creationId xmlns:a16="http://schemas.microsoft.com/office/drawing/2014/main" id="{1123DEF3-7213-4D56-B35F-E4C0EA1845EE}"/>
            </a:ext>
          </a:extLst>
        </xdr:cNvPr>
        <xdr:cNvSpPr/>
      </xdr:nvSpPr>
      <xdr:spPr>
        <a:xfrm>
          <a:off x="194945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109982</xdr:rowOff>
    </xdr:from>
    <xdr:to>
      <xdr:col>98</xdr:col>
      <xdr:colOff>38100</xdr:colOff>
      <xdr:row>86</xdr:row>
      <xdr:rowOff>40132</xdr:rowOff>
    </xdr:to>
    <xdr:sp macro="" textlink="">
      <xdr:nvSpPr>
        <xdr:cNvPr id="506" name="フローチャート: 判断 505">
          <a:extLst>
            <a:ext uri="{FF2B5EF4-FFF2-40B4-BE49-F238E27FC236}">
              <a16:creationId xmlns:a16="http://schemas.microsoft.com/office/drawing/2014/main" id="{3D4322D5-C452-4A93-A725-2DC5E986B879}"/>
            </a:ext>
          </a:extLst>
        </xdr:cNvPr>
        <xdr:cNvSpPr/>
      </xdr:nvSpPr>
      <xdr:spPr>
        <a:xfrm>
          <a:off x="18605500" y="1468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07" name="テキスト ボックス 506">
          <a:extLst>
            <a:ext uri="{FF2B5EF4-FFF2-40B4-BE49-F238E27FC236}">
              <a16:creationId xmlns:a16="http://schemas.microsoft.com/office/drawing/2014/main" id="{D55B2AD4-1077-4E50-943F-DA0572B4DBF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08" name="テキスト ボックス 507">
          <a:extLst>
            <a:ext uri="{FF2B5EF4-FFF2-40B4-BE49-F238E27FC236}">
              <a16:creationId xmlns:a16="http://schemas.microsoft.com/office/drawing/2014/main" id="{EAE65D67-31E5-4A1F-9ADF-63D0BD6968E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9" name="テキスト ボックス 508">
          <a:extLst>
            <a:ext uri="{FF2B5EF4-FFF2-40B4-BE49-F238E27FC236}">
              <a16:creationId xmlns:a16="http://schemas.microsoft.com/office/drawing/2014/main" id="{08B9F498-76D4-4D6B-8EDD-DFFD51F5A40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0" name="テキスト ボックス 509">
          <a:extLst>
            <a:ext uri="{FF2B5EF4-FFF2-40B4-BE49-F238E27FC236}">
              <a16:creationId xmlns:a16="http://schemas.microsoft.com/office/drawing/2014/main" id="{3B13E2F8-4129-43D8-8FAC-9C231F2E9F8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1" name="テキスト ボックス 510">
          <a:extLst>
            <a:ext uri="{FF2B5EF4-FFF2-40B4-BE49-F238E27FC236}">
              <a16:creationId xmlns:a16="http://schemas.microsoft.com/office/drawing/2014/main" id="{9D80456F-51ED-4161-ADC8-2C229081D7E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98552</xdr:rowOff>
    </xdr:from>
    <xdr:to>
      <xdr:col>116</xdr:col>
      <xdr:colOff>114300</xdr:colOff>
      <xdr:row>86</xdr:row>
      <xdr:rowOff>28702</xdr:rowOff>
    </xdr:to>
    <xdr:sp macro="" textlink="">
      <xdr:nvSpPr>
        <xdr:cNvPr id="512" name="楕円 511">
          <a:extLst>
            <a:ext uri="{FF2B5EF4-FFF2-40B4-BE49-F238E27FC236}">
              <a16:creationId xmlns:a16="http://schemas.microsoft.com/office/drawing/2014/main" id="{40FB2153-DD0B-42EA-BEFE-38135254F902}"/>
            </a:ext>
          </a:extLst>
        </xdr:cNvPr>
        <xdr:cNvSpPr/>
      </xdr:nvSpPr>
      <xdr:spPr>
        <a:xfrm>
          <a:off x="22110700" y="1467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121429</xdr:rowOff>
    </xdr:from>
    <xdr:ext cx="469744" cy="259045"/>
    <xdr:sp macro="" textlink="">
      <xdr:nvSpPr>
        <xdr:cNvPr id="513" name="【消防施設】&#10;一人当たり面積該当値テキスト">
          <a:extLst>
            <a:ext uri="{FF2B5EF4-FFF2-40B4-BE49-F238E27FC236}">
              <a16:creationId xmlns:a16="http://schemas.microsoft.com/office/drawing/2014/main" id="{29C0AAB6-FED1-4EC7-AC77-36725DD563E3}"/>
            </a:ext>
          </a:extLst>
        </xdr:cNvPr>
        <xdr:cNvSpPr txBox="1"/>
      </xdr:nvSpPr>
      <xdr:spPr>
        <a:xfrm>
          <a:off x="22199600" y="1452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105411</xdr:rowOff>
    </xdr:from>
    <xdr:to>
      <xdr:col>112</xdr:col>
      <xdr:colOff>38100</xdr:colOff>
      <xdr:row>86</xdr:row>
      <xdr:rowOff>35561</xdr:rowOff>
    </xdr:to>
    <xdr:sp macro="" textlink="">
      <xdr:nvSpPr>
        <xdr:cNvPr id="514" name="楕円 513">
          <a:extLst>
            <a:ext uri="{FF2B5EF4-FFF2-40B4-BE49-F238E27FC236}">
              <a16:creationId xmlns:a16="http://schemas.microsoft.com/office/drawing/2014/main" id="{84AA26E9-D259-4BE8-B3F8-2942634C8232}"/>
            </a:ext>
          </a:extLst>
        </xdr:cNvPr>
        <xdr:cNvSpPr/>
      </xdr:nvSpPr>
      <xdr:spPr>
        <a:xfrm>
          <a:off x="21272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149352</xdr:rowOff>
    </xdr:from>
    <xdr:to>
      <xdr:col>116</xdr:col>
      <xdr:colOff>63500</xdr:colOff>
      <xdr:row>85</xdr:row>
      <xdr:rowOff>156211</xdr:rowOff>
    </xdr:to>
    <xdr:cxnSp macro="">
      <xdr:nvCxnSpPr>
        <xdr:cNvPr id="515" name="直線コネクタ 514">
          <a:extLst>
            <a:ext uri="{FF2B5EF4-FFF2-40B4-BE49-F238E27FC236}">
              <a16:creationId xmlns:a16="http://schemas.microsoft.com/office/drawing/2014/main" id="{732C33BA-8BF2-4EE2-BD75-56F39358DCC8}"/>
            </a:ext>
          </a:extLst>
        </xdr:cNvPr>
        <xdr:cNvCxnSpPr/>
      </xdr:nvCxnSpPr>
      <xdr:spPr>
        <a:xfrm flipV="1">
          <a:off x="21323300" y="14722602"/>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45738</xdr:rowOff>
    </xdr:from>
    <xdr:ext cx="469744" cy="259045"/>
    <xdr:sp macro="" textlink="">
      <xdr:nvSpPr>
        <xdr:cNvPr id="516" name="n_1aveValue【消防施設】&#10;一人当たり面積">
          <a:extLst>
            <a:ext uri="{FF2B5EF4-FFF2-40B4-BE49-F238E27FC236}">
              <a16:creationId xmlns:a16="http://schemas.microsoft.com/office/drawing/2014/main" id="{0B7D3569-E7B9-4A5C-8596-C596877C04CF}"/>
            </a:ext>
          </a:extLst>
        </xdr:cNvPr>
        <xdr:cNvSpPr txBox="1"/>
      </xdr:nvSpPr>
      <xdr:spPr>
        <a:xfrm>
          <a:off x="210757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20845</xdr:rowOff>
    </xdr:from>
    <xdr:ext cx="469744" cy="259045"/>
    <xdr:sp macro="" textlink="">
      <xdr:nvSpPr>
        <xdr:cNvPr id="517" name="n_2aveValue【消防施設】&#10;一人当たり面積">
          <a:extLst>
            <a:ext uri="{FF2B5EF4-FFF2-40B4-BE49-F238E27FC236}">
              <a16:creationId xmlns:a16="http://schemas.microsoft.com/office/drawing/2014/main" id="{58545E55-7167-48D4-B245-37E180D5DF48}"/>
            </a:ext>
          </a:extLst>
        </xdr:cNvPr>
        <xdr:cNvSpPr txBox="1"/>
      </xdr:nvSpPr>
      <xdr:spPr>
        <a:xfrm>
          <a:off x="20199427" y="1442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64279</xdr:rowOff>
    </xdr:from>
    <xdr:ext cx="469744" cy="259045"/>
    <xdr:sp macro="" textlink="">
      <xdr:nvSpPr>
        <xdr:cNvPr id="518" name="n_3aveValue【消防施設】&#10;一人当たり面積">
          <a:extLst>
            <a:ext uri="{FF2B5EF4-FFF2-40B4-BE49-F238E27FC236}">
              <a16:creationId xmlns:a16="http://schemas.microsoft.com/office/drawing/2014/main" id="{D903CA2E-D1B6-4600-A1F2-28505FF4E0E4}"/>
            </a:ext>
          </a:extLst>
        </xdr:cNvPr>
        <xdr:cNvSpPr txBox="1"/>
      </xdr:nvSpPr>
      <xdr:spPr>
        <a:xfrm>
          <a:off x="19310427" y="1446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56659</xdr:rowOff>
    </xdr:from>
    <xdr:ext cx="469744" cy="259045"/>
    <xdr:sp macro="" textlink="">
      <xdr:nvSpPr>
        <xdr:cNvPr id="519" name="n_4aveValue【消防施設】&#10;一人当たり面積">
          <a:extLst>
            <a:ext uri="{FF2B5EF4-FFF2-40B4-BE49-F238E27FC236}">
              <a16:creationId xmlns:a16="http://schemas.microsoft.com/office/drawing/2014/main" id="{BFD7852D-34C7-4952-912D-F972A6CD1839}"/>
            </a:ext>
          </a:extLst>
        </xdr:cNvPr>
        <xdr:cNvSpPr txBox="1"/>
      </xdr:nvSpPr>
      <xdr:spPr>
        <a:xfrm>
          <a:off x="18421427" y="1445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52088</xdr:rowOff>
    </xdr:from>
    <xdr:ext cx="469744" cy="259045"/>
    <xdr:sp macro="" textlink="">
      <xdr:nvSpPr>
        <xdr:cNvPr id="520" name="n_1mainValue【消防施設】&#10;一人当たり面積">
          <a:extLst>
            <a:ext uri="{FF2B5EF4-FFF2-40B4-BE49-F238E27FC236}">
              <a16:creationId xmlns:a16="http://schemas.microsoft.com/office/drawing/2014/main" id="{E208565D-0C1D-4BD3-B5FA-3DF45A6C9ABC}"/>
            </a:ext>
          </a:extLst>
        </xdr:cNvPr>
        <xdr:cNvSpPr txBox="1"/>
      </xdr:nvSpPr>
      <xdr:spPr>
        <a:xfrm>
          <a:off x="21075727" y="14453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21" name="正方形/長方形 520">
          <a:extLst>
            <a:ext uri="{FF2B5EF4-FFF2-40B4-BE49-F238E27FC236}">
              <a16:creationId xmlns:a16="http://schemas.microsoft.com/office/drawing/2014/main" id="{1C7AB5CF-7B65-4B48-AC77-F2AE5553F6D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2" name="正方形/長方形 521">
          <a:extLst>
            <a:ext uri="{FF2B5EF4-FFF2-40B4-BE49-F238E27FC236}">
              <a16:creationId xmlns:a16="http://schemas.microsoft.com/office/drawing/2014/main" id="{A4F5D794-AD20-457A-B3C4-8413D9B31D3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3" name="正方形/長方形 522">
          <a:extLst>
            <a:ext uri="{FF2B5EF4-FFF2-40B4-BE49-F238E27FC236}">
              <a16:creationId xmlns:a16="http://schemas.microsoft.com/office/drawing/2014/main" id="{E7E6885D-C0C8-4C0F-A8EA-49CC2AB1725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4" name="正方形/長方形 523">
          <a:extLst>
            <a:ext uri="{FF2B5EF4-FFF2-40B4-BE49-F238E27FC236}">
              <a16:creationId xmlns:a16="http://schemas.microsoft.com/office/drawing/2014/main" id="{5F7021C9-2D87-4BF1-BF08-CBF8AC0F99C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5" name="正方形/長方形 524">
          <a:extLst>
            <a:ext uri="{FF2B5EF4-FFF2-40B4-BE49-F238E27FC236}">
              <a16:creationId xmlns:a16="http://schemas.microsoft.com/office/drawing/2014/main" id="{A6F8A379-6FC3-4C19-B73F-D930EF444D5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6" name="正方形/長方形 525">
          <a:extLst>
            <a:ext uri="{FF2B5EF4-FFF2-40B4-BE49-F238E27FC236}">
              <a16:creationId xmlns:a16="http://schemas.microsoft.com/office/drawing/2014/main" id="{F76C0A6E-971B-46DC-9333-C25AB334D61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7" name="正方形/長方形 526">
          <a:extLst>
            <a:ext uri="{FF2B5EF4-FFF2-40B4-BE49-F238E27FC236}">
              <a16:creationId xmlns:a16="http://schemas.microsoft.com/office/drawing/2014/main" id="{BFC95F96-AA8A-4443-BA04-AED6384E9E5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8" name="正方形/長方形 527">
          <a:extLst>
            <a:ext uri="{FF2B5EF4-FFF2-40B4-BE49-F238E27FC236}">
              <a16:creationId xmlns:a16="http://schemas.microsoft.com/office/drawing/2014/main" id="{E6FBA46A-2D76-4640-8E08-084B016AE35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9" name="テキスト ボックス 528">
          <a:extLst>
            <a:ext uri="{FF2B5EF4-FFF2-40B4-BE49-F238E27FC236}">
              <a16:creationId xmlns:a16="http://schemas.microsoft.com/office/drawing/2014/main" id="{752F11B0-7A5E-44CF-91A1-B351233D085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30" name="直線コネクタ 529">
          <a:extLst>
            <a:ext uri="{FF2B5EF4-FFF2-40B4-BE49-F238E27FC236}">
              <a16:creationId xmlns:a16="http://schemas.microsoft.com/office/drawing/2014/main" id="{44A82D07-5734-4076-BAB6-0BB214EA2C3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31" name="テキスト ボックス 530">
          <a:extLst>
            <a:ext uri="{FF2B5EF4-FFF2-40B4-BE49-F238E27FC236}">
              <a16:creationId xmlns:a16="http://schemas.microsoft.com/office/drawing/2014/main" id="{3CF58617-4EB7-471F-B7F9-68F09C7A49C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32" name="直線コネクタ 531">
          <a:extLst>
            <a:ext uri="{FF2B5EF4-FFF2-40B4-BE49-F238E27FC236}">
              <a16:creationId xmlns:a16="http://schemas.microsoft.com/office/drawing/2014/main" id="{9F04CB65-D3FD-4097-8228-1C35E43FCFD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33" name="テキスト ボックス 532">
          <a:extLst>
            <a:ext uri="{FF2B5EF4-FFF2-40B4-BE49-F238E27FC236}">
              <a16:creationId xmlns:a16="http://schemas.microsoft.com/office/drawing/2014/main" id="{D82C85ED-7A4F-45C7-A00F-6A3330A5E7C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34" name="直線コネクタ 533">
          <a:extLst>
            <a:ext uri="{FF2B5EF4-FFF2-40B4-BE49-F238E27FC236}">
              <a16:creationId xmlns:a16="http://schemas.microsoft.com/office/drawing/2014/main" id="{2E684B9A-2CE8-4965-B82F-EF159E30677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35" name="テキスト ボックス 534">
          <a:extLst>
            <a:ext uri="{FF2B5EF4-FFF2-40B4-BE49-F238E27FC236}">
              <a16:creationId xmlns:a16="http://schemas.microsoft.com/office/drawing/2014/main" id="{B46196E0-FFE9-4799-8CDD-F45020F63A2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36" name="直線コネクタ 535">
          <a:extLst>
            <a:ext uri="{FF2B5EF4-FFF2-40B4-BE49-F238E27FC236}">
              <a16:creationId xmlns:a16="http://schemas.microsoft.com/office/drawing/2014/main" id="{6319DC0C-738A-4D71-984E-04A51C47F7D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37" name="テキスト ボックス 536">
          <a:extLst>
            <a:ext uri="{FF2B5EF4-FFF2-40B4-BE49-F238E27FC236}">
              <a16:creationId xmlns:a16="http://schemas.microsoft.com/office/drawing/2014/main" id="{B30F61AD-68F0-424D-82A8-98209C6666A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38" name="直線コネクタ 537">
          <a:extLst>
            <a:ext uri="{FF2B5EF4-FFF2-40B4-BE49-F238E27FC236}">
              <a16:creationId xmlns:a16="http://schemas.microsoft.com/office/drawing/2014/main" id="{5580546C-FE24-4018-90AA-2EB5B9B495A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39" name="テキスト ボックス 538">
          <a:extLst>
            <a:ext uri="{FF2B5EF4-FFF2-40B4-BE49-F238E27FC236}">
              <a16:creationId xmlns:a16="http://schemas.microsoft.com/office/drawing/2014/main" id="{883B25FB-038C-4ED2-B78E-C94085CCADA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40" name="直線コネクタ 539">
          <a:extLst>
            <a:ext uri="{FF2B5EF4-FFF2-40B4-BE49-F238E27FC236}">
              <a16:creationId xmlns:a16="http://schemas.microsoft.com/office/drawing/2014/main" id="{B757BF55-FD5A-4220-B440-BF980412B46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41" name="テキスト ボックス 540">
          <a:extLst>
            <a:ext uri="{FF2B5EF4-FFF2-40B4-BE49-F238E27FC236}">
              <a16:creationId xmlns:a16="http://schemas.microsoft.com/office/drawing/2014/main" id="{5017C263-3CCE-4E77-9F59-3232E87FF38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42" name="直線コネクタ 541">
          <a:extLst>
            <a:ext uri="{FF2B5EF4-FFF2-40B4-BE49-F238E27FC236}">
              <a16:creationId xmlns:a16="http://schemas.microsoft.com/office/drawing/2014/main" id="{61CE126E-95CD-4628-9669-C7EB39CA9B6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43" name="テキスト ボックス 542">
          <a:extLst>
            <a:ext uri="{FF2B5EF4-FFF2-40B4-BE49-F238E27FC236}">
              <a16:creationId xmlns:a16="http://schemas.microsoft.com/office/drawing/2014/main" id="{24F6177F-34CD-43EE-AE02-24B75153360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4" name="直線コネクタ 543">
          <a:extLst>
            <a:ext uri="{FF2B5EF4-FFF2-40B4-BE49-F238E27FC236}">
              <a16:creationId xmlns:a16="http://schemas.microsoft.com/office/drawing/2014/main" id="{A064D302-B078-4708-9B69-581F9326BCB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5" name="【庁舎】&#10;有形固定資産減価償却率グラフ枠">
          <a:extLst>
            <a:ext uri="{FF2B5EF4-FFF2-40B4-BE49-F238E27FC236}">
              <a16:creationId xmlns:a16="http://schemas.microsoft.com/office/drawing/2014/main" id="{AA319C64-03D3-48B3-B4E7-C1CAEEED5BA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546" name="直線コネクタ 545">
          <a:extLst>
            <a:ext uri="{FF2B5EF4-FFF2-40B4-BE49-F238E27FC236}">
              <a16:creationId xmlns:a16="http://schemas.microsoft.com/office/drawing/2014/main" id="{69CAA8B6-B4FB-4E34-A8C5-6A5CC337A1BC}"/>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47" name="【庁舎】&#10;有形固定資産減価償却率最小値テキスト">
          <a:extLst>
            <a:ext uri="{FF2B5EF4-FFF2-40B4-BE49-F238E27FC236}">
              <a16:creationId xmlns:a16="http://schemas.microsoft.com/office/drawing/2014/main" id="{A172D5CE-9B8C-47C6-AE11-1377C0760059}"/>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48" name="直線コネクタ 547">
          <a:extLst>
            <a:ext uri="{FF2B5EF4-FFF2-40B4-BE49-F238E27FC236}">
              <a16:creationId xmlns:a16="http://schemas.microsoft.com/office/drawing/2014/main" id="{8808CCCF-9530-4514-9934-37B96A2867D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549" name="【庁舎】&#10;有形固定資産減価償却率最大値テキスト">
          <a:extLst>
            <a:ext uri="{FF2B5EF4-FFF2-40B4-BE49-F238E27FC236}">
              <a16:creationId xmlns:a16="http://schemas.microsoft.com/office/drawing/2014/main" id="{0C124DF7-3E8D-4C5A-A195-8576A5080DDD}"/>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550" name="直線コネクタ 549">
          <a:extLst>
            <a:ext uri="{FF2B5EF4-FFF2-40B4-BE49-F238E27FC236}">
              <a16:creationId xmlns:a16="http://schemas.microsoft.com/office/drawing/2014/main" id="{2044C1B8-74FA-4076-81D1-F36C2711B0AB}"/>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31948</xdr:rowOff>
    </xdr:from>
    <xdr:ext cx="405111" cy="259045"/>
    <xdr:sp macro="" textlink="">
      <xdr:nvSpPr>
        <xdr:cNvPr id="551" name="【庁舎】&#10;有形固定資産減価償却率平均値テキスト">
          <a:extLst>
            <a:ext uri="{FF2B5EF4-FFF2-40B4-BE49-F238E27FC236}">
              <a16:creationId xmlns:a16="http://schemas.microsoft.com/office/drawing/2014/main" id="{F4A0EF16-E84E-4A14-B1B6-97EA5AE8A796}"/>
            </a:ext>
          </a:extLst>
        </xdr:cNvPr>
        <xdr:cNvSpPr txBox="1"/>
      </xdr:nvSpPr>
      <xdr:spPr>
        <a:xfrm>
          <a:off x="16357600" y="17691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9071</xdr:rowOff>
    </xdr:from>
    <xdr:to>
      <xdr:col>85</xdr:col>
      <xdr:colOff>177800</xdr:colOff>
      <xdr:row>104</xdr:row>
      <xdr:rowOff>110671</xdr:rowOff>
    </xdr:to>
    <xdr:sp macro="" textlink="">
      <xdr:nvSpPr>
        <xdr:cNvPr id="552" name="フローチャート: 判断 551">
          <a:extLst>
            <a:ext uri="{FF2B5EF4-FFF2-40B4-BE49-F238E27FC236}">
              <a16:creationId xmlns:a16="http://schemas.microsoft.com/office/drawing/2014/main" id="{EEA12BF8-6334-4DF9-83AB-79952B68758E}"/>
            </a:ext>
          </a:extLst>
        </xdr:cNvPr>
        <xdr:cNvSpPr/>
      </xdr:nvSpPr>
      <xdr:spPr>
        <a:xfrm>
          <a:off x="162687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553" name="フローチャート: 判断 552">
          <a:extLst>
            <a:ext uri="{FF2B5EF4-FFF2-40B4-BE49-F238E27FC236}">
              <a16:creationId xmlns:a16="http://schemas.microsoft.com/office/drawing/2014/main" id="{1C74BA83-C587-4303-9E02-FE79EE089FAC}"/>
            </a:ext>
          </a:extLst>
        </xdr:cNvPr>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58057</xdr:rowOff>
    </xdr:from>
    <xdr:to>
      <xdr:col>76</xdr:col>
      <xdr:colOff>165100</xdr:colOff>
      <xdr:row>104</xdr:row>
      <xdr:rowOff>159657</xdr:rowOff>
    </xdr:to>
    <xdr:sp macro="" textlink="">
      <xdr:nvSpPr>
        <xdr:cNvPr id="554" name="フローチャート: 判断 553">
          <a:extLst>
            <a:ext uri="{FF2B5EF4-FFF2-40B4-BE49-F238E27FC236}">
              <a16:creationId xmlns:a16="http://schemas.microsoft.com/office/drawing/2014/main" id="{0AFCBEDF-D7E4-4A77-9CBF-420B81851464}"/>
            </a:ext>
          </a:extLst>
        </xdr:cNvPr>
        <xdr:cNvSpPr/>
      </xdr:nvSpPr>
      <xdr:spPr>
        <a:xfrm>
          <a:off x="14541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555" name="フローチャート: 判断 554">
          <a:extLst>
            <a:ext uri="{FF2B5EF4-FFF2-40B4-BE49-F238E27FC236}">
              <a16:creationId xmlns:a16="http://schemas.microsoft.com/office/drawing/2014/main" id="{38B37826-E048-45FA-91E5-F3FBEA5C7F67}"/>
            </a:ext>
          </a:extLst>
        </xdr:cNvPr>
        <xdr:cNvSpPr/>
      </xdr:nvSpPr>
      <xdr:spPr>
        <a:xfrm>
          <a:off x="1365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64588</xdr:rowOff>
    </xdr:from>
    <xdr:to>
      <xdr:col>67</xdr:col>
      <xdr:colOff>101600</xdr:colOff>
      <xdr:row>105</xdr:row>
      <xdr:rowOff>166188</xdr:rowOff>
    </xdr:to>
    <xdr:sp macro="" textlink="">
      <xdr:nvSpPr>
        <xdr:cNvPr id="556" name="フローチャート: 判断 555">
          <a:extLst>
            <a:ext uri="{FF2B5EF4-FFF2-40B4-BE49-F238E27FC236}">
              <a16:creationId xmlns:a16="http://schemas.microsoft.com/office/drawing/2014/main" id="{568FFCFA-4A7F-4FA9-B908-606A9B371D8B}"/>
            </a:ext>
          </a:extLst>
        </xdr:cNvPr>
        <xdr:cNvSpPr/>
      </xdr:nvSpPr>
      <xdr:spPr>
        <a:xfrm>
          <a:off x="12763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7" name="テキスト ボックス 556">
          <a:extLst>
            <a:ext uri="{FF2B5EF4-FFF2-40B4-BE49-F238E27FC236}">
              <a16:creationId xmlns:a16="http://schemas.microsoft.com/office/drawing/2014/main" id="{2B629626-FFBE-47C1-A90C-CDDCBE3574F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8" name="テキスト ボックス 557">
          <a:extLst>
            <a:ext uri="{FF2B5EF4-FFF2-40B4-BE49-F238E27FC236}">
              <a16:creationId xmlns:a16="http://schemas.microsoft.com/office/drawing/2014/main" id="{00DAC85F-FA85-45C0-9219-C57BE597830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9" name="テキスト ボックス 558">
          <a:extLst>
            <a:ext uri="{FF2B5EF4-FFF2-40B4-BE49-F238E27FC236}">
              <a16:creationId xmlns:a16="http://schemas.microsoft.com/office/drawing/2014/main" id="{A2643415-9294-4CE5-9592-23532A90F34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0" name="テキスト ボックス 559">
          <a:extLst>
            <a:ext uri="{FF2B5EF4-FFF2-40B4-BE49-F238E27FC236}">
              <a16:creationId xmlns:a16="http://schemas.microsoft.com/office/drawing/2014/main" id="{AA505745-2819-4595-BBA3-1EED19951B8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1" name="テキスト ボックス 560">
          <a:extLst>
            <a:ext uri="{FF2B5EF4-FFF2-40B4-BE49-F238E27FC236}">
              <a16:creationId xmlns:a16="http://schemas.microsoft.com/office/drawing/2014/main" id="{DAB3BB14-F55D-4893-B25C-50C4FB88109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116839</xdr:rowOff>
    </xdr:from>
    <xdr:to>
      <xdr:col>85</xdr:col>
      <xdr:colOff>177800</xdr:colOff>
      <xdr:row>109</xdr:row>
      <xdr:rowOff>46989</xdr:rowOff>
    </xdr:to>
    <xdr:sp macro="" textlink="">
      <xdr:nvSpPr>
        <xdr:cNvPr id="562" name="楕円 561">
          <a:extLst>
            <a:ext uri="{FF2B5EF4-FFF2-40B4-BE49-F238E27FC236}">
              <a16:creationId xmlns:a16="http://schemas.microsoft.com/office/drawing/2014/main" id="{20B590A0-5BF8-4137-B84F-CFDC195395E8}"/>
            </a:ext>
          </a:extLst>
        </xdr:cNvPr>
        <xdr:cNvSpPr/>
      </xdr:nvSpPr>
      <xdr:spPr>
        <a:xfrm>
          <a:off x="16268700" y="186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31766</xdr:rowOff>
    </xdr:from>
    <xdr:ext cx="405111" cy="259045"/>
    <xdr:sp macro="" textlink="">
      <xdr:nvSpPr>
        <xdr:cNvPr id="563" name="【庁舎】&#10;有形固定資産減価償却率該当値テキスト">
          <a:extLst>
            <a:ext uri="{FF2B5EF4-FFF2-40B4-BE49-F238E27FC236}">
              <a16:creationId xmlns:a16="http://schemas.microsoft.com/office/drawing/2014/main" id="{273ECFB5-234C-4AE6-9D4B-E8AF4639C575}"/>
            </a:ext>
          </a:extLst>
        </xdr:cNvPr>
        <xdr:cNvSpPr txBox="1"/>
      </xdr:nvSpPr>
      <xdr:spPr>
        <a:xfrm>
          <a:off x="16357600" y="18548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113574</xdr:rowOff>
    </xdr:from>
    <xdr:to>
      <xdr:col>81</xdr:col>
      <xdr:colOff>101600</xdr:colOff>
      <xdr:row>109</xdr:row>
      <xdr:rowOff>43724</xdr:rowOff>
    </xdr:to>
    <xdr:sp macro="" textlink="">
      <xdr:nvSpPr>
        <xdr:cNvPr id="564" name="楕円 563">
          <a:extLst>
            <a:ext uri="{FF2B5EF4-FFF2-40B4-BE49-F238E27FC236}">
              <a16:creationId xmlns:a16="http://schemas.microsoft.com/office/drawing/2014/main" id="{0A55B194-8BA0-4F43-8B44-460EA97E5421}"/>
            </a:ext>
          </a:extLst>
        </xdr:cNvPr>
        <xdr:cNvSpPr/>
      </xdr:nvSpPr>
      <xdr:spPr>
        <a:xfrm>
          <a:off x="15430500" y="186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164374</xdr:rowOff>
    </xdr:from>
    <xdr:to>
      <xdr:col>85</xdr:col>
      <xdr:colOff>127000</xdr:colOff>
      <xdr:row>108</xdr:row>
      <xdr:rowOff>167639</xdr:rowOff>
    </xdr:to>
    <xdr:cxnSp macro="">
      <xdr:nvCxnSpPr>
        <xdr:cNvPr id="565" name="直線コネクタ 564">
          <a:extLst>
            <a:ext uri="{FF2B5EF4-FFF2-40B4-BE49-F238E27FC236}">
              <a16:creationId xmlns:a16="http://schemas.microsoft.com/office/drawing/2014/main" id="{6D39BF75-0291-4A3B-AD61-6FAB96B81E68}"/>
            </a:ext>
          </a:extLst>
        </xdr:cNvPr>
        <xdr:cNvCxnSpPr/>
      </xdr:nvCxnSpPr>
      <xdr:spPr>
        <a:xfrm>
          <a:off x="15481300" y="18680974"/>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111942</xdr:rowOff>
    </xdr:from>
    <xdr:to>
      <xdr:col>76</xdr:col>
      <xdr:colOff>165100</xdr:colOff>
      <xdr:row>109</xdr:row>
      <xdr:rowOff>42092</xdr:rowOff>
    </xdr:to>
    <xdr:sp macro="" textlink="">
      <xdr:nvSpPr>
        <xdr:cNvPr id="566" name="楕円 565">
          <a:extLst>
            <a:ext uri="{FF2B5EF4-FFF2-40B4-BE49-F238E27FC236}">
              <a16:creationId xmlns:a16="http://schemas.microsoft.com/office/drawing/2014/main" id="{C76317F7-F1F8-4866-8535-8DC9CF303B76}"/>
            </a:ext>
          </a:extLst>
        </xdr:cNvPr>
        <xdr:cNvSpPr/>
      </xdr:nvSpPr>
      <xdr:spPr>
        <a:xfrm>
          <a:off x="14541500" y="1862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162742</xdr:rowOff>
    </xdr:from>
    <xdr:to>
      <xdr:col>81</xdr:col>
      <xdr:colOff>50800</xdr:colOff>
      <xdr:row>108</xdr:row>
      <xdr:rowOff>164374</xdr:rowOff>
    </xdr:to>
    <xdr:cxnSp macro="">
      <xdr:nvCxnSpPr>
        <xdr:cNvPr id="567" name="直線コネクタ 566">
          <a:extLst>
            <a:ext uri="{FF2B5EF4-FFF2-40B4-BE49-F238E27FC236}">
              <a16:creationId xmlns:a16="http://schemas.microsoft.com/office/drawing/2014/main" id="{9A278DDC-F6BC-4060-B08B-12BDCB09B25E}"/>
            </a:ext>
          </a:extLst>
        </xdr:cNvPr>
        <xdr:cNvCxnSpPr/>
      </xdr:nvCxnSpPr>
      <xdr:spPr>
        <a:xfrm>
          <a:off x="14592300" y="1867934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108676</xdr:rowOff>
    </xdr:from>
    <xdr:to>
      <xdr:col>72</xdr:col>
      <xdr:colOff>38100</xdr:colOff>
      <xdr:row>109</xdr:row>
      <xdr:rowOff>38826</xdr:rowOff>
    </xdr:to>
    <xdr:sp macro="" textlink="">
      <xdr:nvSpPr>
        <xdr:cNvPr id="568" name="楕円 567">
          <a:extLst>
            <a:ext uri="{FF2B5EF4-FFF2-40B4-BE49-F238E27FC236}">
              <a16:creationId xmlns:a16="http://schemas.microsoft.com/office/drawing/2014/main" id="{D59FAB6D-6DBF-47AE-859A-3AEA1F439736}"/>
            </a:ext>
          </a:extLst>
        </xdr:cNvPr>
        <xdr:cNvSpPr/>
      </xdr:nvSpPr>
      <xdr:spPr>
        <a:xfrm>
          <a:off x="13652500" y="1862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159476</xdr:rowOff>
    </xdr:from>
    <xdr:to>
      <xdr:col>76</xdr:col>
      <xdr:colOff>114300</xdr:colOff>
      <xdr:row>108</xdr:row>
      <xdr:rowOff>162742</xdr:rowOff>
    </xdr:to>
    <xdr:cxnSp macro="">
      <xdr:nvCxnSpPr>
        <xdr:cNvPr id="569" name="直線コネクタ 568">
          <a:extLst>
            <a:ext uri="{FF2B5EF4-FFF2-40B4-BE49-F238E27FC236}">
              <a16:creationId xmlns:a16="http://schemas.microsoft.com/office/drawing/2014/main" id="{8B845E5A-15EB-457B-9017-D4A09141E671}"/>
            </a:ext>
          </a:extLst>
        </xdr:cNvPr>
        <xdr:cNvCxnSpPr/>
      </xdr:nvCxnSpPr>
      <xdr:spPr>
        <a:xfrm>
          <a:off x="13703300" y="1867607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105411</xdr:rowOff>
    </xdr:from>
    <xdr:to>
      <xdr:col>67</xdr:col>
      <xdr:colOff>101600</xdr:colOff>
      <xdr:row>109</xdr:row>
      <xdr:rowOff>35561</xdr:rowOff>
    </xdr:to>
    <xdr:sp macro="" textlink="">
      <xdr:nvSpPr>
        <xdr:cNvPr id="570" name="楕円 569">
          <a:extLst>
            <a:ext uri="{FF2B5EF4-FFF2-40B4-BE49-F238E27FC236}">
              <a16:creationId xmlns:a16="http://schemas.microsoft.com/office/drawing/2014/main" id="{520729D9-F967-4F4E-8E67-491C4C8A70BB}"/>
            </a:ext>
          </a:extLst>
        </xdr:cNvPr>
        <xdr:cNvSpPr/>
      </xdr:nvSpPr>
      <xdr:spPr>
        <a:xfrm>
          <a:off x="12763500" y="1862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156211</xdr:rowOff>
    </xdr:from>
    <xdr:to>
      <xdr:col>71</xdr:col>
      <xdr:colOff>177800</xdr:colOff>
      <xdr:row>108</xdr:row>
      <xdr:rowOff>159476</xdr:rowOff>
    </xdr:to>
    <xdr:cxnSp macro="">
      <xdr:nvCxnSpPr>
        <xdr:cNvPr id="571" name="直線コネクタ 570">
          <a:extLst>
            <a:ext uri="{FF2B5EF4-FFF2-40B4-BE49-F238E27FC236}">
              <a16:creationId xmlns:a16="http://schemas.microsoft.com/office/drawing/2014/main" id="{3E9965A0-5F05-49BD-888C-3A885BEEC193}"/>
            </a:ext>
          </a:extLst>
        </xdr:cNvPr>
        <xdr:cNvCxnSpPr/>
      </xdr:nvCxnSpPr>
      <xdr:spPr>
        <a:xfrm>
          <a:off x="12814300" y="1867281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6366</xdr:rowOff>
    </xdr:from>
    <xdr:ext cx="405111" cy="259045"/>
    <xdr:sp macro="" textlink="">
      <xdr:nvSpPr>
        <xdr:cNvPr id="572" name="n_1aveValue【庁舎】&#10;有形固定資産減価償却率">
          <a:extLst>
            <a:ext uri="{FF2B5EF4-FFF2-40B4-BE49-F238E27FC236}">
              <a16:creationId xmlns:a16="http://schemas.microsoft.com/office/drawing/2014/main" id="{A37BA59B-E293-4072-9420-848C39731130}"/>
            </a:ext>
          </a:extLst>
        </xdr:cNvPr>
        <xdr:cNvSpPr txBox="1"/>
      </xdr:nvSpPr>
      <xdr:spPr>
        <a:xfrm>
          <a:off x="15266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4734</xdr:rowOff>
    </xdr:from>
    <xdr:ext cx="405111" cy="259045"/>
    <xdr:sp macro="" textlink="">
      <xdr:nvSpPr>
        <xdr:cNvPr id="573" name="n_2aveValue【庁舎】&#10;有形固定資産減価償却率">
          <a:extLst>
            <a:ext uri="{FF2B5EF4-FFF2-40B4-BE49-F238E27FC236}">
              <a16:creationId xmlns:a16="http://schemas.microsoft.com/office/drawing/2014/main" id="{9A527040-1817-4AD7-8210-A1C4F637DDA4}"/>
            </a:ext>
          </a:extLst>
        </xdr:cNvPr>
        <xdr:cNvSpPr txBox="1"/>
      </xdr:nvSpPr>
      <xdr:spPr>
        <a:xfrm>
          <a:off x="14389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171285</xdr:rowOff>
    </xdr:from>
    <xdr:ext cx="405111" cy="259045"/>
    <xdr:sp macro="" textlink="">
      <xdr:nvSpPr>
        <xdr:cNvPr id="574" name="n_3aveValue【庁舎】&#10;有形固定資産減価償却率">
          <a:extLst>
            <a:ext uri="{FF2B5EF4-FFF2-40B4-BE49-F238E27FC236}">
              <a16:creationId xmlns:a16="http://schemas.microsoft.com/office/drawing/2014/main" id="{74CE315B-BD9F-4552-BCB3-B4C995F0BFC5}"/>
            </a:ext>
          </a:extLst>
        </xdr:cNvPr>
        <xdr:cNvSpPr txBox="1"/>
      </xdr:nvSpPr>
      <xdr:spPr>
        <a:xfrm>
          <a:off x="13500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11265</xdr:rowOff>
    </xdr:from>
    <xdr:ext cx="405111" cy="259045"/>
    <xdr:sp macro="" textlink="">
      <xdr:nvSpPr>
        <xdr:cNvPr id="575" name="n_4aveValue【庁舎】&#10;有形固定資産減価償却率">
          <a:extLst>
            <a:ext uri="{FF2B5EF4-FFF2-40B4-BE49-F238E27FC236}">
              <a16:creationId xmlns:a16="http://schemas.microsoft.com/office/drawing/2014/main" id="{951D02A9-F228-482E-9159-6779866BF55F}"/>
            </a:ext>
          </a:extLst>
        </xdr:cNvPr>
        <xdr:cNvSpPr txBox="1"/>
      </xdr:nvSpPr>
      <xdr:spPr>
        <a:xfrm>
          <a:off x="12611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34851</xdr:rowOff>
    </xdr:from>
    <xdr:ext cx="405111" cy="259045"/>
    <xdr:sp macro="" textlink="">
      <xdr:nvSpPr>
        <xdr:cNvPr id="576" name="n_1mainValue【庁舎】&#10;有形固定資産減価償却率">
          <a:extLst>
            <a:ext uri="{FF2B5EF4-FFF2-40B4-BE49-F238E27FC236}">
              <a16:creationId xmlns:a16="http://schemas.microsoft.com/office/drawing/2014/main" id="{9C7F8CB5-CE4D-48A2-8A24-C01E9CADBF32}"/>
            </a:ext>
          </a:extLst>
        </xdr:cNvPr>
        <xdr:cNvSpPr txBox="1"/>
      </xdr:nvSpPr>
      <xdr:spPr>
        <a:xfrm>
          <a:off x="15266044" y="1872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33219</xdr:rowOff>
    </xdr:from>
    <xdr:ext cx="405111" cy="259045"/>
    <xdr:sp macro="" textlink="">
      <xdr:nvSpPr>
        <xdr:cNvPr id="577" name="n_2mainValue【庁舎】&#10;有形固定資産減価償却率">
          <a:extLst>
            <a:ext uri="{FF2B5EF4-FFF2-40B4-BE49-F238E27FC236}">
              <a16:creationId xmlns:a16="http://schemas.microsoft.com/office/drawing/2014/main" id="{117813A3-F85A-4F02-B059-3C509AF0B045}"/>
            </a:ext>
          </a:extLst>
        </xdr:cNvPr>
        <xdr:cNvSpPr txBox="1"/>
      </xdr:nvSpPr>
      <xdr:spPr>
        <a:xfrm>
          <a:off x="14389744" y="18721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29953</xdr:rowOff>
    </xdr:from>
    <xdr:ext cx="405111" cy="259045"/>
    <xdr:sp macro="" textlink="">
      <xdr:nvSpPr>
        <xdr:cNvPr id="578" name="n_3mainValue【庁舎】&#10;有形固定資産減価償却率">
          <a:extLst>
            <a:ext uri="{FF2B5EF4-FFF2-40B4-BE49-F238E27FC236}">
              <a16:creationId xmlns:a16="http://schemas.microsoft.com/office/drawing/2014/main" id="{E63DBCA9-7B20-4897-9CC2-F753F7482AD4}"/>
            </a:ext>
          </a:extLst>
        </xdr:cNvPr>
        <xdr:cNvSpPr txBox="1"/>
      </xdr:nvSpPr>
      <xdr:spPr>
        <a:xfrm>
          <a:off x="13500744" y="1871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26688</xdr:rowOff>
    </xdr:from>
    <xdr:ext cx="405111" cy="259045"/>
    <xdr:sp macro="" textlink="">
      <xdr:nvSpPr>
        <xdr:cNvPr id="579" name="n_4mainValue【庁舎】&#10;有形固定資産減価償却率">
          <a:extLst>
            <a:ext uri="{FF2B5EF4-FFF2-40B4-BE49-F238E27FC236}">
              <a16:creationId xmlns:a16="http://schemas.microsoft.com/office/drawing/2014/main" id="{7B850628-DB5B-4087-9A1C-56B1C31DBFC8}"/>
            </a:ext>
          </a:extLst>
        </xdr:cNvPr>
        <xdr:cNvSpPr txBox="1"/>
      </xdr:nvSpPr>
      <xdr:spPr>
        <a:xfrm>
          <a:off x="12611744" y="1871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0" name="正方形/長方形 579">
          <a:extLst>
            <a:ext uri="{FF2B5EF4-FFF2-40B4-BE49-F238E27FC236}">
              <a16:creationId xmlns:a16="http://schemas.microsoft.com/office/drawing/2014/main" id="{7220B75A-F1DA-4588-B6E1-C843DE47B58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1" name="正方形/長方形 580">
          <a:extLst>
            <a:ext uri="{FF2B5EF4-FFF2-40B4-BE49-F238E27FC236}">
              <a16:creationId xmlns:a16="http://schemas.microsoft.com/office/drawing/2014/main" id="{12A876CE-01D3-4B85-8285-550D0D45033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2" name="正方形/長方形 581">
          <a:extLst>
            <a:ext uri="{FF2B5EF4-FFF2-40B4-BE49-F238E27FC236}">
              <a16:creationId xmlns:a16="http://schemas.microsoft.com/office/drawing/2014/main" id="{05DDC455-91F5-4F50-9041-8A3CBD2652F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3" name="正方形/長方形 582">
          <a:extLst>
            <a:ext uri="{FF2B5EF4-FFF2-40B4-BE49-F238E27FC236}">
              <a16:creationId xmlns:a16="http://schemas.microsoft.com/office/drawing/2014/main" id="{00FB71C6-E47F-4041-8D55-E77FDD1777B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4" name="正方形/長方形 583">
          <a:extLst>
            <a:ext uri="{FF2B5EF4-FFF2-40B4-BE49-F238E27FC236}">
              <a16:creationId xmlns:a16="http://schemas.microsoft.com/office/drawing/2014/main" id="{484538C0-4BDE-4C0B-9E2A-504F1F0ABF2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5" name="正方形/長方形 584">
          <a:extLst>
            <a:ext uri="{FF2B5EF4-FFF2-40B4-BE49-F238E27FC236}">
              <a16:creationId xmlns:a16="http://schemas.microsoft.com/office/drawing/2014/main" id="{DADD8992-188B-4EBF-94DB-8D40BB956DF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6" name="正方形/長方形 585">
          <a:extLst>
            <a:ext uri="{FF2B5EF4-FFF2-40B4-BE49-F238E27FC236}">
              <a16:creationId xmlns:a16="http://schemas.microsoft.com/office/drawing/2014/main" id="{89A070ED-ABDF-4D6A-9CEF-4E39554660E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7" name="正方形/長方形 586">
          <a:extLst>
            <a:ext uri="{FF2B5EF4-FFF2-40B4-BE49-F238E27FC236}">
              <a16:creationId xmlns:a16="http://schemas.microsoft.com/office/drawing/2014/main" id="{30DD9FD5-E87E-4381-8FF9-FF352B106A4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8" name="テキスト ボックス 587">
          <a:extLst>
            <a:ext uri="{FF2B5EF4-FFF2-40B4-BE49-F238E27FC236}">
              <a16:creationId xmlns:a16="http://schemas.microsoft.com/office/drawing/2014/main" id="{4199EF27-FB03-43F3-A603-27018479151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9" name="直線コネクタ 588">
          <a:extLst>
            <a:ext uri="{FF2B5EF4-FFF2-40B4-BE49-F238E27FC236}">
              <a16:creationId xmlns:a16="http://schemas.microsoft.com/office/drawing/2014/main" id="{2FF77B50-530A-4E74-A40A-8D2C4B3BD87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0" name="直線コネクタ 589">
          <a:extLst>
            <a:ext uri="{FF2B5EF4-FFF2-40B4-BE49-F238E27FC236}">
              <a16:creationId xmlns:a16="http://schemas.microsoft.com/office/drawing/2014/main" id="{1B906842-BE6C-4C63-93DF-2400CBECD34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91" name="テキスト ボックス 590">
          <a:extLst>
            <a:ext uri="{FF2B5EF4-FFF2-40B4-BE49-F238E27FC236}">
              <a16:creationId xmlns:a16="http://schemas.microsoft.com/office/drawing/2014/main" id="{D225F0A4-27AA-4347-B548-0FE87E00ADE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92" name="直線コネクタ 591">
          <a:extLst>
            <a:ext uri="{FF2B5EF4-FFF2-40B4-BE49-F238E27FC236}">
              <a16:creationId xmlns:a16="http://schemas.microsoft.com/office/drawing/2014/main" id="{6E933844-9349-4EAD-871E-1134BAB2342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93" name="テキスト ボックス 592">
          <a:extLst>
            <a:ext uri="{FF2B5EF4-FFF2-40B4-BE49-F238E27FC236}">
              <a16:creationId xmlns:a16="http://schemas.microsoft.com/office/drawing/2014/main" id="{6B12294C-EEDF-40BB-8042-EB01E361045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94" name="直線コネクタ 593">
          <a:extLst>
            <a:ext uri="{FF2B5EF4-FFF2-40B4-BE49-F238E27FC236}">
              <a16:creationId xmlns:a16="http://schemas.microsoft.com/office/drawing/2014/main" id="{6ACCCFCB-B46A-4202-9C7B-0CFB637CAF2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95" name="テキスト ボックス 594">
          <a:extLst>
            <a:ext uri="{FF2B5EF4-FFF2-40B4-BE49-F238E27FC236}">
              <a16:creationId xmlns:a16="http://schemas.microsoft.com/office/drawing/2014/main" id="{D3CB13F0-E7F1-4DB5-A39B-454906FEC82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96" name="直線コネクタ 595">
          <a:extLst>
            <a:ext uri="{FF2B5EF4-FFF2-40B4-BE49-F238E27FC236}">
              <a16:creationId xmlns:a16="http://schemas.microsoft.com/office/drawing/2014/main" id="{276B8168-7AD0-43B2-847A-B36353C56E7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97" name="テキスト ボックス 596">
          <a:extLst>
            <a:ext uri="{FF2B5EF4-FFF2-40B4-BE49-F238E27FC236}">
              <a16:creationId xmlns:a16="http://schemas.microsoft.com/office/drawing/2014/main" id="{CF40F674-8863-4CCD-B488-00F0B9D9CC4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98" name="直線コネクタ 597">
          <a:extLst>
            <a:ext uri="{FF2B5EF4-FFF2-40B4-BE49-F238E27FC236}">
              <a16:creationId xmlns:a16="http://schemas.microsoft.com/office/drawing/2014/main" id="{86A7D55E-2860-4AB3-88EF-352413C8AD3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99" name="テキスト ボックス 598">
          <a:extLst>
            <a:ext uri="{FF2B5EF4-FFF2-40B4-BE49-F238E27FC236}">
              <a16:creationId xmlns:a16="http://schemas.microsoft.com/office/drawing/2014/main" id="{A2A59418-2BDF-48A2-A6B3-2B2AC05DD259}"/>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0" name="直線コネクタ 599">
          <a:extLst>
            <a:ext uri="{FF2B5EF4-FFF2-40B4-BE49-F238E27FC236}">
              <a16:creationId xmlns:a16="http://schemas.microsoft.com/office/drawing/2014/main" id="{7048228F-F765-466A-90D8-C947CF023C3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01" name="テキスト ボックス 600">
          <a:extLst>
            <a:ext uri="{FF2B5EF4-FFF2-40B4-BE49-F238E27FC236}">
              <a16:creationId xmlns:a16="http://schemas.microsoft.com/office/drawing/2014/main" id="{E6A54EDB-1613-4226-99CC-AD1FE7BA2F3B}"/>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2" name="【庁舎】&#10;一人当たり面積グラフ枠">
          <a:extLst>
            <a:ext uri="{FF2B5EF4-FFF2-40B4-BE49-F238E27FC236}">
              <a16:creationId xmlns:a16="http://schemas.microsoft.com/office/drawing/2014/main" id="{7B89D954-1FEB-495F-B9C3-85AA8B30E2A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159513</xdr:rowOff>
    </xdr:from>
    <xdr:to>
      <xdr:col>116</xdr:col>
      <xdr:colOff>62864</xdr:colOff>
      <xdr:row>108</xdr:row>
      <xdr:rowOff>145669</xdr:rowOff>
    </xdr:to>
    <xdr:cxnSp macro="">
      <xdr:nvCxnSpPr>
        <xdr:cNvPr id="603" name="直線コネクタ 602">
          <a:extLst>
            <a:ext uri="{FF2B5EF4-FFF2-40B4-BE49-F238E27FC236}">
              <a16:creationId xmlns:a16="http://schemas.microsoft.com/office/drawing/2014/main" id="{B8753277-D9E2-4D7F-B5C3-30C5C9966B2A}"/>
            </a:ext>
          </a:extLst>
        </xdr:cNvPr>
        <xdr:cNvCxnSpPr/>
      </xdr:nvCxnSpPr>
      <xdr:spPr>
        <a:xfrm flipV="1">
          <a:off x="22160864" y="17304513"/>
          <a:ext cx="0" cy="1357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149496</xdr:rowOff>
    </xdr:from>
    <xdr:ext cx="469744" cy="259045"/>
    <xdr:sp macro="" textlink="">
      <xdr:nvSpPr>
        <xdr:cNvPr id="604" name="【庁舎】&#10;一人当たり面積最小値テキスト">
          <a:extLst>
            <a:ext uri="{FF2B5EF4-FFF2-40B4-BE49-F238E27FC236}">
              <a16:creationId xmlns:a16="http://schemas.microsoft.com/office/drawing/2014/main" id="{96501CF3-DE22-4033-8E83-56920DD64BE3}"/>
            </a:ext>
          </a:extLst>
        </xdr:cNvPr>
        <xdr:cNvSpPr txBox="1"/>
      </xdr:nvSpPr>
      <xdr:spPr>
        <a:xfrm>
          <a:off x="22199600" y="1866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145669</xdr:rowOff>
    </xdr:from>
    <xdr:to>
      <xdr:col>116</xdr:col>
      <xdr:colOff>152400</xdr:colOff>
      <xdr:row>108</xdr:row>
      <xdr:rowOff>145669</xdr:rowOff>
    </xdr:to>
    <xdr:cxnSp macro="">
      <xdr:nvCxnSpPr>
        <xdr:cNvPr id="605" name="直線コネクタ 604">
          <a:extLst>
            <a:ext uri="{FF2B5EF4-FFF2-40B4-BE49-F238E27FC236}">
              <a16:creationId xmlns:a16="http://schemas.microsoft.com/office/drawing/2014/main" id="{47C27CFB-41ED-4667-94E7-83E674CFECCD}"/>
            </a:ext>
          </a:extLst>
        </xdr:cNvPr>
        <xdr:cNvCxnSpPr/>
      </xdr:nvCxnSpPr>
      <xdr:spPr>
        <a:xfrm>
          <a:off x="22072600" y="18662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106190</xdr:rowOff>
    </xdr:from>
    <xdr:ext cx="534377" cy="259045"/>
    <xdr:sp macro="" textlink="">
      <xdr:nvSpPr>
        <xdr:cNvPr id="606" name="【庁舎】&#10;一人当たり面積最大値テキスト">
          <a:extLst>
            <a:ext uri="{FF2B5EF4-FFF2-40B4-BE49-F238E27FC236}">
              <a16:creationId xmlns:a16="http://schemas.microsoft.com/office/drawing/2014/main" id="{2D58FC8F-7724-4446-A856-C50FA5C8593D}"/>
            </a:ext>
          </a:extLst>
        </xdr:cNvPr>
        <xdr:cNvSpPr txBox="1"/>
      </xdr:nvSpPr>
      <xdr:spPr>
        <a:xfrm>
          <a:off x="22199600" y="1707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159513</xdr:rowOff>
    </xdr:from>
    <xdr:to>
      <xdr:col>116</xdr:col>
      <xdr:colOff>152400</xdr:colOff>
      <xdr:row>100</xdr:row>
      <xdr:rowOff>159513</xdr:rowOff>
    </xdr:to>
    <xdr:cxnSp macro="">
      <xdr:nvCxnSpPr>
        <xdr:cNvPr id="607" name="直線コネクタ 606">
          <a:extLst>
            <a:ext uri="{FF2B5EF4-FFF2-40B4-BE49-F238E27FC236}">
              <a16:creationId xmlns:a16="http://schemas.microsoft.com/office/drawing/2014/main" id="{2700A8A2-DE53-43CB-8F30-B3E8730FA4F0}"/>
            </a:ext>
          </a:extLst>
        </xdr:cNvPr>
        <xdr:cNvCxnSpPr/>
      </xdr:nvCxnSpPr>
      <xdr:spPr>
        <a:xfrm>
          <a:off x="22072600" y="1730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122445</xdr:rowOff>
    </xdr:from>
    <xdr:ext cx="469744" cy="259045"/>
    <xdr:sp macro="" textlink="">
      <xdr:nvSpPr>
        <xdr:cNvPr id="608" name="【庁舎】&#10;一人当たり面積平均値テキスト">
          <a:extLst>
            <a:ext uri="{FF2B5EF4-FFF2-40B4-BE49-F238E27FC236}">
              <a16:creationId xmlns:a16="http://schemas.microsoft.com/office/drawing/2014/main" id="{E9E1ADFF-1845-459D-A052-88CE8E25D09D}"/>
            </a:ext>
          </a:extLst>
        </xdr:cNvPr>
        <xdr:cNvSpPr txBox="1"/>
      </xdr:nvSpPr>
      <xdr:spPr>
        <a:xfrm>
          <a:off x="22199600" y="18467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144018</xdr:rowOff>
    </xdr:from>
    <xdr:to>
      <xdr:col>116</xdr:col>
      <xdr:colOff>114300</xdr:colOff>
      <xdr:row>108</xdr:row>
      <xdr:rowOff>74168</xdr:rowOff>
    </xdr:to>
    <xdr:sp macro="" textlink="">
      <xdr:nvSpPr>
        <xdr:cNvPr id="609" name="フローチャート: 判断 608">
          <a:extLst>
            <a:ext uri="{FF2B5EF4-FFF2-40B4-BE49-F238E27FC236}">
              <a16:creationId xmlns:a16="http://schemas.microsoft.com/office/drawing/2014/main" id="{7577BDC9-B039-4E47-95FA-DFA177C0379A}"/>
            </a:ext>
          </a:extLst>
        </xdr:cNvPr>
        <xdr:cNvSpPr/>
      </xdr:nvSpPr>
      <xdr:spPr>
        <a:xfrm>
          <a:off x="22110700" y="184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151130</xdr:rowOff>
    </xdr:from>
    <xdr:to>
      <xdr:col>112</xdr:col>
      <xdr:colOff>38100</xdr:colOff>
      <xdr:row>108</xdr:row>
      <xdr:rowOff>81280</xdr:rowOff>
    </xdr:to>
    <xdr:sp macro="" textlink="">
      <xdr:nvSpPr>
        <xdr:cNvPr id="610" name="フローチャート: 判断 609">
          <a:extLst>
            <a:ext uri="{FF2B5EF4-FFF2-40B4-BE49-F238E27FC236}">
              <a16:creationId xmlns:a16="http://schemas.microsoft.com/office/drawing/2014/main" id="{6550B181-0BD8-4F69-9390-B202E420AE25}"/>
            </a:ext>
          </a:extLst>
        </xdr:cNvPr>
        <xdr:cNvSpPr/>
      </xdr:nvSpPr>
      <xdr:spPr>
        <a:xfrm>
          <a:off x="21272500" y="1849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153036</xdr:rowOff>
    </xdr:from>
    <xdr:to>
      <xdr:col>107</xdr:col>
      <xdr:colOff>101600</xdr:colOff>
      <xdr:row>108</xdr:row>
      <xdr:rowOff>83186</xdr:rowOff>
    </xdr:to>
    <xdr:sp macro="" textlink="">
      <xdr:nvSpPr>
        <xdr:cNvPr id="611" name="フローチャート: 判断 610">
          <a:extLst>
            <a:ext uri="{FF2B5EF4-FFF2-40B4-BE49-F238E27FC236}">
              <a16:creationId xmlns:a16="http://schemas.microsoft.com/office/drawing/2014/main" id="{5E38726B-79FF-4CFF-AE02-14AD350D1768}"/>
            </a:ext>
          </a:extLst>
        </xdr:cNvPr>
        <xdr:cNvSpPr/>
      </xdr:nvSpPr>
      <xdr:spPr>
        <a:xfrm>
          <a:off x="20383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155702</xdr:rowOff>
    </xdr:from>
    <xdr:to>
      <xdr:col>102</xdr:col>
      <xdr:colOff>165100</xdr:colOff>
      <xdr:row>108</xdr:row>
      <xdr:rowOff>85852</xdr:rowOff>
    </xdr:to>
    <xdr:sp macro="" textlink="">
      <xdr:nvSpPr>
        <xdr:cNvPr id="612" name="フローチャート: 判断 611">
          <a:extLst>
            <a:ext uri="{FF2B5EF4-FFF2-40B4-BE49-F238E27FC236}">
              <a16:creationId xmlns:a16="http://schemas.microsoft.com/office/drawing/2014/main" id="{0F8BEFE4-F54D-4655-A2B3-CE46079B07AE}"/>
            </a:ext>
          </a:extLst>
        </xdr:cNvPr>
        <xdr:cNvSpPr/>
      </xdr:nvSpPr>
      <xdr:spPr>
        <a:xfrm>
          <a:off x="19494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157862</xdr:rowOff>
    </xdr:from>
    <xdr:to>
      <xdr:col>98</xdr:col>
      <xdr:colOff>38100</xdr:colOff>
      <xdr:row>108</xdr:row>
      <xdr:rowOff>88012</xdr:rowOff>
    </xdr:to>
    <xdr:sp macro="" textlink="">
      <xdr:nvSpPr>
        <xdr:cNvPr id="613" name="フローチャート: 判断 612">
          <a:extLst>
            <a:ext uri="{FF2B5EF4-FFF2-40B4-BE49-F238E27FC236}">
              <a16:creationId xmlns:a16="http://schemas.microsoft.com/office/drawing/2014/main" id="{EB06F828-FC59-4B5D-ABB9-DBD478E69050}"/>
            </a:ext>
          </a:extLst>
        </xdr:cNvPr>
        <xdr:cNvSpPr/>
      </xdr:nvSpPr>
      <xdr:spPr>
        <a:xfrm>
          <a:off x="18605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4" name="テキスト ボックス 613">
          <a:extLst>
            <a:ext uri="{FF2B5EF4-FFF2-40B4-BE49-F238E27FC236}">
              <a16:creationId xmlns:a16="http://schemas.microsoft.com/office/drawing/2014/main" id="{F761FE32-8267-44FB-94F8-60BC2DA782C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5" name="テキスト ボックス 614">
          <a:extLst>
            <a:ext uri="{FF2B5EF4-FFF2-40B4-BE49-F238E27FC236}">
              <a16:creationId xmlns:a16="http://schemas.microsoft.com/office/drawing/2014/main" id="{27DA7491-62FA-4EEA-8BF0-4C2A7FBF92F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6" name="テキスト ボックス 615">
          <a:extLst>
            <a:ext uri="{FF2B5EF4-FFF2-40B4-BE49-F238E27FC236}">
              <a16:creationId xmlns:a16="http://schemas.microsoft.com/office/drawing/2014/main" id="{955AF0D4-9A41-4235-8398-4E67648739C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7" name="テキスト ボックス 616">
          <a:extLst>
            <a:ext uri="{FF2B5EF4-FFF2-40B4-BE49-F238E27FC236}">
              <a16:creationId xmlns:a16="http://schemas.microsoft.com/office/drawing/2014/main" id="{17C21183-C089-4178-AA69-A78FB9E8863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8" name="テキスト ボックス 617">
          <a:extLst>
            <a:ext uri="{FF2B5EF4-FFF2-40B4-BE49-F238E27FC236}">
              <a16:creationId xmlns:a16="http://schemas.microsoft.com/office/drawing/2014/main" id="{CA0D8A93-90E8-4EA0-84BC-B0440043EA8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41783</xdr:rowOff>
    </xdr:from>
    <xdr:to>
      <xdr:col>116</xdr:col>
      <xdr:colOff>114300</xdr:colOff>
      <xdr:row>107</xdr:row>
      <xdr:rowOff>143383</xdr:rowOff>
    </xdr:to>
    <xdr:sp macro="" textlink="">
      <xdr:nvSpPr>
        <xdr:cNvPr id="619" name="楕円 618">
          <a:extLst>
            <a:ext uri="{FF2B5EF4-FFF2-40B4-BE49-F238E27FC236}">
              <a16:creationId xmlns:a16="http://schemas.microsoft.com/office/drawing/2014/main" id="{34128DE7-0B6F-42D2-BAF9-E99FEF3F6F94}"/>
            </a:ext>
          </a:extLst>
        </xdr:cNvPr>
        <xdr:cNvSpPr/>
      </xdr:nvSpPr>
      <xdr:spPr>
        <a:xfrm>
          <a:off x="22110700" y="1838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64660</xdr:rowOff>
    </xdr:from>
    <xdr:ext cx="469744" cy="259045"/>
    <xdr:sp macro="" textlink="">
      <xdr:nvSpPr>
        <xdr:cNvPr id="620" name="【庁舎】&#10;一人当たり面積該当値テキスト">
          <a:extLst>
            <a:ext uri="{FF2B5EF4-FFF2-40B4-BE49-F238E27FC236}">
              <a16:creationId xmlns:a16="http://schemas.microsoft.com/office/drawing/2014/main" id="{9034465C-4D53-452B-BCC1-5AF985280533}"/>
            </a:ext>
          </a:extLst>
        </xdr:cNvPr>
        <xdr:cNvSpPr txBox="1"/>
      </xdr:nvSpPr>
      <xdr:spPr>
        <a:xfrm>
          <a:off x="22199600" y="1823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53087</xdr:rowOff>
    </xdr:from>
    <xdr:to>
      <xdr:col>112</xdr:col>
      <xdr:colOff>38100</xdr:colOff>
      <xdr:row>107</xdr:row>
      <xdr:rowOff>154687</xdr:rowOff>
    </xdr:to>
    <xdr:sp macro="" textlink="">
      <xdr:nvSpPr>
        <xdr:cNvPr id="621" name="楕円 620">
          <a:extLst>
            <a:ext uri="{FF2B5EF4-FFF2-40B4-BE49-F238E27FC236}">
              <a16:creationId xmlns:a16="http://schemas.microsoft.com/office/drawing/2014/main" id="{CC5DBD54-63DC-495A-83BA-A8413EFC8E6E}"/>
            </a:ext>
          </a:extLst>
        </xdr:cNvPr>
        <xdr:cNvSpPr/>
      </xdr:nvSpPr>
      <xdr:spPr>
        <a:xfrm>
          <a:off x="21272500" y="1839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92583</xdr:rowOff>
    </xdr:from>
    <xdr:to>
      <xdr:col>116</xdr:col>
      <xdr:colOff>63500</xdr:colOff>
      <xdr:row>107</xdr:row>
      <xdr:rowOff>103887</xdr:rowOff>
    </xdr:to>
    <xdr:cxnSp macro="">
      <xdr:nvCxnSpPr>
        <xdr:cNvPr id="622" name="直線コネクタ 621">
          <a:extLst>
            <a:ext uri="{FF2B5EF4-FFF2-40B4-BE49-F238E27FC236}">
              <a16:creationId xmlns:a16="http://schemas.microsoft.com/office/drawing/2014/main" id="{6FE7E52F-E380-4782-B714-200790D87AA2}"/>
            </a:ext>
          </a:extLst>
        </xdr:cNvPr>
        <xdr:cNvCxnSpPr/>
      </xdr:nvCxnSpPr>
      <xdr:spPr>
        <a:xfrm flipV="1">
          <a:off x="21323300" y="18437733"/>
          <a:ext cx="838200" cy="1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50800</xdr:rowOff>
    </xdr:from>
    <xdr:to>
      <xdr:col>107</xdr:col>
      <xdr:colOff>101600</xdr:colOff>
      <xdr:row>107</xdr:row>
      <xdr:rowOff>152400</xdr:rowOff>
    </xdr:to>
    <xdr:sp macro="" textlink="">
      <xdr:nvSpPr>
        <xdr:cNvPr id="623" name="楕円 622">
          <a:extLst>
            <a:ext uri="{FF2B5EF4-FFF2-40B4-BE49-F238E27FC236}">
              <a16:creationId xmlns:a16="http://schemas.microsoft.com/office/drawing/2014/main" id="{90BF4EDE-C182-4808-982B-6F5808C08299}"/>
            </a:ext>
          </a:extLst>
        </xdr:cNvPr>
        <xdr:cNvSpPr/>
      </xdr:nvSpPr>
      <xdr:spPr>
        <a:xfrm>
          <a:off x="20383500" y="1839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101600</xdr:rowOff>
    </xdr:from>
    <xdr:to>
      <xdr:col>111</xdr:col>
      <xdr:colOff>177800</xdr:colOff>
      <xdr:row>107</xdr:row>
      <xdr:rowOff>103887</xdr:rowOff>
    </xdr:to>
    <xdr:cxnSp macro="">
      <xdr:nvCxnSpPr>
        <xdr:cNvPr id="624" name="直線コネクタ 623">
          <a:extLst>
            <a:ext uri="{FF2B5EF4-FFF2-40B4-BE49-F238E27FC236}">
              <a16:creationId xmlns:a16="http://schemas.microsoft.com/office/drawing/2014/main" id="{3C5D59B9-44AD-42E0-80E5-42A947F3FEF5}"/>
            </a:ext>
          </a:extLst>
        </xdr:cNvPr>
        <xdr:cNvCxnSpPr/>
      </xdr:nvCxnSpPr>
      <xdr:spPr>
        <a:xfrm>
          <a:off x="20434300" y="1844675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39878</xdr:rowOff>
    </xdr:from>
    <xdr:to>
      <xdr:col>102</xdr:col>
      <xdr:colOff>165100</xdr:colOff>
      <xdr:row>107</xdr:row>
      <xdr:rowOff>141478</xdr:rowOff>
    </xdr:to>
    <xdr:sp macro="" textlink="">
      <xdr:nvSpPr>
        <xdr:cNvPr id="625" name="楕円 624">
          <a:extLst>
            <a:ext uri="{FF2B5EF4-FFF2-40B4-BE49-F238E27FC236}">
              <a16:creationId xmlns:a16="http://schemas.microsoft.com/office/drawing/2014/main" id="{1C8024A5-C040-41F9-BC8B-6FDC5EAC2F9F}"/>
            </a:ext>
          </a:extLst>
        </xdr:cNvPr>
        <xdr:cNvSpPr/>
      </xdr:nvSpPr>
      <xdr:spPr>
        <a:xfrm>
          <a:off x="19494500" y="1838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90678</xdr:rowOff>
    </xdr:from>
    <xdr:to>
      <xdr:col>107</xdr:col>
      <xdr:colOff>50800</xdr:colOff>
      <xdr:row>107</xdr:row>
      <xdr:rowOff>101600</xdr:rowOff>
    </xdr:to>
    <xdr:cxnSp macro="">
      <xdr:nvCxnSpPr>
        <xdr:cNvPr id="626" name="直線コネクタ 625">
          <a:extLst>
            <a:ext uri="{FF2B5EF4-FFF2-40B4-BE49-F238E27FC236}">
              <a16:creationId xmlns:a16="http://schemas.microsoft.com/office/drawing/2014/main" id="{62BFA095-0DBC-47F4-AFF6-08AB6B9ACDFD}"/>
            </a:ext>
          </a:extLst>
        </xdr:cNvPr>
        <xdr:cNvCxnSpPr/>
      </xdr:nvCxnSpPr>
      <xdr:spPr>
        <a:xfrm>
          <a:off x="19545300" y="18435828"/>
          <a:ext cx="889000" cy="1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44196</xdr:rowOff>
    </xdr:from>
    <xdr:to>
      <xdr:col>98</xdr:col>
      <xdr:colOff>38100</xdr:colOff>
      <xdr:row>107</xdr:row>
      <xdr:rowOff>145796</xdr:rowOff>
    </xdr:to>
    <xdr:sp macro="" textlink="">
      <xdr:nvSpPr>
        <xdr:cNvPr id="627" name="楕円 626">
          <a:extLst>
            <a:ext uri="{FF2B5EF4-FFF2-40B4-BE49-F238E27FC236}">
              <a16:creationId xmlns:a16="http://schemas.microsoft.com/office/drawing/2014/main" id="{1BB4362C-D992-49EB-BC9D-2E3F05B43DCC}"/>
            </a:ext>
          </a:extLst>
        </xdr:cNvPr>
        <xdr:cNvSpPr/>
      </xdr:nvSpPr>
      <xdr:spPr>
        <a:xfrm>
          <a:off x="18605500" y="1838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90678</xdr:rowOff>
    </xdr:from>
    <xdr:to>
      <xdr:col>102</xdr:col>
      <xdr:colOff>114300</xdr:colOff>
      <xdr:row>107</xdr:row>
      <xdr:rowOff>94996</xdr:rowOff>
    </xdr:to>
    <xdr:cxnSp macro="">
      <xdr:nvCxnSpPr>
        <xdr:cNvPr id="628" name="直線コネクタ 627">
          <a:extLst>
            <a:ext uri="{FF2B5EF4-FFF2-40B4-BE49-F238E27FC236}">
              <a16:creationId xmlns:a16="http://schemas.microsoft.com/office/drawing/2014/main" id="{33306188-A1CD-4CC6-8018-D460CFBF2C96}"/>
            </a:ext>
          </a:extLst>
        </xdr:cNvPr>
        <xdr:cNvCxnSpPr/>
      </xdr:nvCxnSpPr>
      <xdr:spPr>
        <a:xfrm flipV="1">
          <a:off x="18656300" y="18435828"/>
          <a:ext cx="889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72407</xdr:rowOff>
    </xdr:from>
    <xdr:ext cx="469744" cy="259045"/>
    <xdr:sp macro="" textlink="">
      <xdr:nvSpPr>
        <xdr:cNvPr id="629" name="n_1aveValue【庁舎】&#10;一人当たり面積">
          <a:extLst>
            <a:ext uri="{FF2B5EF4-FFF2-40B4-BE49-F238E27FC236}">
              <a16:creationId xmlns:a16="http://schemas.microsoft.com/office/drawing/2014/main" id="{0235F00C-C570-4922-BFE6-B84B79BEDF69}"/>
            </a:ext>
          </a:extLst>
        </xdr:cNvPr>
        <xdr:cNvSpPr txBox="1"/>
      </xdr:nvSpPr>
      <xdr:spPr>
        <a:xfrm>
          <a:off x="210757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74313</xdr:rowOff>
    </xdr:from>
    <xdr:ext cx="469744" cy="259045"/>
    <xdr:sp macro="" textlink="">
      <xdr:nvSpPr>
        <xdr:cNvPr id="630" name="n_2aveValue【庁舎】&#10;一人当たり面積">
          <a:extLst>
            <a:ext uri="{FF2B5EF4-FFF2-40B4-BE49-F238E27FC236}">
              <a16:creationId xmlns:a16="http://schemas.microsoft.com/office/drawing/2014/main" id="{6AC91A8E-3009-4DA6-8427-F8BAE835C490}"/>
            </a:ext>
          </a:extLst>
        </xdr:cNvPr>
        <xdr:cNvSpPr txBox="1"/>
      </xdr:nvSpPr>
      <xdr:spPr>
        <a:xfrm>
          <a:off x="201994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76979</xdr:rowOff>
    </xdr:from>
    <xdr:ext cx="469744" cy="259045"/>
    <xdr:sp macro="" textlink="">
      <xdr:nvSpPr>
        <xdr:cNvPr id="631" name="n_3aveValue【庁舎】&#10;一人当たり面積">
          <a:extLst>
            <a:ext uri="{FF2B5EF4-FFF2-40B4-BE49-F238E27FC236}">
              <a16:creationId xmlns:a16="http://schemas.microsoft.com/office/drawing/2014/main" id="{7CFD49FA-5244-4127-81CA-B4083C40BEB0}"/>
            </a:ext>
          </a:extLst>
        </xdr:cNvPr>
        <xdr:cNvSpPr txBox="1"/>
      </xdr:nvSpPr>
      <xdr:spPr>
        <a:xfrm>
          <a:off x="19310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79139</xdr:rowOff>
    </xdr:from>
    <xdr:ext cx="469744" cy="259045"/>
    <xdr:sp macro="" textlink="">
      <xdr:nvSpPr>
        <xdr:cNvPr id="632" name="n_4aveValue【庁舎】&#10;一人当たり面積">
          <a:extLst>
            <a:ext uri="{FF2B5EF4-FFF2-40B4-BE49-F238E27FC236}">
              <a16:creationId xmlns:a16="http://schemas.microsoft.com/office/drawing/2014/main" id="{698211DF-F327-42B7-8130-712757CA8C52}"/>
            </a:ext>
          </a:extLst>
        </xdr:cNvPr>
        <xdr:cNvSpPr txBox="1"/>
      </xdr:nvSpPr>
      <xdr:spPr>
        <a:xfrm>
          <a:off x="18421427" y="1859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171214</xdr:rowOff>
    </xdr:from>
    <xdr:ext cx="469744" cy="259045"/>
    <xdr:sp macro="" textlink="">
      <xdr:nvSpPr>
        <xdr:cNvPr id="633" name="n_1mainValue【庁舎】&#10;一人当たり面積">
          <a:extLst>
            <a:ext uri="{FF2B5EF4-FFF2-40B4-BE49-F238E27FC236}">
              <a16:creationId xmlns:a16="http://schemas.microsoft.com/office/drawing/2014/main" id="{1D5CDC28-EB52-4E30-96A2-E7F558B7EFE2}"/>
            </a:ext>
          </a:extLst>
        </xdr:cNvPr>
        <xdr:cNvSpPr txBox="1"/>
      </xdr:nvSpPr>
      <xdr:spPr>
        <a:xfrm>
          <a:off x="21075727" y="1817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168927</xdr:rowOff>
    </xdr:from>
    <xdr:ext cx="469744" cy="259045"/>
    <xdr:sp macro="" textlink="">
      <xdr:nvSpPr>
        <xdr:cNvPr id="634" name="n_2mainValue【庁舎】&#10;一人当たり面積">
          <a:extLst>
            <a:ext uri="{FF2B5EF4-FFF2-40B4-BE49-F238E27FC236}">
              <a16:creationId xmlns:a16="http://schemas.microsoft.com/office/drawing/2014/main" id="{00BB3157-ACE7-42BB-822C-C9D9DD4D7A3E}"/>
            </a:ext>
          </a:extLst>
        </xdr:cNvPr>
        <xdr:cNvSpPr txBox="1"/>
      </xdr:nvSpPr>
      <xdr:spPr>
        <a:xfrm>
          <a:off x="20199427" y="1817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158005</xdr:rowOff>
    </xdr:from>
    <xdr:ext cx="469744" cy="259045"/>
    <xdr:sp macro="" textlink="">
      <xdr:nvSpPr>
        <xdr:cNvPr id="635" name="n_3mainValue【庁舎】&#10;一人当たり面積">
          <a:extLst>
            <a:ext uri="{FF2B5EF4-FFF2-40B4-BE49-F238E27FC236}">
              <a16:creationId xmlns:a16="http://schemas.microsoft.com/office/drawing/2014/main" id="{A6A0E3B4-3A7A-46BD-AF8C-174A7C4A2FC2}"/>
            </a:ext>
          </a:extLst>
        </xdr:cNvPr>
        <xdr:cNvSpPr txBox="1"/>
      </xdr:nvSpPr>
      <xdr:spPr>
        <a:xfrm>
          <a:off x="19310427" y="1816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162323</xdr:rowOff>
    </xdr:from>
    <xdr:ext cx="469744" cy="259045"/>
    <xdr:sp macro="" textlink="">
      <xdr:nvSpPr>
        <xdr:cNvPr id="636" name="n_4mainValue【庁舎】&#10;一人当たり面積">
          <a:extLst>
            <a:ext uri="{FF2B5EF4-FFF2-40B4-BE49-F238E27FC236}">
              <a16:creationId xmlns:a16="http://schemas.microsoft.com/office/drawing/2014/main" id="{81FAAA8E-2338-420A-9414-63DA73CBCA7C}"/>
            </a:ext>
          </a:extLst>
        </xdr:cNvPr>
        <xdr:cNvSpPr txBox="1"/>
      </xdr:nvSpPr>
      <xdr:spPr>
        <a:xfrm>
          <a:off x="18421427" y="1816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7" name="正方形/長方形 636">
          <a:extLst>
            <a:ext uri="{FF2B5EF4-FFF2-40B4-BE49-F238E27FC236}">
              <a16:creationId xmlns:a16="http://schemas.microsoft.com/office/drawing/2014/main" id="{A21E2D7B-EB2F-4C65-845B-68DD0F63C0B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8" name="正方形/長方形 637">
          <a:extLst>
            <a:ext uri="{FF2B5EF4-FFF2-40B4-BE49-F238E27FC236}">
              <a16:creationId xmlns:a16="http://schemas.microsoft.com/office/drawing/2014/main" id="{F553E343-2862-4578-979D-031E6032E0F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9" name="テキスト ボックス 638">
          <a:extLst>
            <a:ext uri="{FF2B5EF4-FFF2-40B4-BE49-F238E27FC236}">
              <a16:creationId xmlns:a16="http://schemas.microsoft.com/office/drawing/2014/main" id="{EC76D82C-8DE9-4679-9C9F-A0BE2CC068C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体育館・プールと消防施設については類似団体平均を下回っている。これは、平成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年度に黒島において体育館を、令和３年度に消防施設である備蓄倉庫を新しく設置したことによると思われる。庁舎等は昭和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の施設であり、財政状況をみながら維持管理及び修繕に取り組んでいく。人口の少ない本村において、一人当たりの値はほとんどの類型において、類似団体平均を大きく上回っている。今後も、維持管理に係る経費の増加に留意しつつ、老朽化対策に取り組んで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
361
31.39
2,365,281
2,175,859
152,673
898,790
2,555,438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外海小離島群から構成されるという地理的特徴、役場を行政区域外の鹿児島市内に配置するという行政形態の特異性から、多額の財政需要がある。また、厳しい地理的条件等から企業進出が困難であり、歳入総額に占める地方税は</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にすぎない。そのため、財政基盤が脆弱であり、類似団体平均を下回っている。以前整備されたブロードバンドを再整備することで、新たな利活用が発生するが、村振興計画や地方創生総合戦略に沿った予算の重点配分に努め、定住促進・産業振興による地域の活性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34705"/>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7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3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62593</xdr:rowOff>
    </xdr:from>
    <xdr:to>
      <xdr:col>23</xdr:col>
      <xdr:colOff>133350</xdr:colOff>
      <xdr:row>45</xdr:row>
      <xdr:rowOff>62593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7778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15922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88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51102</xdr:rowOff>
    </xdr:from>
    <xdr:to>
      <xdr:col>19</xdr:col>
      <xdr:colOff>133350</xdr:colOff>
      <xdr:row>45</xdr:row>
      <xdr:rowOff>62593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7663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99682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00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51102</xdr:rowOff>
    </xdr:from>
    <xdr:to>
      <xdr:col>15</xdr:col>
      <xdr:colOff>82550</xdr:colOff>
      <xdr:row>45</xdr:row>
      <xdr:rowOff>62593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7663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62593</xdr:rowOff>
    </xdr:from>
    <xdr:to>
      <xdr:col>11</xdr:col>
      <xdr:colOff>31750</xdr:colOff>
      <xdr:row>45</xdr:row>
      <xdr:rowOff>62593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777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11793</xdr:rowOff>
    </xdr:from>
    <xdr:to>
      <xdr:col>23</xdr:col>
      <xdr:colOff>184150</xdr:colOff>
      <xdr:row>45</xdr:row>
      <xdr:rowOff>113393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79120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62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11793</xdr:rowOff>
    </xdr:from>
    <xdr:to>
      <xdr:col>19</xdr:col>
      <xdr:colOff>184150</xdr:colOff>
      <xdr:row>45</xdr:row>
      <xdr:rowOff>113393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98170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813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302</xdr:rowOff>
    </xdr:from>
    <xdr:to>
      <xdr:col>15</xdr:col>
      <xdr:colOff>133350</xdr:colOff>
      <xdr:row>45</xdr:row>
      <xdr:rowOff>101902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71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86679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801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11793</xdr:rowOff>
    </xdr:from>
    <xdr:to>
      <xdr:col>11</xdr:col>
      <xdr:colOff>82550</xdr:colOff>
      <xdr:row>45</xdr:row>
      <xdr:rowOff>113393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98170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81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11793</xdr:rowOff>
    </xdr:from>
    <xdr:to>
      <xdr:col>7</xdr:col>
      <xdr:colOff>31750</xdr:colOff>
      <xdr:row>45</xdr:row>
      <xdr:rowOff>113393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98170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81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扶助費及び公債費の増加により類似団体よりも</a:t>
          </a:r>
          <a:r>
            <a:rPr kumimoji="1" lang="en-US" altLang="ja-JP" sz="1100">
              <a:solidFill>
                <a:schemeClr val="dk1"/>
              </a:solidFill>
              <a:effectLst/>
              <a:latin typeface="+mn-lt"/>
              <a:ea typeface="+mn-ea"/>
              <a:cs typeface="+mn-cs"/>
            </a:rPr>
            <a:t>6.6</a:t>
          </a:r>
          <a:r>
            <a:rPr kumimoji="1" lang="ja-JP" altLang="ja-JP" sz="1100">
              <a:solidFill>
                <a:schemeClr val="dk1"/>
              </a:solidFill>
              <a:effectLst/>
              <a:latin typeface="+mn-lt"/>
              <a:ea typeface="+mn-ea"/>
              <a:cs typeface="+mn-cs"/>
            </a:rPr>
            <a:t>ポイント上回っている。港湾改修などのインフラ整備で多額の起債があり、公債費が高い水準で推移している。多額の高利率の起債償還が順次終了していることと、新発債の抑制により元利償還金等は縮減傾向にあったが、近年の焼酎蔵等の大型の整備事業が集中したことにより、地方債の元利償還金が増加している。そのため，今後も継続して交付税措置率が高い有利な起債（過疎債、辺地債等）の活用に努め、新規発行債の抑制を図り，併せて、事務事業の見直しを行い、さらなる削減を検討する必要がある。また、実施事業の優先順位を精査し義務的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9685"/>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2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118872</xdr:rowOff>
    </xdr:from>
    <xdr:to>
      <xdr:col>23</xdr:col>
      <xdr:colOff>133350</xdr:colOff>
      <xdr:row>65</xdr:row>
      <xdr:rowOff>121285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263122"/>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99204</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005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118872</xdr:rowOff>
    </xdr:from>
    <xdr:to>
      <xdr:col>19</xdr:col>
      <xdr:colOff>133350</xdr:colOff>
      <xdr:row>65</xdr:row>
      <xdr:rowOff>140589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263122"/>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117238</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4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123698</xdr:rowOff>
    </xdr:from>
    <xdr:to>
      <xdr:col>15</xdr:col>
      <xdr:colOff>82550</xdr:colOff>
      <xdr:row>65</xdr:row>
      <xdr:rowOff>140589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267948"/>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138176</xdr:rowOff>
    </xdr:from>
    <xdr:to>
      <xdr:col>15</xdr:col>
      <xdr:colOff>133350</xdr:colOff>
      <xdr:row>65</xdr:row>
      <xdr:rowOff>68326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78503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123698</xdr:rowOff>
    </xdr:from>
    <xdr:to>
      <xdr:col>11</xdr:col>
      <xdr:colOff>31750</xdr:colOff>
      <xdr:row>66</xdr:row>
      <xdr:rowOff>2921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267948"/>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5334</xdr:rowOff>
    </xdr:from>
    <xdr:to>
      <xdr:col>11</xdr:col>
      <xdr:colOff>82550</xdr:colOff>
      <xdr:row>65</xdr:row>
      <xdr:rowOff>106934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117111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150893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70485</xdr:rowOff>
    </xdr:from>
    <xdr:to>
      <xdr:col>23</xdr:col>
      <xdr:colOff>184150</xdr:colOff>
      <xdr:row>66</xdr:row>
      <xdr:rowOff>635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42562</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86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68072</xdr:rowOff>
    </xdr:from>
    <xdr:to>
      <xdr:col>19</xdr:col>
      <xdr:colOff>184150</xdr:colOff>
      <xdr:row>65</xdr:row>
      <xdr:rowOff>169672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154449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98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89789</xdr:rowOff>
    </xdr:from>
    <xdr:to>
      <xdr:col>15</xdr:col>
      <xdr:colOff>133350</xdr:colOff>
      <xdr:row>66</xdr:row>
      <xdr:rowOff>19939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3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4716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2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72898</xdr:rowOff>
    </xdr:from>
    <xdr:to>
      <xdr:col>11</xdr:col>
      <xdr:colOff>82550</xdr:colOff>
      <xdr:row>66</xdr:row>
      <xdr:rowOff>3048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159275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0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123571</xdr:rowOff>
    </xdr:from>
    <xdr:to>
      <xdr:col>7</xdr:col>
      <xdr:colOff>31750</xdr:colOff>
      <xdr:row>66</xdr:row>
      <xdr:rowOff>53721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6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38498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5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[1,656,637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人口規模は小規模であるが、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島</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集落から構成されるため非効率的な職員配置を行っており、また、本村の医療や福祉の向上のため、新規職員の採用等、人件費が増加している人口は減少傾向にあり、人口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人当たりに換算すると類似団体を大きく上回り、また昨年度に比べると</a:t>
          </a:r>
          <a:r>
            <a:rPr kumimoji="1" lang="en-US" altLang="ja-JP" sz="1100">
              <a:solidFill>
                <a:schemeClr val="dk1"/>
              </a:solidFill>
              <a:effectLst/>
              <a:latin typeface="+mn-lt"/>
              <a:ea typeface="+mn-ea"/>
              <a:cs typeface="+mn-cs"/>
            </a:rPr>
            <a:t>135,972</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8.9</a:t>
          </a:r>
          <a:r>
            <a:rPr kumimoji="1" lang="ja-JP" altLang="ja-JP" sz="1100">
              <a:solidFill>
                <a:schemeClr val="dk1"/>
              </a:solidFill>
              <a:effectLst/>
              <a:latin typeface="+mn-lt"/>
              <a:ea typeface="+mn-ea"/>
              <a:cs typeface="+mn-cs"/>
            </a:rPr>
            <a:t>％）増加している。今後も、電算化や業務委託により、事務の効率化等による適切な職員数配置に努め、人件費の抑制を図る。また、緊急に必要な事業を精査し、物件費の削減に努める。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01263"/>
          <a:ext cx="0" cy="1356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3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0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41723</xdr:rowOff>
    </xdr:from>
    <xdr:to>
      <xdr:col>23</xdr:col>
      <xdr:colOff>133350</xdr:colOff>
      <xdr:row>85</xdr:row>
      <xdr:rowOff>107342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614973"/>
          <a:ext cx="838200" cy="6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55768</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43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41723</xdr:rowOff>
    </xdr:from>
    <xdr:to>
      <xdr:col>19</xdr:col>
      <xdr:colOff>133350</xdr:colOff>
      <xdr:row>85</xdr:row>
      <xdr:rowOff>43245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614973"/>
          <a:ext cx="889000" cy="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127026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43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168049</xdr:rowOff>
    </xdr:from>
    <xdr:to>
      <xdr:col>15</xdr:col>
      <xdr:colOff>82550</xdr:colOff>
      <xdr:row>85</xdr:row>
      <xdr:rowOff>43245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569849"/>
          <a:ext cx="889000" cy="4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20131</xdr:rowOff>
    </xdr:from>
    <xdr:to>
      <xdr:col>15</xdr:col>
      <xdr:colOff>133350</xdr:colOff>
      <xdr:row>82</xdr:row>
      <xdr:rowOff>121731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131908</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4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125402</xdr:rowOff>
    </xdr:from>
    <xdr:to>
      <xdr:col>11</xdr:col>
      <xdr:colOff>31750</xdr:colOff>
      <xdr:row>84</xdr:row>
      <xdr:rowOff>168049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527202"/>
          <a:ext cx="889000" cy="4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12669</xdr:rowOff>
    </xdr:from>
    <xdr:to>
      <xdr:col>11</xdr:col>
      <xdr:colOff>82550</xdr:colOff>
      <xdr:row>82</xdr:row>
      <xdr:rowOff>114269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124446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4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12274</xdr:rowOff>
    </xdr:from>
    <xdr:to>
      <xdr:col>7</xdr:col>
      <xdr:colOff>31750</xdr:colOff>
      <xdr:row>82</xdr:row>
      <xdr:rowOff>113874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124051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56542</xdr:rowOff>
    </xdr:from>
    <xdr:to>
      <xdr:col>23</xdr:col>
      <xdr:colOff>184150</xdr:colOff>
      <xdr:row>85</xdr:row>
      <xdr:rowOff>158142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62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28619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60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162373</xdr:rowOff>
    </xdr:from>
    <xdr:to>
      <xdr:col>19</xdr:col>
      <xdr:colOff>184150</xdr:colOff>
      <xdr:row>85</xdr:row>
      <xdr:rowOff>92523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56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77300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650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163895</xdr:rowOff>
    </xdr:from>
    <xdr:to>
      <xdr:col>15</xdr:col>
      <xdr:colOff>133350</xdr:colOff>
      <xdr:row>85</xdr:row>
      <xdr:rowOff>94045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56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78822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65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117249</xdr:rowOff>
    </xdr:from>
    <xdr:to>
      <xdr:col>11</xdr:col>
      <xdr:colOff>82550</xdr:colOff>
      <xdr:row>85</xdr:row>
      <xdr:rowOff>47399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51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32176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60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74602</xdr:rowOff>
    </xdr:from>
    <xdr:to>
      <xdr:col>7</xdr:col>
      <xdr:colOff>31750</xdr:colOff>
      <xdr:row>85</xdr:row>
      <xdr:rowOff>4752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47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160979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562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年までの特別職等の給与削減により、昨年度と横ばいであるものの類似団体と比較して、</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ポイント下回っている。今後の財政状況を見極めながら職員の給与カット再開も視野に入れ、引き続き縮減に努める。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01750"/>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7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50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77470</xdr:rowOff>
    </xdr:from>
    <xdr:to>
      <xdr:col>81</xdr:col>
      <xdr:colOff>44450</xdr:colOff>
      <xdr:row>87</xdr:row>
      <xdr:rowOff>2539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822170"/>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143527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8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29211</xdr:rowOff>
    </xdr:from>
    <xdr:to>
      <xdr:col>77</xdr:col>
      <xdr:colOff>44450</xdr:colOff>
      <xdr:row>86</xdr:row>
      <xdr:rowOff>77470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77391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94420</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10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5080</xdr:rowOff>
    </xdr:from>
    <xdr:to>
      <xdr:col>72</xdr:col>
      <xdr:colOff>203200</xdr:colOff>
      <xdr:row>86</xdr:row>
      <xdr:rowOff>29211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74978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107104</xdr:rowOff>
    </xdr:from>
    <xdr:to>
      <xdr:col>73</xdr:col>
      <xdr:colOff>44450</xdr:colOff>
      <xdr:row>87</xdr:row>
      <xdr:rowOff>37254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22031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9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5080</xdr:rowOff>
    </xdr:from>
    <xdr:to>
      <xdr:col>68</xdr:col>
      <xdr:colOff>152400</xdr:colOff>
      <xdr:row>87</xdr:row>
      <xdr:rowOff>10584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749780"/>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107104</xdr:rowOff>
    </xdr:from>
    <xdr:to>
      <xdr:col>68</xdr:col>
      <xdr:colOff>203200</xdr:colOff>
      <xdr:row>87</xdr:row>
      <xdr:rowOff>37254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22031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9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123189</xdr:rowOff>
    </xdr:from>
    <xdr:to>
      <xdr:col>81</xdr:col>
      <xdr:colOff>95250</xdr:colOff>
      <xdr:row>87</xdr:row>
      <xdr:rowOff>53339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139716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26670</xdr:rowOff>
    </xdr:from>
    <xdr:to>
      <xdr:col>77</xdr:col>
      <xdr:colOff>95250</xdr:colOff>
      <xdr:row>86</xdr:row>
      <xdr:rowOff>128270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138447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54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149861</xdr:rowOff>
    </xdr:from>
    <xdr:to>
      <xdr:col>73</xdr:col>
      <xdr:colOff>44450</xdr:colOff>
      <xdr:row>86</xdr:row>
      <xdr:rowOff>80011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90188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125730</xdr:rowOff>
    </xdr:from>
    <xdr:to>
      <xdr:col>68</xdr:col>
      <xdr:colOff>203200</xdr:colOff>
      <xdr:row>86</xdr:row>
      <xdr:rowOff>55880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66057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島</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集落に係る各出先機関職員と本庁職員に加え、村営定期船の船員を有する。人口は減少傾向にあり、人口割に換算すると、千人当たりの職員数は多く換算され、類似団体と比較しても平均を多く上回っている。住民サービスの維持・向上を図りながら、多様化かつ複雑化する各種業務に対応しうる最小限の組織づくり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105418"/>
          <a:ext cx="0" cy="14811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55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58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4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10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123423</xdr:rowOff>
    </xdr:from>
    <xdr:to>
      <xdr:col>81</xdr:col>
      <xdr:colOff>44450</xdr:colOff>
      <xdr:row>65</xdr:row>
      <xdr:rowOff>117934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1096223"/>
          <a:ext cx="838200" cy="16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5471</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121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27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123423</xdr:rowOff>
    </xdr:from>
    <xdr:to>
      <xdr:col>77</xdr:col>
      <xdr:colOff>44450</xdr:colOff>
      <xdr:row>64</xdr:row>
      <xdr:rowOff>134951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5290800" y="11096223"/>
          <a:ext cx="889000" cy="1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26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87316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03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134951</xdr:rowOff>
    </xdr:from>
    <xdr:to>
      <xdr:col>72</xdr:col>
      <xdr:colOff>203200</xdr:colOff>
      <xdr:row>65</xdr:row>
      <xdr:rowOff>18465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1107751"/>
          <a:ext cx="889000" cy="5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153557</xdr:rowOff>
    </xdr:from>
    <xdr:to>
      <xdr:col>73</xdr:col>
      <xdr:colOff>44450</xdr:colOff>
      <xdr:row>60</xdr:row>
      <xdr:rowOff>83707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2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93884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03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96076</xdr:rowOff>
    </xdr:from>
    <xdr:to>
      <xdr:col>68</xdr:col>
      <xdr:colOff>152400</xdr:colOff>
      <xdr:row>65</xdr:row>
      <xdr:rowOff>18465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1068876"/>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165622</xdr:rowOff>
    </xdr:from>
    <xdr:to>
      <xdr:col>68</xdr:col>
      <xdr:colOff>203200</xdr:colOff>
      <xdr:row>60</xdr:row>
      <xdr:rowOff>95772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2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105949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5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160260</xdr:rowOff>
    </xdr:from>
    <xdr:to>
      <xdr:col>64</xdr:col>
      <xdr:colOff>152400</xdr:colOff>
      <xdr:row>60</xdr:row>
      <xdr:rowOff>90410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7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100587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04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67134</xdr:rowOff>
    </xdr:from>
    <xdr:to>
      <xdr:col>81</xdr:col>
      <xdr:colOff>95250</xdr:colOff>
      <xdr:row>65</xdr:row>
      <xdr:rowOff>168734</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121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39211</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118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72623</xdr:rowOff>
    </xdr:from>
    <xdr:to>
      <xdr:col>77</xdr:col>
      <xdr:colOff>95250</xdr:colOff>
      <xdr:row>65</xdr:row>
      <xdr:rowOff>2773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104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159000</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1131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84151</xdr:rowOff>
    </xdr:from>
    <xdr:to>
      <xdr:col>73</xdr:col>
      <xdr:colOff>44450</xdr:colOff>
      <xdr:row>65</xdr:row>
      <xdr:rowOff>14301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105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170528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114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139115</xdr:rowOff>
    </xdr:from>
    <xdr:to>
      <xdr:col>68</xdr:col>
      <xdr:colOff>203200</xdr:colOff>
      <xdr:row>65</xdr:row>
      <xdr:rowOff>69265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111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54042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119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45276</xdr:rowOff>
    </xdr:from>
    <xdr:to>
      <xdr:col>64</xdr:col>
      <xdr:colOff>152400</xdr:colOff>
      <xdr:row>64</xdr:row>
      <xdr:rowOff>146876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101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131653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1104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新規発行債の抑制や、交付税措置で有利な起債の活用等努力しているが、平成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年度実施の焼酎蔵、体育館等建設事業費等に係る起債の償還等に伴い、前年度より</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ポイント増加し、依然、類似団体平均を上回っている。併せて、今後平成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年度実施の防災行政無線整備等の償還も始まることから、実質公債費率がさらに増加することが予想され、</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年度において繰上償還を行った。普通交付税の増減により数値が大きく変動する要因もあるが、今後も緊急性、住民ニーズを的確に把握し、新規発行債の抑制に努め、財政の健全化を図る。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167640</xdr:rowOff>
    </xdr:from>
    <xdr:to>
      <xdr:col>81</xdr:col>
      <xdr:colOff>44450</xdr:colOff>
      <xdr:row>44</xdr:row>
      <xdr:rowOff>68580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53999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167640</xdr:rowOff>
    </xdr:from>
    <xdr:to>
      <xdr:col>77</xdr:col>
      <xdr:colOff>44450</xdr:colOff>
      <xdr:row>43</xdr:row>
      <xdr:rowOff>167640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539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119380</xdr:rowOff>
    </xdr:from>
    <xdr:to>
      <xdr:col>72</xdr:col>
      <xdr:colOff>203200</xdr:colOff>
      <xdr:row>43</xdr:row>
      <xdr:rowOff>167640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4917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86377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111337</xdr:rowOff>
    </xdr:from>
    <xdr:to>
      <xdr:col>68</xdr:col>
      <xdr:colOff>152400</xdr:colOff>
      <xdr:row>43</xdr:row>
      <xdr:rowOff>119380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4836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17780</xdr:rowOff>
    </xdr:from>
    <xdr:to>
      <xdr:col>81</xdr:col>
      <xdr:colOff>95250</xdr:colOff>
      <xdr:row>44</xdr:row>
      <xdr:rowOff>119380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161307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53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116840</xdr:rowOff>
    </xdr:from>
    <xdr:to>
      <xdr:col>77</xdr:col>
      <xdr:colOff>95250</xdr:colOff>
      <xdr:row>44</xdr:row>
      <xdr:rowOff>46990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31767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575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116840</xdr:rowOff>
    </xdr:from>
    <xdr:to>
      <xdr:col>73</xdr:col>
      <xdr:colOff>44450</xdr:colOff>
      <xdr:row>44</xdr:row>
      <xdr:rowOff>46990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31767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68580</xdr:rowOff>
    </xdr:from>
    <xdr:to>
      <xdr:col>68</xdr:col>
      <xdr:colOff>203200</xdr:colOff>
      <xdr:row>43</xdr:row>
      <xdr:rowOff>170180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154957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60537</xdr:rowOff>
    </xdr:from>
    <xdr:to>
      <xdr:col>64</xdr:col>
      <xdr:colOff>152400</xdr:colOff>
      <xdr:row>43</xdr:row>
      <xdr:rowOff>162137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146914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引き続き将来負担比率は生じていない。しかしながら、港湾改修などのインフラ整備で多額の起債があり、公債費が高い水準で推移しており、併せてブロードバンドの整備に伴う地方債の発行により、将来負担額が増加することが懸念される。</a:t>
          </a:r>
          <a:endParaRPr lang="ja-JP" altLang="ja-JP" sz="1400">
            <a:effectLst/>
          </a:endParaRPr>
        </a:p>
        <a:p>
          <a:r>
            <a:rPr kumimoji="1" lang="ja-JP" altLang="ja-JP" sz="1100">
              <a:solidFill>
                <a:schemeClr val="dk1"/>
              </a:solidFill>
              <a:effectLst/>
              <a:latin typeface="+mn-lt"/>
              <a:ea typeface="+mn-ea"/>
              <a:cs typeface="+mn-cs"/>
            </a:rPr>
            <a:t>新規発行債の抑制に努め、引き続き将来負担比率が生じないよう財政の健全化に努める。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0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3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
361
31.39
2,365,281
2,175,859
152,673
898,790
2,555,438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昨年度に比べ</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ポイント増加しており、類似団体平均と比較すると、人件費に係る経常収支比率は</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ポイント高くなっている。行政規模は小規模ではあるが、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島</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集落から構成されるため非効率的な職員配置を行っており、また、本村の医療や福祉の向上のため、新規職員の採用等、人件費が増加している。今後は住民サービスの低下を防ぎながら事務の効率化等による職員数の抑制を図り、人件費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27940</xdr:rowOff>
    </xdr:from>
    <xdr:to>
      <xdr:col>24</xdr:col>
      <xdr:colOff>25400</xdr:colOff>
      <xdr:row>37</xdr:row>
      <xdr:rowOff>149860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7159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43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27940</xdr:rowOff>
    </xdr:from>
    <xdr:to>
      <xdr:col>19</xdr:col>
      <xdr:colOff>187325</xdr:colOff>
      <xdr:row>38</xdr:row>
      <xdr:rowOff>100330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7159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134620</xdr:rowOff>
    </xdr:from>
    <xdr:to>
      <xdr:col>15</xdr:col>
      <xdr:colOff>98425</xdr:colOff>
      <xdr:row>38</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7827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134620</xdr:rowOff>
    </xdr:from>
    <xdr:to>
      <xdr:col>11</xdr:col>
      <xdr:colOff>9525</xdr:colOff>
      <xdr:row>37</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78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30480</xdr:rowOff>
    </xdr:from>
    <xdr:to>
      <xdr:col>11</xdr:col>
      <xdr:colOff>60325</xdr:colOff>
      <xdr:row>36</xdr:row>
      <xdr:rowOff>132080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99060</xdr:rowOff>
    </xdr:from>
    <xdr:to>
      <xdr:col>24</xdr:col>
      <xdr:colOff>76200</xdr:colOff>
      <xdr:row>38</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71137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1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148590</xdr:rowOff>
    </xdr:from>
    <xdr:to>
      <xdr:col>20</xdr:col>
      <xdr:colOff>38100</xdr:colOff>
      <xdr:row>37</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63517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07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49530</xdr:rowOff>
    </xdr:from>
    <xdr:to>
      <xdr:col>15</xdr:col>
      <xdr:colOff>149225</xdr:colOff>
      <xdr:row>38</xdr:row>
      <xdr:rowOff>151130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6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135907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5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83820</xdr:rowOff>
    </xdr:from>
    <xdr:to>
      <xdr:col>11</xdr:col>
      <xdr:colOff>60325</xdr:colOff>
      <xdr:row>38</xdr:row>
      <xdr:rowOff>13970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170197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1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83820</xdr:rowOff>
    </xdr:from>
    <xdr:to>
      <xdr:col>6</xdr:col>
      <xdr:colOff>171450</xdr:colOff>
      <xdr:row>38</xdr:row>
      <xdr:rowOff>13970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170197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1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ポイント下回っており、昨年に比べ</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低くなっている。しかし、財政規模が小規模であるため、選挙や大規模イベントの実施等により大きく増減する傾向がある。また、年々増加する各種業務に係るシステムや電算機器維持管理に係る経費は増加の一途である。自治体の規模に対し、小離島群から構成されるという特殊性から、公共施設数も多く、維持管理に費用を要している。物件費等の財政需要が高いが、増減要因を的確に把握し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〇</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xdr:rowOff>
    </xdr:from>
    <xdr:to>
      <xdr:col>82</xdr:col>
      <xdr:colOff>107950</xdr:colOff>
      <xdr:row>16</xdr:row>
      <xdr:rowOff>168910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75971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116857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68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16</xdr:row>
      <xdr:rowOff>168910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84734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39387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439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17</xdr:row>
      <xdr:rowOff>35560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84734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121920</xdr:rowOff>
    </xdr:from>
    <xdr:to>
      <xdr:col>74</xdr:col>
      <xdr:colOff>31750</xdr:colOff>
      <xdr:row>16</xdr:row>
      <xdr:rowOff>52070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9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62247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4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35560</xdr:rowOff>
    </xdr:from>
    <xdr:to>
      <xdr:col>69</xdr:col>
      <xdr:colOff>92075</xdr:colOff>
      <xdr:row>17</xdr:row>
      <xdr:rowOff>100330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95021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xdr:rowOff>
    </xdr:from>
    <xdr:to>
      <xdr:col>69</xdr:col>
      <xdr:colOff>142875</xdr:colOff>
      <xdr:row>16</xdr:row>
      <xdr:rowOff>113030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123207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5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137160</xdr:rowOff>
    </xdr:from>
    <xdr:to>
      <xdr:col>82</xdr:col>
      <xdr:colOff>158750</xdr:colOff>
      <xdr:row>16</xdr:row>
      <xdr:rowOff>67310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70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153687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553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118110</xdr:rowOff>
    </xdr:from>
    <xdr:to>
      <xdr:col>78</xdr:col>
      <xdr:colOff>120650</xdr:colOff>
      <xdr:row>17</xdr:row>
      <xdr:rowOff>48260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86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33037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947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156210</xdr:rowOff>
    </xdr:from>
    <xdr:to>
      <xdr:col>69</xdr:col>
      <xdr:colOff>142875</xdr:colOff>
      <xdr:row>17</xdr:row>
      <xdr:rowOff>86360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89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71137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985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扶助費について、経常収支比率は同水準で推移しており、類似団体平均と比較しても</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低い水準となっている。人口に対して、児童生徒数等、扶助費を受給する対象者が少ないことが挙げられる。今後、定住促進の推進による児童生徒数の増加、高齢化率の上昇による医療扶助者の増加等、比率の上昇が見込まれる。医療、福祉面での行政指導の充実を図り、扶助費の増加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328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54</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28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88900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328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54</xdr:row>
      <xdr:rowOff>88900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290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19050</xdr:rowOff>
    </xdr:from>
    <xdr:to>
      <xdr:col>24</xdr:col>
      <xdr:colOff>76200</xdr:colOff>
      <xdr:row>54</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35577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19050</xdr:rowOff>
    </xdr:from>
    <xdr:to>
      <xdr:col>20</xdr:col>
      <xdr:colOff>38100</xdr:colOff>
      <xdr:row>54</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130827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19050</xdr:rowOff>
    </xdr:from>
    <xdr:to>
      <xdr:col>15</xdr:col>
      <xdr:colOff>149225</xdr:colOff>
      <xdr:row>54</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152400</xdr:rowOff>
    </xdr:from>
    <xdr:to>
      <xdr:col>6</xdr:col>
      <xdr:colOff>171450</xdr:colOff>
      <xdr:row>54</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その他の経常収支比率が昨年度に比べ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ており、簡易水道事業会計及び下水道事業会計等の運転資金等への繰出金が主な要因である。人口が少なく、料金収入だけでの経営は困難であるが、少しでも経費を削減し、経営の健全化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138430</xdr:rowOff>
    </xdr:from>
    <xdr:to>
      <xdr:col>82</xdr:col>
      <xdr:colOff>107950</xdr:colOff>
      <xdr:row>55</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5681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1270</xdr:rowOff>
    </xdr:from>
    <xdr:to>
      <xdr:col>78</xdr:col>
      <xdr:colOff>69850</xdr:colOff>
      <xdr:row>55</xdr:row>
      <xdr:rowOff>138430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08812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1270</xdr:rowOff>
    </xdr:from>
    <xdr:to>
      <xdr:col>73</xdr:col>
      <xdr:colOff>180975</xdr:colOff>
      <xdr:row>53</xdr:row>
      <xdr:rowOff>31750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088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26670</xdr:rowOff>
    </xdr:from>
    <xdr:to>
      <xdr:col>74</xdr:col>
      <xdr:colOff>31750</xdr:colOff>
      <xdr:row>57</xdr:row>
      <xdr:rowOff>128270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113047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31750</xdr:rowOff>
    </xdr:from>
    <xdr:to>
      <xdr:col>69</xdr:col>
      <xdr:colOff>92075</xdr:colOff>
      <xdr:row>53</xdr:row>
      <xdr:rowOff>77470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118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119397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87630</xdr:rowOff>
    </xdr:from>
    <xdr:to>
      <xdr:col>78</xdr:col>
      <xdr:colOff>120650</xdr:colOff>
      <xdr:row>56</xdr:row>
      <xdr:rowOff>17780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27957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121920</xdr:rowOff>
    </xdr:from>
    <xdr:to>
      <xdr:col>74</xdr:col>
      <xdr:colOff>31750</xdr:colOff>
      <xdr:row>53</xdr:row>
      <xdr:rowOff>52070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03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62247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880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152400</xdr:rowOff>
    </xdr:from>
    <xdr:to>
      <xdr:col>69</xdr:col>
      <xdr:colOff>142875</xdr:colOff>
      <xdr:row>53</xdr:row>
      <xdr:rowOff>82550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92727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26670</xdr:rowOff>
    </xdr:from>
    <xdr:to>
      <xdr:col>65</xdr:col>
      <xdr:colOff>53975</xdr:colOff>
      <xdr:row>53</xdr:row>
      <xdr:rowOff>128270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11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138447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888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補助金交付の対象となる団体等が少ないため、例年，低い水準で推移しているが、決算額においても</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百万円増加している。今後、定住促進による地域活性化を図っていくため、多額の補助費需要が見込まれる。今後も交付基準を明確にし、社会通念上、適切な交付に努める。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62992</xdr:rowOff>
    </xdr:from>
    <xdr:to>
      <xdr:col>82</xdr:col>
      <xdr:colOff>107950</xdr:colOff>
      <xdr:row>34</xdr:row>
      <xdr:rowOff>81280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58922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81280</xdr:rowOff>
    </xdr:from>
    <xdr:to>
      <xdr:col>78</xdr:col>
      <xdr:colOff>69850</xdr:colOff>
      <xdr:row>34</xdr:row>
      <xdr:rowOff>94996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59105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94996</xdr:rowOff>
    </xdr:from>
    <xdr:to>
      <xdr:col>73</xdr:col>
      <xdr:colOff>180975</xdr:colOff>
      <xdr:row>34</xdr:row>
      <xdr:rowOff>108712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59242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108712</xdr:rowOff>
    </xdr:from>
    <xdr:to>
      <xdr:col>69</xdr:col>
      <xdr:colOff>92075</xdr:colOff>
      <xdr:row>34</xdr:row>
      <xdr:rowOff>113284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59380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12192</xdr:rowOff>
    </xdr:from>
    <xdr:to>
      <xdr:col>82</xdr:col>
      <xdr:colOff>158750</xdr:colOff>
      <xdr:row>34</xdr:row>
      <xdr:rowOff>113792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92219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30480</xdr:rowOff>
    </xdr:from>
    <xdr:to>
      <xdr:col>78</xdr:col>
      <xdr:colOff>120650</xdr:colOff>
      <xdr:row>34</xdr:row>
      <xdr:rowOff>132080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142257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62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44196</xdr:rowOff>
    </xdr:from>
    <xdr:to>
      <xdr:col>74</xdr:col>
      <xdr:colOff>31750</xdr:colOff>
      <xdr:row>34</xdr:row>
      <xdr:rowOff>145796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155973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57912</xdr:rowOff>
    </xdr:from>
    <xdr:to>
      <xdr:col>69</xdr:col>
      <xdr:colOff>142875</xdr:colOff>
      <xdr:row>34</xdr:row>
      <xdr:rowOff>159512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169689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62484</xdr:rowOff>
    </xdr:from>
    <xdr:to>
      <xdr:col>65</xdr:col>
      <xdr:colOff>53975</xdr:colOff>
      <xdr:row>34</xdr:row>
      <xdr:rowOff>164084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2811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公債費について、前年度に比べ</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ポイント、決算額としては</a:t>
          </a:r>
          <a:r>
            <a:rPr kumimoji="1" lang="en-US" altLang="ja-JP" sz="1200">
              <a:latin typeface="ＭＳ Ｐゴシック" panose="020B0600070205080204" pitchFamily="50" charset="-128"/>
              <a:ea typeface="ＭＳ Ｐゴシック" panose="020B0600070205080204" pitchFamily="50" charset="-128"/>
            </a:rPr>
            <a:t>442</a:t>
          </a:r>
          <a:r>
            <a:rPr kumimoji="1" lang="ja-JP" altLang="en-US" sz="1200">
              <a:latin typeface="ＭＳ Ｐゴシック" panose="020B0600070205080204" pitchFamily="50" charset="-128"/>
              <a:ea typeface="ＭＳ Ｐゴシック" panose="020B0600070205080204" pitchFamily="50" charset="-128"/>
            </a:rPr>
            <a:t>百万円増加している。実質公債費比率の上昇が懸念され、繰上償還を実施したが、公債費に係る経常収支比率は類似団体平均を</a:t>
          </a:r>
          <a:r>
            <a:rPr kumimoji="1" lang="en-US" altLang="ja-JP" sz="1200">
              <a:latin typeface="ＭＳ Ｐゴシック" panose="020B0600070205080204" pitchFamily="50" charset="-128"/>
              <a:ea typeface="ＭＳ Ｐゴシック" panose="020B0600070205080204" pitchFamily="50" charset="-128"/>
            </a:rPr>
            <a:t>14.1</a:t>
          </a:r>
          <a:r>
            <a:rPr kumimoji="1" lang="ja-JP" altLang="en-US" sz="1200">
              <a:latin typeface="ＭＳ Ｐゴシック" panose="020B0600070205080204" pitchFamily="50" charset="-128"/>
              <a:ea typeface="ＭＳ Ｐゴシック" panose="020B0600070205080204" pitchFamily="50" charset="-128"/>
            </a:rPr>
            <a:t>ポイント上回っている状況である。近年焼酎蔵や体育館、防災行政無線整備等の大型の整備事業が集中したことに併せ、</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港湾に係る港湾改修をはじめとする、インフラ整備等で多額の起債を要しているのが主な要因であり、公債費の負担は非常に重いものになっている。今後も新規発行を伴うブロードバンドの整備や港湾整備等普通建設事業を予定しており、公債費の増加が懸念されるが、必要性・緊急性を精査し、縮減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134620</xdr:rowOff>
    </xdr:from>
    <xdr:to>
      <xdr:col>24</xdr:col>
      <xdr:colOff>25400</xdr:colOff>
      <xdr:row>80</xdr:row>
      <xdr:rowOff>5080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6791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119397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78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134620</xdr:rowOff>
    </xdr:from>
    <xdr:to>
      <xdr:col>19</xdr:col>
      <xdr:colOff>187325</xdr:colOff>
      <xdr:row>80</xdr:row>
      <xdr:rowOff>46989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67917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24130</xdr:rowOff>
    </xdr:from>
    <xdr:to>
      <xdr:col>15</xdr:col>
      <xdr:colOff>98425</xdr:colOff>
      <xdr:row>80</xdr:row>
      <xdr:rowOff>46989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7401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81297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24130</xdr:rowOff>
    </xdr:from>
    <xdr:to>
      <xdr:col>11</xdr:col>
      <xdr:colOff>9525</xdr:colOff>
      <xdr:row>80</xdr:row>
      <xdr:rowOff>24130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740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125730</xdr:rowOff>
    </xdr:from>
    <xdr:to>
      <xdr:col>24</xdr:col>
      <xdr:colOff>76200</xdr:colOff>
      <xdr:row>80</xdr:row>
      <xdr:rowOff>55880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97807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83820</xdr:rowOff>
    </xdr:from>
    <xdr:to>
      <xdr:col>20</xdr:col>
      <xdr:colOff>38100</xdr:colOff>
      <xdr:row>80</xdr:row>
      <xdr:rowOff>13970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6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170197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714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167639</xdr:rowOff>
    </xdr:from>
    <xdr:to>
      <xdr:col>15</xdr:col>
      <xdr:colOff>149225</xdr:colOff>
      <xdr:row>80</xdr:row>
      <xdr:rowOff>97789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82566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79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144780</xdr:rowOff>
    </xdr:from>
    <xdr:to>
      <xdr:col>11</xdr:col>
      <xdr:colOff>60325</xdr:colOff>
      <xdr:row>80</xdr:row>
      <xdr:rowOff>74930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6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59707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77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144780</xdr:rowOff>
    </xdr:from>
    <xdr:to>
      <xdr:col>6</xdr:col>
      <xdr:colOff>171450</xdr:colOff>
      <xdr:row>80</xdr:row>
      <xdr:rowOff>74930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6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59707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77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公債費以外の経常収支比率について、類似団体平均よりも</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ポイント下回る水準となっている。また、財政規模が小規模なため普通交付税の増減による比率の変動が大きくなる傾向がある。</a:t>
          </a:r>
        </a:p>
        <a:p>
          <a:r>
            <a:rPr kumimoji="1" lang="ja-JP" altLang="en-US" sz="1300">
              <a:latin typeface="ＭＳ Ｐゴシック" panose="020B0600070205080204" pitchFamily="50" charset="-128"/>
              <a:ea typeface="ＭＳ Ｐゴシック" panose="020B0600070205080204" pitchFamily="50" charset="-128"/>
            </a:rPr>
            <a:t>外海小離島群という地理的な不利条件や、過疎化が著しい状況にあって、厳しい財政運営を強いられているが、徹底した歳出削減による財政健全化を図りながら、限られた予算の重点配分により、産業振興や定住者の確保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2902</xdr:rowOff>
    </xdr:from>
    <xdr:to>
      <xdr:col>82</xdr:col>
      <xdr:colOff>107950</xdr:colOff>
      <xdr:row>76</xdr:row>
      <xdr:rowOff>35561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033102"/>
          <a:ext cx="8382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169108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99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164556</xdr:rowOff>
    </xdr:from>
    <xdr:to>
      <xdr:col>78</xdr:col>
      <xdr:colOff>69850</xdr:colOff>
      <xdr:row>76</xdr:row>
      <xdr:rowOff>35561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023306"/>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43378</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245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161289</xdr:rowOff>
    </xdr:from>
    <xdr:to>
      <xdr:col>73</xdr:col>
      <xdr:colOff>180975</xdr:colOff>
      <xdr:row>75</xdr:row>
      <xdr:rowOff>164556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02003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68036</xdr:rowOff>
    </xdr:from>
    <xdr:to>
      <xdr:col>74</xdr:col>
      <xdr:colOff>31750</xdr:colOff>
      <xdr:row>77</xdr:row>
      <xdr:rowOff>169636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154413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161289</xdr:rowOff>
    </xdr:from>
    <xdr:to>
      <xdr:col>69</xdr:col>
      <xdr:colOff>92075</xdr:colOff>
      <xdr:row>76</xdr:row>
      <xdr:rowOff>58420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0200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84364</xdr:rowOff>
    </xdr:from>
    <xdr:to>
      <xdr:col>69</xdr:col>
      <xdr:colOff>142875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170741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143148</xdr:rowOff>
    </xdr:from>
    <xdr:to>
      <xdr:col>65</xdr:col>
      <xdr:colOff>53975</xdr:colOff>
      <xdr:row>78</xdr:row>
      <xdr:rowOff>73298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58075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123553</xdr:rowOff>
    </xdr:from>
    <xdr:to>
      <xdr:col>82</xdr:col>
      <xdr:colOff>158750</xdr:colOff>
      <xdr:row>76</xdr:row>
      <xdr:rowOff>53702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9823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140080</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827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156211</xdr:rowOff>
    </xdr:from>
    <xdr:to>
      <xdr:col>78</xdr:col>
      <xdr:colOff>120650</xdr:colOff>
      <xdr:row>76</xdr:row>
      <xdr:rowOff>86361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96537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113756</xdr:rowOff>
    </xdr:from>
    <xdr:to>
      <xdr:col>74</xdr:col>
      <xdr:colOff>31750</xdr:colOff>
      <xdr:row>76</xdr:row>
      <xdr:rowOff>43906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54083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74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110490</xdr:rowOff>
    </xdr:from>
    <xdr:to>
      <xdr:col>69</xdr:col>
      <xdr:colOff>142875</xdr:colOff>
      <xdr:row>76</xdr:row>
      <xdr:rowOff>40639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10</xdr:row>
      <xdr:rowOff>129658</xdr:rowOff>
    </xdr:from>
    <xdr:to>
      <xdr:col>29</xdr:col>
      <xdr:colOff>127000</xdr:colOff>
      <xdr:row>13</xdr:row>
      <xdr:rowOff>14340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1891783"/>
          <a:ext cx="647700" cy="399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104723</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66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138830</xdr:rowOff>
    </xdr:from>
    <xdr:to>
      <xdr:col>26</xdr:col>
      <xdr:colOff>50800</xdr:colOff>
      <xdr:row>13</xdr:row>
      <xdr:rowOff>14340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4305300" y="2243855"/>
          <a:ext cx="698500" cy="46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72839</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138830</xdr:rowOff>
    </xdr:from>
    <xdr:to>
      <xdr:col>22</xdr:col>
      <xdr:colOff>114300</xdr:colOff>
      <xdr:row>12</xdr:row>
      <xdr:rowOff>163146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2243855"/>
          <a:ext cx="698500" cy="24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167461</xdr:rowOff>
    </xdr:from>
    <xdr:to>
      <xdr:col>22</xdr:col>
      <xdr:colOff>165100</xdr:colOff>
      <xdr:row>18</xdr:row>
      <xdr:rowOff>97611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82388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1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163146</xdr:rowOff>
    </xdr:from>
    <xdr:to>
      <xdr:col>18</xdr:col>
      <xdr:colOff>177800</xdr:colOff>
      <xdr:row>13</xdr:row>
      <xdr:rowOff>8725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2268171"/>
          <a:ext cx="698500" cy="17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154531</xdr:rowOff>
    </xdr:from>
    <xdr:to>
      <xdr:col>19</xdr:col>
      <xdr:colOff>38100</xdr:colOff>
      <xdr:row>18</xdr:row>
      <xdr:rowOff>84681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69458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160884</xdr:rowOff>
    </xdr:from>
    <xdr:to>
      <xdr:col>15</xdr:col>
      <xdr:colOff>101600</xdr:colOff>
      <xdr:row>18</xdr:row>
      <xdr:rowOff>91034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75811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10</xdr:row>
      <xdr:rowOff>78858</xdr:rowOff>
    </xdr:from>
    <xdr:to>
      <xdr:col>29</xdr:col>
      <xdr:colOff>177800</xdr:colOff>
      <xdr:row>11</xdr:row>
      <xdr:rowOff>9008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1840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25535</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1787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134990</xdr:rowOff>
    </xdr:from>
    <xdr:to>
      <xdr:col>26</xdr:col>
      <xdr:colOff>101600</xdr:colOff>
      <xdr:row>13</xdr:row>
      <xdr:rowOff>65140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240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75317</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008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88030</xdr:rowOff>
    </xdr:from>
    <xdr:to>
      <xdr:col>22</xdr:col>
      <xdr:colOff>165100</xdr:colOff>
      <xdr:row>13</xdr:row>
      <xdr:rowOff>18180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193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28357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1961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112346</xdr:rowOff>
    </xdr:from>
    <xdr:to>
      <xdr:col>19</xdr:col>
      <xdr:colOff>38100</xdr:colOff>
      <xdr:row>13</xdr:row>
      <xdr:rowOff>42496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217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52673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198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129375</xdr:rowOff>
    </xdr:from>
    <xdr:to>
      <xdr:col>15</xdr:col>
      <xdr:colOff>101600</xdr:colOff>
      <xdr:row>13</xdr:row>
      <xdr:rowOff>59525</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234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69702</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00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219339</xdr:rowOff>
    </xdr:from>
    <xdr:to>
      <xdr:col>29</xdr:col>
      <xdr:colOff>127000</xdr:colOff>
      <xdr:row>34</xdr:row>
      <xdr:rowOff>49249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143889"/>
          <a:ext cx="647700" cy="172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294384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04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49249</xdr:rowOff>
    </xdr:from>
    <xdr:to>
      <xdr:col>26</xdr:col>
      <xdr:colOff>50800</xdr:colOff>
      <xdr:row>34</xdr:row>
      <xdr:rowOff>231409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316699"/>
          <a:ext cx="698500" cy="182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89505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4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231409</xdr:rowOff>
    </xdr:from>
    <xdr:to>
      <xdr:col>22</xdr:col>
      <xdr:colOff>114300</xdr:colOff>
      <xdr:row>34</xdr:row>
      <xdr:rowOff>266991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498859"/>
          <a:ext cx="698500" cy="35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329222</xdr:rowOff>
    </xdr:from>
    <xdr:to>
      <xdr:col>22</xdr:col>
      <xdr:colOff>165100</xdr:colOff>
      <xdr:row>36</xdr:row>
      <xdr:rowOff>87922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72699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232301</xdr:rowOff>
    </xdr:from>
    <xdr:to>
      <xdr:col>18</xdr:col>
      <xdr:colOff>177800</xdr:colOff>
      <xdr:row>34</xdr:row>
      <xdr:rowOff>266991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499751"/>
          <a:ext cx="698500" cy="34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338122</xdr:rowOff>
    </xdr:from>
    <xdr:to>
      <xdr:col>19</xdr:col>
      <xdr:colOff>38100</xdr:colOff>
      <xdr:row>36</xdr:row>
      <xdr:rowOff>96822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81599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3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341258</xdr:rowOff>
    </xdr:from>
    <xdr:to>
      <xdr:col>15</xdr:col>
      <xdr:colOff>101600</xdr:colOff>
      <xdr:row>36</xdr:row>
      <xdr:rowOff>99958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51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84735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168539</xdr:rowOff>
    </xdr:from>
    <xdr:to>
      <xdr:col>29</xdr:col>
      <xdr:colOff>177800</xdr:colOff>
      <xdr:row>33</xdr:row>
      <xdr:rowOff>270139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093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115216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039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341349</xdr:rowOff>
    </xdr:from>
    <xdr:to>
      <xdr:col>26</xdr:col>
      <xdr:colOff>101600</xdr:colOff>
      <xdr:row>34</xdr:row>
      <xdr:rowOff>100049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265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110226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034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180609</xdr:rowOff>
    </xdr:from>
    <xdr:to>
      <xdr:col>22</xdr:col>
      <xdr:colOff>165100</xdr:colOff>
      <xdr:row>34</xdr:row>
      <xdr:rowOff>282209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448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292386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216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216191</xdr:rowOff>
    </xdr:from>
    <xdr:to>
      <xdr:col>19</xdr:col>
      <xdr:colOff>38100</xdr:colOff>
      <xdr:row>34</xdr:row>
      <xdr:rowOff>317791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483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327968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252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181501</xdr:rowOff>
    </xdr:from>
    <xdr:to>
      <xdr:col>15</xdr:col>
      <xdr:colOff>101600</xdr:colOff>
      <xdr:row>34</xdr:row>
      <xdr:rowOff>283101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448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293278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217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
361
31.39
2,365,281
2,175,859
152,673
898,790
2,555,438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39224</xdr:rowOff>
    </xdr:from>
    <xdr:to>
      <xdr:col>24</xdr:col>
      <xdr:colOff>63500</xdr:colOff>
      <xdr:row>31</xdr:row>
      <xdr:rowOff>67021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5182724"/>
          <a:ext cx="838200" cy="19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123715</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95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10410</xdr:rowOff>
    </xdr:from>
    <xdr:to>
      <xdr:col>19</xdr:col>
      <xdr:colOff>177800</xdr:colOff>
      <xdr:row>31</xdr:row>
      <xdr:rowOff>67021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5325360"/>
          <a:ext cx="889000" cy="5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87424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10410</xdr:rowOff>
    </xdr:from>
    <xdr:to>
      <xdr:col>15</xdr:col>
      <xdr:colOff>50800</xdr:colOff>
      <xdr:row>32</xdr:row>
      <xdr:rowOff>44222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5325360"/>
          <a:ext cx="889000" cy="20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91844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44222</xdr:rowOff>
    </xdr:from>
    <xdr:to>
      <xdr:col>10</xdr:col>
      <xdr:colOff>114300</xdr:colOff>
      <xdr:row>32</xdr:row>
      <xdr:rowOff>147515</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5530622"/>
          <a:ext cx="889000" cy="10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34714</xdr:rowOff>
    </xdr:from>
    <xdr:to>
      <xdr:col>10</xdr:col>
      <xdr:colOff>165100</xdr:colOff>
      <xdr:row>37</xdr:row>
      <xdr:rowOff>136314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127440</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42243</xdr:rowOff>
    </xdr:from>
    <xdr:to>
      <xdr:col>6</xdr:col>
      <xdr:colOff>38100</xdr:colOff>
      <xdr:row>37</xdr:row>
      <xdr:rowOff>143843</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134969</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159874</xdr:rowOff>
    </xdr:from>
    <xdr:to>
      <xdr:col>24</xdr:col>
      <xdr:colOff>114300</xdr:colOff>
      <xdr:row>30</xdr:row>
      <xdr:rowOff>90024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13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104200</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07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16221</xdr:rowOff>
    </xdr:from>
    <xdr:to>
      <xdr:col>20</xdr:col>
      <xdr:colOff>38100</xdr:colOff>
      <xdr:row>31</xdr:row>
      <xdr:rowOff>117821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533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134348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106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131060</xdr:rowOff>
    </xdr:from>
    <xdr:to>
      <xdr:col>15</xdr:col>
      <xdr:colOff>101600</xdr:colOff>
      <xdr:row>31</xdr:row>
      <xdr:rowOff>61210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527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77737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049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164872</xdr:rowOff>
    </xdr:from>
    <xdr:to>
      <xdr:col>10</xdr:col>
      <xdr:colOff>165100</xdr:colOff>
      <xdr:row>32</xdr:row>
      <xdr:rowOff>95022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547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111549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255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96715</xdr:rowOff>
    </xdr:from>
    <xdr:to>
      <xdr:col>6</xdr:col>
      <xdr:colOff>38100</xdr:colOff>
      <xdr:row>33</xdr:row>
      <xdr:rowOff>26865</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55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43392</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35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14342</xdr:rowOff>
    </xdr:from>
    <xdr:to>
      <xdr:col>24</xdr:col>
      <xdr:colOff>63500</xdr:colOff>
      <xdr:row>56</xdr:row>
      <xdr:rowOff>26996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15542"/>
          <a:ext cx="838200" cy="1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98093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70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26996</xdr:rowOff>
    </xdr:from>
    <xdr:to>
      <xdr:col>19</xdr:col>
      <xdr:colOff>177800</xdr:colOff>
      <xdr:row>56</xdr:row>
      <xdr:rowOff>39779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28196"/>
          <a:ext cx="889000" cy="1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67803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1001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29393</xdr:rowOff>
    </xdr:from>
    <xdr:to>
      <xdr:col>15</xdr:col>
      <xdr:colOff>50800</xdr:colOff>
      <xdr:row>56</xdr:row>
      <xdr:rowOff>39779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630593"/>
          <a:ext cx="889000" cy="1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134594</xdr:rowOff>
    </xdr:from>
    <xdr:to>
      <xdr:col>15</xdr:col>
      <xdr:colOff>101600</xdr:colOff>
      <xdr:row>58</xdr:row>
      <xdr:rowOff>64744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0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55871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99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29393</xdr:rowOff>
    </xdr:from>
    <xdr:to>
      <xdr:col>10</xdr:col>
      <xdr:colOff>114300</xdr:colOff>
      <xdr:row>56</xdr:row>
      <xdr:rowOff>54323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30593"/>
          <a:ext cx="889000" cy="2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127314</xdr:rowOff>
    </xdr:from>
    <xdr:to>
      <xdr:col>10</xdr:col>
      <xdr:colOff>165100</xdr:colOff>
      <xdr:row>58</xdr:row>
      <xdr:rowOff>57464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48591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9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126237</xdr:rowOff>
    </xdr:from>
    <xdr:to>
      <xdr:col>6</xdr:col>
      <xdr:colOff>38100</xdr:colOff>
      <xdr:row>58</xdr:row>
      <xdr:rowOff>56387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47514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134992</xdr:rowOff>
    </xdr:from>
    <xdr:to>
      <xdr:col>24</xdr:col>
      <xdr:colOff>114300</xdr:colOff>
      <xdr:row>56</xdr:row>
      <xdr:rowOff>65142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6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157869</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1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147646</xdr:rowOff>
    </xdr:from>
    <xdr:to>
      <xdr:col>20</xdr:col>
      <xdr:colOff>38100</xdr:colOff>
      <xdr:row>56</xdr:row>
      <xdr:rowOff>77796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7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94323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352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160429</xdr:rowOff>
    </xdr:from>
    <xdr:to>
      <xdr:col>15</xdr:col>
      <xdr:colOff>101600</xdr:colOff>
      <xdr:row>56</xdr:row>
      <xdr:rowOff>90579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9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107106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365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150043</xdr:rowOff>
    </xdr:from>
    <xdr:to>
      <xdr:col>10</xdr:col>
      <xdr:colOff>165100</xdr:colOff>
      <xdr:row>56</xdr:row>
      <xdr:rowOff>80193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7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96720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355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3523</xdr:rowOff>
    </xdr:from>
    <xdr:to>
      <xdr:col>6</xdr:col>
      <xdr:colOff>38100</xdr:colOff>
      <xdr:row>56</xdr:row>
      <xdr:rowOff>105123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0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121650</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379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93334</xdr:rowOff>
    </xdr:from>
    <xdr:to>
      <xdr:col>24</xdr:col>
      <xdr:colOff>63500</xdr:colOff>
      <xdr:row>77</xdr:row>
      <xdr:rowOff>95203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94984"/>
          <a:ext cx="838200" cy="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6861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37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93334</xdr:rowOff>
    </xdr:from>
    <xdr:to>
      <xdr:col>19</xdr:col>
      <xdr:colOff>177800</xdr:colOff>
      <xdr:row>77</xdr:row>
      <xdr:rowOff>143478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94984"/>
          <a:ext cx="889000" cy="5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110341</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6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72823</xdr:rowOff>
    </xdr:from>
    <xdr:to>
      <xdr:col>15</xdr:col>
      <xdr:colOff>50800</xdr:colOff>
      <xdr:row>77</xdr:row>
      <xdr:rowOff>143478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74473"/>
          <a:ext cx="889000" cy="7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14999</xdr:rowOff>
    </xdr:from>
    <xdr:to>
      <xdr:col>15</xdr:col>
      <xdr:colOff>101600</xdr:colOff>
      <xdr:row>77</xdr:row>
      <xdr:rowOff>116599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1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133126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9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72823</xdr:rowOff>
    </xdr:from>
    <xdr:to>
      <xdr:col>10</xdr:col>
      <xdr:colOff>114300</xdr:colOff>
      <xdr:row>77</xdr:row>
      <xdr:rowOff>100735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74473"/>
          <a:ext cx="889000" cy="2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28384</xdr:rowOff>
    </xdr:from>
    <xdr:to>
      <xdr:col>10</xdr:col>
      <xdr:colOff>165100</xdr:colOff>
      <xdr:row>77</xdr:row>
      <xdr:rowOff>129984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3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121111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32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7885</xdr:rowOff>
    </xdr:from>
    <xdr:to>
      <xdr:col>6</xdr:col>
      <xdr:colOff>38100</xdr:colOff>
      <xdr:row>77</xdr:row>
      <xdr:rowOff>109485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0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126012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298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44403</xdr:rowOff>
    </xdr:from>
    <xdr:to>
      <xdr:col>24</xdr:col>
      <xdr:colOff>114300</xdr:colOff>
      <xdr:row>77</xdr:row>
      <xdr:rowOff>146003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4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133861</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6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42534</xdr:rowOff>
    </xdr:from>
    <xdr:to>
      <xdr:col>20</xdr:col>
      <xdr:colOff>38100</xdr:colOff>
      <xdr:row>77</xdr:row>
      <xdr:rowOff>144134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4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135261</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33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92678</xdr:rowOff>
    </xdr:from>
    <xdr:to>
      <xdr:col>15</xdr:col>
      <xdr:colOff>101600</xdr:colOff>
      <xdr:row>78</xdr:row>
      <xdr:rowOff>22828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9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13955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8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22023</xdr:rowOff>
    </xdr:from>
    <xdr:to>
      <xdr:col>10</xdr:col>
      <xdr:colOff>165100</xdr:colOff>
      <xdr:row>77</xdr:row>
      <xdr:rowOff>123623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2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140150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99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49935</xdr:rowOff>
    </xdr:from>
    <xdr:to>
      <xdr:col>6</xdr:col>
      <xdr:colOff>38100</xdr:colOff>
      <xdr:row>77</xdr:row>
      <xdr:rowOff>151535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5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142662</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34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6136</xdr:rowOff>
    </xdr:from>
    <xdr:to>
      <xdr:col>24</xdr:col>
      <xdr:colOff>63500</xdr:colOff>
      <xdr:row>94</xdr:row>
      <xdr:rowOff>21239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122436"/>
          <a:ext cx="838200" cy="1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9971</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97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21239</xdr:rowOff>
    </xdr:from>
    <xdr:to>
      <xdr:col>19</xdr:col>
      <xdr:colOff>177800</xdr:colOff>
      <xdr:row>96</xdr:row>
      <xdr:rowOff>84630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137539"/>
          <a:ext cx="889000" cy="40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64705</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84630</xdr:rowOff>
    </xdr:from>
    <xdr:to>
      <xdr:col>15</xdr:col>
      <xdr:colOff>50800</xdr:colOff>
      <xdr:row>96</xdr:row>
      <xdr:rowOff>88173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543830"/>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99507</xdr:rowOff>
    </xdr:from>
    <xdr:to>
      <xdr:col>15</xdr:col>
      <xdr:colOff>101600</xdr:colOff>
      <xdr:row>96</xdr:row>
      <xdr:rowOff>29657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46184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88173</xdr:rowOff>
    </xdr:from>
    <xdr:to>
      <xdr:col>10</xdr:col>
      <xdr:colOff>114300</xdr:colOff>
      <xdr:row>96</xdr:row>
      <xdr:rowOff>133612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547373"/>
          <a:ext cx="889000" cy="4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129384</xdr:rowOff>
    </xdr:from>
    <xdr:to>
      <xdr:col>10</xdr:col>
      <xdr:colOff>165100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141622</xdr:rowOff>
    </xdr:from>
    <xdr:to>
      <xdr:col>6</xdr:col>
      <xdr:colOff>38100</xdr:colOff>
      <xdr:row>96</xdr:row>
      <xdr:rowOff>71772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88299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126786</xdr:rowOff>
    </xdr:from>
    <xdr:to>
      <xdr:col>24</xdr:col>
      <xdr:colOff>114300</xdr:colOff>
      <xdr:row>94</xdr:row>
      <xdr:rowOff>56936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07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149663</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92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141889</xdr:rowOff>
    </xdr:from>
    <xdr:to>
      <xdr:col>20</xdr:col>
      <xdr:colOff>38100</xdr:colOff>
      <xdr:row>94</xdr:row>
      <xdr:rowOff>72039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0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88566</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86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33830</xdr:rowOff>
    </xdr:from>
    <xdr:to>
      <xdr:col>15</xdr:col>
      <xdr:colOff>101600</xdr:colOff>
      <xdr:row>96</xdr:row>
      <xdr:rowOff>135430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9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126557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8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37373</xdr:rowOff>
    </xdr:from>
    <xdr:to>
      <xdr:col>10</xdr:col>
      <xdr:colOff>165100</xdr:colOff>
      <xdr:row>96</xdr:row>
      <xdr:rowOff>138973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9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130100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8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82812</xdr:rowOff>
    </xdr:from>
    <xdr:to>
      <xdr:col>6</xdr:col>
      <xdr:colOff>38100</xdr:colOff>
      <xdr:row>97</xdr:row>
      <xdr:rowOff>12962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4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4089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156220</xdr:rowOff>
    </xdr:from>
    <xdr:to>
      <xdr:col>55</xdr:col>
      <xdr:colOff>0</xdr:colOff>
      <xdr:row>36</xdr:row>
      <xdr:rowOff>112721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156970"/>
          <a:ext cx="838200" cy="12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45206</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17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156851</xdr:rowOff>
    </xdr:from>
    <xdr:to>
      <xdr:col>50</xdr:col>
      <xdr:colOff>114300</xdr:colOff>
      <xdr:row>36</xdr:row>
      <xdr:rowOff>112721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157601"/>
          <a:ext cx="889000" cy="12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18268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36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156851</xdr:rowOff>
    </xdr:from>
    <xdr:to>
      <xdr:col>45</xdr:col>
      <xdr:colOff>177800</xdr:colOff>
      <xdr:row>36</xdr:row>
      <xdr:rowOff>101766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157601"/>
          <a:ext cx="889000" cy="11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57500</xdr:rowOff>
    </xdr:from>
    <xdr:to>
      <xdr:col>46</xdr:col>
      <xdr:colOff>38100</xdr:colOff>
      <xdr:row>35</xdr:row>
      <xdr:rowOff>159100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4177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101766</xdr:rowOff>
    </xdr:from>
    <xdr:to>
      <xdr:col>41</xdr:col>
      <xdr:colOff>50800</xdr:colOff>
      <xdr:row>36</xdr:row>
      <xdr:rowOff>160844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273966"/>
          <a:ext cx="889000" cy="5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140773</xdr:rowOff>
    </xdr:from>
    <xdr:to>
      <xdr:col>41</xdr:col>
      <xdr:colOff>101600</xdr:colOff>
      <xdr:row>37</xdr:row>
      <xdr:rowOff>70923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62050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4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136531</xdr:rowOff>
    </xdr:from>
    <xdr:to>
      <xdr:col>36</xdr:col>
      <xdr:colOff>165100</xdr:colOff>
      <xdr:row>37</xdr:row>
      <xdr:rowOff>66681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57808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105420</xdr:rowOff>
    </xdr:from>
    <xdr:to>
      <xdr:col>55</xdr:col>
      <xdr:colOff>50800</xdr:colOff>
      <xdr:row>36</xdr:row>
      <xdr:rowOff>35570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128297</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95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61921</xdr:rowOff>
    </xdr:from>
    <xdr:to>
      <xdr:col>50</xdr:col>
      <xdr:colOff>165100</xdr:colOff>
      <xdr:row>36</xdr:row>
      <xdr:rowOff>163521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23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8598</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00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106051</xdr:rowOff>
    </xdr:from>
    <xdr:to>
      <xdr:col>46</xdr:col>
      <xdr:colOff>38100</xdr:colOff>
      <xdr:row>36</xdr:row>
      <xdr:rowOff>36201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0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27328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19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50966</xdr:rowOff>
    </xdr:from>
    <xdr:to>
      <xdr:col>41</xdr:col>
      <xdr:colOff>101600</xdr:colOff>
      <xdr:row>36</xdr:row>
      <xdr:rowOff>152566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22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169093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998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110044</xdr:rowOff>
    </xdr:from>
    <xdr:to>
      <xdr:col>36</xdr:col>
      <xdr:colOff>165100</xdr:colOff>
      <xdr:row>37</xdr:row>
      <xdr:rowOff>40194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8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56721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05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30366</xdr:rowOff>
    </xdr:from>
    <xdr:to>
      <xdr:col>55</xdr:col>
      <xdr:colOff>0</xdr:colOff>
      <xdr:row>56</xdr:row>
      <xdr:rowOff>126128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8945766"/>
          <a:ext cx="838200" cy="78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30715</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974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30366</xdr:rowOff>
    </xdr:from>
    <xdr:to>
      <xdr:col>50</xdr:col>
      <xdr:colOff>114300</xdr:colOff>
      <xdr:row>54</xdr:row>
      <xdr:rowOff>161130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8945766"/>
          <a:ext cx="889000" cy="47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119642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1006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166063</xdr:rowOff>
    </xdr:from>
    <xdr:to>
      <xdr:col>45</xdr:col>
      <xdr:colOff>177800</xdr:colOff>
      <xdr:row>54</xdr:row>
      <xdr:rowOff>161130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081463"/>
          <a:ext cx="889000" cy="33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38474</xdr:rowOff>
    </xdr:from>
    <xdr:to>
      <xdr:col>46</xdr:col>
      <xdr:colOff>38100</xdr:colOff>
      <xdr:row>58</xdr:row>
      <xdr:rowOff>140074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131201</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1007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39983</xdr:rowOff>
    </xdr:from>
    <xdr:to>
      <xdr:col>41</xdr:col>
      <xdr:colOff>50800</xdr:colOff>
      <xdr:row>52</xdr:row>
      <xdr:rowOff>166063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8783933"/>
          <a:ext cx="889000" cy="29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44347</xdr:rowOff>
    </xdr:from>
    <xdr:to>
      <xdr:col>41</xdr:col>
      <xdr:colOff>101600</xdr:colOff>
      <xdr:row>58</xdr:row>
      <xdr:rowOff>145947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137074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1008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54710</xdr:rowOff>
    </xdr:from>
    <xdr:to>
      <xdr:col>36</xdr:col>
      <xdr:colOff>165100</xdr:colOff>
      <xdr:row>58</xdr:row>
      <xdr:rowOff>156310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147437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1009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75328</xdr:rowOff>
    </xdr:from>
    <xdr:to>
      <xdr:col>55</xdr:col>
      <xdr:colOff>50800</xdr:colOff>
      <xdr:row>57</xdr:row>
      <xdr:rowOff>5478</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67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98205</xdr:rowOff>
    </xdr:from>
    <xdr:ext cx="690189"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5279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151016</xdr:rowOff>
    </xdr:from>
    <xdr:to>
      <xdr:col>50</xdr:col>
      <xdr:colOff>165100</xdr:colOff>
      <xdr:row>52</xdr:row>
      <xdr:rowOff>81166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889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50</xdr:row>
      <xdr:rowOff>97693</xdr:rowOff>
    </xdr:from>
    <xdr:ext cx="690189"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294205" y="86701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110330</xdr:rowOff>
    </xdr:from>
    <xdr:to>
      <xdr:col>46</xdr:col>
      <xdr:colOff>38100</xdr:colOff>
      <xdr:row>55</xdr:row>
      <xdr:rowOff>40480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36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53</xdr:row>
      <xdr:rowOff>57007</xdr:rowOff>
    </xdr:from>
    <xdr:ext cx="690189"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05205" y="91438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115263</xdr:rowOff>
    </xdr:from>
    <xdr:to>
      <xdr:col>41</xdr:col>
      <xdr:colOff>101600</xdr:colOff>
      <xdr:row>53</xdr:row>
      <xdr:rowOff>45413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03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51</xdr:row>
      <xdr:rowOff>61940</xdr:rowOff>
    </xdr:from>
    <xdr:ext cx="690189"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16205" y="8805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160633</xdr:rowOff>
    </xdr:from>
    <xdr:to>
      <xdr:col>36</xdr:col>
      <xdr:colOff>165100</xdr:colOff>
      <xdr:row>51</xdr:row>
      <xdr:rowOff>90783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873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49</xdr:row>
      <xdr:rowOff>107310</xdr:rowOff>
    </xdr:from>
    <xdr:ext cx="690189"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27205" y="8508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57405"/>
          <a:ext cx="1270" cy="14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32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164314</xdr:rowOff>
    </xdr:from>
    <xdr:to>
      <xdr:col>55</xdr:col>
      <xdr:colOff>0</xdr:colOff>
      <xdr:row>78</xdr:row>
      <xdr:rowOff>88077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023064"/>
          <a:ext cx="838200" cy="43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18969</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392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164314</xdr:rowOff>
    </xdr:from>
    <xdr:to>
      <xdr:col>50</xdr:col>
      <xdr:colOff>114300</xdr:colOff>
      <xdr:row>76</xdr:row>
      <xdr:rowOff>147538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023064"/>
          <a:ext cx="889000" cy="15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81627</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4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136393</xdr:rowOff>
    </xdr:from>
    <xdr:to>
      <xdr:col>45</xdr:col>
      <xdr:colOff>177800</xdr:colOff>
      <xdr:row>76</xdr:row>
      <xdr:rowOff>147538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166593"/>
          <a:ext cx="889000" cy="1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16554</xdr:rowOff>
    </xdr:from>
    <xdr:to>
      <xdr:col>46</xdr:col>
      <xdr:colOff>38100</xdr:colOff>
      <xdr:row>78</xdr:row>
      <xdr:rowOff>118154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109281</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101910</xdr:rowOff>
    </xdr:from>
    <xdr:to>
      <xdr:col>41</xdr:col>
      <xdr:colOff>50800</xdr:colOff>
      <xdr:row>76</xdr:row>
      <xdr:rowOff>136393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2960660"/>
          <a:ext cx="889000" cy="20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9708</xdr:rowOff>
    </xdr:from>
    <xdr:to>
      <xdr:col>41</xdr:col>
      <xdr:colOff>101600</xdr:colOff>
      <xdr:row>78</xdr:row>
      <xdr:rowOff>111308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102435</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475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21755</xdr:rowOff>
    </xdr:from>
    <xdr:to>
      <xdr:col>36</xdr:col>
      <xdr:colOff>165100</xdr:colOff>
      <xdr:row>78</xdr:row>
      <xdr:rowOff>123355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114482</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48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37277</xdr:rowOff>
    </xdr:from>
    <xdr:to>
      <xdr:col>55</xdr:col>
      <xdr:colOff>50800</xdr:colOff>
      <xdr:row>78</xdr:row>
      <xdr:rowOff>138877</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60154</xdr:rowOff>
    </xdr:from>
    <xdr:ext cx="599010"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261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113514</xdr:rowOff>
    </xdr:from>
    <xdr:to>
      <xdr:col>50</xdr:col>
      <xdr:colOff>165100</xdr:colOff>
      <xdr:row>76</xdr:row>
      <xdr:rowOff>43664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297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60191</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274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96738</xdr:rowOff>
    </xdr:from>
    <xdr:to>
      <xdr:col>46</xdr:col>
      <xdr:colOff>38100</xdr:colOff>
      <xdr:row>77</xdr:row>
      <xdr:rowOff>26888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12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43415</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5" y="12902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85593</xdr:rowOff>
    </xdr:from>
    <xdr:to>
      <xdr:col>41</xdr:col>
      <xdr:colOff>101600</xdr:colOff>
      <xdr:row>77</xdr:row>
      <xdr:rowOff>15743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11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32270</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61795" y="12891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51110</xdr:rowOff>
    </xdr:from>
    <xdr:to>
      <xdr:col>36</xdr:col>
      <xdr:colOff>165100</xdr:colOff>
      <xdr:row>75</xdr:row>
      <xdr:rowOff>152710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29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169237</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2685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86506</xdr:rowOff>
    </xdr:from>
    <xdr:to>
      <xdr:col>55</xdr:col>
      <xdr:colOff>0</xdr:colOff>
      <xdr:row>96</xdr:row>
      <xdr:rowOff>11497</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5688456"/>
          <a:ext cx="838200" cy="78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155340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5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86506</xdr:rowOff>
    </xdr:from>
    <xdr:to>
      <xdr:col>50</xdr:col>
      <xdr:colOff>114300</xdr:colOff>
      <xdr:row>94</xdr:row>
      <xdr:rowOff>84871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5688456"/>
          <a:ext cx="889000" cy="51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95840</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26222</xdr:rowOff>
    </xdr:from>
    <xdr:to>
      <xdr:col>45</xdr:col>
      <xdr:colOff>177800</xdr:colOff>
      <xdr:row>94</xdr:row>
      <xdr:rowOff>84871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5799622"/>
          <a:ext cx="889000" cy="40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237</xdr:rowOff>
    </xdr:from>
    <xdr:to>
      <xdr:col>46</xdr:col>
      <xdr:colOff>38100</xdr:colOff>
      <xdr:row>98</xdr:row>
      <xdr:rowOff>101837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92964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86223</xdr:rowOff>
    </xdr:from>
    <xdr:to>
      <xdr:col>41</xdr:col>
      <xdr:colOff>50800</xdr:colOff>
      <xdr:row>92</xdr:row>
      <xdr:rowOff>26222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5516723"/>
          <a:ext cx="889000" cy="28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11137</xdr:rowOff>
    </xdr:from>
    <xdr:to>
      <xdr:col>41</xdr:col>
      <xdr:colOff>101600</xdr:colOff>
      <xdr:row>98</xdr:row>
      <xdr:rowOff>112737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103864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0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18607</xdr:rowOff>
    </xdr:from>
    <xdr:to>
      <xdr:col>36</xdr:col>
      <xdr:colOff>165100</xdr:colOff>
      <xdr:row>98</xdr:row>
      <xdr:rowOff>120207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111334</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132147</xdr:rowOff>
    </xdr:from>
    <xdr:to>
      <xdr:col>55</xdr:col>
      <xdr:colOff>50800</xdr:colOff>
      <xdr:row>96</xdr:row>
      <xdr:rowOff>62297</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41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155024</xdr:rowOff>
    </xdr:from>
    <xdr:ext cx="690189"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2713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35706</xdr:rowOff>
    </xdr:from>
    <xdr:to>
      <xdr:col>50</xdr:col>
      <xdr:colOff>165100</xdr:colOff>
      <xdr:row>91</xdr:row>
      <xdr:rowOff>137306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563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89</xdr:row>
      <xdr:rowOff>153833</xdr:rowOff>
    </xdr:from>
    <xdr:ext cx="690189"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294205" y="15412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34071</xdr:rowOff>
    </xdr:from>
    <xdr:to>
      <xdr:col>46</xdr:col>
      <xdr:colOff>38100</xdr:colOff>
      <xdr:row>94</xdr:row>
      <xdr:rowOff>135671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15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92</xdr:row>
      <xdr:rowOff>152198</xdr:rowOff>
    </xdr:from>
    <xdr:ext cx="690189"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05205" y="159255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146872</xdr:rowOff>
    </xdr:from>
    <xdr:to>
      <xdr:col>41</xdr:col>
      <xdr:colOff>101600</xdr:colOff>
      <xdr:row>92</xdr:row>
      <xdr:rowOff>77022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574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90</xdr:row>
      <xdr:rowOff>93549</xdr:rowOff>
    </xdr:from>
    <xdr:ext cx="690189"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16205" y="155240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35423</xdr:rowOff>
    </xdr:from>
    <xdr:to>
      <xdr:col>36</xdr:col>
      <xdr:colOff>165100</xdr:colOff>
      <xdr:row>90</xdr:row>
      <xdr:rowOff>137023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546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88</xdr:row>
      <xdr:rowOff>153550</xdr:rowOff>
    </xdr:from>
    <xdr:ext cx="690189"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27205" y="152411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130808</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308"/>
          <a:ext cx="1269" cy="151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77485</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130808</xdr:rowOff>
    </xdr:from>
    <xdr:to>
      <xdr:col>86</xdr:col>
      <xdr:colOff>25400</xdr:colOff>
      <xdr:row>30</xdr:row>
      <xdr:rowOff>130808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71372</xdr:rowOff>
    </xdr:from>
    <xdr:to>
      <xdr:col>85</xdr:col>
      <xdr:colOff>127000</xdr:colOff>
      <xdr:row>38</xdr:row>
      <xdr:rowOff>72120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586472"/>
          <a:ext cx="838200" cy="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132060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647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153633</xdr:rowOff>
    </xdr:from>
    <xdr:to>
      <xdr:col>85</xdr:col>
      <xdr:colOff>177800</xdr:colOff>
      <xdr:row>39</xdr:row>
      <xdr:rowOff>83783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6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80287</xdr:rowOff>
    </xdr:from>
    <xdr:to>
      <xdr:col>81</xdr:col>
      <xdr:colOff>50800</xdr:colOff>
      <xdr:row>38</xdr:row>
      <xdr:rowOff>71372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423937"/>
          <a:ext cx="889000" cy="16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150164</xdr:rowOff>
    </xdr:from>
    <xdr:to>
      <xdr:col>81</xdr:col>
      <xdr:colOff>101600</xdr:colOff>
      <xdr:row>39</xdr:row>
      <xdr:rowOff>80314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6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71441</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75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71502</xdr:rowOff>
    </xdr:from>
    <xdr:to>
      <xdr:col>76</xdr:col>
      <xdr:colOff>114300</xdr:colOff>
      <xdr:row>37</xdr:row>
      <xdr:rowOff>80287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415152"/>
          <a:ext cx="889000" cy="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135123</xdr:rowOff>
    </xdr:from>
    <xdr:to>
      <xdr:col>76</xdr:col>
      <xdr:colOff>165100</xdr:colOff>
      <xdr:row>39</xdr:row>
      <xdr:rowOff>65273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56400</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74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71502</xdr:rowOff>
    </xdr:from>
    <xdr:to>
      <xdr:col>71</xdr:col>
      <xdr:colOff>177800</xdr:colOff>
      <xdr:row>39</xdr:row>
      <xdr:rowOff>84117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415152"/>
          <a:ext cx="889000" cy="35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161568</xdr:rowOff>
    </xdr:from>
    <xdr:to>
      <xdr:col>72</xdr:col>
      <xdr:colOff>38100</xdr:colOff>
      <xdr:row>39</xdr:row>
      <xdr:rowOff>91718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82845</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76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166128</xdr:rowOff>
    </xdr:from>
    <xdr:to>
      <xdr:col>67</xdr:col>
      <xdr:colOff>101600</xdr:colOff>
      <xdr:row>39</xdr:row>
      <xdr:rowOff>96278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112804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45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21320</xdr:rowOff>
    </xdr:from>
    <xdr:to>
      <xdr:col>85</xdr:col>
      <xdr:colOff>177800</xdr:colOff>
      <xdr:row>38</xdr:row>
      <xdr:rowOff>122920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3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44196</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38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20572</xdr:rowOff>
    </xdr:from>
    <xdr:to>
      <xdr:col>81</xdr:col>
      <xdr:colOff>101600</xdr:colOff>
      <xdr:row>38</xdr:row>
      <xdr:rowOff>122172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3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138699</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31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29487</xdr:rowOff>
    </xdr:from>
    <xdr:to>
      <xdr:col>76</xdr:col>
      <xdr:colOff>165100</xdr:colOff>
      <xdr:row>37</xdr:row>
      <xdr:rowOff>131087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37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147614</xdr:rowOff>
    </xdr:from>
    <xdr:ext cx="59901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292795" y="6148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20702</xdr:rowOff>
    </xdr:from>
    <xdr:to>
      <xdr:col>72</xdr:col>
      <xdr:colOff>38100</xdr:colOff>
      <xdr:row>37</xdr:row>
      <xdr:rowOff>122302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3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138829</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03795" y="6139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33317</xdr:rowOff>
    </xdr:from>
    <xdr:to>
      <xdr:col>67</xdr:col>
      <xdr:colOff>101600</xdr:colOff>
      <xdr:row>39</xdr:row>
      <xdr:rowOff>134917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71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126044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81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77441</xdr:rowOff>
    </xdr:from>
    <xdr:to>
      <xdr:col>85</xdr:col>
      <xdr:colOff>127000</xdr:colOff>
      <xdr:row>75</xdr:row>
      <xdr:rowOff>161812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2078941"/>
          <a:ext cx="838200" cy="94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18589</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391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161812</xdr:rowOff>
    </xdr:from>
    <xdr:to>
      <xdr:col>81</xdr:col>
      <xdr:colOff>50800</xdr:colOff>
      <xdr:row>76</xdr:row>
      <xdr:rowOff>46811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020562"/>
          <a:ext cx="889000" cy="5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143690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51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46811</xdr:rowOff>
    </xdr:from>
    <xdr:to>
      <xdr:col>76</xdr:col>
      <xdr:colOff>114300</xdr:colOff>
      <xdr:row>76</xdr:row>
      <xdr:rowOff>57183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077011"/>
          <a:ext cx="889000" cy="1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48938</xdr:rowOff>
    </xdr:from>
    <xdr:to>
      <xdr:col>76</xdr:col>
      <xdr:colOff>165100</xdr:colOff>
      <xdr:row>78</xdr:row>
      <xdr:rowOff>150538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4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141665</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51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39678</xdr:rowOff>
    </xdr:from>
    <xdr:to>
      <xdr:col>71</xdr:col>
      <xdr:colOff>177800</xdr:colOff>
      <xdr:row>76</xdr:row>
      <xdr:rowOff>57183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069878"/>
          <a:ext cx="889000" cy="1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38807</xdr:rowOff>
    </xdr:from>
    <xdr:to>
      <xdr:col>72</xdr:col>
      <xdr:colOff>38100</xdr:colOff>
      <xdr:row>78</xdr:row>
      <xdr:rowOff>140407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4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131534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50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47662</xdr:rowOff>
    </xdr:from>
    <xdr:to>
      <xdr:col>67</xdr:col>
      <xdr:colOff>101600</xdr:colOff>
      <xdr:row>78</xdr:row>
      <xdr:rowOff>149262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42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140389</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51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26641</xdr:rowOff>
    </xdr:from>
    <xdr:to>
      <xdr:col>85</xdr:col>
      <xdr:colOff>177800</xdr:colOff>
      <xdr:row>70</xdr:row>
      <xdr:rowOff>128241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02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151118</xdr:rowOff>
    </xdr:from>
    <xdr:ext cx="690189"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1981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111012</xdr:rowOff>
    </xdr:from>
    <xdr:to>
      <xdr:col>81</xdr:col>
      <xdr:colOff>101600</xdr:colOff>
      <xdr:row>76</xdr:row>
      <xdr:rowOff>41162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96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57689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74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167461</xdr:rowOff>
    </xdr:from>
    <xdr:to>
      <xdr:col>76</xdr:col>
      <xdr:colOff>165100</xdr:colOff>
      <xdr:row>76</xdr:row>
      <xdr:rowOff>97611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0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114138</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80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6383</xdr:rowOff>
    </xdr:from>
    <xdr:to>
      <xdr:col>72</xdr:col>
      <xdr:colOff>38100</xdr:colOff>
      <xdr:row>76</xdr:row>
      <xdr:rowOff>107983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03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124510</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8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160328</xdr:rowOff>
    </xdr:from>
    <xdr:to>
      <xdr:col>67</xdr:col>
      <xdr:colOff>101600</xdr:colOff>
      <xdr:row>76</xdr:row>
      <xdr:rowOff>90478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01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107004</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79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41265"/>
          <a:ext cx="1269" cy="140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4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115581</xdr:rowOff>
    </xdr:from>
    <xdr:to>
      <xdr:col>85</xdr:col>
      <xdr:colOff>127000</xdr:colOff>
      <xdr:row>97</xdr:row>
      <xdr:rowOff>167542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574781"/>
          <a:ext cx="838200" cy="22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96327</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26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167542</xdr:rowOff>
    </xdr:from>
    <xdr:to>
      <xdr:col>81</xdr:col>
      <xdr:colOff>50800</xdr:colOff>
      <xdr:row>98</xdr:row>
      <xdr:rowOff>86776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798192"/>
          <a:ext cx="889000" cy="9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1009</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86776</xdr:rowOff>
    </xdr:from>
    <xdr:to>
      <xdr:col>76</xdr:col>
      <xdr:colOff>114300</xdr:colOff>
      <xdr:row>98</xdr:row>
      <xdr:rowOff>135677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88876"/>
          <a:ext cx="889000" cy="4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19740</xdr:rowOff>
    </xdr:from>
    <xdr:to>
      <xdr:col>76</xdr:col>
      <xdr:colOff>165100</xdr:colOff>
      <xdr:row>98</xdr:row>
      <xdr:rowOff>121340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137867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135584</xdr:rowOff>
    </xdr:from>
    <xdr:to>
      <xdr:col>71</xdr:col>
      <xdr:colOff>177800</xdr:colOff>
      <xdr:row>98</xdr:row>
      <xdr:rowOff>135677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937684"/>
          <a:ext cx="889000" cy="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10288</xdr:rowOff>
    </xdr:from>
    <xdr:to>
      <xdr:col>72</xdr:col>
      <xdr:colOff>38100</xdr:colOff>
      <xdr:row>98</xdr:row>
      <xdr:rowOff>111888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128415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8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10832</xdr:rowOff>
    </xdr:from>
    <xdr:to>
      <xdr:col>67</xdr:col>
      <xdr:colOff>101600</xdr:colOff>
      <xdr:row>98</xdr:row>
      <xdr:rowOff>112432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128959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64781</xdr:rowOff>
    </xdr:from>
    <xdr:to>
      <xdr:col>85</xdr:col>
      <xdr:colOff>177800</xdr:colOff>
      <xdr:row>96</xdr:row>
      <xdr:rowOff>166381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52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87658</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375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116742</xdr:rowOff>
    </xdr:from>
    <xdr:to>
      <xdr:col>81</xdr:col>
      <xdr:colOff>101600</xdr:colOff>
      <xdr:row>98</xdr:row>
      <xdr:rowOff>46892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4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38019</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840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35976</xdr:rowOff>
    </xdr:from>
    <xdr:to>
      <xdr:col>76</xdr:col>
      <xdr:colOff>165100</xdr:colOff>
      <xdr:row>98</xdr:row>
      <xdr:rowOff>137576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128703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3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84877</xdr:rowOff>
    </xdr:from>
    <xdr:to>
      <xdr:col>72</xdr:col>
      <xdr:colOff>38100</xdr:colOff>
      <xdr:row>99</xdr:row>
      <xdr:rowOff>15027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8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6154</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697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84784</xdr:rowOff>
    </xdr:from>
    <xdr:to>
      <xdr:col>67</xdr:col>
      <xdr:colOff>101600</xdr:colOff>
      <xdr:row>99</xdr:row>
      <xdr:rowOff>14934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8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6061</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7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1277"/>
          <a:ext cx="1269"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25001</xdr:rowOff>
    </xdr:from>
    <xdr:ext cx="378565"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8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4774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80474</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89631</xdr:rowOff>
    </xdr:from>
    <xdr:to>
      <xdr:col>102</xdr:col>
      <xdr:colOff>165100</xdr:colOff>
      <xdr:row>38</xdr:row>
      <xdr:rowOff>19782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4332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36308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20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50038</xdr:rowOff>
    </xdr:from>
    <xdr:to>
      <xdr:col>98</xdr:col>
      <xdr:colOff>38100</xdr:colOff>
      <xdr:row>37</xdr:row>
      <xdr:rowOff>151638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168165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16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23505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6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125678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9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147444</xdr:rowOff>
    </xdr:from>
    <xdr:to>
      <xdr:col>107</xdr:col>
      <xdr:colOff>101600</xdr:colOff>
      <xdr:row>59</xdr:row>
      <xdr:rowOff>77594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94121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156870</xdr:rowOff>
    </xdr:from>
    <xdr:to>
      <xdr:col>102</xdr:col>
      <xdr:colOff>165100</xdr:colOff>
      <xdr:row>59</xdr:row>
      <xdr:rowOff>87020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103547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7257</xdr:rowOff>
    </xdr:from>
    <xdr:to>
      <xdr:col>98</xdr:col>
      <xdr:colOff>38100</xdr:colOff>
      <xdr:row>59</xdr:row>
      <xdr:rowOff>108857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125384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150504</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94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36265</xdr:rowOff>
    </xdr:from>
    <xdr:to>
      <xdr:col>116</xdr:col>
      <xdr:colOff>63500</xdr:colOff>
      <xdr:row>76</xdr:row>
      <xdr:rowOff>10540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895015"/>
          <a:ext cx="838200" cy="14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87532</xdr:rowOff>
    </xdr:from>
    <xdr:ext cx="599010"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17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116994</xdr:rowOff>
    </xdr:from>
    <xdr:to>
      <xdr:col>111</xdr:col>
      <xdr:colOff>177800</xdr:colOff>
      <xdr:row>75</xdr:row>
      <xdr:rowOff>36265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2804294"/>
          <a:ext cx="889000" cy="9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53748</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82488</xdr:rowOff>
    </xdr:from>
    <xdr:to>
      <xdr:col>107</xdr:col>
      <xdr:colOff>50800</xdr:colOff>
      <xdr:row>74</xdr:row>
      <xdr:rowOff>116994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769788"/>
          <a:ext cx="889000" cy="3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157882</xdr:rowOff>
    </xdr:from>
    <xdr:to>
      <xdr:col>107</xdr:col>
      <xdr:colOff>101600</xdr:colOff>
      <xdr:row>77</xdr:row>
      <xdr:rowOff>88032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79159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158354</xdr:rowOff>
    </xdr:from>
    <xdr:to>
      <xdr:col>102</xdr:col>
      <xdr:colOff>114300</xdr:colOff>
      <xdr:row>74</xdr:row>
      <xdr:rowOff>82488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674204"/>
          <a:ext cx="889000" cy="9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159913</xdr:rowOff>
    </xdr:from>
    <xdr:to>
      <xdr:col>102</xdr:col>
      <xdr:colOff>165100</xdr:colOff>
      <xdr:row>77</xdr:row>
      <xdr:rowOff>90063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81190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145557</xdr:rowOff>
    </xdr:from>
    <xdr:to>
      <xdr:col>98</xdr:col>
      <xdr:colOff>38100</xdr:colOff>
      <xdr:row>77</xdr:row>
      <xdr:rowOff>75707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66834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131191</xdr:rowOff>
    </xdr:from>
    <xdr:to>
      <xdr:col>116</xdr:col>
      <xdr:colOff>114300</xdr:colOff>
      <xdr:row>76</xdr:row>
      <xdr:rowOff>61342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9899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154068</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841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156915</xdr:rowOff>
    </xdr:from>
    <xdr:to>
      <xdr:col>112</xdr:col>
      <xdr:colOff>38100</xdr:colOff>
      <xdr:row>75</xdr:row>
      <xdr:rowOff>87065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84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103592</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61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66194</xdr:rowOff>
    </xdr:from>
    <xdr:to>
      <xdr:col>107</xdr:col>
      <xdr:colOff>101600</xdr:colOff>
      <xdr:row>74</xdr:row>
      <xdr:rowOff>167794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75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12871</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528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31688</xdr:rowOff>
    </xdr:from>
    <xdr:to>
      <xdr:col>102</xdr:col>
      <xdr:colOff>165100</xdr:colOff>
      <xdr:row>74</xdr:row>
      <xdr:rowOff>133288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71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149815</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494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107554</xdr:rowOff>
    </xdr:from>
    <xdr:to>
      <xdr:col>98</xdr:col>
      <xdr:colOff>38100</xdr:colOff>
      <xdr:row>74</xdr:row>
      <xdr:rowOff>37704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62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54231</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398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歳出決算総額は、住民一人当たり約</a:t>
          </a:r>
          <a:r>
            <a:rPr kumimoji="1" lang="en-US" altLang="ja-JP" sz="1300">
              <a:latin typeface="ＭＳ Ｐゴシック" panose="020B0600070205080204" pitchFamily="50" charset="-128"/>
              <a:ea typeface="ＭＳ Ｐゴシック" panose="020B0600070205080204" pitchFamily="50" charset="-128"/>
            </a:rPr>
            <a:t>5,897</a:t>
          </a:r>
          <a:r>
            <a:rPr kumimoji="1" lang="ja-JP" altLang="en-US" sz="1300">
              <a:latin typeface="ＭＳ Ｐゴシック" panose="020B0600070205080204" pitchFamily="50" charset="-128"/>
              <a:ea typeface="ＭＳ Ｐゴシック" panose="020B0600070205080204" pitchFamily="50" charset="-128"/>
            </a:rPr>
            <a:t>千円となっている。人口の少ない本村において、住民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は高額になり、類似団体と比較しても、ほとんどの性質別において、非常に高く推移している。小離島群から構成されるという特殊性から、公共施設数も多く、維持管理に費用を要し、物件費等の財政需要が高い。事務の効率化等による適切な職員数配置に努め人件費の抑制を図るなど、また、緊急に必要な事業を精査し、物件費等の削減に努め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普通建設事業費は住民一人当たり約</a:t>
          </a:r>
          <a:r>
            <a:rPr kumimoji="1" lang="en-US" altLang="ja-JP" sz="1300">
              <a:latin typeface="ＭＳ Ｐゴシック" panose="020B0600070205080204" pitchFamily="50" charset="-128"/>
              <a:ea typeface="ＭＳ Ｐゴシック" panose="020B0600070205080204" pitchFamily="50" charset="-128"/>
            </a:rPr>
            <a:t>1,136</a:t>
          </a:r>
          <a:r>
            <a:rPr kumimoji="1" lang="ja-JP" altLang="en-US" sz="1300">
              <a:latin typeface="ＭＳ Ｐゴシック" panose="020B0600070205080204" pitchFamily="50" charset="-128"/>
              <a:ea typeface="ＭＳ Ｐゴシック" panose="020B0600070205080204" pitchFamily="50" charset="-128"/>
            </a:rPr>
            <a:t>千円となっており、昨年度に比べ約</a:t>
          </a:r>
          <a:r>
            <a:rPr kumimoji="1" lang="en-US" altLang="ja-JP" sz="1300">
              <a:latin typeface="ＭＳ Ｐゴシック" panose="020B0600070205080204" pitchFamily="50" charset="-128"/>
              <a:ea typeface="ＭＳ Ｐゴシック" panose="020B0600070205080204" pitchFamily="50" charset="-128"/>
            </a:rPr>
            <a:t>2,051</a:t>
          </a:r>
          <a:r>
            <a:rPr kumimoji="1" lang="ja-JP" altLang="en-US" sz="1300">
              <a:latin typeface="ＭＳ Ｐゴシック" panose="020B0600070205080204" pitchFamily="50" charset="-128"/>
              <a:ea typeface="ＭＳ Ｐゴシック" panose="020B0600070205080204" pitchFamily="50" charset="-128"/>
            </a:rPr>
            <a:t>千円減額となっているが、類似団体の平均と比較して一人当たり約</a:t>
          </a:r>
          <a:r>
            <a:rPr kumimoji="1" lang="en-US" altLang="ja-JP" sz="1300">
              <a:latin typeface="ＭＳ Ｐゴシック" panose="020B0600070205080204" pitchFamily="50" charset="-128"/>
              <a:ea typeface="ＭＳ Ｐゴシック" panose="020B0600070205080204" pitchFamily="50" charset="-128"/>
            </a:rPr>
            <a:t>840</a:t>
          </a:r>
          <a:r>
            <a:rPr kumimoji="1" lang="ja-JP" altLang="en-US" sz="1300">
              <a:latin typeface="ＭＳ Ｐゴシック" panose="020B0600070205080204" pitchFamily="50" charset="-128"/>
              <a:ea typeface="ＭＳ Ｐゴシック" panose="020B0600070205080204" pitchFamily="50" charset="-128"/>
            </a:rPr>
            <a:t>千円コストが高い状況となっている。外海離島である本村において、港湾整備や定住促進のための住宅整備が主な要因となっている。また、ブロードバンドの再整備によりさらに増額が予想される。公共施設等総合管理計画に基づき、優先順位により事業の取捨選択を徹底していくことで、事業費の減少を目指すことと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
361
31.39
2,365,281
2,175,859
152,673
898,790
2,555,438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167661</xdr:rowOff>
    </xdr:from>
    <xdr:to>
      <xdr:col>24</xdr:col>
      <xdr:colOff>63500</xdr:colOff>
      <xdr:row>32</xdr:row>
      <xdr:rowOff>154502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5311161"/>
          <a:ext cx="838200" cy="32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114247</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57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22057</xdr:rowOff>
    </xdr:from>
    <xdr:to>
      <xdr:col>19</xdr:col>
      <xdr:colOff>177800</xdr:colOff>
      <xdr:row>32</xdr:row>
      <xdr:rowOff>154502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5508457"/>
          <a:ext cx="889000" cy="13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78657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122441</xdr:rowOff>
    </xdr:from>
    <xdr:to>
      <xdr:col>15</xdr:col>
      <xdr:colOff>50800</xdr:colOff>
      <xdr:row>32</xdr:row>
      <xdr:rowOff>22057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5437391"/>
          <a:ext cx="889000" cy="7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157109</xdr:rowOff>
    </xdr:from>
    <xdr:to>
      <xdr:col>15</xdr:col>
      <xdr:colOff>101600</xdr:colOff>
      <xdr:row>38</xdr:row>
      <xdr:rowOff>87258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78385</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122441</xdr:rowOff>
    </xdr:from>
    <xdr:to>
      <xdr:col>10</xdr:col>
      <xdr:colOff>114300</xdr:colOff>
      <xdr:row>32</xdr:row>
      <xdr:rowOff>4912</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5437391"/>
          <a:ext cx="889000" cy="5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145950</xdr:rowOff>
    </xdr:from>
    <xdr:to>
      <xdr:col>10</xdr:col>
      <xdr:colOff>165100</xdr:colOff>
      <xdr:row>38</xdr:row>
      <xdr:rowOff>76100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4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67227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8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151265</xdr:rowOff>
    </xdr:from>
    <xdr:to>
      <xdr:col>6</xdr:col>
      <xdr:colOff>38100</xdr:colOff>
      <xdr:row>38</xdr:row>
      <xdr:rowOff>81415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49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72542</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8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116861</xdr:rowOff>
    </xdr:from>
    <xdr:to>
      <xdr:col>24</xdr:col>
      <xdr:colOff>114300</xdr:colOff>
      <xdr:row>31</xdr:row>
      <xdr:rowOff>47011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52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63616</xdr:rowOff>
    </xdr:from>
    <xdr:ext cx="599010"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520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103702</xdr:rowOff>
    </xdr:from>
    <xdr:to>
      <xdr:col>20</xdr:col>
      <xdr:colOff>38100</xdr:colOff>
      <xdr:row>33</xdr:row>
      <xdr:rowOff>33852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559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50379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36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142707</xdr:rowOff>
    </xdr:from>
    <xdr:to>
      <xdr:col>15</xdr:col>
      <xdr:colOff>101600</xdr:colOff>
      <xdr:row>32</xdr:row>
      <xdr:rowOff>72857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545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89384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523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71641</xdr:rowOff>
    </xdr:from>
    <xdr:to>
      <xdr:col>10</xdr:col>
      <xdr:colOff>165100</xdr:colOff>
      <xdr:row>32</xdr:row>
      <xdr:rowOff>1791</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538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18318</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516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125562</xdr:rowOff>
    </xdr:from>
    <xdr:to>
      <xdr:col>6</xdr:col>
      <xdr:colOff>38100</xdr:colOff>
      <xdr:row>32</xdr:row>
      <xdr:rowOff>55712</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544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72239</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521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147560</xdr:rowOff>
    </xdr:from>
    <xdr:to>
      <xdr:col>24</xdr:col>
      <xdr:colOff>63500</xdr:colOff>
      <xdr:row>55</xdr:row>
      <xdr:rowOff>168375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577310"/>
          <a:ext cx="838200" cy="2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139708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12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168375</xdr:rowOff>
    </xdr:from>
    <xdr:to>
      <xdr:col>19</xdr:col>
      <xdr:colOff>177800</xdr:colOff>
      <xdr:row>56</xdr:row>
      <xdr:rowOff>29559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598125"/>
          <a:ext cx="889000" cy="3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55458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99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29559</xdr:rowOff>
    </xdr:from>
    <xdr:to>
      <xdr:col>15</xdr:col>
      <xdr:colOff>50800</xdr:colOff>
      <xdr:row>56</xdr:row>
      <xdr:rowOff>47430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630759"/>
          <a:ext cx="889000" cy="1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160763</xdr:rowOff>
    </xdr:from>
    <xdr:to>
      <xdr:col>15</xdr:col>
      <xdr:colOff>101600</xdr:colOff>
      <xdr:row>58</xdr:row>
      <xdr:rowOff>90913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82040</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1002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47430</xdr:rowOff>
    </xdr:from>
    <xdr:to>
      <xdr:col>10</xdr:col>
      <xdr:colOff>114300</xdr:colOff>
      <xdr:row>56</xdr:row>
      <xdr:rowOff>53869</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648630"/>
          <a:ext cx="889000" cy="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38850</xdr:rowOff>
    </xdr:from>
    <xdr:to>
      <xdr:col>10</xdr:col>
      <xdr:colOff>165100</xdr:colOff>
      <xdr:row>58</xdr:row>
      <xdr:rowOff>140450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131577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100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35769</xdr:rowOff>
    </xdr:from>
    <xdr:to>
      <xdr:col>6</xdr:col>
      <xdr:colOff>38100</xdr:colOff>
      <xdr:row>58</xdr:row>
      <xdr:rowOff>137369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128496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100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96760</xdr:rowOff>
    </xdr:from>
    <xdr:to>
      <xdr:col>24</xdr:col>
      <xdr:colOff>114300</xdr:colOff>
      <xdr:row>56</xdr:row>
      <xdr:rowOff>26910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52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119637</xdr:rowOff>
    </xdr:from>
    <xdr:ext cx="690189"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377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117575</xdr:rowOff>
    </xdr:from>
    <xdr:to>
      <xdr:col>20</xdr:col>
      <xdr:colOff>38100</xdr:colOff>
      <xdr:row>56</xdr:row>
      <xdr:rowOff>47725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54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54</xdr:row>
      <xdr:rowOff>64252</xdr:rowOff>
    </xdr:from>
    <xdr:ext cx="690189"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52205" y="93225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150209</xdr:rowOff>
    </xdr:from>
    <xdr:to>
      <xdr:col>15</xdr:col>
      <xdr:colOff>101600</xdr:colOff>
      <xdr:row>56</xdr:row>
      <xdr:rowOff>80359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57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54</xdr:row>
      <xdr:rowOff>96886</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563205" y="93551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168080</xdr:rowOff>
    </xdr:from>
    <xdr:to>
      <xdr:col>10</xdr:col>
      <xdr:colOff>165100</xdr:colOff>
      <xdr:row>56</xdr:row>
      <xdr:rowOff>98230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59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54</xdr:row>
      <xdr:rowOff>114757</xdr:rowOff>
    </xdr:from>
    <xdr:ext cx="690189"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674205" y="93730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3069</xdr:rowOff>
    </xdr:from>
    <xdr:to>
      <xdr:col>6</xdr:col>
      <xdr:colOff>38100</xdr:colOff>
      <xdr:row>56</xdr:row>
      <xdr:rowOff>104669</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60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54</xdr:row>
      <xdr:rowOff>121196</xdr:rowOff>
    </xdr:from>
    <xdr:ext cx="690189"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785205" y="93794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157483</xdr:rowOff>
    </xdr:from>
    <xdr:to>
      <xdr:col>24</xdr:col>
      <xdr:colOff>62865</xdr:colOff>
      <xdr:row>79</xdr:row>
      <xdr:rowOff>62161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30433"/>
          <a:ext cx="1270" cy="127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65988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62161</xdr:rowOff>
    </xdr:from>
    <xdr:to>
      <xdr:col>24</xdr:col>
      <xdr:colOff>152400</xdr:colOff>
      <xdr:row>79</xdr:row>
      <xdr:rowOff>62161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0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104160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157483</xdr:rowOff>
    </xdr:from>
    <xdr:to>
      <xdr:col>24</xdr:col>
      <xdr:colOff>152400</xdr:colOff>
      <xdr:row>71</xdr:row>
      <xdr:rowOff>157483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3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134689</xdr:rowOff>
    </xdr:from>
    <xdr:to>
      <xdr:col>24</xdr:col>
      <xdr:colOff>63500</xdr:colOff>
      <xdr:row>76</xdr:row>
      <xdr:rowOff>141421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64889"/>
          <a:ext cx="838200" cy="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105810</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307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127383</xdr:rowOff>
    </xdr:from>
    <xdr:to>
      <xdr:col>24</xdr:col>
      <xdr:colOff>114300</xdr:colOff>
      <xdr:row>78</xdr:row>
      <xdr:rowOff>57533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141421</xdr:rowOff>
    </xdr:from>
    <xdr:to>
      <xdr:col>19</xdr:col>
      <xdr:colOff>177800</xdr:colOff>
      <xdr:row>77</xdr:row>
      <xdr:rowOff>122637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171621"/>
          <a:ext cx="889000" cy="15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129282</xdr:rowOff>
    </xdr:from>
    <xdr:to>
      <xdr:col>20</xdr:col>
      <xdr:colOff>38100</xdr:colOff>
      <xdr:row>78</xdr:row>
      <xdr:rowOff>59432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50559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122637</xdr:rowOff>
    </xdr:from>
    <xdr:to>
      <xdr:col>15</xdr:col>
      <xdr:colOff>50800</xdr:colOff>
      <xdr:row>77</xdr:row>
      <xdr:rowOff>126276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324287"/>
          <a:ext cx="889000" cy="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151957</xdr:rowOff>
    </xdr:from>
    <xdr:to>
      <xdr:col>15</xdr:col>
      <xdr:colOff>101600</xdr:colOff>
      <xdr:row>78</xdr:row>
      <xdr:rowOff>82107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73234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106263</xdr:rowOff>
    </xdr:from>
    <xdr:to>
      <xdr:col>10</xdr:col>
      <xdr:colOff>114300</xdr:colOff>
      <xdr:row>77</xdr:row>
      <xdr:rowOff>126276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307913"/>
          <a:ext cx="889000" cy="2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8209</xdr:rowOff>
    </xdr:from>
    <xdr:to>
      <xdr:col>10</xdr:col>
      <xdr:colOff>165100</xdr:colOff>
      <xdr:row>78</xdr:row>
      <xdr:rowOff>109809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8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100936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47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3735</xdr:rowOff>
    </xdr:from>
    <xdr:to>
      <xdr:col>6</xdr:col>
      <xdr:colOff>38100</xdr:colOff>
      <xdr:row>78</xdr:row>
      <xdr:rowOff>105335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96462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6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83889</xdr:rowOff>
    </xdr:from>
    <xdr:to>
      <xdr:col>24</xdr:col>
      <xdr:colOff>114300</xdr:colOff>
      <xdr:row>77</xdr:row>
      <xdr:rowOff>14039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1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106766</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65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90621</xdr:rowOff>
    </xdr:from>
    <xdr:to>
      <xdr:col>20</xdr:col>
      <xdr:colOff>38100</xdr:colOff>
      <xdr:row>77</xdr:row>
      <xdr:rowOff>20771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2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37299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896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71837</xdr:rowOff>
    </xdr:from>
    <xdr:to>
      <xdr:col>15</xdr:col>
      <xdr:colOff>101600</xdr:colOff>
      <xdr:row>78</xdr:row>
      <xdr:rowOff>1987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7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18514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048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75476</xdr:rowOff>
    </xdr:from>
    <xdr:to>
      <xdr:col>10</xdr:col>
      <xdr:colOff>165100</xdr:colOff>
      <xdr:row>78</xdr:row>
      <xdr:rowOff>5626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7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22153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05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55463</xdr:rowOff>
    </xdr:from>
    <xdr:to>
      <xdr:col>6</xdr:col>
      <xdr:colOff>38100</xdr:colOff>
      <xdr:row>77</xdr:row>
      <xdr:rowOff>157063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5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2140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032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87509</xdr:rowOff>
    </xdr:from>
    <xdr:to>
      <xdr:col>24</xdr:col>
      <xdr:colOff>63500</xdr:colOff>
      <xdr:row>93</xdr:row>
      <xdr:rowOff>137097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032359"/>
          <a:ext cx="838200" cy="4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29579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60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68576</xdr:rowOff>
    </xdr:from>
    <xdr:to>
      <xdr:col>19</xdr:col>
      <xdr:colOff>177800</xdr:colOff>
      <xdr:row>93</xdr:row>
      <xdr:rowOff>87509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013426"/>
          <a:ext cx="889000" cy="1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152557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68576</xdr:rowOff>
    </xdr:from>
    <xdr:to>
      <xdr:col>15</xdr:col>
      <xdr:colOff>50800</xdr:colOff>
      <xdr:row>93</xdr:row>
      <xdr:rowOff>138175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013426"/>
          <a:ext cx="889000" cy="6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79149</xdr:rowOff>
    </xdr:from>
    <xdr:to>
      <xdr:col>15</xdr:col>
      <xdr:colOff>101600</xdr:colOff>
      <xdr:row>98</xdr:row>
      <xdr:rowOff>9299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426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138175</xdr:rowOff>
    </xdr:from>
    <xdr:to>
      <xdr:col>10</xdr:col>
      <xdr:colOff>114300</xdr:colOff>
      <xdr:row>94</xdr:row>
      <xdr:rowOff>144768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083025"/>
          <a:ext cx="889000" cy="17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77510</xdr:rowOff>
    </xdr:from>
    <xdr:to>
      <xdr:col>10</xdr:col>
      <xdr:colOff>165100</xdr:colOff>
      <xdr:row>98</xdr:row>
      <xdr:rowOff>7660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170237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8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52591</xdr:rowOff>
    </xdr:from>
    <xdr:to>
      <xdr:col>6</xdr:col>
      <xdr:colOff>38100</xdr:colOff>
      <xdr:row>97</xdr:row>
      <xdr:rowOff>154191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145318</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77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86297</xdr:rowOff>
    </xdr:from>
    <xdr:to>
      <xdr:col>24</xdr:col>
      <xdr:colOff>114300</xdr:colOff>
      <xdr:row>94</xdr:row>
      <xdr:rowOff>16447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03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109174</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882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36709</xdr:rowOff>
    </xdr:from>
    <xdr:to>
      <xdr:col>20</xdr:col>
      <xdr:colOff>38100</xdr:colOff>
      <xdr:row>93</xdr:row>
      <xdr:rowOff>138309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98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154836</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5756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17776</xdr:rowOff>
    </xdr:from>
    <xdr:to>
      <xdr:col>15</xdr:col>
      <xdr:colOff>101600</xdr:colOff>
      <xdr:row>93</xdr:row>
      <xdr:rowOff>119376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96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135903</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573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87375</xdr:rowOff>
    </xdr:from>
    <xdr:to>
      <xdr:col>10</xdr:col>
      <xdr:colOff>165100</xdr:colOff>
      <xdr:row>94</xdr:row>
      <xdr:rowOff>17525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03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34052</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580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93968</xdr:rowOff>
    </xdr:from>
    <xdr:to>
      <xdr:col>6</xdr:col>
      <xdr:colOff>38100</xdr:colOff>
      <xdr:row>95</xdr:row>
      <xdr:rowOff>24118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21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40645</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598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142791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86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63904</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104425</xdr:rowOff>
    </xdr:from>
    <xdr:to>
      <xdr:col>46</xdr:col>
      <xdr:colOff>38100</xdr:colOff>
      <xdr:row>39</xdr:row>
      <xdr:rowOff>34575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51103</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98978</xdr:rowOff>
    </xdr:from>
    <xdr:to>
      <xdr:col>41</xdr:col>
      <xdr:colOff>101600</xdr:colOff>
      <xdr:row>39</xdr:row>
      <xdr:rowOff>29128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45654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112351</xdr:rowOff>
    </xdr:from>
    <xdr:to>
      <xdr:col>36</xdr:col>
      <xdr:colOff>165100</xdr:colOff>
      <xdr:row>39</xdr:row>
      <xdr:rowOff>42501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2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59028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0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98340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3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117180</xdr:rowOff>
    </xdr:from>
    <xdr:to>
      <xdr:col>55</xdr:col>
      <xdr:colOff>0</xdr:colOff>
      <xdr:row>53</xdr:row>
      <xdr:rowOff>165136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032580"/>
          <a:ext cx="838200" cy="21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163138</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64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8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117180</xdr:rowOff>
    </xdr:from>
    <xdr:to>
      <xdr:col>50</xdr:col>
      <xdr:colOff>114300</xdr:colOff>
      <xdr:row>53</xdr:row>
      <xdr:rowOff>7261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032580"/>
          <a:ext cx="889000" cy="6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101494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74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76991</xdr:rowOff>
    </xdr:from>
    <xdr:to>
      <xdr:col>45</xdr:col>
      <xdr:colOff>177800</xdr:colOff>
      <xdr:row>53</xdr:row>
      <xdr:rowOff>7261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8649491"/>
          <a:ext cx="889000" cy="44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136682</xdr:rowOff>
    </xdr:from>
    <xdr:to>
      <xdr:col>46</xdr:col>
      <xdr:colOff>38100</xdr:colOff>
      <xdr:row>57</xdr:row>
      <xdr:rowOff>66832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57959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3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76991</xdr:rowOff>
    </xdr:from>
    <xdr:to>
      <xdr:col>41</xdr:col>
      <xdr:colOff>50800</xdr:colOff>
      <xdr:row>52</xdr:row>
      <xdr:rowOff>112151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8649491"/>
          <a:ext cx="889000" cy="37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167223</xdr:rowOff>
    </xdr:from>
    <xdr:to>
      <xdr:col>41</xdr:col>
      <xdr:colOff>101600</xdr:colOff>
      <xdr:row>57</xdr:row>
      <xdr:rowOff>97373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88500</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86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8874</xdr:rowOff>
    </xdr:from>
    <xdr:to>
      <xdr:col>36</xdr:col>
      <xdr:colOff>165100</xdr:colOff>
      <xdr:row>57</xdr:row>
      <xdr:rowOff>110474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101601</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7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114336</xdr:rowOff>
    </xdr:from>
    <xdr:to>
      <xdr:col>55</xdr:col>
      <xdr:colOff>50800</xdr:colOff>
      <xdr:row>54</xdr:row>
      <xdr:rowOff>44486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20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137213</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05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66380</xdr:rowOff>
    </xdr:from>
    <xdr:to>
      <xdr:col>50</xdr:col>
      <xdr:colOff>165100</xdr:colOff>
      <xdr:row>52</xdr:row>
      <xdr:rowOff>167980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898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13057</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875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127911</xdr:rowOff>
    </xdr:from>
    <xdr:to>
      <xdr:col>46</xdr:col>
      <xdr:colOff>38100</xdr:colOff>
      <xdr:row>53</xdr:row>
      <xdr:rowOff>58061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04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74588</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8818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26191</xdr:rowOff>
    </xdr:from>
    <xdr:to>
      <xdr:col>41</xdr:col>
      <xdr:colOff>101600</xdr:colOff>
      <xdr:row>50</xdr:row>
      <xdr:rowOff>127791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859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144318</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8373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61351</xdr:rowOff>
    </xdr:from>
    <xdr:to>
      <xdr:col>36</xdr:col>
      <xdr:colOff>165100</xdr:colOff>
      <xdr:row>52</xdr:row>
      <xdr:rowOff>162951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897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8028</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8751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143644</xdr:rowOff>
    </xdr:from>
    <xdr:to>
      <xdr:col>55</xdr:col>
      <xdr:colOff>0</xdr:colOff>
      <xdr:row>79</xdr:row>
      <xdr:rowOff>3826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516744"/>
          <a:ext cx="838200" cy="3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15226</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16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166305</xdr:rowOff>
    </xdr:from>
    <xdr:to>
      <xdr:col>50</xdr:col>
      <xdr:colOff>114300</xdr:colOff>
      <xdr:row>79</xdr:row>
      <xdr:rowOff>3826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539405"/>
          <a:ext cx="889000" cy="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111884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14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147112</xdr:rowOff>
    </xdr:from>
    <xdr:to>
      <xdr:col>45</xdr:col>
      <xdr:colOff>177800</xdr:colOff>
      <xdr:row>78</xdr:row>
      <xdr:rowOff>166305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520212"/>
          <a:ext cx="889000" cy="1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138198</xdr:rowOff>
    </xdr:from>
    <xdr:to>
      <xdr:col>46</xdr:col>
      <xdr:colOff>38100</xdr:colOff>
      <xdr:row>78</xdr:row>
      <xdr:rowOff>68348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3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84875</xdr:rowOff>
    </xdr:from>
    <xdr:ext cx="59901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50795" y="1311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33634</xdr:rowOff>
    </xdr:from>
    <xdr:to>
      <xdr:col>41</xdr:col>
      <xdr:colOff>50800</xdr:colOff>
      <xdr:row>78</xdr:row>
      <xdr:rowOff>147112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406734"/>
          <a:ext cx="889000" cy="11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11219</xdr:rowOff>
    </xdr:from>
    <xdr:to>
      <xdr:col>41</xdr:col>
      <xdr:colOff>101600</xdr:colOff>
      <xdr:row>78</xdr:row>
      <xdr:rowOff>112819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8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129346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5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18495</xdr:rowOff>
    </xdr:from>
    <xdr:to>
      <xdr:col>36</xdr:col>
      <xdr:colOff>165100</xdr:colOff>
      <xdr:row>78</xdr:row>
      <xdr:rowOff>120095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111222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48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92844</xdr:rowOff>
    </xdr:from>
    <xdr:to>
      <xdr:col>55</xdr:col>
      <xdr:colOff>50800</xdr:colOff>
      <xdr:row>79</xdr:row>
      <xdr:rowOff>22994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6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7771</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8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124476</xdr:rowOff>
    </xdr:from>
    <xdr:to>
      <xdr:col>50</xdr:col>
      <xdr:colOff>165100</xdr:colOff>
      <xdr:row>79</xdr:row>
      <xdr:rowOff>54626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9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45753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59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115505</xdr:rowOff>
    </xdr:from>
    <xdr:to>
      <xdr:col>46</xdr:col>
      <xdr:colOff>38100</xdr:colOff>
      <xdr:row>79</xdr:row>
      <xdr:rowOff>45655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8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36782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58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96312</xdr:rowOff>
    </xdr:from>
    <xdr:to>
      <xdr:col>41</xdr:col>
      <xdr:colOff>101600</xdr:colOff>
      <xdr:row>79</xdr:row>
      <xdr:rowOff>26462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6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17589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56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154284</xdr:rowOff>
    </xdr:from>
    <xdr:to>
      <xdr:col>36</xdr:col>
      <xdr:colOff>165100</xdr:colOff>
      <xdr:row>78</xdr:row>
      <xdr:rowOff>84434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5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100961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13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165334</xdr:rowOff>
    </xdr:from>
    <xdr:to>
      <xdr:col>55</xdr:col>
      <xdr:colOff>0</xdr:colOff>
      <xdr:row>96</xdr:row>
      <xdr:rowOff>21326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5595834"/>
          <a:ext cx="838200" cy="88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26956</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657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165334</xdr:rowOff>
    </xdr:from>
    <xdr:to>
      <xdr:col>50</xdr:col>
      <xdr:colOff>114300</xdr:colOff>
      <xdr:row>95</xdr:row>
      <xdr:rowOff>9688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5595834"/>
          <a:ext cx="889000" cy="70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130551</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761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46121</xdr:rowOff>
    </xdr:from>
    <xdr:to>
      <xdr:col>45</xdr:col>
      <xdr:colOff>177800</xdr:colOff>
      <xdr:row>95</xdr:row>
      <xdr:rowOff>9688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162421"/>
          <a:ext cx="889000" cy="13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52970</xdr:rowOff>
    </xdr:from>
    <xdr:to>
      <xdr:col>46</xdr:col>
      <xdr:colOff>38100</xdr:colOff>
      <xdr:row>97</xdr:row>
      <xdr:rowOff>154570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145697</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77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21213</xdr:rowOff>
    </xdr:from>
    <xdr:to>
      <xdr:col>41</xdr:col>
      <xdr:colOff>50800</xdr:colOff>
      <xdr:row>94</xdr:row>
      <xdr:rowOff>46121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972300" y="15794613"/>
          <a:ext cx="889000" cy="36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50639</xdr:rowOff>
    </xdr:from>
    <xdr:to>
      <xdr:col>41</xdr:col>
      <xdr:colOff>101600</xdr:colOff>
      <xdr:row>97</xdr:row>
      <xdr:rowOff>152239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143366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77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53936</xdr:rowOff>
    </xdr:from>
    <xdr:to>
      <xdr:col>36</xdr:col>
      <xdr:colOff>165100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146663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77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141976</xdr:rowOff>
    </xdr:from>
    <xdr:to>
      <xdr:col>55</xdr:col>
      <xdr:colOff>50800</xdr:colOff>
      <xdr:row>96</xdr:row>
      <xdr:rowOff>72126</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42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164853</xdr:rowOff>
    </xdr:from>
    <xdr:ext cx="599010"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281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114534</xdr:rowOff>
    </xdr:from>
    <xdr:to>
      <xdr:col>50</xdr:col>
      <xdr:colOff>165100</xdr:colOff>
      <xdr:row>91</xdr:row>
      <xdr:rowOff>44684</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554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89</xdr:row>
      <xdr:rowOff>61211</xdr:rowOff>
    </xdr:from>
    <xdr:ext cx="690189"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294205" y="153202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130338</xdr:rowOff>
    </xdr:from>
    <xdr:to>
      <xdr:col>46</xdr:col>
      <xdr:colOff>38100</xdr:colOff>
      <xdr:row>95</xdr:row>
      <xdr:rowOff>60488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24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77015</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50795" y="1602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166771</xdr:rowOff>
    </xdr:from>
    <xdr:to>
      <xdr:col>41</xdr:col>
      <xdr:colOff>101600</xdr:colOff>
      <xdr:row>94</xdr:row>
      <xdr:rowOff>96921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11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92</xdr:row>
      <xdr:rowOff>113448</xdr:rowOff>
    </xdr:from>
    <xdr:ext cx="690189"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16205" y="158868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141863</xdr:rowOff>
    </xdr:from>
    <xdr:to>
      <xdr:col>36</xdr:col>
      <xdr:colOff>165100</xdr:colOff>
      <xdr:row>92</xdr:row>
      <xdr:rowOff>72013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574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90</xdr:row>
      <xdr:rowOff>88540</xdr:rowOff>
    </xdr:from>
    <xdr:ext cx="690189"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627205" y="155190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49837</xdr:rowOff>
    </xdr:from>
    <xdr:to>
      <xdr:col>85</xdr:col>
      <xdr:colOff>126364</xdr:colOff>
      <xdr:row>39</xdr:row>
      <xdr:rowOff>20260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879137"/>
          <a:ext cx="1269" cy="827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24087</xdr:rowOff>
    </xdr:from>
    <xdr:ext cx="534377"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71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20260</xdr:rowOff>
    </xdr:from>
    <xdr:to>
      <xdr:col>86</xdr:col>
      <xdr:colOff>25400</xdr:colOff>
      <xdr:row>39</xdr:row>
      <xdr:rowOff>20260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70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167964</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65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34</xdr:row>
      <xdr:rowOff>49837</xdr:rowOff>
    </xdr:from>
    <xdr:to>
      <xdr:col>86</xdr:col>
      <xdr:colOff>25400</xdr:colOff>
      <xdr:row>34</xdr:row>
      <xdr:rowOff>49837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87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61311</xdr:rowOff>
    </xdr:from>
    <xdr:to>
      <xdr:col>85</xdr:col>
      <xdr:colOff>127000</xdr:colOff>
      <xdr:row>39</xdr:row>
      <xdr:rowOff>4750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6576411"/>
          <a:ext cx="838200" cy="11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72296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415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49419</xdr:rowOff>
    </xdr:from>
    <xdr:to>
      <xdr:col>85</xdr:col>
      <xdr:colOff>177800</xdr:colOff>
      <xdr:row>38</xdr:row>
      <xdr:rowOff>151019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56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61311</xdr:rowOff>
    </xdr:from>
    <xdr:to>
      <xdr:col>81</xdr:col>
      <xdr:colOff>50800</xdr:colOff>
      <xdr:row>38</xdr:row>
      <xdr:rowOff>164848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576411"/>
          <a:ext cx="889000" cy="10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40793</xdr:rowOff>
    </xdr:from>
    <xdr:to>
      <xdr:col>81</xdr:col>
      <xdr:colOff>101600</xdr:colOff>
      <xdr:row>38</xdr:row>
      <xdr:rowOff>142393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55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133520</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64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160952</xdr:rowOff>
    </xdr:from>
    <xdr:to>
      <xdr:col>76</xdr:col>
      <xdr:colOff>114300</xdr:colOff>
      <xdr:row>38</xdr:row>
      <xdr:rowOff>164848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161702"/>
          <a:ext cx="889000" cy="51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21152</xdr:rowOff>
    </xdr:from>
    <xdr:to>
      <xdr:col>76</xdr:col>
      <xdr:colOff>165100</xdr:colOff>
      <xdr:row>38</xdr:row>
      <xdr:rowOff>122752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5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139280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1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39246</xdr:rowOff>
    </xdr:from>
    <xdr:to>
      <xdr:col>71</xdr:col>
      <xdr:colOff>177800</xdr:colOff>
      <xdr:row>35</xdr:row>
      <xdr:rowOff>160952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5354196"/>
          <a:ext cx="889000" cy="80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19815</xdr:rowOff>
    </xdr:from>
    <xdr:to>
      <xdr:col>72</xdr:col>
      <xdr:colOff>38100</xdr:colOff>
      <xdr:row>38</xdr:row>
      <xdr:rowOff>121415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5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112542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62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39738</xdr:rowOff>
    </xdr:from>
    <xdr:to>
      <xdr:col>67</xdr:col>
      <xdr:colOff>101600</xdr:colOff>
      <xdr:row>38</xdr:row>
      <xdr:rowOff>141338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55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132465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64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125400</xdr:rowOff>
    </xdr:from>
    <xdr:to>
      <xdr:col>85</xdr:col>
      <xdr:colOff>177800</xdr:colOff>
      <xdr:row>39</xdr:row>
      <xdr:rowOff>55550</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6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40327</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55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10511</xdr:rowOff>
    </xdr:from>
    <xdr:to>
      <xdr:col>81</xdr:col>
      <xdr:colOff>101600</xdr:colOff>
      <xdr:row>38</xdr:row>
      <xdr:rowOff>112111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52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128638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30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114048</xdr:rowOff>
    </xdr:from>
    <xdr:to>
      <xdr:col>76</xdr:col>
      <xdr:colOff>165100</xdr:colOff>
      <xdr:row>39</xdr:row>
      <xdr:rowOff>44198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62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35325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72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110152</xdr:rowOff>
    </xdr:from>
    <xdr:to>
      <xdr:col>72</xdr:col>
      <xdr:colOff>38100</xdr:colOff>
      <xdr:row>36</xdr:row>
      <xdr:rowOff>40302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11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56829</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03795" y="5886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159896</xdr:rowOff>
    </xdr:from>
    <xdr:to>
      <xdr:col>67</xdr:col>
      <xdr:colOff>101600</xdr:colOff>
      <xdr:row>31</xdr:row>
      <xdr:rowOff>90046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530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106573</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14795" y="5078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35104</xdr:rowOff>
    </xdr:from>
    <xdr:to>
      <xdr:col>85</xdr:col>
      <xdr:colOff>127000</xdr:colOff>
      <xdr:row>56</xdr:row>
      <xdr:rowOff>53645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636304"/>
          <a:ext cx="838200" cy="1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111389</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884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140376</xdr:rowOff>
    </xdr:from>
    <xdr:to>
      <xdr:col>81</xdr:col>
      <xdr:colOff>50800</xdr:colOff>
      <xdr:row>56</xdr:row>
      <xdr:rowOff>35104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398676"/>
          <a:ext cx="889000" cy="23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82668</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10026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71913</xdr:rowOff>
    </xdr:from>
    <xdr:to>
      <xdr:col>76</xdr:col>
      <xdr:colOff>114300</xdr:colOff>
      <xdr:row>54</xdr:row>
      <xdr:rowOff>140376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330213"/>
          <a:ext cx="889000" cy="6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4686</xdr:rowOff>
    </xdr:from>
    <xdr:to>
      <xdr:col>76</xdr:col>
      <xdr:colOff>165100</xdr:colOff>
      <xdr:row>58</xdr:row>
      <xdr:rowOff>106286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94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97413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1004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71913</xdr:rowOff>
    </xdr:from>
    <xdr:to>
      <xdr:col>71</xdr:col>
      <xdr:colOff>177800</xdr:colOff>
      <xdr:row>56</xdr:row>
      <xdr:rowOff>14967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330213"/>
          <a:ext cx="889000" cy="28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153396</xdr:rowOff>
    </xdr:from>
    <xdr:to>
      <xdr:col>72</xdr:col>
      <xdr:colOff>38100</xdr:colOff>
      <xdr:row>58</xdr:row>
      <xdr:rowOff>83546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74673</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10018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26243</xdr:rowOff>
    </xdr:from>
    <xdr:to>
      <xdr:col>67</xdr:col>
      <xdr:colOff>101600</xdr:colOff>
      <xdr:row>58</xdr:row>
      <xdr:rowOff>127843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118970</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14795" y="1006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2845</xdr:rowOff>
    </xdr:from>
    <xdr:to>
      <xdr:col>85</xdr:col>
      <xdr:colOff>177800</xdr:colOff>
      <xdr:row>56</xdr:row>
      <xdr:rowOff>104445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0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25722</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455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155754</xdr:rowOff>
    </xdr:from>
    <xdr:to>
      <xdr:col>81</xdr:col>
      <xdr:colOff>101600</xdr:colOff>
      <xdr:row>56</xdr:row>
      <xdr:rowOff>85904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58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102431</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36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89576</xdr:rowOff>
    </xdr:from>
    <xdr:to>
      <xdr:col>76</xdr:col>
      <xdr:colOff>165100</xdr:colOff>
      <xdr:row>55</xdr:row>
      <xdr:rowOff>19726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34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36253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123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21113</xdr:rowOff>
    </xdr:from>
    <xdr:to>
      <xdr:col>72</xdr:col>
      <xdr:colOff>38100</xdr:colOff>
      <xdr:row>54</xdr:row>
      <xdr:rowOff>122713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2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139240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05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135617</xdr:rowOff>
    </xdr:from>
    <xdr:to>
      <xdr:col>67</xdr:col>
      <xdr:colOff>101600</xdr:colOff>
      <xdr:row>56</xdr:row>
      <xdr:rowOff>65767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56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82294</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340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130808</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32308"/>
          <a:ext cx="1269" cy="151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77485</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130808</xdr:rowOff>
    </xdr:from>
    <xdr:to>
      <xdr:col>86</xdr:col>
      <xdr:colOff>25400</xdr:colOff>
      <xdr:row>70</xdr:row>
      <xdr:rowOff>130808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3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71371</xdr:rowOff>
    </xdr:from>
    <xdr:to>
      <xdr:col>85</xdr:col>
      <xdr:colOff>127000</xdr:colOff>
      <xdr:row>78</xdr:row>
      <xdr:rowOff>72120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444471"/>
          <a:ext cx="838200" cy="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131994</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505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52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80287</xdr:rowOff>
    </xdr:from>
    <xdr:to>
      <xdr:col>81</xdr:col>
      <xdr:colOff>50800</xdr:colOff>
      <xdr:row>78</xdr:row>
      <xdr:rowOff>71371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281937"/>
          <a:ext cx="889000" cy="16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150093</xdr:rowOff>
    </xdr:from>
    <xdr:to>
      <xdr:col>81</xdr:col>
      <xdr:colOff>101600</xdr:colOff>
      <xdr:row>79</xdr:row>
      <xdr:rowOff>80243</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71370</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61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71503</xdr:rowOff>
    </xdr:from>
    <xdr:to>
      <xdr:col>76</xdr:col>
      <xdr:colOff>114300</xdr:colOff>
      <xdr:row>77</xdr:row>
      <xdr:rowOff>80287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273153"/>
          <a:ext cx="889000" cy="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135048</xdr:rowOff>
    </xdr:from>
    <xdr:to>
      <xdr:col>76</xdr:col>
      <xdr:colOff>165100</xdr:colOff>
      <xdr:row>79</xdr:row>
      <xdr:rowOff>65198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56325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60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71503</xdr:rowOff>
    </xdr:from>
    <xdr:to>
      <xdr:col>71</xdr:col>
      <xdr:colOff>177800</xdr:colOff>
      <xdr:row>79</xdr:row>
      <xdr:rowOff>84117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273153"/>
          <a:ext cx="889000" cy="35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161568</xdr:rowOff>
    </xdr:from>
    <xdr:to>
      <xdr:col>72</xdr:col>
      <xdr:colOff>38100</xdr:colOff>
      <xdr:row>79</xdr:row>
      <xdr:rowOff>91718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82845</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62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166108</xdr:rowOff>
    </xdr:from>
    <xdr:to>
      <xdr:col>67</xdr:col>
      <xdr:colOff>101600</xdr:colOff>
      <xdr:row>79</xdr:row>
      <xdr:rowOff>96258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112785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31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21320</xdr:rowOff>
    </xdr:from>
    <xdr:to>
      <xdr:col>85</xdr:col>
      <xdr:colOff>177800</xdr:colOff>
      <xdr:row>78</xdr:row>
      <xdr:rowOff>122920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39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44197</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24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20571</xdr:rowOff>
    </xdr:from>
    <xdr:to>
      <xdr:col>81</xdr:col>
      <xdr:colOff>101600</xdr:colOff>
      <xdr:row>78</xdr:row>
      <xdr:rowOff>122171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39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138698</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16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29487</xdr:rowOff>
    </xdr:from>
    <xdr:to>
      <xdr:col>76</xdr:col>
      <xdr:colOff>165100</xdr:colOff>
      <xdr:row>77</xdr:row>
      <xdr:rowOff>131087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23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147614</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292795" y="13006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20703</xdr:rowOff>
    </xdr:from>
    <xdr:to>
      <xdr:col>72</xdr:col>
      <xdr:colOff>38100</xdr:colOff>
      <xdr:row>77</xdr:row>
      <xdr:rowOff>122303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22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138830</xdr:rowOff>
    </xdr:from>
    <xdr:ext cx="59901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03795" y="12997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33317</xdr:rowOff>
    </xdr:from>
    <xdr:to>
      <xdr:col>67</xdr:col>
      <xdr:colOff>101600</xdr:colOff>
      <xdr:row>79</xdr:row>
      <xdr:rowOff>134917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7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126044</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7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77440</xdr:rowOff>
    </xdr:from>
    <xdr:to>
      <xdr:col>85</xdr:col>
      <xdr:colOff>127000</xdr:colOff>
      <xdr:row>95</xdr:row>
      <xdr:rowOff>161812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5507940"/>
          <a:ext cx="838200" cy="94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820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161812</xdr:rowOff>
    </xdr:from>
    <xdr:to>
      <xdr:col>81</xdr:col>
      <xdr:colOff>50800</xdr:colOff>
      <xdr:row>96</xdr:row>
      <xdr:rowOff>46811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449562"/>
          <a:ext cx="889000" cy="5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143688</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94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46811</xdr:rowOff>
    </xdr:from>
    <xdr:to>
      <xdr:col>76</xdr:col>
      <xdr:colOff>114300</xdr:colOff>
      <xdr:row>96</xdr:row>
      <xdr:rowOff>57183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506011"/>
          <a:ext cx="889000" cy="1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48938</xdr:rowOff>
    </xdr:from>
    <xdr:to>
      <xdr:col>76</xdr:col>
      <xdr:colOff>165100</xdr:colOff>
      <xdr:row>98</xdr:row>
      <xdr:rowOff>150538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85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141665</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94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39678</xdr:rowOff>
    </xdr:from>
    <xdr:to>
      <xdr:col>71</xdr:col>
      <xdr:colOff>177800</xdr:colOff>
      <xdr:row>96</xdr:row>
      <xdr:rowOff>57183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498878"/>
          <a:ext cx="889000" cy="1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38767</xdr:rowOff>
    </xdr:from>
    <xdr:to>
      <xdr:col>72</xdr:col>
      <xdr:colOff>38100</xdr:colOff>
      <xdr:row>98</xdr:row>
      <xdr:rowOff>140367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84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131494</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93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47662</xdr:rowOff>
    </xdr:from>
    <xdr:to>
      <xdr:col>67</xdr:col>
      <xdr:colOff>101600</xdr:colOff>
      <xdr:row>98</xdr:row>
      <xdr:rowOff>149262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84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140389</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94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26640</xdr:rowOff>
    </xdr:from>
    <xdr:to>
      <xdr:col>85</xdr:col>
      <xdr:colOff>177800</xdr:colOff>
      <xdr:row>90</xdr:row>
      <xdr:rowOff>128240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545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151117</xdr:rowOff>
    </xdr:from>
    <xdr:ext cx="690189"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5410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111012</xdr:rowOff>
    </xdr:from>
    <xdr:to>
      <xdr:col>81</xdr:col>
      <xdr:colOff>101600</xdr:colOff>
      <xdr:row>96</xdr:row>
      <xdr:rowOff>41162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39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57689</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173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167461</xdr:rowOff>
    </xdr:from>
    <xdr:to>
      <xdr:col>76</xdr:col>
      <xdr:colOff>165100</xdr:colOff>
      <xdr:row>96</xdr:row>
      <xdr:rowOff>97611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45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114138</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23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6383</xdr:rowOff>
    </xdr:from>
    <xdr:to>
      <xdr:col>72</xdr:col>
      <xdr:colOff>38100</xdr:colOff>
      <xdr:row>96</xdr:row>
      <xdr:rowOff>107983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46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124510</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240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160328</xdr:rowOff>
    </xdr:from>
    <xdr:to>
      <xdr:col>67</xdr:col>
      <xdr:colOff>101600</xdr:colOff>
      <xdr:row>96</xdr:row>
      <xdr:rowOff>90478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44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107005</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223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23182</xdr:rowOff>
    </xdr:from>
    <xdr:to>
      <xdr:col>116</xdr:col>
      <xdr:colOff>63500</xdr:colOff>
      <xdr:row>39</xdr:row>
      <xdr:rowOff>25004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1323300" y="6709732"/>
          <a:ext cx="838200" cy="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129636</xdr:rowOff>
    </xdr:from>
    <xdr:ext cx="469744"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644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25004</xdr:rowOff>
    </xdr:from>
    <xdr:to>
      <xdr:col>111</xdr:col>
      <xdr:colOff>177800</xdr:colOff>
      <xdr:row>39</xdr:row>
      <xdr:rowOff>25461</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0434300" y="671155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74010</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088428" y="676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134869</xdr:rowOff>
    </xdr:from>
    <xdr:to>
      <xdr:col>107</xdr:col>
      <xdr:colOff>50800</xdr:colOff>
      <xdr:row>39</xdr:row>
      <xdr:rowOff>25461</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49969"/>
          <a:ext cx="889000" cy="6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156032</xdr:rowOff>
    </xdr:from>
    <xdr:to>
      <xdr:col>107</xdr:col>
      <xdr:colOff>101600</xdr:colOff>
      <xdr:row>39</xdr:row>
      <xdr:rowOff>86182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6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77309</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199428" y="676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134869</xdr:rowOff>
    </xdr:from>
    <xdr:to>
      <xdr:col>102</xdr:col>
      <xdr:colOff>114300</xdr:colOff>
      <xdr:row>39</xdr:row>
      <xdr:rowOff>29743</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18656300" y="6649969"/>
          <a:ext cx="889000" cy="6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159728</xdr:rowOff>
    </xdr:from>
    <xdr:to>
      <xdr:col>102</xdr:col>
      <xdr:colOff>165100</xdr:colOff>
      <xdr:row>39</xdr:row>
      <xdr:rowOff>89878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67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81005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767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106845</xdr:rowOff>
    </xdr:from>
    <xdr:to>
      <xdr:col>98</xdr:col>
      <xdr:colOff>38100</xdr:colOff>
      <xdr:row>39</xdr:row>
      <xdr:rowOff>36995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53522</xdr:rowOff>
    </xdr:from>
    <xdr:ext cx="469744"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21428" y="63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143832</xdr:rowOff>
    </xdr:from>
    <xdr:to>
      <xdr:col>116</xdr:col>
      <xdr:colOff>114300</xdr:colOff>
      <xdr:row>39</xdr:row>
      <xdr:rowOff>73982</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5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103210</xdr:rowOff>
    </xdr:from>
    <xdr:ext cx="469744"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44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145654</xdr:rowOff>
    </xdr:from>
    <xdr:to>
      <xdr:col>112</xdr:col>
      <xdr:colOff>38100</xdr:colOff>
      <xdr:row>39</xdr:row>
      <xdr:rowOff>75804</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6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92331</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088428" y="643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146111</xdr:rowOff>
    </xdr:from>
    <xdr:to>
      <xdr:col>107</xdr:col>
      <xdr:colOff>101600</xdr:colOff>
      <xdr:row>39</xdr:row>
      <xdr:rowOff>76261</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6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92788</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199428" y="643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84069</xdr:rowOff>
    </xdr:from>
    <xdr:to>
      <xdr:col>102</xdr:col>
      <xdr:colOff>165100</xdr:colOff>
      <xdr:row>39</xdr:row>
      <xdr:rowOff>14219</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59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37</xdr:row>
      <xdr:rowOff>30746</xdr:rowOff>
    </xdr:from>
    <xdr:ext cx="534377"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278111" y="637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150393</xdr:rowOff>
    </xdr:from>
    <xdr:to>
      <xdr:col>98</xdr:col>
      <xdr:colOff>38100</xdr:colOff>
      <xdr:row>39</xdr:row>
      <xdr:rowOff>80543</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6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71670</xdr:rowOff>
    </xdr:from>
    <xdr:ext cx="469744"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21428" y="6758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人口の少ない本村において、住民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人当たりのコストは高額になり、類似団体と比較しても、ほとんどの目的別において、非常に高く推移している。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総務費において、類似団体平均よりも</a:t>
          </a:r>
          <a:r>
            <a:rPr kumimoji="1" lang="en-US" altLang="ja-JP" sz="1300">
              <a:latin typeface="ＭＳ Ｐゴシック" panose="020B0600070205080204" pitchFamily="50" charset="-128"/>
              <a:ea typeface="ＭＳ Ｐゴシック" panose="020B0600070205080204" pitchFamily="50" charset="-128"/>
            </a:rPr>
            <a:t>1,069</a:t>
          </a:r>
          <a:r>
            <a:rPr kumimoji="1" lang="ja-JP" altLang="en-US" sz="1300">
              <a:latin typeface="ＭＳ Ｐゴシック" panose="020B0600070205080204" pitchFamily="50" charset="-128"/>
              <a:ea typeface="ＭＳ Ｐゴシック" panose="020B0600070205080204" pitchFamily="50" charset="-128"/>
            </a:rPr>
            <a:t>千円高い状況である。テレワーク環境整備や財政調整基金への積立が主な要因となっている。</a:t>
          </a:r>
        </a:p>
        <a:p>
          <a:r>
            <a:rPr kumimoji="1" lang="ja-JP" altLang="en-US" sz="1300">
              <a:latin typeface="ＭＳ Ｐゴシック" panose="020B0600070205080204" pitchFamily="50" charset="-128"/>
              <a:ea typeface="ＭＳ Ｐゴシック" panose="020B0600070205080204" pitchFamily="50" charset="-128"/>
            </a:rPr>
            <a:t>農林水産費において、住民一人当たりが類似団体平均よりも</a:t>
          </a:r>
          <a:r>
            <a:rPr kumimoji="1" lang="en-US" altLang="ja-JP" sz="1300">
              <a:latin typeface="ＭＳ Ｐゴシック" panose="020B0600070205080204" pitchFamily="50" charset="-128"/>
              <a:ea typeface="ＭＳ Ｐゴシック" panose="020B0600070205080204" pitchFamily="50" charset="-128"/>
            </a:rPr>
            <a:t>256</a:t>
          </a:r>
          <a:r>
            <a:rPr kumimoji="1" lang="ja-JP" altLang="en-US" sz="1300">
              <a:latin typeface="ＭＳ Ｐゴシック" panose="020B0600070205080204" pitchFamily="50" charset="-128"/>
              <a:ea typeface="ＭＳ Ｐゴシック" panose="020B0600070205080204" pitchFamily="50" charset="-128"/>
            </a:rPr>
            <a:t>千円と高くなっており、本村の基幹産業である畜産の施設整備が主な要因である。</a:t>
          </a:r>
        </a:p>
        <a:p>
          <a:r>
            <a:rPr kumimoji="1" lang="ja-JP" altLang="en-US" sz="1300">
              <a:latin typeface="ＭＳ Ｐゴシック" panose="020B0600070205080204" pitchFamily="50" charset="-128"/>
              <a:ea typeface="ＭＳ Ｐゴシック" panose="020B0600070205080204" pitchFamily="50" charset="-128"/>
            </a:rPr>
            <a:t>土木費が住民一人当たり約</a:t>
          </a:r>
          <a:r>
            <a:rPr kumimoji="1" lang="en-US" altLang="ja-JP" sz="1300">
              <a:latin typeface="ＭＳ Ｐゴシック" panose="020B0600070205080204" pitchFamily="50" charset="-128"/>
              <a:ea typeface="ＭＳ Ｐゴシック" panose="020B0600070205080204" pitchFamily="50" charset="-128"/>
            </a:rPr>
            <a:t>607</a:t>
          </a:r>
          <a:r>
            <a:rPr kumimoji="1" lang="ja-JP" altLang="en-US" sz="1300">
              <a:latin typeface="ＭＳ Ｐゴシック" panose="020B0600070205080204" pitchFamily="50" charset="-128"/>
              <a:ea typeface="ＭＳ Ｐゴシック" panose="020B0600070205080204" pitchFamily="50" charset="-128"/>
            </a:rPr>
            <a:t>千円で前年度より約</a:t>
          </a:r>
          <a:r>
            <a:rPr kumimoji="1" lang="en-US" altLang="ja-JP" sz="1300">
              <a:latin typeface="ＭＳ Ｐゴシック" panose="020B0600070205080204" pitchFamily="50" charset="-128"/>
              <a:ea typeface="ＭＳ Ｐゴシック" panose="020B0600070205080204" pitchFamily="50" charset="-128"/>
            </a:rPr>
            <a:t>1,548</a:t>
          </a:r>
          <a:r>
            <a:rPr kumimoji="1" lang="ja-JP" altLang="en-US" sz="1300">
              <a:latin typeface="ＭＳ Ｐゴシック" panose="020B0600070205080204" pitchFamily="50" charset="-128"/>
              <a:ea typeface="ＭＳ Ｐゴシック" panose="020B0600070205080204" pitchFamily="50" charset="-128"/>
            </a:rPr>
            <a:t>千円減額となっている。実質公債費比率の上昇に伴い、本村</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港湾に係る改修工事を取りやめ、財政健全化に努めたことが大きな要因となっている。外海小離島群から構成されるという地理的特徴があり、港湾改修は必要不可欠な事業のため、今後も実質公債費比率を注視しながら、必要に応じて事業を推進していく方針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公債費において住民一人当たりのコストが昨年に比べ</a:t>
          </a:r>
          <a:r>
            <a:rPr kumimoji="1" lang="en-US" altLang="ja-JP" sz="1300">
              <a:latin typeface="ＭＳ Ｐゴシック" panose="020B0600070205080204" pitchFamily="50" charset="-128"/>
              <a:ea typeface="ＭＳ Ｐゴシック" panose="020B0600070205080204" pitchFamily="50" charset="-128"/>
            </a:rPr>
            <a:t>1,236</a:t>
          </a:r>
          <a:r>
            <a:rPr kumimoji="1" lang="ja-JP" altLang="en-US" sz="1300">
              <a:latin typeface="ＭＳ Ｐゴシック" panose="020B0600070205080204" pitchFamily="50" charset="-128"/>
              <a:ea typeface="ＭＳ Ｐゴシック" panose="020B0600070205080204" pitchFamily="50" charset="-128"/>
            </a:rPr>
            <a:t>千円増額となっており、繰上償還を実施したことが主な要因である。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鹿児島県三島村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実質公債費比率の上昇による繰上償還を行うため財政調整基金を取崩し、財政調整基金残高は昨年よりも</a:t>
          </a:r>
          <a:r>
            <a:rPr kumimoji="1" lang="en-US" altLang="ja-JP" sz="1400">
              <a:latin typeface="ＭＳ ゴシック" pitchFamily="49" charset="-128"/>
              <a:ea typeface="ＭＳ ゴシック" pitchFamily="49" charset="-128"/>
            </a:rPr>
            <a:t>20.45</a:t>
          </a:r>
          <a:r>
            <a:rPr kumimoji="1" lang="ja-JP" altLang="en-US" sz="1400">
              <a:latin typeface="ＭＳ ゴシック" pitchFamily="49" charset="-128"/>
              <a:ea typeface="ＭＳ ゴシック" pitchFamily="49" charset="-128"/>
            </a:rPr>
            <a:t>ポイント減少している。実質収支比率は、翌年度に繰り越すべき財源が</a:t>
          </a:r>
          <a:r>
            <a:rPr kumimoji="1" lang="en-US" altLang="ja-JP" sz="1400">
              <a:latin typeface="ＭＳ ゴシック" pitchFamily="49" charset="-128"/>
              <a:ea typeface="ＭＳ ゴシック" pitchFamily="49" charset="-128"/>
            </a:rPr>
            <a:t>144,440</a:t>
          </a:r>
          <a:r>
            <a:rPr kumimoji="1" lang="ja-JP" altLang="en-US" sz="1400">
              <a:latin typeface="ＭＳ ゴシック" pitchFamily="49" charset="-128"/>
              <a:ea typeface="ＭＳ ゴシック" pitchFamily="49" charset="-128"/>
            </a:rPr>
            <a:t>千円減少したことにより、昨年に比べ</a:t>
          </a:r>
          <a:r>
            <a:rPr kumimoji="1" lang="en-US" altLang="ja-JP" sz="1400">
              <a:latin typeface="ＭＳ ゴシック" pitchFamily="49" charset="-128"/>
              <a:ea typeface="ＭＳ ゴシック" pitchFamily="49" charset="-128"/>
            </a:rPr>
            <a:t>15.63</a:t>
          </a:r>
          <a:r>
            <a:rPr kumimoji="1" lang="ja-JP" altLang="en-US" sz="1400">
              <a:latin typeface="ＭＳ ゴシック" pitchFamily="49" charset="-128"/>
              <a:ea typeface="ＭＳ ゴシック" pitchFamily="49" charset="-128"/>
            </a:rPr>
            <a:t>ポイント減少し、実質単年度収支比率は、前年度比</a:t>
          </a:r>
          <a:r>
            <a:rPr kumimoji="1" lang="en-US" altLang="ja-JP" sz="1400">
              <a:latin typeface="ＭＳ ゴシック" pitchFamily="49" charset="-128"/>
              <a:ea typeface="ＭＳ ゴシック" pitchFamily="49" charset="-128"/>
            </a:rPr>
            <a:t>19.97</a:t>
          </a:r>
          <a:r>
            <a:rPr kumimoji="1" lang="ja-JP" altLang="en-US" sz="1400">
              <a:latin typeface="ＭＳ ゴシック" pitchFamily="49" charset="-128"/>
              <a:ea typeface="ＭＳ ゴシック" pitchFamily="49" charset="-128"/>
            </a:rPr>
            <a:t>ポイント減となった。今後もさらなる歳出抑制、財源の確保に努め、健全な財政運営に努める。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鹿児島県三島村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年度は、船舶交通事業特別会計において、新型コロナウイルス感染症の影響で、令和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年度中に予定していた旧船の売却が不調となり，</a:t>
          </a:r>
          <a:r>
            <a:rPr kumimoji="1" lang="en-US" altLang="ja-JP" sz="1400">
              <a:latin typeface="ＭＳ ゴシック" pitchFamily="49" charset="-128"/>
              <a:ea typeface="ＭＳ ゴシック" pitchFamily="49" charset="-128"/>
            </a:rPr>
            <a:t>424,453</a:t>
          </a:r>
          <a:r>
            <a:rPr kumimoji="1" lang="ja-JP" altLang="en-US" sz="1400">
              <a:latin typeface="ＭＳ ゴシック" pitchFamily="49" charset="-128"/>
              <a:ea typeface="ＭＳ ゴシック" pitchFamily="49" charset="-128"/>
            </a:rPr>
            <a:t>千円の赤字が発生したが、令和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年度以降、一般会計及び特別会計ともに黒字となった。</a:t>
          </a:r>
        </a:p>
        <a:p>
          <a:r>
            <a:rPr kumimoji="1" lang="ja-JP" altLang="en-US" sz="1400">
              <a:latin typeface="ＭＳ ゴシック" pitchFamily="49" charset="-128"/>
              <a:ea typeface="ＭＳ ゴシック" pitchFamily="49" charset="-128"/>
            </a:rPr>
            <a:t>特別会計は一般会計からの繰入により黒字となっているが、特産品焼酎事業特別会計など独立採算で事業実施できるよう歳出の抑制並びに収入増等に努める。</a:t>
          </a:r>
        </a:p>
        <a:p>
          <a:r>
            <a:rPr kumimoji="1" lang="ja-JP" altLang="en-US" sz="1400">
              <a:latin typeface="ＭＳ ゴシック" pitchFamily="49" charset="-128"/>
              <a:ea typeface="ＭＳ ゴシック" pitchFamily="49" charset="-128"/>
            </a:rPr>
            <a:t>国民健康保険や介護保険、後期高齢者医療については、医療費等を抑制するよう、特定健康診査事業や介護等の予防に取り組み、健全な財政運営に努める。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c r="B2" s="182" t="s">
        <v>83</v>
      </c>
      <c r="C2" s="182"/>
      <c r="D2" s="183"/>
    </row>
    <row r="3" spans="1:119" ht="18.75" customHeight="1" thickBot="1">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2365281</v>
      </c>
      <c r="BO4" s="407"/>
      <c r="BP4" s="407"/>
      <c r="BQ4" s="407"/>
      <c r="BR4" s="407"/>
      <c r="BS4" s="407"/>
      <c r="BT4" s="407"/>
      <c r="BU4" s="408"/>
      <c r="BV4" s="406">
        <v>2753952</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17</v>
      </c>
      <c r="CU4" s="413"/>
      <c r="CV4" s="413"/>
      <c r="CW4" s="413"/>
      <c r="CX4" s="413"/>
      <c r="CY4" s="413"/>
      <c r="CZ4" s="413"/>
      <c r="DA4" s="414"/>
      <c r="DB4" s="412">
        <v>32.6</v>
      </c>
      <c r="DC4" s="413"/>
      <c r="DD4" s="413"/>
      <c r="DE4" s="413"/>
      <c r="DF4" s="413"/>
      <c r="DG4" s="413"/>
      <c r="DH4" s="413"/>
      <c r="DI4" s="414"/>
    </row>
    <row r="5" spans="1:119" ht="18.75" customHeight="1">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2175859</v>
      </c>
      <c r="BO5" s="444"/>
      <c r="BP5" s="444"/>
      <c r="BQ5" s="444"/>
      <c r="BR5" s="444"/>
      <c r="BS5" s="444"/>
      <c r="BT5" s="444"/>
      <c r="BU5" s="445"/>
      <c r="BV5" s="443">
        <v>2446468</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89.5</v>
      </c>
      <c r="CU5" s="441"/>
      <c r="CV5" s="441"/>
      <c r="CW5" s="441"/>
      <c r="CX5" s="441"/>
      <c r="CY5" s="441"/>
      <c r="CZ5" s="441"/>
      <c r="DA5" s="442"/>
      <c r="DB5" s="440">
        <v>89.4</v>
      </c>
      <c r="DC5" s="441"/>
      <c r="DD5" s="441"/>
      <c r="DE5" s="441"/>
      <c r="DF5" s="441"/>
      <c r="DG5" s="441"/>
      <c r="DH5" s="441"/>
      <c r="DI5" s="442"/>
    </row>
    <row r="6" spans="1:119" ht="18.75" customHeight="1">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189422</v>
      </c>
      <c r="BO6" s="444"/>
      <c r="BP6" s="444"/>
      <c r="BQ6" s="444"/>
      <c r="BR6" s="444"/>
      <c r="BS6" s="444"/>
      <c r="BT6" s="444"/>
      <c r="BU6" s="445"/>
      <c r="BV6" s="443">
        <v>307484</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90.1</v>
      </c>
      <c r="CU6" s="481"/>
      <c r="CV6" s="481"/>
      <c r="CW6" s="481"/>
      <c r="CX6" s="481"/>
      <c r="CY6" s="481"/>
      <c r="CZ6" s="481"/>
      <c r="DA6" s="482"/>
      <c r="DB6" s="480">
        <v>91.9</v>
      </c>
      <c r="DC6" s="481"/>
      <c r="DD6" s="481"/>
      <c r="DE6" s="481"/>
      <c r="DF6" s="481"/>
      <c r="DG6" s="481"/>
      <c r="DH6" s="481"/>
      <c r="DI6" s="482"/>
    </row>
    <row r="7" spans="1:119" ht="18.75" customHeight="1">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96</v>
      </c>
      <c r="AV7" s="476"/>
      <c r="AW7" s="476"/>
      <c r="AX7" s="476"/>
      <c r="AY7" s="477" t="s">
        <v>107</v>
      </c>
      <c r="AZ7" s="478"/>
      <c r="BA7" s="478"/>
      <c r="BB7" s="478"/>
      <c r="BC7" s="478"/>
      <c r="BD7" s="478"/>
      <c r="BE7" s="478"/>
      <c r="BF7" s="478"/>
      <c r="BG7" s="478"/>
      <c r="BH7" s="478"/>
      <c r="BI7" s="478"/>
      <c r="BJ7" s="478"/>
      <c r="BK7" s="478"/>
      <c r="BL7" s="478"/>
      <c r="BM7" s="479"/>
      <c r="BN7" s="443">
        <v>36749</v>
      </c>
      <c r="BO7" s="444"/>
      <c r="BP7" s="444"/>
      <c r="BQ7" s="444"/>
      <c r="BR7" s="444"/>
      <c r="BS7" s="444"/>
      <c r="BT7" s="444"/>
      <c r="BU7" s="445"/>
      <c r="BV7" s="443">
        <v>10371</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898790</v>
      </c>
      <c r="CU7" s="444"/>
      <c r="CV7" s="444"/>
      <c r="CW7" s="444"/>
      <c r="CX7" s="444"/>
      <c r="CY7" s="444"/>
      <c r="CZ7" s="444"/>
      <c r="DA7" s="445"/>
      <c r="DB7" s="443">
        <v>910854</v>
      </c>
      <c r="DC7" s="444"/>
      <c r="DD7" s="444"/>
      <c r="DE7" s="444"/>
      <c r="DF7" s="444"/>
      <c r="DG7" s="444"/>
      <c r="DH7" s="444"/>
      <c r="DI7" s="445"/>
    </row>
    <row r="8" spans="1:119" ht="18.75" customHeight="1" thickBot="1">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96</v>
      </c>
      <c r="AV8" s="476"/>
      <c r="AW8" s="476"/>
      <c r="AX8" s="476"/>
      <c r="AY8" s="477" t="s">
        <v>110</v>
      </c>
      <c r="AZ8" s="478"/>
      <c r="BA8" s="478"/>
      <c r="BB8" s="478"/>
      <c r="BC8" s="478"/>
      <c r="BD8" s="478"/>
      <c r="BE8" s="478"/>
      <c r="BF8" s="478"/>
      <c r="BG8" s="478"/>
      <c r="BH8" s="478"/>
      <c r="BI8" s="478"/>
      <c r="BJ8" s="478"/>
      <c r="BK8" s="478"/>
      <c r="BL8" s="478"/>
      <c r="BM8" s="479"/>
      <c r="BN8" s="443">
        <v>152673</v>
      </c>
      <c r="BO8" s="444"/>
      <c r="BP8" s="444"/>
      <c r="BQ8" s="444"/>
      <c r="BR8" s="444"/>
      <c r="BS8" s="444"/>
      <c r="BT8" s="444"/>
      <c r="BU8" s="445"/>
      <c r="BV8" s="443">
        <v>297113</v>
      </c>
      <c r="BW8" s="444"/>
      <c r="BX8" s="444"/>
      <c r="BY8" s="444"/>
      <c r="BZ8" s="444"/>
      <c r="CA8" s="444"/>
      <c r="CB8" s="444"/>
      <c r="CC8" s="445"/>
      <c r="CD8" s="446" t="s">
        <v>111</v>
      </c>
      <c r="CE8" s="447"/>
      <c r="CF8" s="447"/>
      <c r="CG8" s="447"/>
      <c r="CH8" s="447"/>
      <c r="CI8" s="447"/>
      <c r="CJ8" s="447"/>
      <c r="CK8" s="447"/>
      <c r="CL8" s="447"/>
      <c r="CM8" s="447"/>
      <c r="CN8" s="447"/>
      <c r="CO8" s="447"/>
      <c r="CP8" s="447"/>
      <c r="CQ8" s="447"/>
      <c r="CR8" s="447"/>
      <c r="CS8" s="448"/>
      <c r="CT8" s="483">
        <v>0.06</v>
      </c>
      <c r="CU8" s="484"/>
      <c r="CV8" s="484"/>
      <c r="CW8" s="484"/>
      <c r="CX8" s="484"/>
      <c r="CY8" s="484"/>
      <c r="CZ8" s="484"/>
      <c r="DA8" s="485"/>
      <c r="DB8" s="483">
        <v>0.06</v>
      </c>
      <c r="DC8" s="484"/>
      <c r="DD8" s="484"/>
      <c r="DE8" s="484"/>
      <c r="DF8" s="484"/>
      <c r="DG8" s="484"/>
      <c r="DH8" s="484"/>
      <c r="DI8" s="485"/>
    </row>
    <row r="9" spans="1:119" ht="18.75" customHeight="1" thickBot="1">
      <c r="A9" s="181"/>
      <c r="B9" s="437" t="s">
        <v>112</v>
      </c>
      <c r="C9" s="438"/>
      <c r="D9" s="438"/>
      <c r="E9" s="438"/>
      <c r="F9" s="438"/>
      <c r="G9" s="438"/>
      <c r="H9" s="438"/>
      <c r="I9" s="438"/>
      <c r="J9" s="438"/>
      <c r="K9" s="486"/>
      <c r="L9" s="487" t="s">
        <v>113</v>
      </c>
      <c r="M9" s="488"/>
      <c r="N9" s="488"/>
      <c r="O9" s="488"/>
      <c r="P9" s="488"/>
      <c r="Q9" s="489"/>
      <c r="R9" s="490">
        <v>405</v>
      </c>
      <c r="S9" s="491"/>
      <c r="T9" s="491"/>
      <c r="U9" s="491"/>
      <c r="V9" s="492"/>
      <c r="W9" s="400" t="s">
        <v>114</v>
      </c>
      <c r="X9" s="401"/>
      <c r="Y9" s="401"/>
      <c r="Z9" s="401"/>
      <c r="AA9" s="401"/>
      <c r="AB9" s="401"/>
      <c r="AC9" s="401"/>
      <c r="AD9" s="401"/>
      <c r="AE9" s="401"/>
      <c r="AF9" s="401"/>
      <c r="AG9" s="401"/>
      <c r="AH9" s="401"/>
      <c r="AI9" s="401"/>
      <c r="AJ9" s="401"/>
      <c r="AK9" s="401"/>
      <c r="AL9" s="402"/>
      <c r="AM9" s="472" t="s">
        <v>115</v>
      </c>
      <c r="AN9" s="473"/>
      <c r="AO9" s="473"/>
      <c r="AP9" s="473"/>
      <c r="AQ9" s="473"/>
      <c r="AR9" s="473"/>
      <c r="AS9" s="473"/>
      <c r="AT9" s="474"/>
      <c r="AU9" s="475" t="s">
        <v>96</v>
      </c>
      <c r="AV9" s="476"/>
      <c r="AW9" s="476"/>
      <c r="AX9" s="476"/>
      <c r="AY9" s="477" t="s">
        <v>116</v>
      </c>
      <c r="AZ9" s="478"/>
      <c r="BA9" s="478"/>
      <c r="BB9" s="478"/>
      <c r="BC9" s="478"/>
      <c r="BD9" s="478"/>
      <c r="BE9" s="478"/>
      <c r="BF9" s="478"/>
      <c r="BG9" s="478"/>
      <c r="BH9" s="478"/>
      <c r="BI9" s="478"/>
      <c r="BJ9" s="478"/>
      <c r="BK9" s="478"/>
      <c r="BL9" s="478"/>
      <c r="BM9" s="479"/>
      <c r="BN9" s="443">
        <v>-144440</v>
      </c>
      <c r="BO9" s="444"/>
      <c r="BP9" s="444"/>
      <c r="BQ9" s="444"/>
      <c r="BR9" s="444"/>
      <c r="BS9" s="444"/>
      <c r="BT9" s="444"/>
      <c r="BU9" s="445"/>
      <c r="BV9" s="443">
        <v>268095</v>
      </c>
      <c r="BW9" s="444"/>
      <c r="BX9" s="444"/>
      <c r="BY9" s="444"/>
      <c r="BZ9" s="444"/>
      <c r="CA9" s="444"/>
      <c r="CB9" s="444"/>
      <c r="CC9" s="445"/>
      <c r="CD9" s="446" t="s">
        <v>117</v>
      </c>
      <c r="CE9" s="447"/>
      <c r="CF9" s="447"/>
      <c r="CG9" s="447"/>
      <c r="CH9" s="447"/>
      <c r="CI9" s="447"/>
      <c r="CJ9" s="447"/>
      <c r="CK9" s="447"/>
      <c r="CL9" s="447"/>
      <c r="CM9" s="447"/>
      <c r="CN9" s="447"/>
      <c r="CO9" s="447"/>
      <c r="CP9" s="447"/>
      <c r="CQ9" s="447"/>
      <c r="CR9" s="447"/>
      <c r="CS9" s="448"/>
      <c r="CT9" s="440">
        <v>39.5</v>
      </c>
      <c r="CU9" s="441"/>
      <c r="CV9" s="441"/>
      <c r="CW9" s="441"/>
      <c r="CX9" s="441"/>
      <c r="CY9" s="441"/>
      <c r="CZ9" s="441"/>
      <c r="DA9" s="442"/>
      <c r="DB9" s="440">
        <v>19.600000000000001</v>
      </c>
      <c r="DC9" s="441"/>
      <c r="DD9" s="441"/>
      <c r="DE9" s="441"/>
      <c r="DF9" s="441"/>
      <c r="DG9" s="441"/>
      <c r="DH9" s="441"/>
      <c r="DI9" s="442"/>
    </row>
    <row r="10" spans="1:119" ht="18.75" customHeight="1" thickBot="1">
      <c r="A10" s="181"/>
      <c r="B10" s="437"/>
      <c r="C10" s="438"/>
      <c r="D10" s="438"/>
      <c r="E10" s="438"/>
      <c r="F10" s="438"/>
      <c r="G10" s="438"/>
      <c r="H10" s="438"/>
      <c r="I10" s="438"/>
      <c r="J10" s="438"/>
      <c r="K10" s="486"/>
      <c r="L10" s="493" t="s">
        <v>118</v>
      </c>
      <c r="M10" s="473"/>
      <c r="N10" s="473"/>
      <c r="O10" s="473"/>
      <c r="P10" s="473"/>
      <c r="Q10" s="474"/>
      <c r="R10" s="494">
        <v>407</v>
      </c>
      <c r="S10" s="495"/>
      <c r="T10" s="495"/>
      <c r="U10" s="495"/>
      <c r="V10" s="496"/>
      <c r="W10" s="431"/>
      <c r="X10" s="432"/>
      <c r="Y10" s="432"/>
      <c r="Z10" s="432"/>
      <c r="AA10" s="432"/>
      <c r="AB10" s="432"/>
      <c r="AC10" s="432"/>
      <c r="AD10" s="432"/>
      <c r="AE10" s="432"/>
      <c r="AF10" s="432"/>
      <c r="AG10" s="432"/>
      <c r="AH10" s="432"/>
      <c r="AI10" s="432"/>
      <c r="AJ10" s="432"/>
      <c r="AK10" s="432"/>
      <c r="AL10" s="435"/>
      <c r="AM10" s="472" t="s">
        <v>119</v>
      </c>
      <c r="AN10" s="473"/>
      <c r="AO10" s="473"/>
      <c r="AP10" s="473"/>
      <c r="AQ10" s="473"/>
      <c r="AR10" s="473"/>
      <c r="AS10" s="473"/>
      <c r="AT10" s="474"/>
      <c r="AU10" s="475" t="s">
        <v>120</v>
      </c>
      <c r="AV10" s="476"/>
      <c r="AW10" s="476"/>
      <c r="AX10" s="476"/>
      <c r="AY10" s="477" t="s">
        <v>121</v>
      </c>
      <c r="AZ10" s="478"/>
      <c r="BA10" s="478"/>
      <c r="BB10" s="478"/>
      <c r="BC10" s="478"/>
      <c r="BD10" s="478"/>
      <c r="BE10" s="478"/>
      <c r="BF10" s="478"/>
      <c r="BG10" s="478"/>
      <c r="BH10" s="478"/>
      <c r="BI10" s="478"/>
      <c r="BJ10" s="478"/>
      <c r="BK10" s="478"/>
      <c r="BL10" s="478"/>
      <c r="BM10" s="479"/>
      <c r="BN10" s="443">
        <v>134031</v>
      </c>
      <c r="BO10" s="444"/>
      <c r="BP10" s="444"/>
      <c r="BQ10" s="444"/>
      <c r="BR10" s="444"/>
      <c r="BS10" s="444"/>
      <c r="BT10" s="444"/>
      <c r="BU10" s="445"/>
      <c r="BV10" s="443">
        <v>14130</v>
      </c>
      <c r="BW10" s="444"/>
      <c r="BX10" s="444"/>
      <c r="BY10" s="444"/>
      <c r="BZ10" s="444"/>
      <c r="CA10" s="444"/>
      <c r="CB10" s="444"/>
      <c r="CC10" s="445"/>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37"/>
      <c r="C11" s="438"/>
      <c r="D11" s="438"/>
      <c r="E11" s="438"/>
      <c r="F11" s="438"/>
      <c r="G11" s="438"/>
      <c r="H11" s="438"/>
      <c r="I11" s="438"/>
      <c r="J11" s="438"/>
      <c r="K11" s="486"/>
      <c r="L11" s="497" t="s">
        <v>123</v>
      </c>
      <c r="M11" s="498"/>
      <c r="N11" s="498"/>
      <c r="O11" s="498"/>
      <c r="P11" s="498"/>
      <c r="Q11" s="499"/>
      <c r="R11" s="500" t="s">
        <v>124</v>
      </c>
      <c r="S11" s="501"/>
      <c r="T11" s="501"/>
      <c r="U11" s="501"/>
      <c r="V11" s="502"/>
      <c r="W11" s="431"/>
      <c r="X11" s="432"/>
      <c r="Y11" s="432"/>
      <c r="Z11" s="432"/>
      <c r="AA11" s="432"/>
      <c r="AB11" s="432"/>
      <c r="AC11" s="432"/>
      <c r="AD11" s="432"/>
      <c r="AE11" s="432"/>
      <c r="AF11" s="432"/>
      <c r="AG11" s="432"/>
      <c r="AH11" s="432"/>
      <c r="AI11" s="432"/>
      <c r="AJ11" s="432"/>
      <c r="AK11" s="432"/>
      <c r="AL11" s="435"/>
      <c r="AM11" s="472" t="s">
        <v>125</v>
      </c>
      <c r="AN11" s="473"/>
      <c r="AO11" s="473"/>
      <c r="AP11" s="473"/>
      <c r="AQ11" s="473"/>
      <c r="AR11" s="473"/>
      <c r="AS11" s="473"/>
      <c r="AT11" s="474"/>
      <c r="AU11" s="475" t="s">
        <v>96</v>
      </c>
      <c r="AV11" s="476"/>
      <c r="AW11" s="476"/>
      <c r="AX11" s="476"/>
      <c r="AY11" s="477" t="s">
        <v>126</v>
      </c>
      <c r="AZ11" s="478"/>
      <c r="BA11" s="478"/>
      <c r="BB11" s="478"/>
      <c r="BC11" s="478"/>
      <c r="BD11" s="478"/>
      <c r="BE11" s="478"/>
      <c r="BF11" s="478"/>
      <c r="BG11" s="478"/>
      <c r="BH11" s="478"/>
      <c r="BI11" s="478"/>
      <c r="BJ11" s="478"/>
      <c r="BK11" s="478"/>
      <c r="BL11" s="478"/>
      <c r="BM11" s="479"/>
      <c r="BN11" s="443">
        <v>435974</v>
      </c>
      <c r="BO11" s="444"/>
      <c r="BP11" s="444"/>
      <c r="BQ11" s="444"/>
      <c r="BR11" s="444"/>
      <c r="BS11" s="444"/>
      <c r="BT11" s="444"/>
      <c r="BU11" s="445"/>
      <c r="BV11" s="443">
        <v>0</v>
      </c>
      <c r="BW11" s="444"/>
      <c r="BX11" s="444"/>
      <c r="BY11" s="444"/>
      <c r="BZ11" s="444"/>
      <c r="CA11" s="444"/>
      <c r="CB11" s="444"/>
      <c r="CC11" s="445"/>
      <c r="CD11" s="446" t="s">
        <v>127</v>
      </c>
      <c r="CE11" s="447"/>
      <c r="CF11" s="447"/>
      <c r="CG11" s="447"/>
      <c r="CH11" s="447"/>
      <c r="CI11" s="447"/>
      <c r="CJ11" s="447"/>
      <c r="CK11" s="447"/>
      <c r="CL11" s="447"/>
      <c r="CM11" s="447"/>
      <c r="CN11" s="447"/>
      <c r="CO11" s="447"/>
      <c r="CP11" s="447"/>
      <c r="CQ11" s="447"/>
      <c r="CR11" s="447"/>
      <c r="CS11" s="448"/>
      <c r="CT11" s="483" t="s">
        <v>128</v>
      </c>
      <c r="CU11" s="484"/>
      <c r="CV11" s="484"/>
      <c r="CW11" s="484"/>
      <c r="CX11" s="484"/>
      <c r="CY11" s="484"/>
      <c r="CZ11" s="484"/>
      <c r="DA11" s="485"/>
      <c r="DB11" s="483" t="s">
        <v>128</v>
      </c>
      <c r="DC11" s="484"/>
      <c r="DD11" s="484"/>
      <c r="DE11" s="484"/>
      <c r="DF11" s="484"/>
      <c r="DG11" s="484"/>
      <c r="DH11" s="484"/>
      <c r="DI11" s="485"/>
    </row>
    <row r="12" spans="1:119" ht="18.75" customHeight="1">
      <c r="A12" s="181"/>
      <c r="B12" s="503" t="s">
        <v>129</v>
      </c>
      <c r="C12" s="504"/>
      <c r="D12" s="504"/>
      <c r="E12" s="504"/>
      <c r="F12" s="504"/>
      <c r="G12" s="504"/>
      <c r="H12" s="504"/>
      <c r="I12" s="504"/>
      <c r="J12" s="504"/>
      <c r="K12" s="505"/>
      <c r="L12" s="512" t="s">
        <v>130</v>
      </c>
      <c r="M12" s="513"/>
      <c r="N12" s="513"/>
      <c r="O12" s="513"/>
      <c r="P12" s="513"/>
      <c r="Q12" s="514"/>
      <c r="R12" s="515">
        <v>369</v>
      </c>
      <c r="S12" s="516"/>
      <c r="T12" s="516"/>
      <c r="U12" s="516"/>
      <c r="V12" s="517"/>
      <c r="W12" s="518" t="s">
        <v>1</v>
      </c>
      <c r="X12" s="476"/>
      <c r="Y12" s="476"/>
      <c r="Z12" s="476"/>
      <c r="AA12" s="476"/>
      <c r="AB12" s="519"/>
      <c r="AC12" s="520" t="s">
        <v>131</v>
      </c>
      <c r="AD12" s="521"/>
      <c r="AE12" s="521"/>
      <c r="AF12" s="521"/>
      <c r="AG12" s="522"/>
      <c r="AH12" s="520" t="s">
        <v>132</v>
      </c>
      <c r="AI12" s="521"/>
      <c r="AJ12" s="521"/>
      <c r="AK12" s="521"/>
      <c r="AL12" s="523"/>
      <c r="AM12" s="472" t="s">
        <v>133</v>
      </c>
      <c r="AN12" s="473"/>
      <c r="AO12" s="473"/>
      <c r="AP12" s="473"/>
      <c r="AQ12" s="473"/>
      <c r="AR12" s="473"/>
      <c r="AS12" s="473"/>
      <c r="AT12" s="474"/>
      <c r="AU12" s="475" t="s">
        <v>134</v>
      </c>
      <c r="AV12" s="476"/>
      <c r="AW12" s="476"/>
      <c r="AX12" s="476"/>
      <c r="AY12" s="477" t="s">
        <v>135</v>
      </c>
      <c r="AZ12" s="478"/>
      <c r="BA12" s="478"/>
      <c r="BB12" s="478"/>
      <c r="BC12" s="478"/>
      <c r="BD12" s="478"/>
      <c r="BE12" s="478"/>
      <c r="BF12" s="478"/>
      <c r="BG12" s="478"/>
      <c r="BH12" s="478"/>
      <c r="BI12" s="478"/>
      <c r="BJ12" s="478"/>
      <c r="BK12" s="478"/>
      <c r="BL12" s="478"/>
      <c r="BM12" s="479"/>
      <c r="BN12" s="443">
        <v>326600</v>
      </c>
      <c r="BO12" s="444"/>
      <c r="BP12" s="444"/>
      <c r="BQ12" s="444"/>
      <c r="BR12" s="444"/>
      <c r="BS12" s="444"/>
      <c r="BT12" s="444"/>
      <c r="BU12" s="445"/>
      <c r="BV12" s="443">
        <v>0</v>
      </c>
      <c r="BW12" s="444"/>
      <c r="BX12" s="444"/>
      <c r="BY12" s="444"/>
      <c r="BZ12" s="444"/>
      <c r="CA12" s="444"/>
      <c r="CB12" s="444"/>
      <c r="CC12" s="445"/>
      <c r="CD12" s="446" t="s">
        <v>136</v>
      </c>
      <c r="CE12" s="447"/>
      <c r="CF12" s="447"/>
      <c r="CG12" s="447"/>
      <c r="CH12" s="447"/>
      <c r="CI12" s="447"/>
      <c r="CJ12" s="447"/>
      <c r="CK12" s="447"/>
      <c r="CL12" s="447"/>
      <c r="CM12" s="447"/>
      <c r="CN12" s="447"/>
      <c r="CO12" s="447"/>
      <c r="CP12" s="447"/>
      <c r="CQ12" s="447"/>
      <c r="CR12" s="447"/>
      <c r="CS12" s="448"/>
      <c r="CT12" s="483" t="s">
        <v>137</v>
      </c>
      <c r="CU12" s="484"/>
      <c r="CV12" s="484"/>
      <c r="CW12" s="484"/>
      <c r="CX12" s="484"/>
      <c r="CY12" s="484"/>
      <c r="CZ12" s="484"/>
      <c r="DA12" s="485"/>
      <c r="DB12" s="483" t="s">
        <v>138</v>
      </c>
      <c r="DC12" s="484"/>
      <c r="DD12" s="484"/>
      <c r="DE12" s="484"/>
      <c r="DF12" s="484"/>
      <c r="DG12" s="484"/>
      <c r="DH12" s="484"/>
      <c r="DI12" s="485"/>
    </row>
    <row r="13" spans="1:119" ht="18.75" customHeight="1">
      <c r="A13" s="181"/>
      <c r="B13" s="506"/>
      <c r="C13" s="507"/>
      <c r="D13" s="507"/>
      <c r="E13" s="507"/>
      <c r="F13" s="507"/>
      <c r="G13" s="507"/>
      <c r="H13" s="507"/>
      <c r="I13" s="507"/>
      <c r="J13" s="507"/>
      <c r="K13" s="508"/>
      <c r="L13" s="190"/>
      <c r="M13" s="534" t="s">
        <v>139</v>
      </c>
      <c r="N13" s="535"/>
      <c r="O13" s="535"/>
      <c r="P13" s="535"/>
      <c r="Q13" s="536"/>
      <c r="R13" s="527">
        <v>361</v>
      </c>
      <c r="S13" s="528"/>
      <c r="T13" s="528"/>
      <c r="U13" s="528"/>
      <c r="V13" s="529"/>
      <c r="W13" s="459" t="s">
        <v>140</v>
      </c>
      <c r="X13" s="460"/>
      <c r="Y13" s="460"/>
      <c r="Z13" s="460"/>
      <c r="AA13" s="460"/>
      <c r="AB13" s="450"/>
      <c r="AC13" s="494">
        <v>38</v>
      </c>
      <c r="AD13" s="495"/>
      <c r="AE13" s="495"/>
      <c r="AF13" s="495"/>
      <c r="AG13" s="537"/>
      <c r="AH13" s="494">
        <v>38</v>
      </c>
      <c r="AI13" s="495"/>
      <c r="AJ13" s="495"/>
      <c r="AK13" s="495"/>
      <c r="AL13" s="496"/>
      <c r="AM13" s="472" t="s">
        <v>141</v>
      </c>
      <c r="AN13" s="473"/>
      <c r="AO13" s="473"/>
      <c r="AP13" s="473"/>
      <c r="AQ13" s="473"/>
      <c r="AR13" s="473"/>
      <c r="AS13" s="473"/>
      <c r="AT13" s="474"/>
      <c r="AU13" s="475" t="s">
        <v>120</v>
      </c>
      <c r="AV13" s="476"/>
      <c r="AW13" s="476"/>
      <c r="AX13" s="476"/>
      <c r="AY13" s="477" t="s">
        <v>142</v>
      </c>
      <c r="AZ13" s="478"/>
      <c r="BA13" s="478"/>
      <c r="BB13" s="478"/>
      <c r="BC13" s="478"/>
      <c r="BD13" s="478"/>
      <c r="BE13" s="478"/>
      <c r="BF13" s="478"/>
      <c r="BG13" s="478"/>
      <c r="BH13" s="478"/>
      <c r="BI13" s="478"/>
      <c r="BJ13" s="478"/>
      <c r="BK13" s="478"/>
      <c r="BL13" s="478"/>
      <c r="BM13" s="479"/>
      <c r="BN13" s="443">
        <v>98965</v>
      </c>
      <c r="BO13" s="444"/>
      <c r="BP13" s="444"/>
      <c r="BQ13" s="444"/>
      <c r="BR13" s="444"/>
      <c r="BS13" s="444"/>
      <c r="BT13" s="444"/>
      <c r="BU13" s="445"/>
      <c r="BV13" s="443">
        <v>282225</v>
      </c>
      <c r="BW13" s="444"/>
      <c r="BX13" s="444"/>
      <c r="BY13" s="444"/>
      <c r="BZ13" s="444"/>
      <c r="CA13" s="444"/>
      <c r="CB13" s="444"/>
      <c r="CC13" s="445"/>
      <c r="CD13" s="446" t="s">
        <v>143</v>
      </c>
      <c r="CE13" s="447"/>
      <c r="CF13" s="447"/>
      <c r="CG13" s="447"/>
      <c r="CH13" s="447"/>
      <c r="CI13" s="447"/>
      <c r="CJ13" s="447"/>
      <c r="CK13" s="447"/>
      <c r="CL13" s="447"/>
      <c r="CM13" s="447"/>
      <c r="CN13" s="447"/>
      <c r="CO13" s="447"/>
      <c r="CP13" s="447"/>
      <c r="CQ13" s="447"/>
      <c r="CR13" s="447"/>
      <c r="CS13" s="448"/>
      <c r="CT13" s="440">
        <v>12.8</v>
      </c>
      <c r="CU13" s="441"/>
      <c r="CV13" s="441"/>
      <c r="CW13" s="441"/>
      <c r="CX13" s="441"/>
      <c r="CY13" s="441"/>
      <c r="CZ13" s="441"/>
      <c r="DA13" s="442"/>
      <c r="DB13" s="440">
        <v>11.9</v>
      </c>
      <c r="DC13" s="441"/>
      <c r="DD13" s="441"/>
      <c r="DE13" s="441"/>
      <c r="DF13" s="441"/>
      <c r="DG13" s="441"/>
      <c r="DH13" s="441"/>
      <c r="DI13" s="442"/>
    </row>
    <row r="14" spans="1:119" ht="18.75" customHeight="1" thickBot="1">
      <c r="A14" s="181"/>
      <c r="B14" s="506"/>
      <c r="C14" s="507"/>
      <c r="D14" s="507"/>
      <c r="E14" s="507"/>
      <c r="F14" s="507"/>
      <c r="G14" s="507"/>
      <c r="H14" s="507"/>
      <c r="I14" s="507"/>
      <c r="J14" s="507"/>
      <c r="K14" s="508"/>
      <c r="L14" s="524" t="s">
        <v>144</v>
      </c>
      <c r="M14" s="525"/>
      <c r="N14" s="525"/>
      <c r="O14" s="525"/>
      <c r="P14" s="525"/>
      <c r="Q14" s="526"/>
      <c r="R14" s="527">
        <v>388</v>
      </c>
      <c r="S14" s="528"/>
      <c r="T14" s="528"/>
      <c r="U14" s="528"/>
      <c r="V14" s="529"/>
      <c r="W14" s="433"/>
      <c r="X14" s="434"/>
      <c r="Y14" s="434"/>
      <c r="Z14" s="434"/>
      <c r="AA14" s="434"/>
      <c r="AB14" s="423"/>
      <c r="AC14" s="530">
        <v>17.899999999999999</v>
      </c>
      <c r="AD14" s="531"/>
      <c r="AE14" s="531"/>
      <c r="AF14" s="531"/>
      <c r="AG14" s="532"/>
      <c r="AH14" s="530">
        <v>19.5</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145</v>
      </c>
      <c r="CE14" s="539"/>
      <c r="CF14" s="539"/>
      <c r="CG14" s="539"/>
      <c r="CH14" s="539"/>
      <c r="CI14" s="539"/>
      <c r="CJ14" s="539"/>
      <c r="CK14" s="539"/>
      <c r="CL14" s="539"/>
      <c r="CM14" s="539"/>
      <c r="CN14" s="539"/>
      <c r="CO14" s="539"/>
      <c r="CP14" s="539"/>
      <c r="CQ14" s="539"/>
      <c r="CR14" s="539"/>
      <c r="CS14" s="540"/>
      <c r="CT14" s="541" t="s">
        <v>146</v>
      </c>
      <c r="CU14" s="542"/>
      <c r="CV14" s="542"/>
      <c r="CW14" s="542"/>
      <c r="CX14" s="542"/>
      <c r="CY14" s="542"/>
      <c r="CZ14" s="542"/>
      <c r="DA14" s="543"/>
      <c r="DB14" s="541" t="s">
        <v>137</v>
      </c>
      <c r="DC14" s="542"/>
      <c r="DD14" s="542"/>
      <c r="DE14" s="542"/>
      <c r="DF14" s="542"/>
      <c r="DG14" s="542"/>
      <c r="DH14" s="542"/>
      <c r="DI14" s="543"/>
    </row>
    <row r="15" spans="1:119" ht="18.75" customHeight="1">
      <c r="A15" s="181"/>
      <c r="B15" s="506"/>
      <c r="C15" s="507"/>
      <c r="D15" s="507"/>
      <c r="E15" s="507"/>
      <c r="F15" s="507"/>
      <c r="G15" s="507"/>
      <c r="H15" s="507"/>
      <c r="I15" s="507"/>
      <c r="J15" s="507"/>
      <c r="K15" s="508"/>
      <c r="L15" s="190"/>
      <c r="M15" s="534" t="s">
        <v>147</v>
      </c>
      <c r="N15" s="535"/>
      <c r="O15" s="535"/>
      <c r="P15" s="535"/>
      <c r="Q15" s="536"/>
      <c r="R15" s="527">
        <v>381</v>
      </c>
      <c r="S15" s="528"/>
      <c r="T15" s="528"/>
      <c r="U15" s="528"/>
      <c r="V15" s="529"/>
      <c r="W15" s="459" t="s">
        <v>148</v>
      </c>
      <c r="X15" s="460"/>
      <c r="Y15" s="460"/>
      <c r="Z15" s="460"/>
      <c r="AA15" s="460"/>
      <c r="AB15" s="450"/>
      <c r="AC15" s="494">
        <v>22</v>
      </c>
      <c r="AD15" s="495"/>
      <c r="AE15" s="495"/>
      <c r="AF15" s="495"/>
      <c r="AG15" s="537"/>
      <c r="AH15" s="494">
        <v>27</v>
      </c>
      <c r="AI15" s="495"/>
      <c r="AJ15" s="495"/>
      <c r="AK15" s="495"/>
      <c r="AL15" s="496"/>
      <c r="AM15" s="472"/>
      <c r="AN15" s="473"/>
      <c r="AO15" s="473"/>
      <c r="AP15" s="473"/>
      <c r="AQ15" s="473"/>
      <c r="AR15" s="473"/>
      <c r="AS15" s="473"/>
      <c r="AT15" s="474"/>
      <c r="AU15" s="475"/>
      <c r="AV15" s="476"/>
      <c r="AW15" s="476"/>
      <c r="AX15" s="476"/>
      <c r="AY15" s="403" t="s">
        <v>149</v>
      </c>
      <c r="AZ15" s="404"/>
      <c r="BA15" s="404"/>
      <c r="BB15" s="404"/>
      <c r="BC15" s="404"/>
      <c r="BD15" s="404"/>
      <c r="BE15" s="404"/>
      <c r="BF15" s="404"/>
      <c r="BG15" s="404"/>
      <c r="BH15" s="404"/>
      <c r="BI15" s="404"/>
      <c r="BJ15" s="404"/>
      <c r="BK15" s="404"/>
      <c r="BL15" s="404"/>
      <c r="BM15" s="405"/>
      <c r="BN15" s="406">
        <v>51089</v>
      </c>
      <c r="BO15" s="407"/>
      <c r="BP15" s="407"/>
      <c r="BQ15" s="407"/>
      <c r="BR15" s="407"/>
      <c r="BS15" s="407"/>
      <c r="BT15" s="407"/>
      <c r="BU15" s="408"/>
      <c r="BV15" s="406">
        <v>47898</v>
      </c>
      <c r="BW15" s="407"/>
      <c r="BX15" s="407"/>
      <c r="BY15" s="407"/>
      <c r="BZ15" s="407"/>
      <c r="CA15" s="407"/>
      <c r="CB15" s="407"/>
      <c r="CC15" s="408"/>
      <c r="CD15" s="544" t="s">
        <v>150</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c r="A16" s="181"/>
      <c r="B16" s="506"/>
      <c r="C16" s="507"/>
      <c r="D16" s="507"/>
      <c r="E16" s="507"/>
      <c r="F16" s="507"/>
      <c r="G16" s="507"/>
      <c r="H16" s="507"/>
      <c r="I16" s="507"/>
      <c r="J16" s="507"/>
      <c r="K16" s="508"/>
      <c r="L16" s="524" t="s">
        <v>151</v>
      </c>
      <c r="M16" s="547"/>
      <c r="N16" s="547"/>
      <c r="O16" s="547"/>
      <c r="P16" s="547"/>
      <c r="Q16" s="548"/>
      <c r="R16" s="549" t="s">
        <v>152</v>
      </c>
      <c r="S16" s="550"/>
      <c r="T16" s="550"/>
      <c r="U16" s="550"/>
      <c r="V16" s="551"/>
      <c r="W16" s="433"/>
      <c r="X16" s="434"/>
      <c r="Y16" s="434"/>
      <c r="Z16" s="434"/>
      <c r="AA16" s="434"/>
      <c r="AB16" s="423"/>
      <c r="AC16" s="530">
        <v>10.4</v>
      </c>
      <c r="AD16" s="531"/>
      <c r="AE16" s="531"/>
      <c r="AF16" s="531"/>
      <c r="AG16" s="532"/>
      <c r="AH16" s="530">
        <v>13.8</v>
      </c>
      <c r="AI16" s="531"/>
      <c r="AJ16" s="531"/>
      <c r="AK16" s="531"/>
      <c r="AL16" s="533"/>
      <c r="AM16" s="472"/>
      <c r="AN16" s="473"/>
      <c r="AO16" s="473"/>
      <c r="AP16" s="473"/>
      <c r="AQ16" s="473"/>
      <c r="AR16" s="473"/>
      <c r="AS16" s="473"/>
      <c r="AT16" s="474"/>
      <c r="AU16" s="475"/>
      <c r="AV16" s="476"/>
      <c r="AW16" s="476"/>
      <c r="AX16" s="476"/>
      <c r="AY16" s="477" t="s">
        <v>153</v>
      </c>
      <c r="AZ16" s="478"/>
      <c r="BA16" s="478"/>
      <c r="BB16" s="478"/>
      <c r="BC16" s="478"/>
      <c r="BD16" s="478"/>
      <c r="BE16" s="478"/>
      <c r="BF16" s="478"/>
      <c r="BG16" s="478"/>
      <c r="BH16" s="478"/>
      <c r="BI16" s="478"/>
      <c r="BJ16" s="478"/>
      <c r="BK16" s="478"/>
      <c r="BL16" s="478"/>
      <c r="BM16" s="479"/>
      <c r="BN16" s="443">
        <v>880390</v>
      </c>
      <c r="BO16" s="444"/>
      <c r="BP16" s="444"/>
      <c r="BQ16" s="444"/>
      <c r="BR16" s="444"/>
      <c r="BS16" s="444"/>
      <c r="BT16" s="444"/>
      <c r="BU16" s="445"/>
      <c r="BV16" s="443">
        <v>875454</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c r="A17" s="181"/>
      <c r="B17" s="509"/>
      <c r="C17" s="510"/>
      <c r="D17" s="510"/>
      <c r="E17" s="510"/>
      <c r="F17" s="510"/>
      <c r="G17" s="510"/>
      <c r="H17" s="510"/>
      <c r="I17" s="510"/>
      <c r="J17" s="510"/>
      <c r="K17" s="511"/>
      <c r="L17" s="195"/>
      <c r="M17" s="554" t="s">
        <v>154</v>
      </c>
      <c r="N17" s="555"/>
      <c r="O17" s="555"/>
      <c r="P17" s="555"/>
      <c r="Q17" s="556"/>
      <c r="R17" s="549" t="s">
        <v>155</v>
      </c>
      <c r="S17" s="550"/>
      <c r="T17" s="550"/>
      <c r="U17" s="550"/>
      <c r="V17" s="551"/>
      <c r="W17" s="459" t="s">
        <v>156</v>
      </c>
      <c r="X17" s="460"/>
      <c r="Y17" s="460"/>
      <c r="Z17" s="460"/>
      <c r="AA17" s="460"/>
      <c r="AB17" s="450"/>
      <c r="AC17" s="494">
        <v>152</v>
      </c>
      <c r="AD17" s="495"/>
      <c r="AE17" s="495"/>
      <c r="AF17" s="495"/>
      <c r="AG17" s="537"/>
      <c r="AH17" s="494">
        <v>130</v>
      </c>
      <c r="AI17" s="495"/>
      <c r="AJ17" s="495"/>
      <c r="AK17" s="495"/>
      <c r="AL17" s="496"/>
      <c r="AM17" s="472"/>
      <c r="AN17" s="473"/>
      <c r="AO17" s="473"/>
      <c r="AP17" s="473"/>
      <c r="AQ17" s="473"/>
      <c r="AR17" s="473"/>
      <c r="AS17" s="473"/>
      <c r="AT17" s="474"/>
      <c r="AU17" s="475"/>
      <c r="AV17" s="476"/>
      <c r="AW17" s="476"/>
      <c r="AX17" s="476"/>
      <c r="AY17" s="477" t="s">
        <v>157</v>
      </c>
      <c r="AZ17" s="478"/>
      <c r="BA17" s="478"/>
      <c r="BB17" s="478"/>
      <c r="BC17" s="478"/>
      <c r="BD17" s="478"/>
      <c r="BE17" s="478"/>
      <c r="BF17" s="478"/>
      <c r="BG17" s="478"/>
      <c r="BH17" s="478"/>
      <c r="BI17" s="478"/>
      <c r="BJ17" s="478"/>
      <c r="BK17" s="478"/>
      <c r="BL17" s="478"/>
      <c r="BM17" s="479"/>
      <c r="BN17" s="443">
        <v>63277</v>
      </c>
      <c r="BO17" s="444"/>
      <c r="BP17" s="444"/>
      <c r="BQ17" s="444"/>
      <c r="BR17" s="444"/>
      <c r="BS17" s="444"/>
      <c r="BT17" s="444"/>
      <c r="BU17" s="445"/>
      <c r="BV17" s="443">
        <v>58529</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c r="A18" s="181"/>
      <c r="B18" s="565" t="s">
        <v>158</v>
      </c>
      <c r="C18" s="486"/>
      <c r="D18" s="486"/>
      <c r="E18" s="566"/>
      <c r="F18" s="566"/>
      <c r="G18" s="566"/>
      <c r="H18" s="566"/>
      <c r="I18" s="566"/>
      <c r="J18" s="566"/>
      <c r="K18" s="566"/>
      <c r="L18" s="567">
        <v>31.39</v>
      </c>
      <c r="M18" s="567"/>
      <c r="N18" s="567"/>
      <c r="O18" s="567"/>
      <c r="P18" s="567"/>
      <c r="Q18" s="567"/>
      <c r="R18" s="568"/>
      <c r="S18" s="568"/>
      <c r="T18" s="568"/>
      <c r="U18" s="568"/>
      <c r="V18" s="569"/>
      <c r="W18" s="461"/>
      <c r="X18" s="462"/>
      <c r="Y18" s="462"/>
      <c r="Z18" s="462"/>
      <c r="AA18" s="462"/>
      <c r="AB18" s="453"/>
      <c r="AC18" s="570">
        <v>71.7</v>
      </c>
      <c r="AD18" s="571"/>
      <c r="AE18" s="571"/>
      <c r="AF18" s="571"/>
      <c r="AG18" s="572"/>
      <c r="AH18" s="570">
        <v>66.7</v>
      </c>
      <c r="AI18" s="571"/>
      <c r="AJ18" s="571"/>
      <c r="AK18" s="571"/>
      <c r="AL18" s="573"/>
      <c r="AM18" s="472"/>
      <c r="AN18" s="473"/>
      <c r="AO18" s="473"/>
      <c r="AP18" s="473"/>
      <c r="AQ18" s="473"/>
      <c r="AR18" s="473"/>
      <c r="AS18" s="473"/>
      <c r="AT18" s="474"/>
      <c r="AU18" s="475"/>
      <c r="AV18" s="476"/>
      <c r="AW18" s="476"/>
      <c r="AX18" s="476"/>
      <c r="AY18" s="477" t="s">
        <v>159</v>
      </c>
      <c r="AZ18" s="478"/>
      <c r="BA18" s="478"/>
      <c r="BB18" s="478"/>
      <c r="BC18" s="478"/>
      <c r="BD18" s="478"/>
      <c r="BE18" s="478"/>
      <c r="BF18" s="478"/>
      <c r="BG18" s="478"/>
      <c r="BH18" s="478"/>
      <c r="BI18" s="478"/>
      <c r="BJ18" s="478"/>
      <c r="BK18" s="478"/>
      <c r="BL18" s="478"/>
      <c r="BM18" s="479"/>
      <c r="BN18" s="443">
        <v>830941</v>
      </c>
      <c r="BO18" s="444"/>
      <c r="BP18" s="444"/>
      <c r="BQ18" s="444"/>
      <c r="BR18" s="444"/>
      <c r="BS18" s="444"/>
      <c r="BT18" s="444"/>
      <c r="BU18" s="445"/>
      <c r="BV18" s="443">
        <v>844255</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c r="A19" s="181"/>
      <c r="B19" s="565" t="s">
        <v>160</v>
      </c>
      <c r="C19" s="486"/>
      <c r="D19" s="486"/>
      <c r="E19" s="566"/>
      <c r="F19" s="566"/>
      <c r="G19" s="566"/>
      <c r="H19" s="566"/>
      <c r="I19" s="566"/>
      <c r="J19" s="566"/>
      <c r="K19" s="566"/>
      <c r="L19" s="574">
        <v>13</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161</v>
      </c>
      <c r="AZ19" s="478"/>
      <c r="BA19" s="478"/>
      <c r="BB19" s="478"/>
      <c r="BC19" s="478"/>
      <c r="BD19" s="478"/>
      <c r="BE19" s="478"/>
      <c r="BF19" s="478"/>
      <c r="BG19" s="478"/>
      <c r="BH19" s="478"/>
      <c r="BI19" s="478"/>
      <c r="BJ19" s="478"/>
      <c r="BK19" s="478"/>
      <c r="BL19" s="478"/>
      <c r="BM19" s="479"/>
      <c r="BN19" s="443">
        <v>1849436</v>
      </c>
      <c r="BO19" s="444"/>
      <c r="BP19" s="444"/>
      <c r="BQ19" s="444"/>
      <c r="BR19" s="444"/>
      <c r="BS19" s="444"/>
      <c r="BT19" s="444"/>
      <c r="BU19" s="445"/>
      <c r="BV19" s="443">
        <v>1474365</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c r="A20" s="181"/>
      <c r="B20" s="565" t="s">
        <v>162</v>
      </c>
      <c r="C20" s="486"/>
      <c r="D20" s="486"/>
      <c r="E20" s="566"/>
      <c r="F20" s="566"/>
      <c r="G20" s="566"/>
      <c r="H20" s="566"/>
      <c r="I20" s="566"/>
      <c r="J20" s="566"/>
      <c r="K20" s="566"/>
      <c r="L20" s="574">
        <v>218</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c r="A21" s="181"/>
      <c r="B21" s="583" t="s">
        <v>163</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c r="A22" s="181"/>
      <c r="B22" s="613" t="s">
        <v>164</v>
      </c>
      <c r="C22" s="587"/>
      <c r="D22" s="588"/>
      <c r="E22" s="455" t="s">
        <v>1</v>
      </c>
      <c r="F22" s="460"/>
      <c r="G22" s="460"/>
      <c r="H22" s="460"/>
      <c r="I22" s="460"/>
      <c r="J22" s="460"/>
      <c r="K22" s="450"/>
      <c r="L22" s="455" t="s">
        <v>165</v>
      </c>
      <c r="M22" s="460"/>
      <c r="N22" s="460"/>
      <c r="O22" s="460"/>
      <c r="P22" s="450"/>
      <c r="Q22" s="618" t="s">
        <v>166</v>
      </c>
      <c r="R22" s="619"/>
      <c r="S22" s="619"/>
      <c r="T22" s="619"/>
      <c r="U22" s="619"/>
      <c r="V22" s="620"/>
      <c r="W22" s="586" t="s">
        <v>167</v>
      </c>
      <c r="X22" s="587"/>
      <c r="Y22" s="588"/>
      <c r="Z22" s="455" t="s">
        <v>1</v>
      </c>
      <c r="AA22" s="460"/>
      <c r="AB22" s="460"/>
      <c r="AC22" s="460"/>
      <c r="AD22" s="460"/>
      <c r="AE22" s="460"/>
      <c r="AF22" s="460"/>
      <c r="AG22" s="450"/>
      <c r="AH22" s="624" t="s">
        <v>168</v>
      </c>
      <c r="AI22" s="460"/>
      <c r="AJ22" s="460"/>
      <c r="AK22" s="460"/>
      <c r="AL22" s="450"/>
      <c r="AM22" s="624" t="s">
        <v>169</v>
      </c>
      <c r="AN22" s="625"/>
      <c r="AO22" s="625"/>
      <c r="AP22" s="625"/>
      <c r="AQ22" s="625"/>
      <c r="AR22" s="626"/>
      <c r="AS22" s="618" t="s">
        <v>166</v>
      </c>
      <c r="AT22" s="619"/>
      <c r="AU22" s="619"/>
      <c r="AV22" s="619"/>
      <c r="AW22" s="619"/>
      <c r="AX22" s="630"/>
      <c r="AY22" s="403" t="s">
        <v>170</v>
      </c>
      <c r="AZ22" s="404"/>
      <c r="BA22" s="404"/>
      <c r="BB22" s="404"/>
      <c r="BC22" s="404"/>
      <c r="BD22" s="404"/>
      <c r="BE22" s="404"/>
      <c r="BF22" s="404"/>
      <c r="BG22" s="404"/>
      <c r="BH22" s="404"/>
      <c r="BI22" s="404"/>
      <c r="BJ22" s="404"/>
      <c r="BK22" s="404"/>
      <c r="BL22" s="404"/>
      <c r="BM22" s="405"/>
      <c r="BN22" s="406">
        <v>2555438</v>
      </c>
      <c r="BO22" s="407"/>
      <c r="BP22" s="407"/>
      <c r="BQ22" s="407"/>
      <c r="BR22" s="407"/>
      <c r="BS22" s="407"/>
      <c r="BT22" s="407"/>
      <c r="BU22" s="408"/>
      <c r="BV22" s="406">
        <v>3195327</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171</v>
      </c>
      <c r="AZ23" s="478"/>
      <c r="BA23" s="478"/>
      <c r="BB23" s="478"/>
      <c r="BC23" s="478"/>
      <c r="BD23" s="478"/>
      <c r="BE23" s="478"/>
      <c r="BF23" s="478"/>
      <c r="BG23" s="478"/>
      <c r="BH23" s="478"/>
      <c r="BI23" s="478"/>
      <c r="BJ23" s="478"/>
      <c r="BK23" s="478"/>
      <c r="BL23" s="478"/>
      <c r="BM23" s="479"/>
      <c r="BN23" s="443">
        <v>2550128</v>
      </c>
      <c r="BO23" s="444"/>
      <c r="BP23" s="444"/>
      <c r="BQ23" s="444"/>
      <c r="BR23" s="444"/>
      <c r="BS23" s="444"/>
      <c r="BT23" s="444"/>
      <c r="BU23" s="445"/>
      <c r="BV23" s="443">
        <v>3187371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c r="A24" s="181"/>
      <c r="B24" s="614"/>
      <c r="C24" s="590"/>
      <c r="D24" s="591"/>
      <c r="E24" s="493" t="s">
        <v>172</v>
      </c>
      <c r="F24" s="473"/>
      <c r="G24" s="473"/>
      <c r="H24" s="473"/>
      <c r="I24" s="473"/>
      <c r="J24" s="473"/>
      <c r="K24" s="474"/>
      <c r="L24" s="494">
        <v>1</v>
      </c>
      <c r="M24" s="495"/>
      <c r="N24" s="495"/>
      <c r="O24" s="495"/>
      <c r="P24" s="537"/>
      <c r="Q24" s="494">
        <v>7610</v>
      </c>
      <c r="R24" s="495"/>
      <c r="S24" s="495"/>
      <c r="T24" s="495"/>
      <c r="U24" s="495"/>
      <c r="V24" s="537"/>
      <c r="W24" s="589"/>
      <c r="X24" s="590"/>
      <c r="Y24" s="591"/>
      <c r="Z24" s="493" t="s">
        <v>173</v>
      </c>
      <c r="AA24" s="473"/>
      <c r="AB24" s="473"/>
      <c r="AC24" s="473"/>
      <c r="AD24" s="473"/>
      <c r="AE24" s="473"/>
      <c r="AF24" s="473"/>
      <c r="AG24" s="474"/>
      <c r="AH24" s="494">
        <v>35</v>
      </c>
      <c r="AI24" s="495"/>
      <c r="AJ24" s="495"/>
      <c r="AK24" s="495"/>
      <c r="AL24" s="537"/>
      <c r="AM24" s="494">
        <v>94395</v>
      </c>
      <c r="AN24" s="495"/>
      <c r="AO24" s="495"/>
      <c r="AP24" s="495"/>
      <c r="AQ24" s="495"/>
      <c r="AR24" s="537"/>
      <c r="AS24" s="494">
        <v>2697</v>
      </c>
      <c r="AT24" s="495"/>
      <c r="AU24" s="495"/>
      <c r="AV24" s="495"/>
      <c r="AW24" s="495"/>
      <c r="AX24" s="496"/>
      <c r="AY24" s="559" t="s">
        <v>174</v>
      </c>
      <c r="AZ24" s="560"/>
      <c r="BA24" s="560"/>
      <c r="BB24" s="560"/>
      <c r="BC24" s="560"/>
      <c r="BD24" s="560"/>
      <c r="BE24" s="560"/>
      <c r="BF24" s="560"/>
      <c r="BG24" s="560"/>
      <c r="BH24" s="560"/>
      <c r="BI24" s="560"/>
      <c r="BJ24" s="560"/>
      <c r="BK24" s="560"/>
      <c r="BL24" s="560"/>
      <c r="BM24" s="561"/>
      <c r="BN24" s="443">
        <v>2196604</v>
      </c>
      <c r="BO24" s="444"/>
      <c r="BP24" s="444"/>
      <c r="BQ24" s="444"/>
      <c r="BR24" s="444"/>
      <c r="BS24" s="444"/>
      <c r="BT24" s="444"/>
      <c r="BU24" s="445"/>
      <c r="BV24" s="443">
        <v>2802815</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c r="A25" s="181"/>
      <c r="B25" s="614"/>
      <c r="C25" s="590"/>
      <c r="D25" s="591"/>
      <c r="E25" s="493" t="s">
        <v>175</v>
      </c>
      <c r="F25" s="473"/>
      <c r="G25" s="473"/>
      <c r="H25" s="473"/>
      <c r="I25" s="473"/>
      <c r="J25" s="473"/>
      <c r="K25" s="474"/>
      <c r="L25" s="494">
        <v>1</v>
      </c>
      <c r="M25" s="495"/>
      <c r="N25" s="495"/>
      <c r="O25" s="495"/>
      <c r="P25" s="537"/>
      <c r="Q25" s="494">
        <v>6000</v>
      </c>
      <c r="R25" s="495"/>
      <c r="S25" s="495"/>
      <c r="T25" s="495"/>
      <c r="U25" s="495"/>
      <c r="V25" s="537"/>
      <c r="W25" s="589"/>
      <c r="X25" s="590"/>
      <c r="Y25" s="591"/>
      <c r="Z25" s="493" t="s">
        <v>176</v>
      </c>
      <c r="AA25" s="473"/>
      <c r="AB25" s="473"/>
      <c r="AC25" s="473"/>
      <c r="AD25" s="473"/>
      <c r="AE25" s="473"/>
      <c r="AF25" s="473"/>
      <c r="AG25" s="474"/>
      <c r="AH25" s="494" t="s">
        <v>137</v>
      </c>
      <c r="AI25" s="495"/>
      <c r="AJ25" s="495"/>
      <c r="AK25" s="495"/>
      <c r="AL25" s="537"/>
      <c r="AM25" s="494" t="s">
        <v>137</v>
      </c>
      <c r="AN25" s="495"/>
      <c r="AO25" s="495"/>
      <c r="AP25" s="495"/>
      <c r="AQ25" s="495"/>
      <c r="AR25" s="537"/>
      <c r="AS25" s="494" t="s">
        <v>128</v>
      </c>
      <c r="AT25" s="495"/>
      <c r="AU25" s="495"/>
      <c r="AV25" s="495"/>
      <c r="AW25" s="495"/>
      <c r="AX25" s="496"/>
      <c r="AY25" s="403" t="s">
        <v>177</v>
      </c>
      <c r="AZ25" s="404"/>
      <c r="BA25" s="404"/>
      <c r="BB25" s="404"/>
      <c r="BC25" s="404"/>
      <c r="BD25" s="404"/>
      <c r="BE25" s="404"/>
      <c r="BF25" s="404"/>
      <c r="BG25" s="404"/>
      <c r="BH25" s="404"/>
      <c r="BI25" s="404"/>
      <c r="BJ25" s="404"/>
      <c r="BK25" s="404"/>
      <c r="BL25" s="404"/>
      <c r="BM25" s="405"/>
      <c r="BN25" s="406" t="s">
        <v>137</v>
      </c>
      <c r="BO25" s="407"/>
      <c r="BP25" s="407"/>
      <c r="BQ25" s="407"/>
      <c r="BR25" s="407"/>
      <c r="BS25" s="407"/>
      <c r="BT25" s="407"/>
      <c r="BU25" s="408"/>
      <c r="BV25" s="406" t="s">
        <v>137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c r="A26" s="181"/>
      <c r="B26" s="614"/>
      <c r="C26" s="590"/>
      <c r="D26" s="591"/>
      <c r="E26" s="493" t="s">
        <v>178</v>
      </c>
      <c r="F26" s="473"/>
      <c r="G26" s="473"/>
      <c r="H26" s="473"/>
      <c r="I26" s="473"/>
      <c r="J26" s="473"/>
      <c r="K26" s="474"/>
      <c r="L26" s="494">
        <v>1</v>
      </c>
      <c r="M26" s="495"/>
      <c r="N26" s="495"/>
      <c r="O26" s="495"/>
      <c r="P26" s="537"/>
      <c r="Q26" s="494">
        <v>5670</v>
      </c>
      <c r="R26" s="495"/>
      <c r="S26" s="495"/>
      <c r="T26" s="495"/>
      <c r="U26" s="495"/>
      <c r="V26" s="537"/>
      <c r="W26" s="589"/>
      <c r="X26" s="590"/>
      <c r="Y26" s="591"/>
      <c r="Z26" s="493" t="s">
        <v>179</v>
      </c>
      <c r="AA26" s="595"/>
      <c r="AB26" s="595"/>
      <c r="AC26" s="595"/>
      <c r="AD26" s="595"/>
      <c r="AE26" s="595"/>
      <c r="AF26" s="595"/>
      <c r="AG26" s="596"/>
      <c r="AH26" s="494">
        <v>1</v>
      </c>
      <c r="AI26" s="495"/>
      <c r="AJ26" s="495"/>
      <c r="AK26" s="495"/>
      <c r="AL26" s="537"/>
      <c r="AM26" s="494" t="s">
        <v>180</v>
      </c>
      <c r="AN26" s="495"/>
      <c r="AO26" s="495"/>
      <c r="AP26" s="495"/>
      <c r="AQ26" s="495"/>
      <c r="AR26" s="537"/>
      <c r="AS26" s="494" t="s">
        <v>181</v>
      </c>
      <c r="AT26" s="495"/>
      <c r="AU26" s="495"/>
      <c r="AV26" s="495"/>
      <c r="AW26" s="495"/>
      <c r="AX26" s="496"/>
      <c r="AY26" s="446" t="s">
        <v>182</v>
      </c>
      <c r="AZ26" s="447"/>
      <c r="BA26" s="447"/>
      <c r="BB26" s="447"/>
      <c r="BC26" s="447"/>
      <c r="BD26" s="447"/>
      <c r="BE26" s="447"/>
      <c r="BF26" s="447"/>
      <c r="BG26" s="447"/>
      <c r="BH26" s="447"/>
      <c r="BI26" s="447"/>
      <c r="BJ26" s="447"/>
      <c r="BK26" s="447"/>
      <c r="BL26" s="447"/>
      <c r="BM26" s="448"/>
      <c r="BN26" s="443" t="s">
        <v>128</v>
      </c>
      <c r="BO26" s="444"/>
      <c r="BP26" s="444"/>
      <c r="BQ26" s="444"/>
      <c r="BR26" s="444"/>
      <c r="BS26" s="444"/>
      <c r="BT26" s="444"/>
      <c r="BU26" s="445"/>
      <c r="BV26" s="443" t="s">
        <v>128</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c r="A27" s="181"/>
      <c r="B27" s="614"/>
      <c r="C27" s="590"/>
      <c r="D27" s="591"/>
      <c r="E27" s="493" t="s">
        <v>183</v>
      </c>
      <c r="F27" s="473"/>
      <c r="G27" s="473"/>
      <c r="H27" s="473"/>
      <c r="I27" s="473"/>
      <c r="J27" s="473"/>
      <c r="K27" s="474"/>
      <c r="L27" s="494">
        <v>1</v>
      </c>
      <c r="M27" s="495"/>
      <c r="N27" s="495"/>
      <c r="O27" s="495"/>
      <c r="P27" s="537"/>
      <c r="Q27" s="494">
        <v>3040</v>
      </c>
      <c r="R27" s="495"/>
      <c r="S27" s="495"/>
      <c r="T27" s="495"/>
      <c r="U27" s="495"/>
      <c r="V27" s="537"/>
      <c r="W27" s="589"/>
      <c r="X27" s="590"/>
      <c r="Y27" s="591"/>
      <c r="Z27" s="493" t="s">
        <v>184</v>
      </c>
      <c r="AA27" s="473"/>
      <c r="AB27" s="473"/>
      <c r="AC27" s="473"/>
      <c r="AD27" s="473"/>
      <c r="AE27" s="473"/>
      <c r="AF27" s="473"/>
      <c r="AG27" s="474"/>
      <c r="AH27" s="494" t="s">
        <v>128</v>
      </c>
      <c r="AI27" s="495"/>
      <c r="AJ27" s="495"/>
      <c r="AK27" s="495"/>
      <c r="AL27" s="537"/>
      <c r="AM27" s="494" t="s">
        <v>137</v>
      </c>
      <c r="AN27" s="495"/>
      <c r="AO27" s="495"/>
      <c r="AP27" s="495"/>
      <c r="AQ27" s="495"/>
      <c r="AR27" s="537"/>
      <c r="AS27" s="494" t="s">
        <v>128</v>
      </c>
      <c r="AT27" s="495"/>
      <c r="AU27" s="495"/>
      <c r="AV27" s="495"/>
      <c r="AW27" s="495"/>
      <c r="AX27" s="496"/>
      <c r="AY27" s="538" t="s">
        <v>185</v>
      </c>
      <c r="AZ27" s="539"/>
      <c r="BA27" s="539"/>
      <c r="BB27" s="539"/>
      <c r="BC27" s="539"/>
      <c r="BD27" s="539"/>
      <c r="BE27" s="539"/>
      <c r="BF27" s="539"/>
      <c r="BG27" s="539"/>
      <c r="BH27" s="539"/>
      <c r="BI27" s="539"/>
      <c r="BJ27" s="539"/>
      <c r="BK27" s="539"/>
      <c r="BL27" s="539"/>
      <c r="BM27" s="540"/>
      <c r="BN27" s="562">
        <v>16179</v>
      </c>
      <c r="BO27" s="563"/>
      <c r="BP27" s="563"/>
      <c r="BQ27" s="563"/>
      <c r="BR27" s="563"/>
      <c r="BS27" s="563"/>
      <c r="BT27" s="563"/>
      <c r="BU27" s="564"/>
      <c r="BV27" s="562">
        <v>16179</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c r="A28" s="181"/>
      <c r="B28" s="614"/>
      <c r="C28" s="590"/>
      <c r="D28" s="591"/>
      <c r="E28" s="493" t="s">
        <v>186</v>
      </c>
      <c r="F28" s="473"/>
      <c r="G28" s="473"/>
      <c r="H28" s="473"/>
      <c r="I28" s="473"/>
      <c r="J28" s="473"/>
      <c r="K28" s="474"/>
      <c r="L28" s="494">
        <v>1</v>
      </c>
      <c r="M28" s="495"/>
      <c r="N28" s="495"/>
      <c r="O28" s="495"/>
      <c r="P28" s="537"/>
      <c r="Q28" s="494">
        <v>2510</v>
      </c>
      <c r="R28" s="495"/>
      <c r="S28" s="495"/>
      <c r="T28" s="495"/>
      <c r="U28" s="495"/>
      <c r="V28" s="537"/>
      <c r="W28" s="589"/>
      <c r="X28" s="590"/>
      <c r="Y28" s="591"/>
      <c r="Z28" s="493" t="s">
        <v>187</v>
      </c>
      <c r="AA28" s="473"/>
      <c r="AB28" s="473"/>
      <c r="AC28" s="473"/>
      <c r="AD28" s="473"/>
      <c r="AE28" s="473"/>
      <c r="AF28" s="473"/>
      <c r="AG28" s="474"/>
      <c r="AH28" s="494" t="s">
        <v>137</v>
      </c>
      <c r="AI28" s="495"/>
      <c r="AJ28" s="495"/>
      <c r="AK28" s="495"/>
      <c r="AL28" s="537"/>
      <c r="AM28" s="494" t="s">
        <v>137</v>
      </c>
      <c r="AN28" s="495"/>
      <c r="AO28" s="495"/>
      <c r="AP28" s="495"/>
      <c r="AQ28" s="495"/>
      <c r="AR28" s="537"/>
      <c r="AS28" s="494" t="s">
        <v>137</v>
      </c>
      <c r="AT28" s="495"/>
      <c r="AU28" s="495"/>
      <c r="AV28" s="495"/>
      <c r="AW28" s="495"/>
      <c r="AX28" s="496"/>
      <c r="AY28" s="597" t="s">
        <v>188</v>
      </c>
      <c r="AZ28" s="598"/>
      <c r="BA28" s="598"/>
      <c r="BB28" s="599"/>
      <c r="BC28" s="403" t="s">
        <v>50</v>
      </c>
      <c r="BD28" s="404"/>
      <c r="BE28" s="404"/>
      <c r="BF28" s="404"/>
      <c r="BG28" s="404"/>
      <c r="BH28" s="404"/>
      <c r="BI28" s="404"/>
      <c r="BJ28" s="404"/>
      <c r="BK28" s="404"/>
      <c r="BL28" s="404"/>
      <c r="BM28" s="405"/>
      <c r="BN28" s="406">
        <v>472618</v>
      </c>
      <c r="BO28" s="407"/>
      <c r="BP28" s="407"/>
      <c r="BQ28" s="407"/>
      <c r="BR28" s="407"/>
      <c r="BS28" s="407"/>
      <c r="BT28" s="407"/>
      <c r="BU28" s="408"/>
      <c r="BV28" s="406">
        <v>665187</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c r="A29" s="181"/>
      <c r="B29" s="614"/>
      <c r="C29" s="590"/>
      <c r="D29" s="591"/>
      <c r="E29" s="493" t="s">
        <v>189</v>
      </c>
      <c r="F29" s="473"/>
      <c r="G29" s="473"/>
      <c r="H29" s="473"/>
      <c r="I29" s="473"/>
      <c r="J29" s="473"/>
      <c r="K29" s="474"/>
      <c r="L29" s="494">
        <v>5</v>
      </c>
      <c r="M29" s="495"/>
      <c r="N29" s="495"/>
      <c r="O29" s="495"/>
      <c r="P29" s="537"/>
      <c r="Q29" s="494">
        <v>2280</v>
      </c>
      <c r="R29" s="495"/>
      <c r="S29" s="495"/>
      <c r="T29" s="495"/>
      <c r="U29" s="495"/>
      <c r="V29" s="537"/>
      <c r="W29" s="592"/>
      <c r="X29" s="593"/>
      <c r="Y29" s="594"/>
      <c r="Z29" s="493" t="s">
        <v>190</v>
      </c>
      <c r="AA29" s="473"/>
      <c r="AB29" s="473"/>
      <c r="AC29" s="473"/>
      <c r="AD29" s="473"/>
      <c r="AE29" s="473"/>
      <c r="AF29" s="473"/>
      <c r="AG29" s="474"/>
      <c r="AH29" s="494">
        <v>35</v>
      </c>
      <c r="AI29" s="495"/>
      <c r="AJ29" s="495"/>
      <c r="AK29" s="495"/>
      <c r="AL29" s="537"/>
      <c r="AM29" s="494">
        <v>94395</v>
      </c>
      <c r="AN29" s="495"/>
      <c r="AO29" s="495"/>
      <c r="AP29" s="495"/>
      <c r="AQ29" s="495"/>
      <c r="AR29" s="537"/>
      <c r="AS29" s="494">
        <v>2697</v>
      </c>
      <c r="AT29" s="495"/>
      <c r="AU29" s="495"/>
      <c r="AV29" s="495"/>
      <c r="AW29" s="495"/>
      <c r="AX29" s="496"/>
      <c r="AY29" s="600"/>
      <c r="AZ29" s="601"/>
      <c r="BA29" s="601"/>
      <c r="BB29" s="602"/>
      <c r="BC29" s="477" t="s">
        <v>191</v>
      </c>
      <c r="BD29" s="478"/>
      <c r="BE29" s="478"/>
      <c r="BF29" s="478"/>
      <c r="BG29" s="478"/>
      <c r="BH29" s="478"/>
      <c r="BI29" s="478"/>
      <c r="BJ29" s="478"/>
      <c r="BK29" s="478"/>
      <c r="BL29" s="478"/>
      <c r="BM29" s="479"/>
      <c r="BN29" s="443">
        <v>307000</v>
      </c>
      <c r="BO29" s="444"/>
      <c r="BP29" s="444"/>
      <c r="BQ29" s="444"/>
      <c r="BR29" s="444"/>
      <c r="BS29" s="444"/>
      <c r="BT29" s="444"/>
      <c r="BU29" s="445"/>
      <c r="BV29" s="443">
        <v>293051</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192</v>
      </c>
      <c r="X30" s="611"/>
      <c r="Y30" s="611"/>
      <c r="Z30" s="611"/>
      <c r="AA30" s="611"/>
      <c r="AB30" s="611"/>
      <c r="AC30" s="611"/>
      <c r="AD30" s="611"/>
      <c r="AE30" s="611"/>
      <c r="AF30" s="611"/>
      <c r="AG30" s="612"/>
      <c r="AH30" s="570">
        <v>93.9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607260</v>
      </c>
      <c r="BO30" s="563"/>
      <c r="BP30" s="563"/>
      <c r="BQ30" s="563"/>
      <c r="BR30" s="563"/>
      <c r="BS30" s="563"/>
      <c r="BT30" s="563"/>
      <c r="BU30" s="564"/>
      <c r="BV30" s="562">
        <v>606886</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606" t="s">
        <v>193</v>
      </c>
      <c r="D32" s="606"/>
      <c r="E32" s="606"/>
      <c r="F32" s="606"/>
      <c r="G32" s="606"/>
      <c r="H32" s="606"/>
      <c r="I32" s="606"/>
      <c r="J32" s="606"/>
      <c r="K32" s="606"/>
      <c r="L32" s="606"/>
      <c r="M32" s="606"/>
      <c r="N32" s="606"/>
      <c r="O32" s="606"/>
      <c r="P32" s="606"/>
      <c r="Q32" s="606"/>
      <c r="R32" s="606"/>
      <c r="S32" s="606"/>
      <c r="U32" s="447" t="s">
        <v>194</v>
      </c>
      <c r="V32" s="447"/>
      <c r="W32" s="447"/>
      <c r="X32" s="447"/>
      <c r="Y32" s="447"/>
      <c r="Z32" s="447"/>
      <c r="AA32" s="447"/>
      <c r="AB32" s="447"/>
      <c r="AC32" s="447"/>
      <c r="AD32" s="447"/>
      <c r="AE32" s="447"/>
      <c r="AF32" s="447"/>
      <c r="AG32" s="447"/>
      <c r="AH32" s="447"/>
      <c r="AI32" s="447"/>
      <c r="AJ32" s="447"/>
      <c r="AK32" s="447"/>
      <c r="AM32" s="447" t="s">
        <v>195</v>
      </c>
      <c r="AN32" s="447"/>
      <c r="AO32" s="447"/>
      <c r="AP32" s="447"/>
      <c r="AQ32" s="447"/>
      <c r="AR32" s="447"/>
      <c r="AS32" s="447"/>
      <c r="AT32" s="447"/>
      <c r="AU32" s="447"/>
      <c r="AV32" s="447"/>
      <c r="AW32" s="447"/>
      <c r="AX32" s="447"/>
      <c r="AY32" s="447"/>
      <c r="AZ32" s="447"/>
      <c r="BA32" s="447"/>
      <c r="BB32" s="447"/>
      <c r="BC32" s="447"/>
      <c r="BE32" s="447" t="s">
        <v>196</v>
      </c>
      <c r="BF32" s="447"/>
      <c r="BG32" s="447"/>
      <c r="BH32" s="447"/>
      <c r="BI32" s="447"/>
      <c r="BJ32" s="447"/>
      <c r="BK32" s="447"/>
      <c r="BL32" s="447"/>
      <c r="BM32" s="447"/>
      <c r="BN32" s="447"/>
      <c r="BO32" s="447"/>
      <c r="BP32" s="447"/>
      <c r="BQ32" s="447"/>
      <c r="BR32" s="447"/>
      <c r="BS32" s="447"/>
      <c r="BT32" s="447"/>
      <c r="BU32" s="447"/>
      <c r="BW32" s="447" t="s">
        <v>197</v>
      </c>
      <c r="BX32" s="447"/>
      <c r="BY32" s="447"/>
      <c r="BZ32" s="447"/>
      <c r="CA32" s="447"/>
      <c r="CB32" s="447"/>
      <c r="CC32" s="447"/>
      <c r="CD32" s="447"/>
      <c r="CE32" s="447"/>
      <c r="CF32" s="447"/>
      <c r="CG32" s="447"/>
      <c r="CH32" s="447"/>
      <c r="CI32" s="447"/>
      <c r="CJ32" s="447"/>
      <c r="CK32" s="447"/>
      <c r="CL32" s="447"/>
      <c r="CM32" s="447"/>
      <c r="CO32" s="447" t="s">
        <v>198</v>
      </c>
      <c r="CP32" s="447"/>
      <c r="CQ32" s="447"/>
      <c r="CR32" s="447"/>
      <c r="CS32" s="447"/>
      <c r="CT32" s="447"/>
      <c r="CU32" s="447"/>
      <c r="CV32" s="447"/>
      <c r="CW32" s="447"/>
      <c r="CX32" s="447"/>
      <c r="CY32" s="447"/>
      <c r="CZ32" s="447"/>
      <c r="DA32" s="447"/>
      <c r="DB32" s="447"/>
      <c r="DC32" s="447"/>
      <c r="DD32" s="447"/>
      <c r="DE32" s="447"/>
      <c r="DI32" s="204"/>
    </row>
    <row r="33" spans="1:113" ht="13.5" customHeight="1">
      <c r="A33" s="181"/>
      <c r="B33" s="205"/>
      <c r="C33" s="467" t="s">
        <v>199</v>
      </c>
      <c r="D33" s="467"/>
      <c r="E33" s="432" t="s">
        <v>200</v>
      </c>
      <c r="F33" s="432"/>
      <c r="G33" s="432"/>
      <c r="H33" s="432"/>
      <c r="I33" s="432"/>
      <c r="J33" s="432"/>
      <c r="K33" s="432"/>
      <c r="L33" s="432"/>
      <c r="M33" s="432"/>
      <c r="N33" s="432"/>
      <c r="O33" s="432"/>
      <c r="P33" s="432"/>
      <c r="Q33" s="432"/>
      <c r="R33" s="432"/>
      <c r="S33" s="432"/>
      <c r="T33" s="206"/>
      <c r="U33" s="467" t="s">
        <v>199</v>
      </c>
      <c r="V33" s="467"/>
      <c r="W33" s="432" t="s">
        <v>201</v>
      </c>
      <c r="X33" s="432"/>
      <c r="Y33" s="432"/>
      <c r="Z33" s="432"/>
      <c r="AA33" s="432"/>
      <c r="AB33" s="432"/>
      <c r="AC33" s="432"/>
      <c r="AD33" s="432"/>
      <c r="AE33" s="432"/>
      <c r="AF33" s="432"/>
      <c r="AG33" s="432"/>
      <c r="AH33" s="432"/>
      <c r="AI33" s="432"/>
      <c r="AJ33" s="432"/>
      <c r="AK33" s="432"/>
      <c r="AL33" s="206"/>
      <c r="AM33" s="467" t="s">
        <v>199</v>
      </c>
      <c r="AN33" s="467"/>
      <c r="AO33" s="432" t="s">
        <v>200</v>
      </c>
      <c r="AP33" s="432"/>
      <c r="AQ33" s="432"/>
      <c r="AR33" s="432"/>
      <c r="AS33" s="432"/>
      <c r="AT33" s="432"/>
      <c r="AU33" s="432"/>
      <c r="AV33" s="432"/>
      <c r="AW33" s="432"/>
      <c r="AX33" s="432"/>
      <c r="AY33" s="432"/>
      <c r="AZ33" s="432"/>
      <c r="BA33" s="432"/>
      <c r="BB33" s="432"/>
      <c r="BC33" s="432"/>
      <c r="BD33" s="207"/>
      <c r="BE33" s="432" t="s">
        <v>202</v>
      </c>
      <c r="BF33" s="432"/>
      <c r="BG33" s="432" t="s">
        <v>203</v>
      </c>
      <c r="BH33" s="432"/>
      <c r="BI33" s="432"/>
      <c r="BJ33" s="432"/>
      <c r="BK33" s="432"/>
      <c r="BL33" s="432"/>
      <c r="BM33" s="432"/>
      <c r="BN33" s="432"/>
      <c r="BO33" s="432"/>
      <c r="BP33" s="432"/>
      <c r="BQ33" s="432"/>
      <c r="BR33" s="432"/>
      <c r="BS33" s="432"/>
      <c r="BT33" s="432"/>
      <c r="BU33" s="432"/>
      <c r="BV33" s="207"/>
      <c r="BW33" s="467" t="s">
        <v>202</v>
      </c>
      <c r="BX33" s="467"/>
      <c r="BY33" s="432" t="s">
        <v>204</v>
      </c>
      <c r="BZ33" s="432"/>
      <c r="CA33" s="432"/>
      <c r="CB33" s="432"/>
      <c r="CC33" s="432"/>
      <c r="CD33" s="432"/>
      <c r="CE33" s="432"/>
      <c r="CF33" s="432"/>
      <c r="CG33" s="432"/>
      <c r="CH33" s="432"/>
      <c r="CI33" s="432"/>
      <c r="CJ33" s="432"/>
      <c r="CK33" s="432"/>
      <c r="CL33" s="432"/>
      <c r="CM33" s="432"/>
      <c r="CN33" s="206"/>
      <c r="CO33" s="467" t="s">
        <v>205</v>
      </c>
      <c r="CP33" s="467"/>
      <c r="CQ33" s="432" t="s">
        <v>206</v>
      </c>
      <c r="CR33" s="432"/>
      <c r="CS33" s="432"/>
      <c r="CT33" s="432"/>
      <c r="CU33" s="432"/>
      <c r="CV33" s="432"/>
      <c r="CW33" s="432"/>
      <c r="CX33" s="432"/>
      <c r="CY33" s="432"/>
      <c r="CZ33" s="432"/>
      <c r="DA33" s="432"/>
      <c r="DB33" s="432"/>
      <c r="DC33" s="432"/>
      <c r="DD33" s="432"/>
      <c r="DE33" s="432"/>
      <c r="DF33" s="206"/>
      <c r="DG33" s="632" t="s">
        <v>207</v>
      </c>
      <c r="DH33" s="632"/>
      <c r="DI33" s="208"/>
    </row>
    <row r="34" spans="1:113" ht="32.25" customHeight="1">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三島村国民健康保険特別会計</v>
      </c>
      <c r="X34" s="634"/>
      <c r="Y34" s="634"/>
      <c r="Z34" s="634"/>
      <c r="AA34" s="634"/>
      <c r="AB34" s="634"/>
      <c r="AC34" s="634"/>
      <c r="AD34" s="634"/>
      <c r="AE34" s="634"/>
      <c r="AF34" s="634"/>
      <c r="AG34" s="634"/>
      <c r="AH34" s="634"/>
      <c r="AI34" s="634"/>
      <c r="AJ34" s="634"/>
      <c r="AK34" s="634"/>
      <c r="AL34" s="181"/>
      <c r="AM34" s="633" t="str">
        <f>IF(AO34="","",MAX(C34:D43,U34:V43)+1)</f>
        <v/>
      </c>
      <c r="AN34" s="633"/>
      <c r="AO34" s="634"/>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IF('各会計、関係団体の財政状況及び健全化判断比率'!B33="","",'各会計、関係団体の財政状況及び健全化判断比率'!B33)</f>
        <v>三島村船舶交通事業特別会計</v>
      </c>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鹿児島県市町村総合事務組合</v>
      </c>
      <c r="BZ34" s="634"/>
      <c r="CA34" s="634"/>
      <c r="CB34" s="634"/>
      <c r="CC34" s="634"/>
      <c r="CD34" s="634"/>
      <c r="CE34" s="634"/>
      <c r="CF34" s="634"/>
      <c r="CG34" s="634"/>
      <c r="CH34" s="634"/>
      <c r="CI34" s="634"/>
      <c r="CJ34" s="634"/>
      <c r="CK34" s="634"/>
      <c r="CL34" s="634"/>
      <c r="CM34" s="634"/>
      <c r="CN34" s="181"/>
      <c r="CO34" s="633">
        <f>IF(CQ34="","",MAX(C34:D43,U34:V43,AM34:AN43,BE34:BF43,BW34:BX43)+1)</f>
        <v>12</v>
      </c>
      <c r="CP34" s="633"/>
      <c r="CQ34" s="634" t="str">
        <f>IF('各会計、関係団体の財政状況及び健全化判断比率'!BS7="","",'各会計、関係団体の財政状況及び健全化判断比率'!BS7)</f>
        <v>みしま発電管理</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三島村介護保険特別会計(保険事業勘定)</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8</v>
      </c>
      <c r="BF35" s="633"/>
      <c r="BG35" s="634" t="str">
        <f>IF('各会計、関係団体の財政状況及び健全化判断比率'!B34="","",'各会計、関係団体の財政状況及び健全化判断比率'!B34)</f>
        <v>三島村簡易水道事業特別会計</v>
      </c>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鹿児島県後期高齢者医療広域連合(一般会計)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三島村後期高齢者医療特別会計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鹿児島県後期高齢者医療広域連合(後期高齢者医療特別会計）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三島村介護保険特別会計(サービス事業勘定)</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t="str">
        <f t="shared" si="2"/>
        <v/>
      </c>
      <c r="BX37" s="633"/>
      <c r="BY37" s="634" t="str">
        <f>IF('各会計、関係団体の財政状況及び健全化判断比率'!B71="","",'各会計、関係団体の財政状況及び健全化判断比率'!B71)</f>
        <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f t="shared" si="4"/>
        <v>6</v>
      </c>
      <c r="V38" s="633"/>
      <c r="W38" s="634" t="str">
        <f>IF('各会計、関係団体の財政状況及び健全化判断比率'!B32="","",'各会計、関係団体の財政状況及び健全化判断比率'!B32)</f>
        <v>三島村特産品焼酎事業特別会計</v>
      </c>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208</v>
      </c>
      <c r="E46" s="636" t="s">
        <v>209</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c r="E47" s="636" t="s">
        <v>210</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c r="E48" s="636" t="s">
        <v>211</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c r="E49" s="637" t="s">
        <v>212</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c r="E50" s="636" t="s">
        <v>213</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c r="E51" s="636" t="s">
        <v>214</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c r="E52" s="636" t="s">
        <v>215</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c r="E53" s="636" t="s">
        <v>216</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row r="55" spans="5:113"/>
    <row r="56" spans="5:113"/>
  </sheetData>
  <sheetProtection algorithmName="SHA-512" hashValue="iBhhJeK28Y5AssESOImttcYEmWIU0qWxu0ywZluDQvp5qQtRL+sPUGXIkRoKKzigernI4H0XvOSBONhzkYSnOg==" saltValue="uh1f74Z+/fMXPq5xnYkZf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c r="A34" s="22"/>
      <c r="B34" s="31"/>
      <c r="C34" s="1187" t="s">
        <v>577</v>
      </c>
      <c r="D34" s="1187"/>
      <c r="E34" s="1188"/>
      <c r="F34" s="32">
        <v>2.8</v>
      </c>
      <c r="G34" s="33">
        <v>0.53</v>
      </c>
      <c r="H34" s="33">
        <v>3.8</v>
      </c>
      <c r="I34" s="33">
        <v>32.61</v>
      </c>
      <c r="J34" s="34">
        <v>16.98</v>
      </c>
      <c r="K34" s="22"/>
      <c r="L34" s="22"/>
      <c r="M34" s="22"/>
      <c r="N34" s="22"/>
      <c r="O34" s="22"/>
      <c r="P34" s="22"/>
    </row>
    <row r="35" spans="1:16" ht="39" customHeight="1">
      <c r="A35" s="22"/>
      <c r="B35" s="35"/>
      <c r="C35" s="1181" t="s">
        <v>578</v>
      </c>
      <c r="D35" s="1182"/>
      <c r="E35" s="1183"/>
      <c r="F35" s="36">
        <v>0.27</v>
      </c>
      <c r="G35" s="37">
        <v>0.16</v>
      </c>
      <c r="H35" s="37">
        <v>0.06</v>
      </c>
      <c r="I35" s="37">
        <v>2.23</v>
      </c>
      <c r="J35" s="38">
        <v>1.92</v>
      </c>
      <c r="K35" s="22"/>
      <c r="L35" s="22"/>
      <c r="M35" s="22"/>
      <c r="N35" s="22"/>
      <c r="O35" s="22"/>
      <c r="P35" s="22"/>
    </row>
    <row r="36" spans="1:16" ht="39" customHeight="1">
      <c r="A36" s="22"/>
      <c r="B36" s="35"/>
      <c r="C36" s="1181" t="s">
        <v>579</v>
      </c>
      <c r="D36" s="1182"/>
      <c r="E36" s="1183"/>
      <c r="F36" s="36">
        <v>0.41</v>
      </c>
      <c r="G36" s="37">
        <v>0.56999999999999995</v>
      </c>
      <c r="H36" s="37">
        <v>0.32</v>
      </c>
      <c r="I36" s="37">
        <v>0.54</v>
      </c>
      <c r="J36" s="38">
        <v>1</v>
      </c>
      <c r="K36" s="22"/>
      <c r="L36" s="22"/>
      <c r="M36" s="22"/>
      <c r="N36" s="22"/>
      <c r="O36" s="22"/>
      <c r="P36" s="22"/>
    </row>
    <row r="37" spans="1:16" ht="39" customHeight="1">
      <c r="A37" s="22"/>
      <c r="B37" s="35"/>
      <c r="C37" s="1181" t="s">
        <v>580</v>
      </c>
      <c r="D37" s="1182"/>
      <c r="E37" s="1183"/>
      <c r="F37" s="36">
        <v>0.6</v>
      </c>
      <c r="G37" s="37">
        <v>0.72</v>
      </c>
      <c r="H37" s="37">
        <v>0.55000000000000004</v>
      </c>
      <c r="I37" s="37">
        <v>0.64</v>
      </c>
      <c r="J37" s="38">
        <v>0.77</v>
      </c>
      <c r="K37" s="22"/>
      <c r="L37" s="22"/>
      <c r="M37" s="22"/>
      <c r="N37" s="22"/>
      <c r="O37" s="22"/>
      <c r="P37" s="22"/>
    </row>
    <row r="38" spans="1:16" ht="39" customHeight="1">
      <c r="A38" s="22"/>
      <c r="B38" s="35"/>
      <c r="C38" s="1181" t="s">
        <v>581</v>
      </c>
      <c r="D38" s="1182"/>
      <c r="E38" s="1183"/>
      <c r="F38" s="36">
        <v>2.92</v>
      </c>
      <c r="G38" s="37">
        <v>10.84</v>
      </c>
      <c r="H38" s="37" t="s">
        <v>582</v>
      </c>
      <c r="I38" s="37">
        <v>4.21</v>
      </c>
      <c r="J38" s="38">
        <v>0.48</v>
      </c>
      <c r="K38" s="22"/>
      <c r="L38" s="22"/>
      <c r="M38" s="22"/>
      <c r="N38" s="22"/>
      <c r="O38" s="22"/>
      <c r="P38" s="22"/>
    </row>
    <row r="39" spans="1:16" ht="39" customHeight="1">
      <c r="A39" s="22"/>
      <c r="B39" s="35"/>
      <c r="C39" s="1181" t="s">
        <v>583</v>
      </c>
      <c r="D39" s="1182"/>
      <c r="E39" s="1183"/>
      <c r="F39" s="36">
        <v>0.09</v>
      </c>
      <c r="G39" s="37">
        <v>0.15</v>
      </c>
      <c r="H39" s="37">
        <v>0.2</v>
      </c>
      <c r="I39" s="37">
        <v>0.17</v>
      </c>
      <c r="J39" s="38">
        <v>0.17</v>
      </c>
      <c r="K39" s="22"/>
      <c r="L39" s="22"/>
      <c r="M39" s="22"/>
      <c r="N39" s="22"/>
      <c r="O39" s="22"/>
      <c r="P39" s="22"/>
    </row>
    <row r="40" spans="1:16" ht="39" customHeight="1">
      <c r="A40" s="22"/>
      <c r="B40" s="35"/>
      <c r="C40" s="1181" t="s">
        <v>584</v>
      </c>
      <c r="D40" s="1182"/>
      <c r="E40" s="1183"/>
      <c r="F40" s="36">
        <v>0</v>
      </c>
      <c r="G40" s="37">
        <v>0</v>
      </c>
      <c r="H40" s="37">
        <v>0.02</v>
      </c>
      <c r="I40" s="37">
        <v>0.01</v>
      </c>
      <c r="J40" s="38">
        <v>0.02</v>
      </c>
      <c r="K40" s="22"/>
      <c r="L40" s="22"/>
      <c r="M40" s="22"/>
      <c r="N40" s="22"/>
      <c r="O40" s="22"/>
      <c r="P40" s="22"/>
    </row>
    <row r="41" spans="1:16" ht="39" customHeight="1">
      <c r="A41" s="22"/>
      <c r="B41" s="35"/>
      <c r="C41" s="1181" t="s">
        <v>585</v>
      </c>
      <c r="D41" s="1182"/>
      <c r="E41" s="1183"/>
      <c r="F41" s="36">
        <v>0</v>
      </c>
      <c r="G41" s="37">
        <v>0</v>
      </c>
      <c r="H41" s="37">
        <v>0</v>
      </c>
      <c r="I41" s="37">
        <v>7.0000000000000007E-2</v>
      </c>
      <c r="J41" s="38">
        <v>0.02</v>
      </c>
      <c r="K41" s="22"/>
      <c r="L41" s="22"/>
      <c r="M41" s="22"/>
      <c r="N41" s="22"/>
      <c r="O41" s="22"/>
      <c r="P41" s="22"/>
    </row>
    <row r="42" spans="1:16" ht="39" customHeight="1">
      <c r="A42" s="22"/>
      <c r="B42" s="39"/>
      <c r="C42" s="1181" t="s">
        <v>586</v>
      </c>
      <c r="D42" s="1182"/>
      <c r="E42" s="1183"/>
      <c r="F42" s="36" t="s">
        <v>527</v>
      </c>
      <c r="G42" s="37" t="s">
        <v>527</v>
      </c>
      <c r="H42" s="37" t="s">
        <v>527</v>
      </c>
      <c r="I42" s="37" t="s">
        <v>527</v>
      </c>
      <c r="J42" s="38" t="s">
        <v>527</v>
      </c>
      <c r="K42" s="22"/>
      <c r="L42" s="22"/>
      <c r="M42" s="22"/>
      <c r="N42" s="22"/>
      <c r="O42" s="22"/>
      <c r="P42" s="22"/>
    </row>
    <row r="43" spans="1:16" ht="39" customHeight="1" thickBot="1">
      <c r="A43" s="22"/>
      <c r="B43" s="40"/>
      <c r="C43" s="1184" t="s">
        <v>587</v>
      </c>
      <c r="D43" s="1185"/>
      <c r="E43" s="1186"/>
      <c r="F43" s="41" t="s">
        <v>527</v>
      </c>
      <c r="G43" s="42" t="s">
        <v>527</v>
      </c>
      <c r="H43" s="42" t="s">
        <v>527</v>
      </c>
      <c r="I43" s="42" t="s">
        <v>527</v>
      </c>
      <c r="J43" s="43" t="s">
        <v>527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5Blo8M3FU9OBeSRh5Gf1fQPeeMgrn+htRPdH8qpbHe2mFBL57Mh3J9ErsgXM71PzWxmqU2wq37qsoTixpphhSw==" saltValue="NAsW6aaoXfebNmQFo8N2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c r="A45" s="48"/>
      <c r="B45" s="1189" t="s">
        <v>11</v>
      </c>
      <c r="C45" s="1190"/>
      <c r="D45" s="58"/>
      <c r="E45" s="1195" t="s">
        <v>12</v>
      </c>
      <c r="F45" s="1195"/>
      <c r="G45" s="1195"/>
      <c r="H45" s="1195"/>
      <c r="I45" s="1195"/>
      <c r="J45" s="1196"/>
      <c r="K45" s="59">
        <v>254</v>
      </c>
      <c r="L45" s="60">
        <v>241</v>
      </c>
      <c r="M45" s="60">
        <v>258</v>
      </c>
      <c r="N45" s="60">
        <v>289</v>
      </c>
      <c r="O45" s="61">
        <v>295</v>
      </c>
      <c r="P45" s="48"/>
      <c r="Q45" s="48"/>
      <c r="R45" s="48"/>
      <c r="S45" s="48"/>
      <c r="T45" s="48"/>
      <c r="U45" s="48"/>
    </row>
    <row r="46" spans="1:21" ht="30.75" customHeight="1">
      <c r="A46" s="48"/>
      <c r="B46" s="1191"/>
      <c r="C46" s="1192"/>
      <c r="D46" s="62"/>
      <c r="E46" s="1197" t="s">
        <v>13</v>
      </c>
      <c r="F46" s="1197"/>
      <c r="G46" s="1197"/>
      <c r="H46" s="1197"/>
      <c r="I46" s="1197"/>
      <c r="J46" s="1198"/>
      <c r="K46" s="63" t="s">
        <v>527</v>
      </c>
      <c r="L46" s="64" t="s">
        <v>527</v>
      </c>
      <c r="M46" s="64" t="s">
        <v>527</v>
      </c>
      <c r="N46" s="64" t="s">
        <v>527</v>
      </c>
      <c r="O46" s="65" t="s">
        <v>527</v>
      </c>
      <c r="P46" s="48"/>
      <c r="Q46" s="48"/>
      <c r="R46" s="48"/>
      <c r="S46" s="48"/>
      <c r="T46" s="48"/>
      <c r="U46" s="48"/>
    </row>
    <row r="47" spans="1:21" ht="30.75" customHeight="1">
      <c r="A47" s="48"/>
      <c r="B47" s="1191"/>
      <c r="C47" s="1192"/>
      <c r="D47" s="62"/>
      <c r="E47" s="1197" t="s">
        <v>14</v>
      </c>
      <c r="F47" s="1197"/>
      <c r="G47" s="1197"/>
      <c r="H47" s="1197"/>
      <c r="I47" s="1197"/>
      <c r="J47" s="1198"/>
      <c r="K47" s="63" t="s">
        <v>527</v>
      </c>
      <c r="L47" s="64" t="s">
        <v>527</v>
      </c>
      <c r="M47" s="64" t="s">
        <v>527</v>
      </c>
      <c r="N47" s="64" t="s">
        <v>527</v>
      </c>
      <c r="O47" s="65" t="s">
        <v>527</v>
      </c>
      <c r="P47" s="48"/>
      <c r="Q47" s="48"/>
      <c r="R47" s="48"/>
      <c r="S47" s="48"/>
      <c r="T47" s="48"/>
      <c r="U47" s="48"/>
    </row>
    <row r="48" spans="1:21" ht="30.75" customHeight="1">
      <c r="A48" s="48"/>
      <c r="B48" s="1191"/>
      <c r="C48" s="1192"/>
      <c r="D48" s="62"/>
      <c r="E48" s="1197" t="s">
        <v>15</v>
      </c>
      <c r="F48" s="1197"/>
      <c r="G48" s="1197"/>
      <c r="H48" s="1197"/>
      <c r="I48" s="1197"/>
      <c r="J48" s="1198"/>
      <c r="K48" s="63" t="s">
        <v>527</v>
      </c>
      <c r="L48" s="64" t="s">
        <v>527</v>
      </c>
      <c r="M48" s="64" t="s">
        <v>527</v>
      </c>
      <c r="N48" s="64" t="s">
        <v>527</v>
      </c>
      <c r="O48" s="65" t="s">
        <v>527</v>
      </c>
      <c r="P48" s="48"/>
      <c r="Q48" s="48"/>
      <c r="R48" s="48"/>
      <c r="S48" s="48"/>
      <c r="T48" s="48"/>
      <c r="U48" s="48"/>
    </row>
    <row r="49" spans="1:21" ht="30.75" customHeight="1">
      <c r="A49" s="48"/>
      <c r="B49" s="1191"/>
      <c r="C49" s="1192"/>
      <c r="D49" s="62"/>
      <c r="E49" s="1197" t="s">
        <v>16</v>
      </c>
      <c r="F49" s="1197"/>
      <c r="G49" s="1197"/>
      <c r="H49" s="1197"/>
      <c r="I49" s="1197"/>
      <c r="J49" s="1198"/>
      <c r="K49" s="63" t="s">
        <v>527</v>
      </c>
      <c r="L49" s="64" t="s">
        <v>527</v>
      </c>
      <c r="M49" s="64" t="s">
        <v>527</v>
      </c>
      <c r="N49" s="64" t="s">
        <v>527</v>
      </c>
      <c r="O49" s="65" t="s">
        <v>527</v>
      </c>
      <c r="P49" s="48"/>
      <c r="Q49" s="48"/>
      <c r="R49" s="48"/>
      <c r="S49" s="48"/>
      <c r="T49" s="48"/>
      <c r="U49" s="48"/>
    </row>
    <row r="50" spans="1:21" ht="30.75" customHeight="1">
      <c r="A50" s="48"/>
      <c r="B50" s="1191"/>
      <c r="C50" s="1192"/>
      <c r="D50" s="62"/>
      <c r="E50" s="1197" t="s">
        <v>17</v>
      </c>
      <c r="F50" s="1197"/>
      <c r="G50" s="1197"/>
      <c r="H50" s="1197"/>
      <c r="I50" s="1197"/>
      <c r="J50" s="1198"/>
      <c r="K50" s="63" t="s">
        <v>527</v>
      </c>
      <c r="L50" s="64" t="s">
        <v>527</v>
      </c>
      <c r="M50" s="64" t="s">
        <v>527</v>
      </c>
      <c r="N50" s="64" t="s">
        <v>527</v>
      </c>
      <c r="O50" s="65" t="s">
        <v>527</v>
      </c>
      <c r="P50" s="48"/>
      <c r="Q50" s="48"/>
      <c r="R50" s="48"/>
      <c r="S50" s="48"/>
      <c r="T50" s="48"/>
      <c r="U50" s="48"/>
    </row>
    <row r="51" spans="1:21" ht="30.75" customHeight="1">
      <c r="A51" s="48"/>
      <c r="B51" s="1193"/>
      <c r="C51" s="1194"/>
      <c r="D51" s="66"/>
      <c r="E51" s="1197" t="s">
        <v>18</v>
      </c>
      <c r="F51" s="1197"/>
      <c r="G51" s="1197"/>
      <c r="H51" s="1197"/>
      <c r="I51" s="1197"/>
      <c r="J51" s="1198"/>
      <c r="K51" s="63">
        <v>0</v>
      </c>
      <c r="L51" s="64">
        <v>0</v>
      </c>
      <c r="M51" s="64">
        <v>0</v>
      </c>
      <c r="N51" s="64" t="s">
        <v>527</v>
      </c>
      <c r="O51" s="65" t="s">
        <v>527</v>
      </c>
      <c r="P51" s="48"/>
      <c r="Q51" s="48"/>
      <c r="R51" s="48"/>
      <c r="S51" s="48"/>
      <c r="T51" s="48"/>
      <c r="U51" s="48"/>
    </row>
    <row r="52" spans="1:21" ht="30.75" customHeight="1">
      <c r="A52" s="48"/>
      <c r="B52" s="1199" t="s">
        <v>19</v>
      </c>
      <c r="C52" s="1200"/>
      <c r="D52" s="66"/>
      <c r="E52" s="1197" t="s">
        <v>20</v>
      </c>
      <c r="F52" s="1197"/>
      <c r="G52" s="1197"/>
      <c r="H52" s="1197"/>
      <c r="I52" s="1197"/>
      <c r="J52" s="1198"/>
      <c r="K52" s="63">
        <v>188</v>
      </c>
      <c r="L52" s="64">
        <v>179</v>
      </c>
      <c r="M52" s="64">
        <v>190</v>
      </c>
      <c r="N52" s="64">
        <v>202</v>
      </c>
      <c r="O52" s="65">
        <v>195</v>
      </c>
      <c r="P52" s="48"/>
      <c r="Q52" s="48"/>
      <c r="R52" s="48"/>
      <c r="S52" s="48"/>
      <c r="T52" s="48"/>
      <c r="U52" s="48"/>
    </row>
    <row r="53" spans="1:21" ht="30.75" customHeight="1" thickBot="1">
      <c r="A53" s="48"/>
      <c r="B53" s="1201" t="s">
        <v>21</v>
      </c>
      <c r="C53" s="1202"/>
      <c r="D53" s="67"/>
      <c r="E53" s="1203" t="s">
        <v>22</v>
      </c>
      <c r="F53" s="1203"/>
      <c r="G53" s="1203"/>
      <c r="H53" s="1203"/>
      <c r="I53" s="1203"/>
      <c r="J53" s="1204"/>
      <c r="K53" s="68">
        <v>66</v>
      </c>
      <c r="L53" s="69">
        <v>62</v>
      </c>
      <c r="M53" s="69">
        <v>68</v>
      </c>
      <c r="N53" s="69">
        <v>87</v>
      </c>
      <c r="O53" s="70">
        <v>100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25</v>
      </c>
      <c r="C56" s="73"/>
      <c r="D56" s="73"/>
      <c r="E56" s="73"/>
      <c r="F56" s="73"/>
      <c r="G56" s="73"/>
      <c r="H56" s="73"/>
      <c r="I56" s="73"/>
      <c r="J56" s="73"/>
      <c r="K56" s="74"/>
      <c r="L56" s="74"/>
      <c r="M56" s="74"/>
      <c r="N56" s="74"/>
      <c r="O56" s="75" t="s">
        <v>588</v>
      </c>
      <c r="P56" s="48"/>
      <c r="Q56" s="48"/>
      <c r="R56" s="48"/>
      <c r="S56" s="48"/>
      <c r="T56" s="48"/>
      <c r="U56" s="48"/>
    </row>
    <row r="57" spans="1:21" ht="31.5" customHeight="1" thickBot="1">
      <c r="A57" s="48"/>
      <c r="B57" s="76"/>
      <c r="C57" s="77"/>
      <c r="D57" s="77"/>
      <c r="E57" s="78"/>
      <c r="F57" s="78"/>
      <c r="G57" s="78"/>
      <c r="H57" s="78"/>
      <c r="I57" s="78"/>
      <c r="J57" s="79" t="s">
        <v>2</v>
      </c>
      <c r="K57" s="80" t="s">
        <v>589</v>
      </c>
      <c r="L57" s="81" t="s">
        <v>590</v>
      </c>
      <c r="M57" s="81" t="s">
        <v>591</v>
      </c>
      <c r="N57" s="81" t="s">
        <v>592</v>
      </c>
      <c r="O57" s="82" t="s">
        <v>593</v>
      </c>
      <c r="P57" s="48"/>
      <c r="Q57" s="48"/>
      <c r="R57" s="48"/>
      <c r="S57" s="48"/>
      <c r="T57" s="48"/>
      <c r="U57" s="48"/>
    </row>
    <row r="58" spans="1:21" ht="31.5" customHeight="1">
      <c r="B58" s="1205" t="s">
        <v>26</v>
      </c>
      <c r="C58" s="1206"/>
      <c r="D58" s="1211" t="s">
        <v>27</v>
      </c>
      <c r="E58" s="1212"/>
      <c r="F58" s="1212"/>
      <c r="G58" s="1212"/>
      <c r="H58" s="1212"/>
      <c r="I58" s="1212"/>
      <c r="J58" s="1213"/>
      <c r="K58" s="83" t="s">
        <v>600</v>
      </c>
      <c r="L58" s="84" t="s">
        <v>600</v>
      </c>
      <c r="M58" s="84" t="s">
        <v>600</v>
      </c>
      <c r="N58" s="84" t="s">
        <v>600</v>
      </c>
      <c r="O58" s="85" t="s">
        <v>600</v>
      </c>
    </row>
    <row r="59" spans="1:21" ht="31.5" customHeight="1">
      <c r="B59" s="1207"/>
      <c r="C59" s="1208"/>
      <c r="D59" s="1214" t="s">
        <v>28</v>
      </c>
      <c r="E59" s="1215"/>
      <c r="F59" s="1215"/>
      <c r="G59" s="1215"/>
      <c r="H59" s="1215"/>
      <c r="I59" s="1215"/>
      <c r="J59" s="1216"/>
      <c r="K59" s="86" t="s">
        <v>600</v>
      </c>
      <c r="L59" s="87" t="s">
        <v>600</v>
      </c>
      <c r="M59" s="87" t="s">
        <v>600</v>
      </c>
      <c r="N59" s="87" t="s">
        <v>600</v>
      </c>
      <c r="O59" s="88" t="s">
        <v>600</v>
      </c>
    </row>
    <row r="60" spans="1:21" ht="31.5" customHeight="1" thickBot="1">
      <c r="B60" s="1209"/>
      <c r="C60" s="1210"/>
      <c r="D60" s="1217" t="s">
        <v>29</v>
      </c>
      <c r="E60" s="1218"/>
      <c r="F60" s="1218"/>
      <c r="G60" s="1218"/>
      <c r="H60" s="1218"/>
      <c r="I60" s="1218"/>
      <c r="J60" s="1219"/>
      <c r="K60" s="89" t="s">
        <v>600</v>
      </c>
      <c r="L60" s="90" t="s">
        <v>600</v>
      </c>
      <c r="M60" s="90" t="s">
        <v>600</v>
      </c>
      <c r="N60" s="90" t="s">
        <v>600</v>
      </c>
      <c r="O60" s="91" t="s">
        <v>600</v>
      </c>
    </row>
    <row r="61" spans="1:21" ht="24" customHeight="1">
      <c r="B61" s="92"/>
      <c r="C61" s="92"/>
      <c r="D61" s="93" t="s">
        <v>30</v>
      </c>
      <c r="E61" s="94"/>
      <c r="F61" s="94"/>
      <c r="G61" s="94"/>
      <c r="H61" s="94"/>
      <c r="I61" s="94"/>
      <c r="J61" s="94"/>
      <c r="K61" s="94"/>
      <c r="L61" s="94"/>
      <c r="M61" s="94"/>
      <c r="N61" s="94"/>
      <c r="O61" s="94"/>
    </row>
    <row r="62" spans="1:21" ht="24" customHeight="1">
      <c r="B62" s="95"/>
      <c r="C62" s="95"/>
      <c r="D62" s="93" t="s">
        <v>31</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c8BG9YFaBFa8+1mqjD+T9sA4shojaVxbmbXnyxlJp66nk3JYOrq8X3JAFYKDELiaTWCmgURjRDRoUXhjEeGSA==" saltValue="kUOePEsGFB6l5p9jQ0ZCj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9</v>
      </c>
    </row>
    <row r="40" spans="2:13" ht="27.75" customHeight="1" thickBot="1">
      <c r="B40" s="98" t="s">
        <v>10</v>
      </c>
      <c r="C40" s="99"/>
      <c r="D40" s="99"/>
      <c r="E40" s="100"/>
      <c r="F40" s="100"/>
      <c r="G40" s="100"/>
      <c r="H40" s="101" t="s">
        <v>2</v>
      </c>
      <c r="I40" s="102" t="s">
        <v>569</v>
      </c>
      <c r="J40" s="103" t="s">
        <v>570</v>
      </c>
      <c r="K40" s="103" t="s">
        <v>571</v>
      </c>
      <c r="L40" s="103" t="s">
        <v>572</v>
      </c>
      <c r="M40" s="104" t="s">
        <v>573</v>
      </c>
    </row>
    <row r="41" spans="2:13" ht="27.75" customHeight="1">
      <c r="B41" s="1220" t="s">
        <v>32</v>
      </c>
      <c r="C41" s="1221"/>
      <c r="D41" s="105"/>
      <c r="E41" s="1226" t="s">
        <v>33</v>
      </c>
      <c r="F41" s="1226"/>
      <c r="G41" s="1226"/>
      <c r="H41" s="1227"/>
      <c r="I41" s="355">
        <v>2817</v>
      </c>
      <c r="J41" s="356">
        <v>2941</v>
      </c>
      <c r="K41" s="356">
        <v>2922</v>
      </c>
      <c r="L41" s="356">
        <v>3195</v>
      </c>
      <c r="M41" s="357">
        <v>2555</v>
      </c>
    </row>
    <row r="42" spans="2:13" ht="27.75" customHeight="1">
      <c r="B42" s="1222"/>
      <c r="C42" s="1223"/>
      <c r="D42" s="106"/>
      <c r="E42" s="1228" t="s">
        <v>34</v>
      </c>
      <c r="F42" s="1228"/>
      <c r="G42" s="1228"/>
      <c r="H42" s="1229"/>
      <c r="I42" s="358" t="s">
        <v>527</v>
      </c>
      <c r="J42" s="359" t="s">
        <v>527</v>
      </c>
      <c r="K42" s="359" t="s">
        <v>527</v>
      </c>
      <c r="L42" s="359" t="s">
        <v>527</v>
      </c>
      <c r="M42" s="360" t="s">
        <v>527</v>
      </c>
    </row>
    <row r="43" spans="2:13" ht="27.75" customHeight="1">
      <c r="B43" s="1222"/>
      <c r="C43" s="1223"/>
      <c r="D43" s="106"/>
      <c r="E43" s="1228" t="s">
        <v>35</v>
      </c>
      <c r="F43" s="1228"/>
      <c r="G43" s="1228"/>
      <c r="H43" s="1229"/>
      <c r="I43" s="358" t="s">
        <v>527</v>
      </c>
      <c r="J43" s="359" t="s">
        <v>527</v>
      </c>
      <c r="K43" s="359" t="s">
        <v>527</v>
      </c>
      <c r="L43" s="359" t="s">
        <v>527</v>
      </c>
      <c r="M43" s="360" t="s">
        <v>527</v>
      </c>
    </row>
    <row r="44" spans="2:13" ht="27.75" customHeight="1">
      <c r="B44" s="1222"/>
      <c r="C44" s="1223"/>
      <c r="D44" s="106"/>
      <c r="E44" s="1228" t="s">
        <v>36</v>
      </c>
      <c r="F44" s="1228"/>
      <c r="G44" s="1228"/>
      <c r="H44" s="1229"/>
      <c r="I44" s="358" t="s">
        <v>527</v>
      </c>
      <c r="J44" s="359" t="s">
        <v>527</v>
      </c>
      <c r="K44" s="359" t="s">
        <v>527</v>
      </c>
      <c r="L44" s="359" t="s">
        <v>527</v>
      </c>
      <c r="M44" s="360" t="s">
        <v>527</v>
      </c>
    </row>
    <row r="45" spans="2:13" ht="27.75" customHeight="1">
      <c r="B45" s="1222"/>
      <c r="C45" s="1223"/>
      <c r="D45" s="106"/>
      <c r="E45" s="1228" t="s">
        <v>37</v>
      </c>
      <c r="F45" s="1228"/>
      <c r="G45" s="1228"/>
      <c r="H45" s="1229"/>
      <c r="I45" s="358">
        <v>250</v>
      </c>
      <c r="J45" s="359">
        <v>256</v>
      </c>
      <c r="K45" s="359">
        <v>283</v>
      </c>
      <c r="L45" s="359">
        <v>256</v>
      </c>
      <c r="M45" s="360">
        <v>307</v>
      </c>
    </row>
    <row r="46" spans="2:13" ht="27.75" customHeight="1">
      <c r="B46" s="1222"/>
      <c r="C46" s="1223"/>
      <c r="D46" s="107"/>
      <c r="E46" s="1228" t="s">
        <v>38</v>
      </c>
      <c r="F46" s="1228"/>
      <c r="G46" s="1228"/>
      <c r="H46" s="1229"/>
      <c r="I46" s="358" t="s">
        <v>527</v>
      </c>
      <c r="J46" s="359" t="s">
        <v>527</v>
      </c>
      <c r="K46" s="359" t="s">
        <v>527</v>
      </c>
      <c r="L46" s="359" t="s">
        <v>527</v>
      </c>
      <c r="M46" s="360" t="s">
        <v>527</v>
      </c>
    </row>
    <row r="47" spans="2:13" ht="27.75" customHeight="1">
      <c r="B47" s="1222"/>
      <c r="C47" s="1223"/>
      <c r="D47" s="108"/>
      <c r="E47" s="1230" t="s">
        <v>39</v>
      </c>
      <c r="F47" s="1231"/>
      <c r="G47" s="1231"/>
      <c r="H47" s="1232"/>
      <c r="I47" s="358" t="s">
        <v>527</v>
      </c>
      <c r="J47" s="359" t="s">
        <v>527</v>
      </c>
      <c r="K47" s="359" t="s">
        <v>527</v>
      </c>
      <c r="L47" s="359" t="s">
        <v>527</v>
      </c>
      <c r="M47" s="360" t="s">
        <v>527</v>
      </c>
    </row>
    <row r="48" spans="2:13" ht="27.75" customHeight="1">
      <c r="B48" s="1222"/>
      <c r="C48" s="1223"/>
      <c r="D48" s="106"/>
      <c r="E48" s="1228" t="s">
        <v>40</v>
      </c>
      <c r="F48" s="1228"/>
      <c r="G48" s="1228"/>
      <c r="H48" s="1229"/>
      <c r="I48" s="358" t="s">
        <v>527</v>
      </c>
      <c r="J48" s="359" t="s">
        <v>527</v>
      </c>
      <c r="K48" s="359">
        <v>135</v>
      </c>
      <c r="L48" s="359" t="s">
        <v>527</v>
      </c>
      <c r="M48" s="360" t="s">
        <v>527</v>
      </c>
    </row>
    <row r="49" spans="2:13" ht="27.75" customHeight="1">
      <c r="B49" s="1224"/>
      <c r="C49" s="1225"/>
      <c r="D49" s="106"/>
      <c r="E49" s="1228" t="s">
        <v>41</v>
      </c>
      <c r="F49" s="1228"/>
      <c r="G49" s="1228"/>
      <c r="H49" s="1229"/>
      <c r="I49" s="358" t="s">
        <v>527</v>
      </c>
      <c r="J49" s="359" t="s">
        <v>527</v>
      </c>
      <c r="K49" s="359" t="s">
        <v>527</v>
      </c>
      <c r="L49" s="359" t="s">
        <v>527</v>
      </c>
      <c r="M49" s="360" t="s">
        <v>527</v>
      </c>
    </row>
    <row r="50" spans="2:13" ht="27.75" customHeight="1">
      <c r="B50" s="1233" t="s">
        <v>42</v>
      </c>
      <c r="C50" s="1234"/>
      <c r="D50" s="109"/>
      <c r="E50" s="1228" t="s">
        <v>43</v>
      </c>
      <c r="F50" s="1228"/>
      <c r="G50" s="1228"/>
      <c r="H50" s="1229"/>
      <c r="I50" s="358">
        <v>1989</v>
      </c>
      <c r="J50" s="359">
        <v>1893</v>
      </c>
      <c r="K50" s="359">
        <v>1782</v>
      </c>
      <c r="L50" s="359">
        <v>1744</v>
      </c>
      <c r="M50" s="360">
        <v>1580</v>
      </c>
    </row>
    <row r="51" spans="2:13" ht="27.75" customHeight="1">
      <c r="B51" s="1222"/>
      <c r="C51" s="1223"/>
      <c r="D51" s="106"/>
      <c r="E51" s="1228" t="s">
        <v>44</v>
      </c>
      <c r="F51" s="1228"/>
      <c r="G51" s="1228"/>
      <c r="H51" s="1229"/>
      <c r="I51" s="358" t="s">
        <v>527</v>
      </c>
      <c r="J51" s="359" t="s">
        <v>527</v>
      </c>
      <c r="K51" s="359" t="s">
        <v>527</v>
      </c>
      <c r="L51" s="359" t="s">
        <v>527</v>
      </c>
      <c r="M51" s="360" t="s">
        <v>527</v>
      </c>
    </row>
    <row r="52" spans="2:13" ht="27.75" customHeight="1">
      <c r="B52" s="1224"/>
      <c r="C52" s="1225"/>
      <c r="D52" s="106"/>
      <c r="E52" s="1228" t="s">
        <v>45</v>
      </c>
      <c r="F52" s="1228"/>
      <c r="G52" s="1228"/>
      <c r="H52" s="1229"/>
      <c r="I52" s="358">
        <v>2058</v>
      </c>
      <c r="J52" s="359">
        <v>2092</v>
      </c>
      <c r="K52" s="359">
        <v>1982</v>
      </c>
      <c r="L52" s="359">
        <v>2081</v>
      </c>
      <c r="M52" s="360">
        <v>1935</v>
      </c>
    </row>
    <row r="53" spans="2:13" ht="27.75" customHeight="1" thickBot="1">
      <c r="B53" s="1235" t="s">
        <v>46</v>
      </c>
      <c r="C53" s="1236"/>
      <c r="D53" s="110"/>
      <c r="E53" s="1237" t="s">
        <v>47</v>
      </c>
      <c r="F53" s="1237"/>
      <c r="G53" s="1237"/>
      <c r="H53" s="1238"/>
      <c r="I53" s="361">
        <v>-980</v>
      </c>
      <c r="J53" s="362">
        <v>-789</v>
      </c>
      <c r="K53" s="362">
        <v>-423</v>
      </c>
      <c r="L53" s="362">
        <v>-375</v>
      </c>
      <c r="M53" s="363">
        <v>-652</v>
      </c>
    </row>
    <row r="54" spans="2:13" ht="27.75" customHeight="1">
      <c r="B54" s="111" t="s">
        <v>48</v>
      </c>
      <c r="C54" s="112"/>
      <c r="D54" s="112"/>
      <c r="E54" s="113"/>
      <c r="F54" s="113"/>
      <c r="G54" s="113"/>
      <c r="H54" s="113"/>
      <c r="I54" s="114"/>
      <c r="J54" s="114"/>
      <c r="K54" s="114"/>
      <c r="L54" s="114"/>
      <c r="M54" s="114"/>
    </row>
    <row r="55" spans="2:13" ht="13"/>
  </sheetData>
  <sheetProtection algorithmName="SHA-512" hashValue="z/ui8OW6+Lu7Ion3VUNTyYwvYCSIIff+eeJcqLJM6Dv06FDNbmWgtJEZze6H+zDb1l0AYaxgPDxmQqX+oUVTnw==" saltValue="C74kSkHzAEk9Ra17pAf7f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49</v>
      </c>
    </row>
    <row r="54" spans="2:8" ht="29.25" customHeight="1" thickBot="1">
      <c r="B54" s="116" t="s">
        <v>1</v>
      </c>
      <c r="C54" s="117"/>
      <c r="D54" s="117"/>
      <c r="E54" s="118" t="s">
        <v>2</v>
      </c>
      <c r="F54" s="119" t="s">
        <v>571</v>
      </c>
      <c r="G54" s="119" t="s">
        <v>572</v>
      </c>
      <c r="H54" s="120" t="s">
        <v>573</v>
      </c>
    </row>
    <row r="55" spans="2:8" ht="52.5" customHeight="1">
      <c r="B55" s="121"/>
      <c r="C55" s="1247" t="s">
        <v>50</v>
      </c>
      <c r="D55" s="1247"/>
      <c r="E55" s="1248"/>
      <c r="F55" s="122">
        <v>651</v>
      </c>
      <c r="G55" s="122">
        <v>665</v>
      </c>
      <c r="H55" s="123">
        <v>473</v>
      </c>
    </row>
    <row r="56" spans="2:8" ht="52.5" customHeight="1">
      <c r="B56" s="124"/>
      <c r="C56" s="1249" t="s">
        <v>51</v>
      </c>
      <c r="D56" s="1249"/>
      <c r="E56" s="1250"/>
      <c r="F56" s="125">
        <v>389</v>
      </c>
      <c r="G56" s="125">
        <v>293</v>
      </c>
      <c r="H56" s="126">
        <v>307</v>
      </c>
    </row>
    <row r="57" spans="2:8" ht="53.25" customHeight="1">
      <c r="B57" s="124"/>
      <c r="C57" s="1251" t="s">
        <v>52</v>
      </c>
      <c r="D57" s="1251"/>
      <c r="E57" s="1252"/>
      <c r="F57" s="127">
        <v>568</v>
      </c>
      <c r="G57" s="127">
        <v>607</v>
      </c>
      <c r="H57" s="128">
        <v>607</v>
      </c>
    </row>
    <row r="58" spans="2:8" ht="45.75" customHeight="1">
      <c r="B58" s="129"/>
      <c r="C58" s="1239" t="s">
        <v>595</v>
      </c>
      <c r="D58" s="1240"/>
      <c r="E58" s="1241"/>
      <c r="F58" s="130">
        <v>356</v>
      </c>
      <c r="G58" s="130">
        <v>356</v>
      </c>
      <c r="H58" s="131">
        <v>356</v>
      </c>
    </row>
    <row r="59" spans="2:8" ht="45.75" customHeight="1">
      <c r="B59" s="129"/>
      <c r="C59" s="1239" t="s">
        <v>596</v>
      </c>
      <c r="D59" s="1240"/>
      <c r="E59" s="1241"/>
      <c r="F59" s="130">
        <v>69</v>
      </c>
      <c r="G59" s="130">
        <v>68</v>
      </c>
      <c r="H59" s="131">
        <v>68</v>
      </c>
    </row>
    <row r="60" spans="2:8" ht="45.75" customHeight="1">
      <c r="B60" s="129"/>
      <c r="C60" s="1239" t="s">
        <v>598</v>
      </c>
      <c r="D60" s="1240"/>
      <c r="E60" s="1241"/>
      <c r="F60" s="130">
        <v>27</v>
      </c>
      <c r="G60" s="130">
        <v>67</v>
      </c>
      <c r="H60" s="131">
        <v>67</v>
      </c>
    </row>
    <row r="61" spans="2:8" ht="45.75" customHeight="1">
      <c r="B61" s="129"/>
      <c r="C61" s="1239" t="s">
        <v>597</v>
      </c>
      <c r="D61" s="1240"/>
      <c r="E61" s="1241"/>
      <c r="F61" s="130">
        <v>58</v>
      </c>
      <c r="G61" s="130">
        <v>58</v>
      </c>
      <c r="H61" s="131">
        <v>58</v>
      </c>
    </row>
    <row r="62" spans="2:8" ht="45.75" customHeight="1" thickBot="1">
      <c r="B62" s="132"/>
      <c r="C62" s="1242" t="s">
        <v>599</v>
      </c>
      <c r="D62" s="1243"/>
      <c r="E62" s="1244"/>
      <c r="F62" s="133">
        <v>35</v>
      </c>
      <c r="G62" s="133">
        <v>35</v>
      </c>
      <c r="H62" s="134">
        <v>35</v>
      </c>
    </row>
    <row r="63" spans="2:8" ht="52.5" customHeight="1" thickBot="1">
      <c r="B63" s="135"/>
      <c r="C63" s="1245" t="s">
        <v>53</v>
      </c>
      <c r="D63" s="1245"/>
      <c r="E63" s="1246"/>
      <c r="F63" s="136">
        <v>1608</v>
      </c>
      <c r="G63" s="136">
        <v>1565</v>
      </c>
      <c r="H63" s="137">
        <v>1387</v>
      </c>
    </row>
    <row r="64" spans="2:8" ht="13"/>
  </sheetData>
  <sheetProtection algorithmName="SHA-512" hashValue="73XHu3w7X34spi79nLWpRP4lhaiHfm9ju64XsAwE2cM+05X7/YfjTnbD3muxMIA0gZ27E0H7Gbk4y3B5M10TyA==" saltValue="Ynr+3KNAR6d5wkhxdnq9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3C1054-1E68-4573-A1A3-88C0EF0FE1A0}">
  <sheetPr>
    <pageSetUpPr fitToPage="1"/>
  </sheetPr>
  <dimension ref="A1:DE85"/>
  <sheetViews>
    <sheetView showGridLines="0" zoomScaleNormal="100" zoomScaleSheetLayoutView="55" workbookViewId="0"/>
  </sheetViews>
  <sheetFormatPr defaultColWidth="0" defaultRowHeight="0" customHeight="1" zeroHeight="1"/>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c r="A1" s="399"/>
      <c r="B1" s="398"/>
      <c r="DD1" s="364"/>
      <c r="DE1" s="364"/>
    </row>
    <row r="2" spans="1:109" ht="25.5" customHeight="1">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c r="DD19" s="364"/>
      <c r="DE19" s="364"/>
    </row>
    <row r="20" spans="1:109" ht="13">
      <c r="DD20" s="364"/>
      <c r="DE20" s="364"/>
    </row>
    <row r="21" spans="1:109" ht="17.25" customHeight="1">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c r="B22" s="365"/>
    </row>
    <row r="23" spans="1:109" ht="13">
      <c r="B23" s="365"/>
    </row>
    <row r="24" spans="1:109" ht="13">
      <c r="B24" s="365"/>
    </row>
    <row r="25" spans="1:109" ht="13">
      <c r="B25" s="365"/>
    </row>
    <row r="26" spans="1:109" ht="13">
      <c r="B26" s="365"/>
    </row>
    <row r="27" spans="1:109" ht="13">
      <c r="B27" s="365"/>
    </row>
    <row r="28" spans="1:109" ht="13">
      <c r="B28" s="365"/>
    </row>
    <row r="29" spans="1:109" ht="13">
      <c r="B29" s="365"/>
    </row>
    <row r="30" spans="1:109" ht="13">
      <c r="B30" s="365"/>
    </row>
    <row r="31" spans="1:109" ht="13">
      <c r="B31" s="365"/>
    </row>
    <row r="32" spans="1:109" ht="13">
      <c r="B32" s="365"/>
    </row>
    <row r="33" spans="2:109" ht="13">
      <c r="B33" s="365"/>
    </row>
    <row r="34" spans="2:109" ht="13">
      <c r="B34" s="365"/>
    </row>
    <row r="35" spans="2:109" ht="13">
      <c r="B35" s="365"/>
    </row>
    <row r="36" spans="2:109" ht="13">
      <c r="B36" s="365"/>
    </row>
    <row r="37" spans="2:109" ht="13">
      <c r="B37" s="365"/>
    </row>
    <row r="38" spans="2:109" ht="13">
      <c r="B38" s="365"/>
    </row>
    <row r="39" spans="2:109" ht="13">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c r="B40" s="384"/>
      <c r="DD40" s="384"/>
      <c r="DE40" s="364"/>
    </row>
    <row r="41" spans="2:109" ht="16.5">
      <c r="B41" s="394" t="s">
        <v>618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c r="B42" s="365"/>
      <c r="G42" s="380"/>
      <c r="I42" s="379"/>
      <c r="J42" s="379"/>
      <c r="K42" s="379"/>
      <c r="AM42" s="380"/>
      <c r="AN42" s="380" t="s">
        <v>614</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c r="B43" s="365"/>
      <c r="AN43" s="1253" t="s">
        <v>617</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
      <c r="B44" s="365"/>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
      <c r="B45" s="365"/>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
      <c r="B46" s="365"/>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
      <c r="B47" s="365"/>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c r="B49" s="365"/>
      <c r="AN49" s="364" t="s">
        <v>613</v>
      </c>
    </row>
    <row r="50" spans="1:109" ht="13">
      <c r="B50" s="365"/>
      <c r="G50" s="1264"/>
      <c r="H50" s="1264"/>
      <c r="I50" s="1264"/>
      <c r="J50" s="1264"/>
      <c r="K50" s="373"/>
      <c r="L50" s="373"/>
      <c r="M50" s="372"/>
      <c r="N50" s="372"/>
      <c r="AN50" s="1265"/>
      <c r="AO50" s="1266"/>
      <c r="AP50" s="1266"/>
      <c r="AQ50" s="1266"/>
      <c r="AR50" s="1266"/>
      <c r="AS50" s="1266"/>
      <c r="AT50" s="1266"/>
      <c r="AU50" s="1266"/>
      <c r="AV50" s="1266"/>
      <c r="AW50" s="1266"/>
      <c r="AX50" s="1266"/>
      <c r="AY50" s="1266"/>
      <c r="AZ50" s="1266"/>
      <c r="BA50" s="1266"/>
      <c r="BB50" s="1266"/>
      <c r="BC50" s="1266"/>
      <c r="BD50" s="1266"/>
      <c r="BE50" s="1266"/>
      <c r="BF50" s="1266"/>
      <c r="BG50" s="1266"/>
      <c r="BH50" s="1266"/>
      <c r="BI50" s="1266"/>
      <c r="BJ50" s="1266"/>
      <c r="BK50" s="1266"/>
      <c r="BL50" s="1266"/>
      <c r="BM50" s="1266"/>
      <c r="BN50" s="1266"/>
      <c r="BO50" s="1267"/>
      <c r="BP50" s="1263" t="s">
        <v>569</v>
      </c>
      <c r="BQ50" s="1263"/>
      <c r="BR50" s="1263"/>
      <c r="BS50" s="1263"/>
      <c r="BT50" s="1263"/>
      <c r="BU50" s="1263"/>
      <c r="BV50" s="1263"/>
      <c r="BW50" s="1263"/>
      <c r="BX50" s="1263" t="s">
        <v>570</v>
      </c>
      <c r="BY50" s="1263"/>
      <c r="BZ50" s="1263"/>
      <c r="CA50" s="1263"/>
      <c r="CB50" s="1263"/>
      <c r="CC50" s="1263"/>
      <c r="CD50" s="1263"/>
      <c r="CE50" s="1263"/>
      <c r="CF50" s="1263" t="s">
        <v>571</v>
      </c>
      <c r="CG50" s="1263"/>
      <c r="CH50" s="1263"/>
      <c r="CI50" s="1263"/>
      <c r="CJ50" s="1263"/>
      <c r="CK50" s="1263"/>
      <c r="CL50" s="1263"/>
      <c r="CM50" s="1263"/>
      <c r="CN50" s="1263" t="s">
        <v>572</v>
      </c>
      <c r="CO50" s="1263"/>
      <c r="CP50" s="1263"/>
      <c r="CQ50" s="1263"/>
      <c r="CR50" s="1263"/>
      <c r="CS50" s="1263"/>
      <c r="CT50" s="1263"/>
      <c r="CU50" s="1263"/>
      <c r="CV50" s="1263" t="s">
        <v>573</v>
      </c>
      <c r="CW50" s="1263"/>
      <c r="CX50" s="1263"/>
      <c r="CY50" s="1263"/>
      <c r="CZ50" s="1263"/>
      <c r="DA50" s="1263"/>
      <c r="DB50" s="1263"/>
      <c r="DC50" s="1263"/>
    </row>
    <row r="51" spans="1:109" ht="13.5" customHeight="1">
      <c r="B51" s="365"/>
      <c r="G51" s="1268"/>
      <c r="H51" s="1268"/>
      <c r="I51" s="1271"/>
      <c r="J51" s="1271"/>
      <c r="K51" s="1269"/>
      <c r="L51" s="1269"/>
      <c r="M51" s="1269"/>
      <c r="N51" s="1269"/>
      <c r="AM51" s="371"/>
      <c r="AN51" s="1270" t="s">
        <v>612</v>
      </c>
      <c r="AO51" s="1270"/>
      <c r="AP51" s="1270"/>
      <c r="AQ51" s="1270"/>
      <c r="AR51" s="1270"/>
      <c r="AS51" s="1270"/>
      <c r="AT51" s="1270"/>
      <c r="AU51" s="1270"/>
      <c r="AV51" s="1270"/>
      <c r="AW51" s="1270"/>
      <c r="AX51" s="1270"/>
      <c r="AY51" s="1270"/>
      <c r="AZ51" s="1270"/>
      <c r="BA51" s="1270"/>
      <c r="BB51" s="1270" t="s">
        <v>610</v>
      </c>
      <c r="BC51" s="1270"/>
      <c r="BD51" s="1270"/>
      <c r="BE51" s="1270"/>
      <c r="BF51" s="1270"/>
      <c r="BG51" s="1270"/>
      <c r="BH51" s="1270"/>
      <c r="BI51" s="1270"/>
      <c r="BJ51" s="1270"/>
      <c r="BK51" s="1270"/>
      <c r="BL51" s="1270"/>
      <c r="BM51" s="1270"/>
      <c r="BN51" s="1270"/>
      <c r="BO51" s="1270"/>
      <c r="BP51" s="1262"/>
      <c r="BQ51" s="1262"/>
      <c r="BR51" s="1262"/>
      <c r="BS51" s="1262"/>
      <c r="BT51" s="1262"/>
      <c r="BU51" s="1262"/>
      <c r="BV51" s="1262"/>
      <c r="BW51" s="1262"/>
      <c r="BX51" s="1262"/>
      <c r="BY51" s="1262"/>
      <c r="BZ51" s="1262"/>
      <c r="CA51" s="1262"/>
      <c r="CB51" s="1262"/>
      <c r="CC51" s="1262"/>
      <c r="CD51" s="1262"/>
      <c r="CE51" s="1262"/>
      <c r="CF51" s="1262"/>
      <c r="CG51" s="1262"/>
      <c r="CH51" s="1262"/>
      <c r="CI51" s="1262"/>
      <c r="CJ51" s="1262"/>
      <c r="CK51" s="1262"/>
      <c r="CL51" s="1262"/>
      <c r="CM51" s="1262"/>
      <c r="CN51" s="1262"/>
      <c r="CO51" s="1262"/>
      <c r="CP51" s="1262"/>
      <c r="CQ51" s="1262"/>
      <c r="CR51" s="1262"/>
      <c r="CS51" s="1262"/>
      <c r="CT51" s="1262"/>
      <c r="CU51" s="1262"/>
      <c r="CV51" s="1262"/>
      <c r="CW51" s="1262"/>
      <c r="CX51" s="1262"/>
      <c r="CY51" s="1262"/>
      <c r="CZ51" s="1262"/>
      <c r="DA51" s="1262"/>
      <c r="DB51" s="1262"/>
      <c r="DC51" s="1262"/>
    </row>
    <row r="52" spans="1:109" ht="13">
      <c r="B52" s="365"/>
      <c r="G52" s="1268"/>
      <c r="H52" s="1268"/>
      <c r="I52" s="1271"/>
      <c r="J52" s="1271"/>
      <c r="K52" s="1269"/>
      <c r="L52" s="1269"/>
      <c r="M52" s="1269"/>
      <c r="N52" s="1269"/>
      <c r="AM52" s="37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62"/>
      <c r="BQ52" s="1262"/>
      <c r="BR52" s="1262"/>
      <c r="BS52" s="1262"/>
      <c r="BT52" s="1262"/>
      <c r="BU52" s="1262"/>
      <c r="BV52" s="1262"/>
      <c r="BW52" s="1262"/>
      <c r="BX52" s="1262"/>
      <c r="BY52" s="1262"/>
      <c r="BZ52" s="1262"/>
      <c r="CA52" s="1262"/>
      <c r="CB52" s="1262"/>
      <c r="CC52" s="1262"/>
      <c r="CD52" s="1262"/>
      <c r="CE52" s="1262"/>
      <c r="CF52" s="1262"/>
      <c r="CG52" s="1262"/>
      <c r="CH52" s="1262"/>
      <c r="CI52" s="1262"/>
      <c r="CJ52" s="1262"/>
      <c r="CK52" s="1262"/>
      <c r="CL52" s="1262"/>
      <c r="CM52" s="1262"/>
      <c r="CN52" s="1262"/>
      <c r="CO52" s="1262"/>
      <c r="CP52" s="1262"/>
      <c r="CQ52" s="1262"/>
      <c r="CR52" s="1262"/>
      <c r="CS52" s="1262"/>
      <c r="CT52" s="1262"/>
      <c r="CU52" s="1262"/>
      <c r="CV52" s="1262"/>
      <c r="CW52" s="1262"/>
      <c r="CX52" s="1262"/>
      <c r="CY52" s="1262"/>
      <c r="CZ52" s="1262"/>
      <c r="DA52" s="1262"/>
      <c r="DB52" s="1262"/>
      <c r="DC52" s="1262"/>
    </row>
    <row r="53" spans="1:109" ht="13">
      <c r="A53" s="379"/>
      <c r="B53" s="365"/>
      <c r="G53" s="1268"/>
      <c r="H53" s="1268"/>
      <c r="I53" s="1264"/>
      <c r="J53" s="1264"/>
      <c r="K53" s="1269"/>
      <c r="L53" s="1269"/>
      <c r="M53" s="1269"/>
      <c r="N53" s="1269"/>
      <c r="AM53" s="371"/>
      <c r="AN53" s="1270"/>
      <c r="AO53" s="1270"/>
      <c r="AP53" s="1270"/>
      <c r="AQ53" s="1270"/>
      <c r="AR53" s="1270"/>
      <c r="AS53" s="1270"/>
      <c r="AT53" s="1270"/>
      <c r="AU53" s="1270"/>
      <c r="AV53" s="1270"/>
      <c r="AW53" s="1270"/>
      <c r="AX53" s="1270"/>
      <c r="AY53" s="1270"/>
      <c r="AZ53" s="1270"/>
      <c r="BA53" s="1270"/>
      <c r="BB53" s="1270" t="s">
        <v>616</v>
      </c>
      <c r="BC53" s="1270"/>
      <c r="BD53" s="1270"/>
      <c r="BE53" s="1270"/>
      <c r="BF53" s="1270"/>
      <c r="BG53" s="1270"/>
      <c r="BH53" s="1270"/>
      <c r="BI53" s="1270"/>
      <c r="BJ53" s="1270"/>
      <c r="BK53" s="1270"/>
      <c r="BL53" s="1270"/>
      <c r="BM53" s="1270"/>
      <c r="BN53" s="1270"/>
      <c r="BO53" s="1270"/>
      <c r="BP53" s="1262">
        <v>49.3</v>
      </c>
      <c r="BQ53" s="1262"/>
      <c r="BR53" s="1262"/>
      <c r="BS53" s="1262"/>
      <c r="BT53" s="1262"/>
      <c r="BU53" s="1262"/>
      <c r="BV53" s="1262"/>
      <c r="BW53" s="1262"/>
      <c r="BX53" s="1262">
        <v>50.4</v>
      </c>
      <c r="BY53" s="1262"/>
      <c r="BZ53" s="1262"/>
      <c r="CA53" s="1262"/>
      <c r="CB53" s="1262"/>
      <c r="CC53" s="1262"/>
      <c r="CD53" s="1262"/>
      <c r="CE53" s="1262"/>
      <c r="CF53" s="1262">
        <v>52.4</v>
      </c>
      <c r="CG53" s="1262"/>
      <c r="CH53" s="1262"/>
      <c r="CI53" s="1262"/>
      <c r="CJ53" s="1262"/>
      <c r="CK53" s="1262"/>
      <c r="CL53" s="1262"/>
      <c r="CM53" s="1262"/>
      <c r="CN53" s="1262">
        <v>53.5</v>
      </c>
      <c r="CO53" s="1262"/>
      <c r="CP53" s="1262"/>
      <c r="CQ53" s="1262"/>
      <c r="CR53" s="1262"/>
      <c r="CS53" s="1262"/>
      <c r="CT53" s="1262"/>
      <c r="CU53" s="1262"/>
      <c r="CV53" s="1262">
        <v>55.4</v>
      </c>
      <c r="CW53" s="1262"/>
      <c r="CX53" s="1262"/>
      <c r="CY53" s="1262"/>
      <c r="CZ53" s="1262"/>
      <c r="DA53" s="1262"/>
      <c r="DB53" s="1262"/>
      <c r="DC53" s="1262"/>
    </row>
    <row r="54" spans="1:109" ht="13">
      <c r="A54" s="379"/>
      <c r="B54" s="365"/>
      <c r="G54" s="1268"/>
      <c r="H54" s="1268"/>
      <c r="I54" s="1264"/>
      <c r="J54" s="1264"/>
      <c r="K54" s="1269"/>
      <c r="L54" s="1269"/>
      <c r="M54" s="1269"/>
      <c r="N54" s="1269"/>
      <c r="AM54" s="37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62"/>
      <c r="BQ54" s="1262"/>
      <c r="BR54" s="1262"/>
      <c r="BS54" s="1262"/>
      <c r="BT54" s="1262"/>
      <c r="BU54" s="1262"/>
      <c r="BV54" s="1262"/>
      <c r="BW54" s="1262"/>
      <c r="BX54" s="1262"/>
      <c r="BY54" s="1262"/>
      <c r="BZ54" s="1262"/>
      <c r="CA54" s="1262"/>
      <c r="CB54" s="1262"/>
      <c r="CC54" s="1262"/>
      <c r="CD54" s="1262"/>
      <c r="CE54" s="1262"/>
      <c r="CF54" s="1262"/>
      <c r="CG54" s="1262"/>
      <c r="CH54" s="1262"/>
      <c r="CI54" s="1262"/>
      <c r="CJ54" s="1262"/>
      <c r="CK54" s="1262"/>
      <c r="CL54" s="1262"/>
      <c r="CM54" s="1262"/>
      <c r="CN54" s="1262"/>
      <c r="CO54" s="1262"/>
      <c r="CP54" s="1262"/>
      <c r="CQ54" s="1262"/>
      <c r="CR54" s="1262"/>
      <c r="CS54" s="1262"/>
      <c r="CT54" s="1262"/>
      <c r="CU54" s="1262"/>
      <c r="CV54" s="1262"/>
      <c r="CW54" s="1262"/>
      <c r="CX54" s="1262"/>
      <c r="CY54" s="1262"/>
      <c r="CZ54" s="1262"/>
      <c r="DA54" s="1262"/>
      <c r="DB54" s="1262"/>
      <c r="DC54" s="1262"/>
    </row>
    <row r="55" spans="1:109" ht="13">
      <c r="A55" s="379"/>
      <c r="B55" s="365"/>
      <c r="G55" s="1264"/>
      <c r="H55" s="1264"/>
      <c r="I55" s="1264"/>
      <c r="J55" s="1264"/>
      <c r="K55" s="1269"/>
      <c r="L55" s="1269"/>
      <c r="M55" s="1269"/>
      <c r="N55" s="1269"/>
      <c r="AN55" s="1263" t="s">
        <v>611</v>
      </c>
      <c r="AO55" s="1263"/>
      <c r="AP55" s="1263"/>
      <c r="AQ55" s="1263"/>
      <c r="AR55" s="1263"/>
      <c r="AS55" s="1263"/>
      <c r="AT55" s="1263"/>
      <c r="AU55" s="1263"/>
      <c r="AV55" s="1263"/>
      <c r="AW55" s="1263"/>
      <c r="AX55" s="1263"/>
      <c r="AY55" s="1263"/>
      <c r="AZ55" s="1263"/>
      <c r="BA55" s="1263"/>
      <c r="BB55" s="1270" t="s">
        <v>610</v>
      </c>
      <c r="BC55" s="1270"/>
      <c r="BD55" s="1270"/>
      <c r="BE55" s="1270"/>
      <c r="BF55" s="1270"/>
      <c r="BG55" s="1270"/>
      <c r="BH55" s="1270"/>
      <c r="BI55" s="1270"/>
      <c r="BJ55" s="1270"/>
      <c r="BK55" s="1270"/>
      <c r="BL55" s="1270"/>
      <c r="BM55" s="1270"/>
      <c r="BN55" s="1270"/>
      <c r="BO55" s="1270"/>
      <c r="BP55" s="1262">
        <v>0</v>
      </c>
      <c r="BQ55" s="1262"/>
      <c r="BR55" s="1262"/>
      <c r="BS55" s="1262"/>
      <c r="BT55" s="1262"/>
      <c r="BU55" s="1262"/>
      <c r="BV55" s="1262"/>
      <c r="BW55" s="1262"/>
      <c r="BX55" s="1262">
        <v>0</v>
      </c>
      <c r="BY55" s="1262"/>
      <c r="BZ55" s="1262"/>
      <c r="CA55" s="1262"/>
      <c r="CB55" s="1262"/>
      <c r="CC55" s="1262"/>
      <c r="CD55" s="1262"/>
      <c r="CE55" s="1262"/>
      <c r="CF55" s="1262">
        <v>0</v>
      </c>
      <c r="CG55" s="1262"/>
      <c r="CH55" s="1262"/>
      <c r="CI55" s="1262"/>
      <c r="CJ55" s="1262"/>
      <c r="CK55" s="1262"/>
      <c r="CL55" s="1262"/>
      <c r="CM55" s="1262"/>
      <c r="CN55" s="1262">
        <v>0</v>
      </c>
      <c r="CO55" s="1262"/>
      <c r="CP55" s="1262"/>
      <c r="CQ55" s="1262"/>
      <c r="CR55" s="1262"/>
      <c r="CS55" s="1262"/>
      <c r="CT55" s="1262"/>
      <c r="CU55" s="1262"/>
      <c r="CV55" s="1262">
        <v>0</v>
      </c>
      <c r="CW55" s="1262"/>
      <c r="CX55" s="1262"/>
      <c r="CY55" s="1262"/>
      <c r="CZ55" s="1262"/>
      <c r="DA55" s="1262"/>
      <c r="DB55" s="1262"/>
      <c r="DC55" s="1262"/>
    </row>
    <row r="56" spans="1:109" ht="13">
      <c r="A56" s="379"/>
      <c r="B56" s="365"/>
      <c r="G56" s="1264"/>
      <c r="H56" s="1264"/>
      <c r="I56" s="1264"/>
      <c r="J56" s="1264"/>
      <c r="K56" s="1269"/>
      <c r="L56" s="1269"/>
      <c r="M56" s="1269"/>
      <c r="N56" s="1269"/>
      <c r="AN56" s="1263"/>
      <c r="AO56" s="1263"/>
      <c r="AP56" s="1263"/>
      <c r="AQ56" s="1263"/>
      <c r="AR56" s="1263"/>
      <c r="AS56" s="1263"/>
      <c r="AT56" s="1263"/>
      <c r="AU56" s="1263"/>
      <c r="AV56" s="1263"/>
      <c r="AW56" s="1263"/>
      <c r="AX56" s="1263"/>
      <c r="AY56" s="1263"/>
      <c r="AZ56" s="1263"/>
      <c r="BA56" s="1263"/>
      <c r="BB56" s="1270"/>
      <c r="BC56" s="1270"/>
      <c r="BD56" s="1270"/>
      <c r="BE56" s="1270"/>
      <c r="BF56" s="1270"/>
      <c r="BG56" s="1270"/>
      <c r="BH56" s="1270"/>
      <c r="BI56" s="1270"/>
      <c r="BJ56" s="1270"/>
      <c r="BK56" s="1270"/>
      <c r="BL56" s="1270"/>
      <c r="BM56" s="1270"/>
      <c r="BN56" s="1270"/>
      <c r="BO56" s="1270"/>
      <c r="BP56" s="1262"/>
      <c r="BQ56" s="1262"/>
      <c r="BR56" s="1262"/>
      <c r="BS56" s="1262"/>
      <c r="BT56" s="1262"/>
      <c r="BU56" s="1262"/>
      <c r="BV56" s="1262"/>
      <c r="BW56" s="1262"/>
      <c r="BX56" s="1262"/>
      <c r="BY56" s="1262"/>
      <c r="BZ56" s="1262"/>
      <c r="CA56" s="1262"/>
      <c r="CB56" s="1262"/>
      <c r="CC56" s="1262"/>
      <c r="CD56" s="1262"/>
      <c r="CE56" s="1262"/>
      <c r="CF56" s="1262"/>
      <c r="CG56" s="1262"/>
      <c r="CH56" s="1262"/>
      <c r="CI56" s="1262"/>
      <c r="CJ56" s="1262"/>
      <c r="CK56" s="1262"/>
      <c r="CL56" s="1262"/>
      <c r="CM56" s="1262"/>
      <c r="CN56" s="1262"/>
      <c r="CO56" s="1262"/>
      <c r="CP56" s="1262"/>
      <c r="CQ56" s="1262"/>
      <c r="CR56" s="1262"/>
      <c r="CS56" s="1262"/>
      <c r="CT56" s="1262"/>
      <c r="CU56" s="1262"/>
      <c r="CV56" s="1262"/>
      <c r="CW56" s="1262"/>
      <c r="CX56" s="1262"/>
      <c r="CY56" s="1262"/>
      <c r="CZ56" s="1262"/>
      <c r="DA56" s="1262"/>
      <c r="DB56" s="1262"/>
      <c r="DC56" s="1262"/>
    </row>
    <row r="57" spans="1:109" s="379" customFormat="1" ht="13">
      <c r="B57" s="385"/>
      <c r="G57" s="1264"/>
      <c r="H57" s="1264"/>
      <c r="I57" s="1272"/>
      <c r="J57" s="1272"/>
      <c r="K57" s="1269"/>
      <c r="L57" s="1269"/>
      <c r="M57" s="1269"/>
      <c r="N57" s="1269"/>
      <c r="AM57" s="364"/>
      <c r="AN57" s="1263"/>
      <c r="AO57" s="1263"/>
      <c r="AP57" s="1263"/>
      <c r="AQ57" s="1263"/>
      <c r="AR57" s="1263"/>
      <c r="AS57" s="1263"/>
      <c r="AT57" s="1263"/>
      <c r="AU57" s="1263"/>
      <c r="AV57" s="1263"/>
      <c r="AW57" s="1263"/>
      <c r="AX57" s="1263"/>
      <c r="AY57" s="1263"/>
      <c r="AZ57" s="1263"/>
      <c r="BA57" s="1263"/>
      <c r="BB57" s="1270" t="s">
        <v>616</v>
      </c>
      <c r="BC57" s="1270"/>
      <c r="BD57" s="1270"/>
      <c r="BE57" s="1270"/>
      <c r="BF57" s="1270"/>
      <c r="BG57" s="1270"/>
      <c r="BH57" s="1270"/>
      <c r="BI57" s="1270"/>
      <c r="BJ57" s="1270"/>
      <c r="BK57" s="1270"/>
      <c r="BL57" s="1270"/>
      <c r="BM57" s="1270"/>
      <c r="BN57" s="1270"/>
      <c r="BO57" s="1270"/>
      <c r="BP57" s="1262">
        <v>59.4</v>
      </c>
      <c r="BQ57" s="1262"/>
      <c r="BR57" s="1262"/>
      <c r="BS57" s="1262"/>
      <c r="BT57" s="1262"/>
      <c r="BU57" s="1262"/>
      <c r="BV57" s="1262"/>
      <c r="BW57" s="1262"/>
      <c r="BX57" s="1262">
        <v>60.4</v>
      </c>
      <c r="BY57" s="1262"/>
      <c r="BZ57" s="1262"/>
      <c r="CA57" s="1262"/>
      <c r="CB57" s="1262"/>
      <c r="CC57" s="1262"/>
      <c r="CD57" s="1262"/>
      <c r="CE57" s="1262"/>
      <c r="CF57" s="1262">
        <v>61.5</v>
      </c>
      <c r="CG57" s="1262"/>
      <c r="CH57" s="1262"/>
      <c r="CI57" s="1262"/>
      <c r="CJ57" s="1262"/>
      <c r="CK57" s="1262"/>
      <c r="CL57" s="1262"/>
      <c r="CM57" s="1262"/>
      <c r="CN57" s="1262">
        <v>60.9</v>
      </c>
      <c r="CO57" s="1262"/>
      <c r="CP57" s="1262"/>
      <c r="CQ57" s="1262"/>
      <c r="CR57" s="1262"/>
      <c r="CS57" s="1262"/>
      <c r="CT57" s="1262"/>
      <c r="CU57" s="1262"/>
      <c r="CV57" s="1262">
        <v>62.3</v>
      </c>
      <c r="CW57" s="1262"/>
      <c r="CX57" s="1262"/>
      <c r="CY57" s="1262"/>
      <c r="CZ57" s="1262"/>
      <c r="DA57" s="1262"/>
      <c r="DB57" s="1262"/>
      <c r="DC57" s="1262"/>
      <c r="DD57" s="390"/>
      <c r="DE57" s="385"/>
    </row>
    <row r="58" spans="1:109" s="379" customFormat="1" ht="13">
      <c r="A58" s="364"/>
      <c r="B58" s="385"/>
      <c r="G58" s="1264"/>
      <c r="H58" s="1264"/>
      <c r="I58" s="1272"/>
      <c r="J58" s="1272"/>
      <c r="K58" s="1269"/>
      <c r="L58" s="1269"/>
      <c r="M58" s="1269"/>
      <c r="N58" s="1269"/>
      <c r="AM58" s="364"/>
      <c r="AN58" s="1263"/>
      <c r="AO58" s="1263"/>
      <c r="AP58" s="1263"/>
      <c r="AQ58" s="1263"/>
      <c r="AR58" s="1263"/>
      <c r="AS58" s="1263"/>
      <c r="AT58" s="1263"/>
      <c r="AU58" s="1263"/>
      <c r="AV58" s="1263"/>
      <c r="AW58" s="1263"/>
      <c r="AX58" s="1263"/>
      <c r="AY58" s="1263"/>
      <c r="AZ58" s="1263"/>
      <c r="BA58" s="1263"/>
      <c r="BB58" s="1270"/>
      <c r="BC58" s="1270"/>
      <c r="BD58" s="1270"/>
      <c r="BE58" s="1270"/>
      <c r="BF58" s="1270"/>
      <c r="BG58" s="1270"/>
      <c r="BH58" s="1270"/>
      <c r="BI58" s="1270"/>
      <c r="BJ58" s="1270"/>
      <c r="BK58" s="1270"/>
      <c r="BL58" s="1270"/>
      <c r="BM58" s="1270"/>
      <c r="BN58" s="1270"/>
      <c r="BO58" s="1270"/>
      <c r="BP58" s="1262"/>
      <c r="BQ58" s="1262"/>
      <c r="BR58" s="1262"/>
      <c r="BS58" s="1262"/>
      <c r="BT58" s="1262"/>
      <c r="BU58" s="1262"/>
      <c r="BV58" s="1262"/>
      <c r="BW58" s="1262"/>
      <c r="BX58" s="1262"/>
      <c r="BY58" s="1262"/>
      <c r="BZ58" s="1262"/>
      <c r="CA58" s="1262"/>
      <c r="CB58" s="1262"/>
      <c r="CC58" s="1262"/>
      <c r="CD58" s="1262"/>
      <c r="CE58" s="1262"/>
      <c r="CF58" s="1262"/>
      <c r="CG58" s="1262"/>
      <c r="CH58" s="1262"/>
      <c r="CI58" s="1262"/>
      <c r="CJ58" s="1262"/>
      <c r="CK58" s="1262"/>
      <c r="CL58" s="1262"/>
      <c r="CM58" s="1262"/>
      <c r="CN58" s="1262"/>
      <c r="CO58" s="1262"/>
      <c r="CP58" s="1262"/>
      <c r="CQ58" s="1262"/>
      <c r="CR58" s="1262"/>
      <c r="CS58" s="1262"/>
      <c r="CT58" s="1262"/>
      <c r="CU58" s="1262"/>
      <c r="CV58" s="1262"/>
      <c r="CW58" s="1262"/>
      <c r="CX58" s="1262"/>
      <c r="CY58" s="1262"/>
      <c r="CZ58" s="1262"/>
      <c r="DA58" s="1262"/>
      <c r="DB58" s="1262"/>
      <c r="DC58" s="1262"/>
      <c r="DD58" s="390"/>
      <c r="DE58" s="385"/>
    </row>
    <row r="59" spans="1:109" s="379" customFormat="1" ht="13">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c r="B63" s="383" t="s">
        <v>615</v>
      </c>
    </row>
    <row r="64" spans="1:109" ht="13">
      <c r="B64" s="365"/>
      <c r="G64" s="380"/>
      <c r="I64" s="382"/>
      <c r="J64" s="382"/>
      <c r="K64" s="382"/>
      <c r="L64" s="382"/>
      <c r="M64" s="382"/>
      <c r="N64" s="381"/>
      <c r="AM64" s="380"/>
      <c r="AN64" s="380" t="s">
        <v>614</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c r="B65" s="365"/>
      <c r="AN65" s="1253" t="s">
        <v>619</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
      <c r="B66" s="365"/>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
      <c r="B67" s="365"/>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
      <c r="B68" s="365"/>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
      <c r="B69" s="365"/>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c r="B71" s="365"/>
      <c r="G71" s="374"/>
      <c r="I71" s="377"/>
      <c r="J71" s="376"/>
      <c r="K71" s="376"/>
      <c r="L71" s="375"/>
      <c r="M71" s="376"/>
      <c r="N71" s="375"/>
      <c r="AM71" s="374"/>
      <c r="AN71" s="364" t="s">
        <v>613</v>
      </c>
    </row>
    <row r="72" spans="2:107" ht="13">
      <c r="B72" s="365"/>
      <c r="G72" s="1264"/>
      <c r="H72" s="1264"/>
      <c r="I72" s="1264"/>
      <c r="J72" s="1264"/>
      <c r="K72" s="373"/>
      <c r="L72" s="373"/>
      <c r="M72" s="372"/>
      <c r="N72" s="372"/>
      <c r="AN72" s="1265"/>
      <c r="AO72" s="1266"/>
      <c r="AP72" s="1266"/>
      <c r="AQ72" s="1266"/>
      <c r="AR72" s="1266"/>
      <c r="AS72" s="1266"/>
      <c r="AT72" s="1266"/>
      <c r="AU72" s="1266"/>
      <c r="AV72" s="1266"/>
      <c r="AW72" s="1266"/>
      <c r="AX72" s="1266"/>
      <c r="AY72" s="1266"/>
      <c r="AZ72" s="1266"/>
      <c r="BA72" s="1266"/>
      <c r="BB72" s="1266"/>
      <c r="BC72" s="1266"/>
      <c r="BD72" s="1266"/>
      <c r="BE72" s="1266"/>
      <c r="BF72" s="1266"/>
      <c r="BG72" s="1266"/>
      <c r="BH72" s="1266"/>
      <c r="BI72" s="1266"/>
      <c r="BJ72" s="1266"/>
      <c r="BK72" s="1266"/>
      <c r="BL72" s="1266"/>
      <c r="BM72" s="1266"/>
      <c r="BN72" s="1266"/>
      <c r="BO72" s="1267"/>
      <c r="BP72" s="1263" t="s">
        <v>569</v>
      </c>
      <c r="BQ72" s="1263"/>
      <c r="BR72" s="1263"/>
      <c r="BS72" s="1263"/>
      <c r="BT72" s="1263"/>
      <c r="BU72" s="1263"/>
      <c r="BV72" s="1263"/>
      <c r="BW72" s="1263"/>
      <c r="BX72" s="1263" t="s">
        <v>570</v>
      </c>
      <c r="BY72" s="1263"/>
      <c r="BZ72" s="1263"/>
      <c r="CA72" s="1263"/>
      <c r="CB72" s="1263"/>
      <c r="CC72" s="1263"/>
      <c r="CD72" s="1263"/>
      <c r="CE72" s="1263"/>
      <c r="CF72" s="1263" t="s">
        <v>571</v>
      </c>
      <c r="CG72" s="1263"/>
      <c r="CH72" s="1263"/>
      <c r="CI72" s="1263"/>
      <c r="CJ72" s="1263"/>
      <c r="CK72" s="1263"/>
      <c r="CL72" s="1263"/>
      <c r="CM72" s="1263"/>
      <c r="CN72" s="1263" t="s">
        <v>572</v>
      </c>
      <c r="CO72" s="1263"/>
      <c r="CP72" s="1263"/>
      <c r="CQ72" s="1263"/>
      <c r="CR72" s="1263"/>
      <c r="CS72" s="1263"/>
      <c r="CT72" s="1263"/>
      <c r="CU72" s="1263"/>
      <c r="CV72" s="1263" t="s">
        <v>573</v>
      </c>
      <c r="CW72" s="1263"/>
      <c r="CX72" s="1263"/>
      <c r="CY72" s="1263"/>
      <c r="CZ72" s="1263"/>
      <c r="DA72" s="1263"/>
      <c r="DB72" s="1263"/>
      <c r="DC72" s="1263"/>
    </row>
    <row r="73" spans="2:107" ht="13">
      <c r="B73" s="365"/>
      <c r="G73" s="1268"/>
      <c r="H73" s="1268"/>
      <c r="I73" s="1268"/>
      <c r="J73" s="1268"/>
      <c r="K73" s="1273"/>
      <c r="L73" s="1273"/>
      <c r="M73" s="1273"/>
      <c r="N73" s="1273"/>
      <c r="AM73" s="371"/>
      <c r="AN73" s="1270" t="s">
        <v>612</v>
      </c>
      <c r="AO73" s="1270"/>
      <c r="AP73" s="1270"/>
      <c r="AQ73" s="1270"/>
      <c r="AR73" s="1270"/>
      <c r="AS73" s="1270"/>
      <c r="AT73" s="1270"/>
      <c r="AU73" s="1270"/>
      <c r="AV73" s="1270"/>
      <c r="AW73" s="1270"/>
      <c r="AX73" s="1270"/>
      <c r="AY73" s="1270"/>
      <c r="AZ73" s="1270"/>
      <c r="BA73" s="1270"/>
      <c r="BB73" s="1270" t="s">
        <v>610</v>
      </c>
      <c r="BC73" s="1270"/>
      <c r="BD73" s="1270"/>
      <c r="BE73" s="1270"/>
      <c r="BF73" s="1270"/>
      <c r="BG73" s="1270"/>
      <c r="BH73" s="1270"/>
      <c r="BI73" s="1270"/>
      <c r="BJ73" s="1270"/>
      <c r="BK73" s="1270"/>
      <c r="BL73" s="1270"/>
      <c r="BM73" s="1270"/>
      <c r="BN73" s="1270"/>
      <c r="BO73" s="1270"/>
      <c r="BP73" s="1262"/>
      <c r="BQ73" s="1262"/>
      <c r="BR73" s="1262"/>
      <c r="BS73" s="1262"/>
      <c r="BT73" s="1262"/>
      <c r="BU73" s="1262"/>
      <c r="BV73" s="1262"/>
      <c r="BW73" s="1262"/>
      <c r="BX73" s="1262"/>
      <c r="BY73" s="1262"/>
      <c r="BZ73" s="1262"/>
      <c r="CA73" s="1262"/>
      <c r="CB73" s="1262"/>
      <c r="CC73" s="1262"/>
      <c r="CD73" s="1262"/>
      <c r="CE73" s="1262"/>
      <c r="CF73" s="1262"/>
      <c r="CG73" s="1262"/>
      <c r="CH73" s="1262"/>
      <c r="CI73" s="1262"/>
      <c r="CJ73" s="1262"/>
      <c r="CK73" s="1262"/>
      <c r="CL73" s="1262"/>
      <c r="CM73" s="1262"/>
      <c r="CN73" s="1262"/>
      <c r="CO73" s="1262"/>
      <c r="CP73" s="1262"/>
      <c r="CQ73" s="1262"/>
      <c r="CR73" s="1262"/>
      <c r="CS73" s="1262"/>
      <c r="CT73" s="1262"/>
      <c r="CU73" s="1262"/>
      <c r="CV73" s="1262"/>
      <c r="CW73" s="1262"/>
      <c r="CX73" s="1262"/>
      <c r="CY73" s="1262"/>
      <c r="CZ73" s="1262"/>
      <c r="DA73" s="1262"/>
      <c r="DB73" s="1262"/>
      <c r="DC73" s="1262"/>
    </row>
    <row r="74" spans="2:107" ht="13">
      <c r="B74" s="365"/>
      <c r="G74" s="1268"/>
      <c r="H74" s="1268"/>
      <c r="I74" s="1268"/>
      <c r="J74" s="1268"/>
      <c r="K74" s="1273"/>
      <c r="L74" s="1273"/>
      <c r="M74" s="1273"/>
      <c r="N74" s="1273"/>
      <c r="AM74" s="37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62"/>
      <c r="BQ74" s="1262"/>
      <c r="BR74" s="1262"/>
      <c r="BS74" s="1262"/>
      <c r="BT74" s="1262"/>
      <c r="BU74" s="1262"/>
      <c r="BV74" s="1262"/>
      <c r="BW74" s="1262"/>
      <c r="BX74" s="1262"/>
      <c r="BY74" s="1262"/>
      <c r="BZ74" s="1262"/>
      <c r="CA74" s="1262"/>
      <c r="CB74" s="1262"/>
      <c r="CC74" s="1262"/>
      <c r="CD74" s="1262"/>
      <c r="CE74" s="1262"/>
      <c r="CF74" s="1262"/>
      <c r="CG74" s="1262"/>
      <c r="CH74" s="1262"/>
      <c r="CI74" s="1262"/>
      <c r="CJ74" s="1262"/>
      <c r="CK74" s="1262"/>
      <c r="CL74" s="1262"/>
      <c r="CM74" s="1262"/>
      <c r="CN74" s="1262"/>
      <c r="CO74" s="1262"/>
      <c r="CP74" s="1262"/>
      <c r="CQ74" s="1262"/>
      <c r="CR74" s="1262"/>
      <c r="CS74" s="1262"/>
      <c r="CT74" s="1262"/>
      <c r="CU74" s="1262"/>
      <c r="CV74" s="1262"/>
      <c r="CW74" s="1262"/>
      <c r="CX74" s="1262"/>
      <c r="CY74" s="1262"/>
      <c r="CZ74" s="1262"/>
      <c r="DA74" s="1262"/>
      <c r="DB74" s="1262"/>
      <c r="DC74" s="1262"/>
    </row>
    <row r="75" spans="2:107" ht="13">
      <c r="B75" s="365"/>
      <c r="G75" s="1268"/>
      <c r="H75" s="1268"/>
      <c r="I75" s="1264"/>
      <c r="J75" s="1264"/>
      <c r="K75" s="1269"/>
      <c r="L75" s="1269"/>
      <c r="M75" s="1269"/>
      <c r="N75" s="1269"/>
      <c r="AM75" s="371"/>
      <c r="AN75" s="1270"/>
      <c r="AO75" s="1270"/>
      <c r="AP75" s="1270"/>
      <c r="AQ75" s="1270"/>
      <c r="AR75" s="1270"/>
      <c r="AS75" s="1270"/>
      <c r="AT75" s="1270"/>
      <c r="AU75" s="1270"/>
      <c r="AV75" s="1270"/>
      <c r="AW75" s="1270"/>
      <c r="AX75" s="1270"/>
      <c r="AY75" s="1270"/>
      <c r="AZ75" s="1270"/>
      <c r="BA75" s="1270"/>
      <c r="BB75" s="1270" t="s">
        <v>609</v>
      </c>
      <c r="BC75" s="1270"/>
      <c r="BD75" s="1270"/>
      <c r="BE75" s="1270"/>
      <c r="BF75" s="1270"/>
      <c r="BG75" s="1270"/>
      <c r="BH75" s="1270"/>
      <c r="BI75" s="1270"/>
      <c r="BJ75" s="1270"/>
      <c r="BK75" s="1270"/>
      <c r="BL75" s="1270"/>
      <c r="BM75" s="1270"/>
      <c r="BN75" s="1270"/>
      <c r="BO75" s="1270"/>
      <c r="BP75" s="1262">
        <v>11.2</v>
      </c>
      <c r="BQ75" s="1262"/>
      <c r="BR75" s="1262"/>
      <c r="BS75" s="1262"/>
      <c r="BT75" s="1262"/>
      <c r="BU75" s="1262"/>
      <c r="BV75" s="1262"/>
      <c r="BW75" s="1262"/>
      <c r="BX75" s="1262">
        <v>11.3</v>
      </c>
      <c r="BY75" s="1262"/>
      <c r="BZ75" s="1262"/>
      <c r="CA75" s="1262"/>
      <c r="CB75" s="1262"/>
      <c r="CC75" s="1262"/>
      <c r="CD75" s="1262"/>
      <c r="CE75" s="1262"/>
      <c r="CF75" s="1262">
        <v>11.9</v>
      </c>
      <c r="CG75" s="1262"/>
      <c r="CH75" s="1262"/>
      <c r="CI75" s="1262"/>
      <c r="CJ75" s="1262"/>
      <c r="CK75" s="1262"/>
      <c r="CL75" s="1262"/>
      <c r="CM75" s="1262"/>
      <c r="CN75" s="1262">
        <v>11.9</v>
      </c>
      <c r="CO75" s="1262"/>
      <c r="CP75" s="1262"/>
      <c r="CQ75" s="1262"/>
      <c r="CR75" s="1262"/>
      <c r="CS75" s="1262"/>
      <c r="CT75" s="1262"/>
      <c r="CU75" s="1262"/>
      <c r="CV75" s="1262">
        <v>12.8</v>
      </c>
      <c r="CW75" s="1262"/>
      <c r="CX75" s="1262"/>
      <c r="CY75" s="1262"/>
      <c r="CZ75" s="1262"/>
      <c r="DA75" s="1262"/>
      <c r="DB75" s="1262"/>
      <c r="DC75" s="1262"/>
    </row>
    <row r="76" spans="2:107" ht="13">
      <c r="B76" s="365"/>
      <c r="G76" s="1268"/>
      <c r="H76" s="1268"/>
      <c r="I76" s="1264"/>
      <c r="J76" s="1264"/>
      <c r="K76" s="1269"/>
      <c r="L76" s="1269"/>
      <c r="M76" s="1269"/>
      <c r="N76" s="1269"/>
      <c r="AM76" s="37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62"/>
      <c r="BQ76" s="1262"/>
      <c r="BR76" s="1262"/>
      <c r="BS76" s="1262"/>
      <c r="BT76" s="1262"/>
      <c r="BU76" s="1262"/>
      <c r="BV76" s="1262"/>
      <c r="BW76" s="1262"/>
      <c r="BX76" s="1262"/>
      <c r="BY76" s="1262"/>
      <c r="BZ76" s="1262"/>
      <c r="CA76" s="1262"/>
      <c r="CB76" s="1262"/>
      <c r="CC76" s="1262"/>
      <c r="CD76" s="1262"/>
      <c r="CE76" s="1262"/>
      <c r="CF76" s="1262"/>
      <c r="CG76" s="1262"/>
      <c r="CH76" s="1262"/>
      <c r="CI76" s="1262"/>
      <c r="CJ76" s="1262"/>
      <c r="CK76" s="1262"/>
      <c r="CL76" s="1262"/>
      <c r="CM76" s="1262"/>
      <c r="CN76" s="1262"/>
      <c r="CO76" s="1262"/>
      <c r="CP76" s="1262"/>
      <c r="CQ76" s="1262"/>
      <c r="CR76" s="1262"/>
      <c r="CS76" s="1262"/>
      <c r="CT76" s="1262"/>
      <c r="CU76" s="1262"/>
      <c r="CV76" s="1262"/>
      <c r="CW76" s="1262"/>
      <c r="CX76" s="1262"/>
      <c r="CY76" s="1262"/>
      <c r="CZ76" s="1262"/>
      <c r="DA76" s="1262"/>
      <c r="DB76" s="1262"/>
      <c r="DC76" s="1262"/>
    </row>
    <row r="77" spans="2:107" ht="13">
      <c r="B77" s="365"/>
      <c r="G77" s="1264"/>
      <c r="H77" s="1264"/>
      <c r="I77" s="1264"/>
      <c r="J77" s="1264"/>
      <c r="K77" s="1273"/>
      <c r="L77" s="1273"/>
      <c r="M77" s="1273"/>
      <c r="N77" s="1273"/>
      <c r="AN77" s="1263" t="s">
        <v>611</v>
      </c>
      <c r="AO77" s="1263"/>
      <c r="AP77" s="1263"/>
      <c r="AQ77" s="1263"/>
      <c r="AR77" s="1263"/>
      <c r="AS77" s="1263"/>
      <c r="AT77" s="1263"/>
      <c r="AU77" s="1263"/>
      <c r="AV77" s="1263"/>
      <c r="AW77" s="1263"/>
      <c r="AX77" s="1263"/>
      <c r="AY77" s="1263"/>
      <c r="AZ77" s="1263"/>
      <c r="BA77" s="1263"/>
      <c r="BB77" s="1270" t="s">
        <v>610</v>
      </c>
      <c r="BC77" s="1270"/>
      <c r="BD77" s="1270"/>
      <c r="BE77" s="1270"/>
      <c r="BF77" s="1270"/>
      <c r="BG77" s="1270"/>
      <c r="BH77" s="1270"/>
      <c r="BI77" s="1270"/>
      <c r="BJ77" s="1270"/>
      <c r="BK77" s="1270"/>
      <c r="BL77" s="1270"/>
      <c r="BM77" s="1270"/>
      <c r="BN77" s="1270"/>
      <c r="BO77" s="1270"/>
      <c r="BP77" s="1262">
        <v>0</v>
      </c>
      <c r="BQ77" s="1262"/>
      <c r="BR77" s="1262"/>
      <c r="BS77" s="1262"/>
      <c r="BT77" s="1262"/>
      <c r="BU77" s="1262"/>
      <c r="BV77" s="1262"/>
      <c r="BW77" s="1262"/>
      <c r="BX77" s="1262">
        <v>0</v>
      </c>
      <c r="BY77" s="1262"/>
      <c r="BZ77" s="1262"/>
      <c r="CA77" s="1262"/>
      <c r="CB77" s="1262"/>
      <c r="CC77" s="1262"/>
      <c r="CD77" s="1262"/>
      <c r="CE77" s="1262"/>
      <c r="CF77" s="1262">
        <v>0</v>
      </c>
      <c r="CG77" s="1262"/>
      <c r="CH77" s="1262"/>
      <c r="CI77" s="1262"/>
      <c r="CJ77" s="1262"/>
      <c r="CK77" s="1262"/>
      <c r="CL77" s="1262"/>
      <c r="CM77" s="1262"/>
      <c r="CN77" s="1262">
        <v>0</v>
      </c>
      <c r="CO77" s="1262"/>
      <c r="CP77" s="1262"/>
      <c r="CQ77" s="1262"/>
      <c r="CR77" s="1262"/>
      <c r="CS77" s="1262"/>
      <c r="CT77" s="1262"/>
      <c r="CU77" s="1262"/>
      <c r="CV77" s="1262">
        <v>0</v>
      </c>
      <c r="CW77" s="1262"/>
      <c r="CX77" s="1262"/>
      <c r="CY77" s="1262"/>
      <c r="CZ77" s="1262"/>
      <c r="DA77" s="1262"/>
      <c r="DB77" s="1262"/>
      <c r="DC77" s="1262"/>
    </row>
    <row r="78" spans="2:107" ht="13">
      <c r="B78" s="365"/>
      <c r="G78" s="1264"/>
      <c r="H78" s="1264"/>
      <c r="I78" s="1264"/>
      <c r="J78" s="1264"/>
      <c r="K78" s="1273"/>
      <c r="L78" s="1273"/>
      <c r="M78" s="1273"/>
      <c r="N78" s="1273"/>
      <c r="AN78" s="1263"/>
      <c r="AO78" s="1263"/>
      <c r="AP78" s="1263"/>
      <c r="AQ78" s="1263"/>
      <c r="AR78" s="1263"/>
      <c r="AS78" s="1263"/>
      <c r="AT78" s="1263"/>
      <c r="AU78" s="1263"/>
      <c r="AV78" s="1263"/>
      <c r="AW78" s="1263"/>
      <c r="AX78" s="1263"/>
      <c r="AY78" s="1263"/>
      <c r="AZ78" s="1263"/>
      <c r="BA78" s="1263"/>
      <c r="BB78" s="1270"/>
      <c r="BC78" s="1270"/>
      <c r="BD78" s="1270"/>
      <c r="BE78" s="1270"/>
      <c r="BF78" s="1270"/>
      <c r="BG78" s="1270"/>
      <c r="BH78" s="1270"/>
      <c r="BI78" s="1270"/>
      <c r="BJ78" s="1270"/>
      <c r="BK78" s="1270"/>
      <c r="BL78" s="1270"/>
      <c r="BM78" s="1270"/>
      <c r="BN78" s="1270"/>
      <c r="BO78" s="1270"/>
      <c r="BP78" s="1262"/>
      <c r="BQ78" s="1262"/>
      <c r="BR78" s="1262"/>
      <c r="BS78" s="1262"/>
      <c r="BT78" s="1262"/>
      <c r="BU78" s="1262"/>
      <c r="BV78" s="1262"/>
      <c r="BW78" s="1262"/>
      <c r="BX78" s="1262"/>
      <c r="BY78" s="1262"/>
      <c r="BZ78" s="1262"/>
      <c r="CA78" s="1262"/>
      <c r="CB78" s="1262"/>
      <c r="CC78" s="1262"/>
      <c r="CD78" s="1262"/>
      <c r="CE78" s="1262"/>
      <c r="CF78" s="1262"/>
      <c r="CG78" s="1262"/>
      <c r="CH78" s="1262"/>
      <c r="CI78" s="1262"/>
      <c r="CJ78" s="1262"/>
      <c r="CK78" s="1262"/>
      <c r="CL78" s="1262"/>
      <c r="CM78" s="1262"/>
      <c r="CN78" s="1262"/>
      <c r="CO78" s="1262"/>
      <c r="CP78" s="1262"/>
      <c r="CQ78" s="1262"/>
      <c r="CR78" s="1262"/>
      <c r="CS78" s="1262"/>
      <c r="CT78" s="1262"/>
      <c r="CU78" s="1262"/>
      <c r="CV78" s="1262"/>
      <c r="CW78" s="1262"/>
      <c r="CX78" s="1262"/>
      <c r="CY78" s="1262"/>
      <c r="CZ78" s="1262"/>
      <c r="DA78" s="1262"/>
      <c r="DB78" s="1262"/>
      <c r="DC78" s="1262"/>
    </row>
    <row r="79" spans="2:107" ht="13">
      <c r="B79" s="365"/>
      <c r="G79" s="1264"/>
      <c r="H79" s="1264"/>
      <c r="I79" s="1272"/>
      <c r="J79" s="1272"/>
      <c r="K79" s="1274"/>
      <c r="L79" s="1274"/>
      <c r="M79" s="1274"/>
      <c r="N79" s="1274"/>
      <c r="AN79" s="1263"/>
      <c r="AO79" s="1263"/>
      <c r="AP79" s="1263"/>
      <c r="AQ79" s="1263"/>
      <c r="AR79" s="1263"/>
      <c r="AS79" s="1263"/>
      <c r="AT79" s="1263"/>
      <c r="AU79" s="1263"/>
      <c r="AV79" s="1263"/>
      <c r="AW79" s="1263"/>
      <c r="AX79" s="1263"/>
      <c r="AY79" s="1263"/>
      <c r="AZ79" s="1263"/>
      <c r="BA79" s="1263"/>
      <c r="BB79" s="1270" t="s">
        <v>609</v>
      </c>
      <c r="BC79" s="1270"/>
      <c r="BD79" s="1270"/>
      <c r="BE79" s="1270"/>
      <c r="BF79" s="1270"/>
      <c r="BG79" s="1270"/>
      <c r="BH79" s="1270"/>
      <c r="BI79" s="1270"/>
      <c r="BJ79" s="1270"/>
      <c r="BK79" s="1270"/>
      <c r="BL79" s="1270"/>
      <c r="BM79" s="1270"/>
      <c r="BN79" s="1270"/>
      <c r="BO79" s="1270"/>
      <c r="BP79" s="1262">
        <v>7.4</v>
      </c>
      <c r="BQ79" s="1262"/>
      <c r="BR79" s="1262"/>
      <c r="BS79" s="1262"/>
      <c r="BT79" s="1262"/>
      <c r="BU79" s="1262"/>
      <c r="BV79" s="1262"/>
      <c r="BW79" s="1262"/>
      <c r="BX79" s="1262">
        <v>7.4</v>
      </c>
      <c r="BY79" s="1262"/>
      <c r="BZ79" s="1262"/>
      <c r="CA79" s="1262"/>
      <c r="CB79" s="1262"/>
      <c r="CC79" s="1262"/>
      <c r="CD79" s="1262"/>
      <c r="CE79" s="1262"/>
      <c r="CF79" s="1262">
        <v>8</v>
      </c>
      <c r="CG79" s="1262"/>
      <c r="CH79" s="1262"/>
      <c r="CI79" s="1262"/>
      <c r="CJ79" s="1262"/>
      <c r="CK79" s="1262"/>
      <c r="CL79" s="1262"/>
      <c r="CM79" s="1262"/>
      <c r="CN79" s="1262">
        <v>6.6</v>
      </c>
      <c r="CO79" s="1262"/>
      <c r="CP79" s="1262"/>
      <c r="CQ79" s="1262"/>
      <c r="CR79" s="1262"/>
      <c r="CS79" s="1262"/>
      <c r="CT79" s="1262"/>
      <c r="CU79" s="1262"/>
      <c r="CV79" s="1262">
        <v>6.8</v>
      </c>
      <c r="CW79" s="1262"/>
      <c r="CX79" s="1262"/>
      <c r="CY79" s="1262"/>
      <c r="CZ79" s="1262"/>
      <c r="DA79" s="1262"/>
      <c r="DB79" s="1262"/>
      <c r="DC79" s="1262"/>
    </row>
    <row r="80" spans="2:107" ht="13">
      <c r="B80" s="365"/>
      <c r="G80" s="1264"/>
      <c r="H80" s="1264"/>
      <c r="I80" s="1272"/>
      <c r="J80" s="1272"/>
      <c r="K80" s="1274"/>
      <c r="L80" s="1274"/>
      <c r="M80" s="1274"/>
      <c r="N80" s="1274"/>
      <c r="AN80" s="1263"/>
      <c r="AO80" s="1263"/>
      <c r="AP80" s="1263"/>
      <c r="AQ80" s="1263"/>
      <c r="AR80" s="1263"/>
      <c r="AS80" s="1263"/>
      <c r="AT80" s="1263"/>
      <c r="AU80" s="1263"/>
      <c r="AV80" s="1263"/>
      <c r="AW80" s="1263"/>
      <c r="AX80" s="1263"/>
      <c r="AY80" s="1263"/>
      <c r="AZ80" s="1263"/>
      <c r="BA80" s="1263"/>
      <c r="BB80" s="1270"/>
      <c r="BC80" s="1270"/>
      <c r="BD80" s="1270"/>
      <c r="BE80" s="1270"/>
      <c r="BF80" s="1270"/>
      <c r="BG80" s="1270"/>
      <c r="BH80" s="1270"/>
      <c r="BI80" s="1270"/>
      <c r="BJ80" s="1270"/>
      <c r="BK80" s="1270"/>
      <c r="BL80" s="1270"/>
      <c r="BM80" s="1270"/>
      <c r="BN80" s="1270"/>
      <c r="BO80" s="1270"/>
      <c r="BP80" s="1262"/>
      <c r="BQ80" s="1262"/>
      <c r="BR80" s="1262"/>
      <c r="BS80" s="1262"/>
      <c r="BT80" s="1262"/>
      <c r="BU80" s="1262"/>
      <c r="BV80" s="1262"/>
      <c r="BW80" s="1262"/>
      <c r="BX80" s="1262"/>
      <c r="BY80" s="1262"/>
      <c r="BZ80" s="1262"/>
      <c r="CA80" s="1262"/>
      <c r="CB80" s="1262"/>
      <c r="CC80" s="1262"/>
      <c r="CD80" s="1262"/>
      <c r="CE80" s="1262"/>
      <c r="CF80" s="1262"/>
      <c r="CG80" s="1262"/>
      <c r="CH80" s="1262"/>
      <c r="CI80" s="1262"/>
      <c r="CJ80" s="1262"/>
      <c r="CK80" s="1262"/>
      <c r="CL80" s="1262"/>
      <c r="CM80" s="1262"/>
      <c r="CN80" s="1262"/>
      <c r="CO80" s="1262"/>
      <c r="CP80" s="1262"/>
      <c r="CQ80" s="1262"/>
      <c r="CR80" s="1262"/>
      <c r="CS80" s="1262"/>
      <c r="CT80" s="1262"/>
      <c r="CU80" s="1262"/>
      <c r="CV80" s="1262"/>
      <c r="CW80" s="1262"/>
      <c r="CX80" s="1262"/>
      <c r="CY80" s="1262"/>
      <c r="CZ80" s="1262"/>
      <c r="DA80" s="1262"/>
      <c r="DB80" s="1262"/>
      <c r="DC80" s="1262"/>
    </row>
    <row r="81" spans="2:109" ht="13">
      <c r="B81" s="365"/>
    </row>
    <row r="82" spans="2:109" ht="16.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c r="DD84" s="364"/>
      <c r="DE84" s="364"/>
    </row>
    <row r="85" spans="2:109" ht="13">
      <c r="DD85" s="364"/>
      <c r="DE85" s="364"/>
    </row>
  </sheetData>
  <sheetProtection algorithmName="SHA-512" hashValue="RYuqznE8aXdzhkw9tkdwrBu7Lm2M104KQL0P1NBSjqNfdk1yc2KfJXMO1bJ4Qf0QOpGRS5iMulHyIsBZnEXAnw==" saltValue="/KXWsI9bBe5KXbDLjGJWzQ==" spinCount="100000" sheet="1" objects="1" scenarios="1" formatCells="0"/>
  <dataConsolidate/>
  <mergeCells count="112">
    <mergeCell ref="CV79:DC80"/>
    <mergeCell ref="CN77:CU78"/>
    <mergeCell ref="CV77:DC78"/>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N75:CU76"/>
    <mergeCell ref="CV75:DC76"/>
    <mergeCell ref="G77:H80"/>
    <mergeCell ref="I77:J78"/>
    <mergeCell ref="K77:K78"/>
    <mergeCell ref="L77:L78"/>
    <mergeCell ref="M77:M78"/>
    <mergeCell ref="CN79:CU80"/>
    <mergeCell ref="BX73:CE74"/>
    <mergeCell ref="CF73:CM74"/>
    <mergeCell ref="CN73:CU74"/>
    <mergeCell ref="I79:J80"/>
    <mergeCell ref="K79:K80"/>
    <mergeCell ref="L79:L80"/>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BX51:CE52"/>
    <mergeCell ref="CN53:CU54"/>
    <mergeCell ref="I51:J52"/>
    <mergeCell ref="K51:K52"/>
    <mergeCell ref="L51:L52"/>
    <mergeCell ref="M51:M52"/>
    <mergeCell ref="N51:N52"/>
    <mergeCell ref="I57:J58"/>
    <mergeCell ref="AN55:BA58"/>
    <mergeCell ref="BB55:BO56"/>
    <mergeCell ref="BP55:BW56"/>
    <mergeCell ref="CF51:CM52"/>
    <mergeCell ref="BP57:BW58"/>
    <mergeCell ref="BX57:CE58"/>
    <mergeCell ref="K57:K58"/>
    <mergeCell ref="BB57:BO58"/>
    <mergeCell ref="G55:H58"/>
    <mergeCell ref="I55:J56"/>
    <mergeCell ref="K55:K56"/>
    <mergeCell ref="L55:L56"/>
    <mergeCell ref="M55:M56"/>
    <mergeCell ref="N55:N56"/>
    <mergeCell ref="L57:L58"/>
    <mergeCell ref="M57:M58"/>
    <mergeCell ref="N57:N58"/>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I53:J54"/>
    <mergeCell ref="K53:K54"/>
    <mergeCell ref="L53:L54"/>
    <mergeCell ref="M53:M54"/>
    <mergeCell ref="N53:N54"/>
    <mergeCell ref="BB53:BO54"/>
    <mergeCell ref="AN51:BA54"/>
    <mergeCell ref="BB51:BO52"/>
    <mergeCell ref="BP51:BW52"/>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3BF8F-2B02-40F0-ACDC-61600FB97844}">
  <sheetPr>
    <pageSetUpPr fitToPage="1"/>
  </sheetPr>
  <dimension ref="A1:DR125"/>
  <sheetViews>
    <sheetView showGridLines="0" zoomScale="80" zoomScaleNormal="80" zoomScaleSheetLayoutView="70"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c r="S2" s="259"/>
      <c r="AH2" s="259"/>
    </row>
    <row r="3" spans="1: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row r="5" spans="1:34" ht="13"/>
    <row r="6" spans="1:34" ht="13"/>
    <row r="7" spans="1:34" ht="13"/>
    <row r="8" spans="1:34" ht="13"/>
    <row r="9" spans="1:34" ht="13">
      <c r="AH9" s="259"/>
    </row>
    <row r="10" spans="1:34" ht="13"/>
    <row r="11" spans="1:34" ht="13"/>
    <row r="12" spans="1:34" ht="13"/>
    <row r="13" spans="1:34" ht="13"/>
    <row r="14" spans="1:34" ht="13"/>
    <row r="15" spans="1:34" ht="13"/>
    <row r="16" spans="1: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516</v>
      </c>
    </row>
  </sheetData>
  <sheetProtection algorithmName="SHA-512" hashValue="E12SZYS/2IL4CM1leMzJ7v+wHBvi8z06uxy49y2FM1a6EgqJUcLXn0qvxZenFGfA4RAgdxY35/dr6Hm41I2QWw==" saltValue="DhoKQfXFWDD7BVcQAmBFZ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A54EC-3C55-4CF5-96FE-5140E40FDB9F}">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c r="S2" s="259"/>
      <c r="AH2" s="259"/>
    </row>
    <row r="3" spans="2: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row r="5" spans="2:34" ht="13"/>
    <row r="6" spans="2:34" ht="13"/>
    <row r="7" spans="2:34" ht="13"/>
    <row r="8" spans="2:34" ht="13"/>
    <row r="9" spans="2:34" ht="13">
      <c r="AH9" s="259"/>
    </row>
    <row r="10" spans="2:34" ht="13"/>
    <row r="11" spans="2:34" ht="13"/>
    <row r="12" spans="2:34" ht="13"/>
    <row r="13" spans="2:34" ht="13"/>
    <row r="14" spans="2:34" ht="13"/>
    <row r="15" spans="2:34" ht="13"/>
    <row r="16" spans="2: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c r="AG59" s="259"/>
      <c r="AH59" s="259"/>
    </row>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516</v>
      </c>
    </row>
  </sheetData>
  <sheetProtection algorithmName="SHA-512" hashValue="kzay31Zm6QyKg+4kXLdKU2G/Em86rKUQHJQhfYto0TvNa3midptJ889oBocc3WW3dwL1Tu/IRmsmF4/AT2Fsmw==" saltValue="CKP5GPH0zgtqilV70Q3PS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cols>
    <col min="1" max="1" width="45.90625" style="144" customWidth="1"/>
    <col min="2" max="8" width="13.36328125" style="144" customWidth="1"/>
    <col min="9" max="16384" width="11.08984375" style="144"/>
  </cols>
  <sheetData>
    <row r="1" spans="1:8">
      <c r="A1" s="138"/>
      <c r="B1" s="139"/>
      <c r="C1" s="140"/>
      <c r="D1" s="141"/>
      <c r="E1" s="142"/>
      <c r="F1" s="142"/>
      <c r="G1" s="142"/>
      <c r="H1" s="143"/>
    </row>
    <row r="2" spans="1:8">
      <c r="A2" s="145"/>
      <c r="B2" s="146"/>
      <c r="C2" s="147"/>
      <c r="D2" s="148" t="s">
        <v>54</v>
      </c>
      <c r="E2" s="149"/>
      <c r="F2" s="150" t="s">
        <v>566</v>
      </c>
      <c r="G2" s="151"/>
      <c r="H2" s="152"/>
    </row>
    <row r="3" spans="1:8">
      <c r="A3" s="148" t="s">
        <v>559</v>
      </c>
      <c r="B3" s="153"/>
      <c r="C3" s="154"/>
      <c r="D3" s="155">
        <v>3611724</v>
      </c>
      <c r="E3" s="156"/>
      <c r="F3" s="157">
        <v>289738</v>
      </c>
      <c r="G3" s="158"/>
      <c r="H3" s="159"/>
    </row>
    <row r="4" spans="1:8">
      <c r="A4" s="160"/>
      <c r="B4" s="161"/>
      <c r="C4" s="162"/>
      <c r="D4" s="163">
        <v>2122330</v>
      </c>
      <c r="E4" s="164"/>
      <c r="F4" s="165">
        <v>156238</v>
      </c>
      <c r="G4" s="166"/>
      <c r="H4" s="167"/>
    </row>
    <row r="5" spans="1:8">
      <c r="A5" s="148" t="s">
        <v>561</v>
      </c>
      <c r="B5" s="153"/>
      <c r="C5" s="154"/>
      <c r="D5" s="155">
        <v>2830806</v>
      </c>
      <c r="E5" s="156"/>
      <c r="F5" s="157">
        <v>316937</v>
      </c>
      <c r="G5" s="158"/>
      <c r="H5" s="159"/>
    </row>
    <row r="6" spans="1:8">
      <c r="A6" s="160"/>
      <c r="B6" s="161"/>
      <c r="C6" s="162"/>
      <c r="D6" s="163">
        <v>1914549</v>
      </c>
      <c r="E6" s="164"/>
      <c r="F6" s="165">
        <v>199150</v>
      </c>
      <c r="G6" s="166"/>
      <c r="H6" s="167"/>
    </row>
    <row r="7" spans="1:8">
      <c r="A7" s="148" t="s">
        <v>562</v>
      </c>
      <c r="B7" s="153"/>
      <c r="C7" s="154"/>
      <c r="D7" s="155">
        <v>1943753</v>
      </c>
      <c r="E7" s="156"/>
      <c r="F7" s="157">
        <v>332350</v>
      </c>
      <c r="G7" s="158"/>
      <c r="H7" s="159"/>
    </row>
    <row r="8" spans="1:8">
      <c r="A8" s="160"/>
      <c r="B8" s="161"/>
      <c r="C8" s="162"/>
      <c r="D8" s="163">
        <v>1140021</v>
      </c>
      <c r="E8" s="164"/>
      <c r="F8" s="165">
        <v>200453</v>
      </c>
      <c r="G8" s="166"/>
      <c r="H8" s="167"/>
    </row>
    <row r="9" spans="1:8">
      <c r="A9" s="148" t="s">
        <v>563</v>
      </c>
      <c r="B9" s="153"/>
      <c r="C9" s="154"/>
      <c r="D9" s="155">
        <v>3186964</v>
      </c>
      <c r="E9" s="156"/>
      <c r="F9" s="157">
        <v>362690</v>
      </c>
      <c r="G9" s="158"/>
      <c r="H9" s="159"/>
    </row>
    <row r="10" spans="1:8">
      <c r="A10" s="160"/>
      <c r="B10" s="161"/>
      <c r="C10" s="162"/>
      <c r="D10" s="163">
        <v>1484737</v>
      </c>
      <c r="E10" s="164"/>
      <c r="F10" s="165">
        <v>172580</v>
      </c>
      <c r="G10" s="166"/>
      <c r="H10" s="167"/>
    </row>
    <row r="11" spans="1:8">
      <c r="A11" s="148" t="s">
        <v>564</v>
      </c>
      <c r="B11" s="153"/>
      <c r="C11" s="154"/>
      <c r="D11" s="155">
        <v>1135623</v>
      </c>
      <c r="E11" s="156"/>
      <c r="F11" s="157">
        <v>296093</v>
      </c>
      <c r="G11" s="158"/>
      <c r="H11" s="159"/>
    </row>
    <row r="12" spans="1:8">
      <c r="A12" s="160"/>
      <c r="B12" s="161"/>
      <c r="C12" s="168"/>
      <c r="D12" s="163">
        <v>786810</v>
      </c>
      <c r="E12" s="164"/>
      <c r="F12" s="165">
        <v>140545</v>
      </c>
      <c r="G12" s="166"/>
      <c r="H12" s="167"/>
    </row>
    <row r="13" spans="1:8">
      <c r="A13" s="148"/>
      <c r="B13" s="153"/>
      <c r="C13" s="169"/>
      <c r="D13" s="170">
        <v>2541774</v>
      </c>
      <c r="E13" s="171"/>
      <c r="F13" s="172">
        <v>319562</v>
      </c>
      <c r="G13" s="173"/>
      <c r="H13" s="159"/>
    </row>
    <row r="14" spans="1:8">
      <c r="A14" s="160"/>
      <c r="B14" s="161"/>
      <c r="C14" s="162"/>
      <c r="D14" s="163">
        <v>1489689</v>
      </c>
      <c r="E14" s="164"/>
      <c r="F14" s="165">
        <v>173793</v>
      </c>
      <c r="G14" s="166"/>
      <c r="H14" s="167"/>
    </row>
    <row r="17" spans="1:11">
      <c r="A17" s="144" t="s">
        <v>55</v>
      </c>
    </row>
    <row r="18" spans="1:11">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c r="A19" s="174" t="s">
        <v>56</v>
      </c>
      <c r="B19" s="174">
        <f>ROUND(VALUE(SUBSTITUTE(実質収支比率等に係る経年分析!F$48,"▲","-")),2)</f>
        <v>2.81</v>
      </c>
      <c r="C19" s="174">
        <f>ROUND(VALUE(SUBSTITUTE(実質収支比率等に係る経年分析!G$48,"▲","-")),2)</f>
        <v>0.54</v>
      </c>
      <c r="D19" s="174">
        <f>ROUND(VALUE(SUBSTITUTE(実質収支比率等に係る経年分析!H$48,"▲","-")),2)</f>
        <v>3.8</v>
      </c>
      <c r="E19" s="174">
        <f>ROUND(VALUE(SUBSTITUTE(実質収支比率等に係る経年分析!I$48,"▲","-")),2)</f>
        <v>32.619999999999997</v>
      </c>
      <c r="F19" s="174">
        <f>ROUND(VALUE(SUBSTITUTE(実質収支比率等に係る経年分析!J$48,"▲","-")),2)</f>
        <v>16.989999999999998</v>
      </c>
    </row>
    <row r="20" spans="1:11">
      <c r="A20" s="174" t="s">
        <v>57</v>
      </c>
      <c r="B20" s="174">
        <f>ROUND(VALUE(SUBSTITUTE(実質収支比率等に係る経年分析!F$47,"▲","-")),2)</f>
        <v>118.45</v>
      </c>
      <c r="C20" s="174">
        <f>ROUND(VALUE(SUBSTITUTE(実質収支比率等に係る経年分析!G$47,"▲","-")),2)</f>
        <v>109.54</v>
      </c>
      <c r="D20" s="174">
        <f>ROUND(VALUE(SUBSTITUTE(実質収支比率等に係る経年分析!H$47,"▲","-")),2)</f>
        <v>85.3</v>
      </c>
      <c r="E20" s="174">
        <f>ROUND(VALUE(SUBSTITUTE(実質収支比率等に係る経年分析!I$47,"▲","-")),2)</f>
        <v>73.03</v>
      </c>
      <c r="F20" s="174">
        <f>ROUND(VALUE(SUBSTITUTE(実質収支比率等に係る経年分析!J$47,"▲","-")),2)</f>
        <v>52.58</v>
      </c>
    </row>
    <row r="21" spans="1:11">
      <c r="A21" s="174" t="s">
        <v>58</v>
      </c>
      <c r="B21" s="174">
        <f>IF(ISNUMBER(VALUE(SUBSTITUTE(実質収支比率等に係る経年分析!F$49,"▲","-"))),ROUND(VALUE(SUBSTITUTE(実質収支比率等に係る経年分析!F$49,"▲","-")),2),NA())</f>
        <v>-13</v>
      </c>
      <c r="C21" s="174">
        <f>IF(ISNUMBER(VALUE(SUBSTITUTE(実質収支比率等に係る経年分析!G$49,"▲","-"))),ROUND(VALUE(SUBSTITUTE(実質収支比率等に係る経年分析!G$49,"▲","-")),2),NA())</f>
        <v>-11.74</v>
      </c>
      <c r="D21" s="174">
        <f>IF(ISNUMBER(VALUE(SUBSTITUTE(実質収支比率等に係る経年分析!H$49,"▲","-"))),ROUND(VALUE(SUBSTITUTE(実質収支比率等に係る経年分析!H$49,"▲","-")),2),NA())</f>
        <v>-13.99</v>
      </c>
      <c r="E21" s="174">
        <f>IF(ISNUMBER(VALUE(SUBSTITUTE(実質収支比率等に係る経年分析!I$49,"▲","-"))),ROUND(VALUE(SUBSTITUTE(実質収支比率等に係る経年分析!I$49,"▲","-")),2),NA())</f>
        <v>30.98</v>
      </c>
      <c r="F21" s="174">
        <f>IF(ISNUMBER(VALUE(SUBSTITUTE(実質収支比率等に係る経年分析!J$49,"▲","-"))),ROUND(VALUE(SUBSTITUTE(実質収支比率等に係る経年分析!J$49,"▲","-")),2),NA())</f>
        <v>11.01</v>
      </c>
    </row>
    <row r="24" spans="1:11">
      <c r="A24" s="144" t="s">
        <v>59</v>
      </c>
    </row>
    <row r="25" spans="1:11">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c r="A26" s="175"/>
      <c r="B26" s="175" t="s">
        <v>60</v>
      </c>
      <c r="C26" s="175" t="s">
        <v>61</v>
      </c>
      <c r="D26" s="175" t="s">
        <v>60</v>
      </c>
      <c r="E26" s="175" t="s">
        <v>61</v>
      </c>
      <c r="F26" s="175" t="s">
        <v>60</v>
      </c>
      <c r="G26" s="175" t="s">
        <v>61</v>
      </c>
      <c r="H26" s="175" t="s">
        <v>60</v>
      </c>
      <c r="I26" s="175" t="s">
        <v>61</v>
      </c>
      <c r="J26" s="175" t="s">
        <v>60</v>
      </c>
      <c r="K26" s="175" t="s">
        <v>61</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三島村簡易水道事業特別会計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7.0000000000000007E-2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c r="A30" s="175" t="str">
        <f>IF(連結実質赤字比率に係る赤字・黒字の構成分析!C$40="",NA(),連結実質赤字比率に係る赤字・黒字の構成分析!C$40)</f>
        <v>三島村介護保険特別会計(サービス事業勘定)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c r="A31" s="175" t="str">
        <f>IF(連結実質赤字比率に係る赤字・黒字の構成分析!C$39="",NA(),連結実質赤字比率に係る赤字・黒字の構成分析!C$39)</f>
        <v>三島村後期高齢者医療特別会計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0.17</v>
      </c>
    </row>
    <row r="32" spans="1:11">
      <c r="A32" s="175" t="str">
        <f>IF(連結実質赤字比率に係る赤字・黒字の構成分析!C$38="",NA(),連結実質赤字比率に係る赤字・黒字の構成分析!C$38)</f>
        <v>三島村船舶交通事業特別会計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2.92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10.84</v>
      </c>
      <c r="F32" s="175">
        <f>IF(ROUND(VALUE(SUBSTITUTE(連結実質赤字比率に係る赤字・黒字の構成分析!H$38,"▲", "-")), 2) &lt; 0, ABS(ROUND(VALUE(SUBSTITUTE(連結実質赤字比率に係る赤字・黒字の構成分析!H$38,"▲", "-")), 2)), NA())</f>
        <v>22.69</v>
      </c>
      <c r="G32" s="175" t="e">
        <f>IF(ROUND(VALUE(SUBSTITUTE(連結実質赤字比率に係る赤字・黒字の構成分析!H$38,"▲", "-")), 2) &gt;= 0, ABS(ROUND(VALUE(SUBSTITUTE(連結実質赤字比率に係る赤字・黒字の構成分析!H$38,"▲", "-")), 2)), NA())</f>
        <v>#N/A</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4.21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0.48</v>
      </c>
    </row>
    <row r="33" spans="1:16">
      <c r="A33" s="175" t="str">
        <f>IF(連結実質赤字比率に係る赤字・黒字の構成分析!C$37="",NA(),連結実質赤字比率に係る赤字・黒字の構成分析!C$37)</f>
        <v>三島村介護保険特別会計(保険事業勘定)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0.55000000000000004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0.64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0.77</v>
      </c>
    </row>
    <row r="34" spans="1:16">
      <c r="A34" s="175" t="str">
        <f>IF(連結実質赤字比率に係る赤字・黒字の構成分析!C$36="",NA(),連結実質赤字比率に係る赤字・黒字の構成分析!C$36)</f>
        <v>三島村特産品焼酎事業特別会計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0.41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0.56999999999999995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0.32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0.54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v>
      </c>
    </row>
    <row r="35" spans="1:16">
      <c r="A35" s="175" t="str">
        <f>IF(連結実質赤字比率に係る赤字・黒字の構成分析!C$35="",NA(),連結実質赤字比率に係る赤字・黒字の構成分析!C$35)</f>
        <v>三島村国民健康保険特別会計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0.27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0.16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0.06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2.23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1.92</v>
      </c>
    </row>
    <row r="36" spans="1:16">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0.53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32.61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16.98</v>
      </c>
    </row>
    <row r="39" spans="1:16">
      <c r="A39" s="144" t="s">
        <v>62</v>
      </c>
    </row>
    <row r="40" spans="1:16">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c r="A42" s="176" t="s">
        <v>65</v>
      </c>
      <c r="B42" s="176"/>
      <c r="C42" s="176"/>
      <c r="D42" s="176">
        <f>'実質公債費比率（分子）の構造'!K$52</f>
        <v>188</v>
      </c>
      <c r="E42" s="176"/>
      <c r="F42" s="176"/>
      <c r="G42" s="176">
        <f>'実質公債費比率（分子）の構造'!L$52</f>
        <v>179</v>
      </c>
      <c r="H42" s="176"/>
      <c r="I42" s="176"/>
      <c r="J42" s="176">
        <f>'実質公債費比率（分子）の構造'!M$52</f>
        <v>190</v>
      </c>
      <c r="K42" s="176"/>
      <c r="L42" s="176"/>
      <c r="M42" s="176">
        <f>'実質公債費比率（分子）の構造'!N$52</f>
        <v>202</v>
      </c>
      <c r="N42" s="176"/>
      <c r="O42" s="176"/>
      <c r="P42" s="176">
        <f>'実質公債費比率（分子）の構造'!O$52</f>
        <v>195</v>
      </c>
    </row>
    <row r="43" spans="1:16">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c r="A46" s="176" t="s">
        <v>69</v>
      </c>
      <c r="B46" s="176" t="str">
        <f>'実質公債費比率（分子）の構造'!K$48</f>
        <v>-</v>
      </c>
      <c r="C46" s="176"/>
      <c r="D46" s="176"/>
      <c r="E46" s="176" t="str">
        <f>'実質公債費比率（分子）の構造'!L$48</f>
        <v>-</v>
      </c>
      <c r="F46" s="176"/>
      <c r="G46" s="176"/>
      <c r="H46" s="176" t="str">
        <f>'実質公債費比率（分子）の構造'!M$48</f>
        <v>-</v>
      </c>
      <c r="I46" s="176"/>
      <c r="J46" s="176"/>
      <c r="K46" s="176" t="str">
        <f>'実質公債費比率（分子）の構造'!N$48</f>
        <v>-</v>
      </c>
      <c r="L46" s="176"/>
      <c r="M46" s="176"/>
      <c r="N46" s="176" t="str">
        <f>'実質公債費比率（分子）の構造'!O$48</f>
        <v>-</v>
      </c>
      <c r="O46" s="176"/>
      <c r="P46" s="176"/>
    </row>
    <row r="47" spans="1:16">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72</v>
      </c>
      <c r="B49" s="176">
        <f>'実質公債費比率（分子）の構造'!K$45</f>
        <v>254</v>
      </c>
      <c r="C49" s="176"/>
      <c r="D49" s="176"/>
      <c r="E49" s="176">
        <f>'実質公債費比率（分子）の構造'!L$45</f>
        <v>241</v>
      </c>
      <c r="F49" s="176"/>
      <c r="G49" s="176"/>
      <c r="H49" s="176">
        <f>'実質公債費比率（分子）の構造'!M$45</f>
        <v>258</v>
      </c>
      <c r="I49" s="176"/>
      <c r="J49" s="176"/>
      <c r="K49" s="176">
        <f>'実質公債費比率（分子）の構造'!N$45</f>
        <v>289</v>
      </c>
      <c r="L49" s="176"/>
      <c r="M49" s="176"/>
      <c r="N49" s="176">
        <f>'実質公債費比率（分子）の構造'!O$45</f>
        <v>295</v>
      </c>
      <c r="O49" s="176"/>
      <c r="P49" s="176"/>
    </row>
    <row r="50" spans="1:16">
      <c r="A50" s="176" t="s">
        <v>73</v>
      </c>
      <c r="B50" s="176" t="e">
        <f>NA()</f>
        <v>#N/A</v>
      </c>
      <c r="C50" s="176">
        <f>IF(ISNUMBER('実質公債費比率（分子）の構造'!K$53),'実質公債費比率（分子）の構造'!K$53,NA())</f>
        <v>66</v>
      </c>
      <c r="D50" s="176" t="e">
        <f>NA()</f>
        <v>#N/A</v>
      </c>
      <c r="E50" s="176" t="e">
        <f>NA()</f>
        <v>#N/A</v>
      </c>
      <c r="F50" s="176">
        <f>IF(ISNUMBER('実質公債費比率（分子）の構造'!L$53),'実質公債費比率（分子）の構造'!L$53,NA())</f>
        <v>62</v>
      </c>
      <c r="G50" s="176" t="e">
        <f>NA()</f>
        <v>#N/A</v>
      </c>
      <c r="H50" s="176" t="e">
        <f>NA()</f>
        <v>#N/A</v>
      </c>
      <c r="I50" s="176">
        <f>IF(ISNUMBER('実質公債費比率（分子）の構造'!M$53),'実質公債費比率（分子）の構造'!M$53,NA())</f>
        <v>68</v>
      </c>
      <c r="J50" s="176" t="e">
        <f>NA()</f>
        <v>#N/A</v>
      </c>
      <c r="K50" s="176" t="e">
        <f>NA()</f>
        <v>#N/A</v>
      </c>
      <c r="L50" s="176">
        <f>IF(ISNUMBER('実質公債費比率（分子）の構造'!N$53),'実質公債費比率（分子）の構造'!N$53,NA())</f>
        <v>87</v>
      </c>
      <c r="M50" s="176" t="e">
        <f>NA()</f>
        <v>#N/A</v>
      </c>
      <c r="N50" s="176" t="e">
        <f>NA()</f>
        <v>#N/A</v>
      </c>
      <c r="O50" s="176">
        <f>IF(ISNUMBER('実質公債費比率（分子）の構造'!O$53),'実質公債費比率（分子）の構造'!O$53,NA())</f>
        <v>100</v>
      </c>
      <c r="P50" s="176" t="e">
        <f>NA()</f>
        <v>#N/A</v>
      </c>
    </row>
    <row r="53" spans="1:16">
      <c r="A53" s="144" t="s">
        <v>74</v>
      </c>
    </row>
    <row r="54" spans="1:16">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c r="A56" s="175" t="s">
        <v>45</v>
      </c>
      <c r="B56" s="175"/>
      <c r="C56" s="175"/>
      <c r="D56" s="175">
        <f>'将来負担比率（分子）の構造'!I$52</f>
        <v>2058</v>
      </c>
      <c r="E56" s="175"/>
      <c r="F56" s="175"/>
      <c r="G56" s="175">
        <f>'将来負担比率（分子）の構造'!J$52</f>
        <v>2092</v>
      </c>
      <c r="H56" s="175"/>
      <c r="I56" s="175"/>
      <c r="J56" s="175">
        <f>'将来負担比率（分子）の構造'!K$52</f>
        <v>1982</v>
      </c>
      <c r="K56" s="175"/>
      <c r="L56" s="175"/>
      <c r="M56" s="175">
        <f>'将来負担比率（分子）の構造'!L$52</f>
        <v>2081</v>
      </c>
      <c r="N56" s="175"/>
      <c r="O56" s="175"/>
      <c r="P56" s="175">
        <f>'将来負担比率（分子）の構造'!M$52</f>
        <v>1935</v>
      </c>
    </row>
    <row r="57" spans="1:16">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c r="A58" s="175" t="s">
        <v>43</v>
      </c>
      <c r="B58" s="175"/>
      <c r="C58" s="175"/>
      <c r="D58" s="175">
        <f>'将来負担比率（分子）の構造'!I$50</f>
        <v>1989</v>
      </c>
      <c r="E58" s="175"/>
      <c r="F58" s="175"/>
      <c r="G58" s="175">
        <f>'将来負担比率（分子）の構造'!J$50</f>
        <v>1893</v>
      </c>
      <c r="H58" s="175"/>
      <c r="I58" s="175"/>
      <c r="J58" s="175">
        <f>'将来負担比率（分子）の構造'!K$50</f>
        <v>1782</v>
      </c>
      <c r="K58" s="175"/>
      <c r="L58" s="175"/>
      <c r="M58" s="175">
        <f>'将来負担比率（分子）の構造'!L$50</f>
        <v>1744</v>
      </c>
      <c r="N58" s="175"/>
      <c r="O58" s="175"/>
      <c r="P58" s="175">
        <f>'将来負担比率（分子）の構造'!M$50</f>
        <v>1580</v>
      </c>
    </row>
    <row r="59" spans="1:16">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40</v>
      </c>
      <c r="B60" s="175" t="str">
        <f>'将来負担比率（分子）の構造'!I$48</f>
        <v>-</v>
      </c>
      <c r="C60" s="175"/>
      <c r="D60" s="175"/>
      <c r="E60" s="175" t="str">
        <f>'将来負担比率（分子）の構造'!J$48</f>
        <v>-</v>
      </c>
      <c r="F60" s="175"/>
      <c r="G60" s="175"/>
      <c r="H60" s="175">
        <f>'将来負担比率（分子）の構造'!K$48</f>
        <v>135</v>
      </c>
      <c r="I60" s="175"/>
      <c r="J60" s="175"/>
      <c r="K60" s="175" t="str">
        <f>'将来負担比率（分子）の構造'!L$48</f>
        <v>-</v>
      </c>
      <c r="L60" s="175"/>
      <c r="M60" s="175"/>
      <c r="N60" s="175" t="str">
        <f>'将来負担比率（分子）の構造'!M$48</f>
        <v>-</v>
      </c>
      <c r="O60" s="175"/>
      <c r="P60" s="175"/>
    </row>
    <row r="61" spans="1:16">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37</v>
      </c>
      <c r="B62" s="175">
        <f>'将来負担比率（分子）の構造'!I$45</f>
        <v>250</v>
      </c>
      <c r="C62" s="175"/>
      <c r="D62" s="175"/>
      <c r="E62" s="175">
        <f>'将来負担比率（分子）の構造'!J$45</f>
        <v>256</v>
      </c>
      <c r="F62" s="175"/>
      <c r="G62" s="175"/>
      <c r="H62" s="175">
        <f>'将来負担比率（分子）の構造'!K$45</f>
        <v>283</v>
      </c>
      <c r="I62" s="175"/>
      <c r="J62" s="175"/>
      <c r="K62" s="175">
        <f>'将来負担比率（分子）の構造'!L$45</f>
        <v>256</v>
      </c>
      <c r="L62" s="175"/>
      <c r="M62" s="175"/>
      <c r="N62" s="175">
        <f>'将来負担比率（分子）の構造'!M$45</f>
        <v>307</v>
      </c>
      <c r="O62" s="175"/>
      <c r="P62" s="175"/>
    </row>
    <row r="63" spans="1:16">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c r="A64" s="175" t="s">
        <v>35</v>
      </c>
      <c r="B64" s="175" t="str">
        <f>'将来負担比率（分子）の構造'!I$43</f>
        <v>-</v>
      </c>
      <c r="C64" s="175"/>
      <c r="D64" s="175"/>
      <c r="E64" s="175" t="str">
        <f>'将来負担比率（分子）の構造'!J$43</f>
        <v>-</v>
      </c>
      <c r="F64" s="175"/>
      <c r="G64" s="175"/>
      <c r="H64" s="175" t="str">
        <f>'将来負担比率（分子）の構造'!K$43</f>
        <v>-</v>
      </c>
      <c r="I64" s="175"/>
      <c r="J64" s="175"/>
      <c r="K64" s="175" t="str">
        <f>'将来負担比率（分子）の構造'!L$43</f>
        <v>-</v>
      </c>
      <c r="L64" s="175"/>
      <c r="M64" s="175"/>
      <c r="N64" s="175" t="str">
        <f>'将来負担比率（分子）の構造'!M$43</f>
        <v>-</v>
      </c>
      <c r="O64" s="175"/>
      <c r="P64" s="175"/>
    </row>
    <row r="65" spans="1:16">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33</v>
      </c>
      <c r="B66" s="175">
        <f>'将来負担比率（分子）の構造'!I$41</f>
        <v>2817</v>
      </c>
      <c r="C66" s="175"/>
      <c r="D66" s="175"/>
      <c r="E66" s="175">
        <f>'将来負担比率（分子）の構造'!J$41</f>
        <v>2941</v>
      </c>
      <c r="F66" s="175"/>
      <c r="G66" s="175"/>
      <c r="H66" s="175">
        <f>'将来負担比率（分子）の構造'!K$41</f>
        <v>2922</v>
      </c>
      <c r="I66" s="175"/>
      <c r="J66" s="175"/>
      <c r="K66" s="175">
        <f>'将来負担比率（分子）の構造'!L$41</f>
        <v>3195</v>
      </c>
      <c r="L66" s="175"/>
      <c r="M66" s="175"/>
      <c r="N66" s="175">
        <f>'将来負担比率（分子）の構造'!M$41</f>
        <v>2555</v>
      </c>
      <c r="O66" s="175"/>
      <c r="P66" s="175"/>
    </row>
    <row r="67" spans="1:16">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78</v>
      </c>
      <c r="B70" s="177"/>
      <c r="C70" s="177"/>
      <c r="D70" s="177"/>
      <c r="E70" s="177"/>
      <c r="F70" s="177"/>
    </row>
    <row r="71" spans="1:16">
      <c r="A71" s="178"/>
      <c r="B71" s="178" t="str">
        <f>基金残高に係る経年分析!F54</f>
        <v>R02</v>
      </c>
      <c r="C71" s="178" t="str">
        <f>基金残高に係る経年分析!G54</f>
        <v>R03</v>
      </c>
      <c r="D71" s="178" t="str">
        <f>基金残高に係る経年分析!H54</f>
        <v>R04</v>
      </c>
    </row>
    <row r="72" spans="1:16">
      <c r="A72" s="178" t="s">
        <v>79</v>
      </c>
      <c r="B72" s="179">
        <f>基金残高に係る経年分析!F55</f>
        <v>651</v>
      </c>
      <c r="C72" s="179">
        <f>基金残高に係る経年分析!G55</f>
        <v>665</v>
      </c>
      <c r="D72" s="179">
        <f>基金残高に係る経年分析!H55</f>
        <v>473</v>
      </c>
    </row>
    <row r="73" spans="1:16">
      <c r="A73" s="178" t="s">
        <v>80</v>
      </c>
      <c r="B73" s="179">
        <f>基金残高に係る経年分析!F56</f>
        <v>389</v>
      </c>
      <c r="C73" s="179">
        <f>基金残高に係る経年分析!G56</f>
        <v>293</v>
      </c>
      <c r="D73" s="179">
        <f>基金残高に係る経年分析!H56</f>
        <v>307</v>
      </c>
    </row>
    <row r="74" spans="1:16">
      <c r="A74" s="178" t="s">
        <v>81</v>
      </c>
      <c r="B74" s="179">
        <f>基金残高に係る経年分析!F57</f>
        <v>568</v>
      </c>
      <c r="C74" s="179">
        <f>基金残高に係る経年分析!G57</f>
        <v>607</v>
      </c>
      <c r="D74" s="179">
        <f>基金残高に係る経年分析!H57</f>
        <v>607</v>
      </c>
    </row>
  </sheetData>
  <sheetProtection algorithmName="SHA-512" hashValue="NTkRZQkEBtdA7SS0IlOs3YQ8+xZlnpJ32lwx2OmKF2rjVW1TqcrWZFIplAbDDm4yvViZ5pBAldYMQlXo152wiA==" saltValue="++JjSy29+GmY0tA6l82v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217</v>
      </c>
      <c r="DI1" s="639"/>
      <c r="DJ1" s="639"/>
      <c r="DK1" s="639"/>
      <c r="DL1" s="639"/>
      <c r="DM1" s="639"/>
      <c r="DN1" s="640"/>
      <c r="DO1" s="214"/>
      <c r="DP1" s="638" t="s">
        <v>218</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41" t="s">
        <v>220</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221</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41" t="s">
        <v>1</v>
      </c>
      <c r="C4" s="642"/>
      <c r="D4" s="642"/>
      <c r="E4" s="642"/>
      <c r="F4" s="642"/>
      <c r="G4" s="642"/>
      <c r="H4" s="642"/>
      <c r="I4" s="642"/>
      <c r="J4" s="642"/>
      <c r="K4" s="642"/>
      <c r="L4" s="642"/>
      <c r="M4" s="642"/>
      <c r="N4" s="642"/>
      <c r="O4" s="642"/>
      <c r="P4" s="642"/>
      <c r="Q4" s="643"/>
      <c r="R4" s="641" t="s">
        <v>223</v>
      </c>
      <c r="S4" s="642"/>
      <c r="T4" s="642"/>
      <c r="U4" s="642"/>
      <c r="V4" s="642"/>
      <c r="W4" s="642"/>
      <c r="X4" s="642"/>
      <c r="Y4" s="643"/>
      <c r="Z4" s="641" t="s">
        <v>224</v>
      </c>
      <c r="AA4" s="642"/>
      <c r="AB4" s="642"/>
      <c r="AC4" s="643"/>
      <c r="AD4" s="641" t="s">
        <v>225</v>
      </c>
      <c r="AE4" s="642"/>
      <c r="AF4" s="642"/>
      <c r="AG4" s="642"/>
      <c r="AH4" s="642"/>
      <c r="AI4" s="642"/>
      <c r="AJ4" s="642"/>
      <c r="AK4" s="643"/>
      <c r="AL4" s="641" t="s">
        <v>224</v>
      </c>
      <c r="AM4" s="642"/>
      <c r="AN4" s="642"/>
      <c r="AO4" s="643"/>
      <c r="AP4" s="644" t="s">
        <v>226</v>
      </c>
      <c r="AQ4" s="644"/>
      <c r="AR4" s="644"/>
      <c r="AS4" s="644"/>
      <c r="AT4" s="644"/>
      <c r="AU4" s="644"/>
      <c r="AV4" s="644"/>
      <c r="AW4" s="644"/>
      <c r="AX4" s="644"/>
      <c r="AY4" s="644"/>
      <c r="AZ4" s="644"/>
      <c r="BA4" s="644"/>
      <c r="BB4" s="644"/>
      <c r="BC4" s="644"/>
      <c r="BD4" s="644"/>
      <c r="BE4" s="644"/>
      <c r="BF4" s="644"/>
      <c r="BG4" s="644" t="s">
        <v>227</v>
      </c>
      <c r="BH4" s="644"/>
      <c r="BI4" s="644"/>
      <c r="BJ4" s="644"/>
      <c r="BK4" s="644"/>
      <c r="BL4" s="644"/>
      <c r="BM4" s="644"/>
      <c r="BN4" s="644"/>
      <c r="BO4" s="644" t="s">
        <v>224</v>
      </c>
      <c r="BP4" s="644"/>
      <c r="BQ4" s="644"/>
      <c r="BR4" s="644"/>
      <c r="BS4" s="644" t="s">
        <v>228</v>
      </c>
      <c r="BT4" s="644"/>
      <c r="BU4" s="644"/>
      <c r="BV4" s="644"/>
      <c r="BW4" s="644"/>
      <c r="BX4" s="644"/>
      <c r="BY4" s="644"/>
      <c r="BZ4" s="644"/>
      <c r="CA4" s="644"/>
      <c r="CB4" s="644"/>
      <c r="CD4" s="641" t="s">
        <v>229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c r="B5" s="645" t="s">
        <v>230</v>
      </c>
      <c r="C5" s="646"/>
      <c r="D5" s="646"/>
      <c r="E5" s="646"/>
      <c r="F5" s="646"/>
      <c r="G5" s="646"/>
      <c r="H5" s="646"/>
      <c r="I5" s="646"/>
      <c r="J5" s="646"/>
      <c r="K5" s="646"/>
      <c r="L5" s="646"/>
      <c r="M5" s="646"/>
      <c r="N5" s="646"/>
      <c r="O5" s="646"/>
      <c r="P5" s="646"/>
      <c r="Q5" s="647"/>
      <c r="R5" s="648">
        <v>44738</v>
      </c>
      <c r="S5" s="649"/>
      <c r="T5" s="649"/>
      <c r="U5" s="649"/>
      <c r="V5" s="649"/>
      <c r="W5" s="649"/>
      <c r="X5" s="649"/>
      <c r="Y5" s="650"/>
      <c r="Z5" s="651">
        <v>1.9</v>
      </c>
      <c r="AA5" s="651"/>
      <c r="AB5" s="651"/>
      <c r="AC5" s="651"/>
      <c r="AD5" s="652">
        <v>44738</v>
      </c>
      <c r="AE5" s="652"/>
      <c r="AF5" s="652"/>
      <c r="AG5" s="652"/>
      <c r="AH5" s="652"/>
      <c r="AI5" s="652"/>
      <c r="AJ5" s="652"/>
      <c r="AK5" s="652"/>
      <c r="AL5" s="653">
        <v>4.9000000000000004</v>
      </c>
      <c r="AM5" s="654"/>
      <c r="AN5" s="654"/>
      <c r="AO5" s="655"/>
      <c r="AP5" s="645" t="s">
        <v>231</v>
      </c>
      <c r="AQ5" s="646"/>
      <c r="AR5" s="646"/>
      <c r="AS5" s="646"/>
      <c r="AT5" s="646"/>
      <c r="AU5" s="646"/>
      <c r="AV5" s="646"/>
      <c r="AW5" s="646"/>
      <c r="AX5" s="646"/>
      <c r="AY5" s="646"/>
      <c r="AZ5" s="646"/>
      <c r="BA5" s="646"/>
      <c r="BB5" s="646"/>
      <c r="BC5" s="646"/>
      <c r="BD5" s="646"/>
      <c r="BE5" s="646"/>
      <c r="BF5" s="647"/>
      <c r="BG5" s="659">
        <v>44738</v>
      </c>
      <c r="BH5" s="660"/>
      <c r="BI5" s="660"/>
      <c r="BJ5" s="660"/>
      <c r="BK5" s="660"/>
      <c r="BL5" s="660"/>
      <c r="BM5" s="660"/>
      <c r="BN5" s="661"/>
      <c r="BO5" s="662">
        <v>100</v>
      </c>
      <c r="BP5" s="662"/>
      <c r="BQ5" s="662"/>
      <c r="BR5" s="662"/>
      <c r="BS5" s="663" t="s">
        <v>232</v>
      </c>
      <c r="BT5" s="663"/>
      <c r="BU5" s="663"/>
      <c r="BV5" s="663"/>
      <c r="BW5" s="663"/>
      <c r="BX5" s="663"/>
      <c r="BY5" s="663"/>
      <c r="BZ5" s="663"/>
      <c r="CA5" s="663"/>
      <c r="CB5" s="667"/>
      <c r="CD5" s="641" t="s">
        <v>226</v>
      </c>
      <c r="CE5" s="642"/>
      <c r="CF5" s="642"/>
      <c r="CG5" s="642"/>
      <c r="CH5" s="642"/>
      <c r="CI5" s="642"/>
      <c r="CJ5" s="642"/>
      <c r="CK5" s="642"/>
      <c r="CL5" s="642"/>
      <c r="CM5" s="642"/>
      <c r="CN5" s="642"/>
      <c r="CO5" s="642"/>
      <c r="CP5" s="642"/>
      <c r="CQ5" s="643"/>
      <c r="CR5" s="641" t="s">
        <v>233</v>
      </c>
      <c r="CS5" s="642"/>
      <c r="CT5" s="642"/>
      <c r="CU5" s="642"/>
      <c r="CV5" s="642"/>
      <c r="CW5" s="642"/>
      <c r="CX5" s="642"/>
      <c r="CY5" s="643"/>
      <c r="CZ5" s="641" t="s">
        <v>224</v>
      </c>
      <c r="DA5" s="642"/>
      <c r="DB5" s="642"/>
      <c r="DC5" s="643"/>
      <c r="DD5" s="641" t="s">
        <v>234</v>
      </c>
      <c r="DE5" s="642"/>
      <c r="DF5" s="642"/>
      <c r="DG5" s="642"/>
      <c r="DH5" s="642"/>
      <c r="DI5" s="642"/>
      <c r="DJ5" s="642"/>
      <c r="DK5" s="642"/>
      <c r="DL5" s="642"/>
      <c r="DM5" s="642"/>
      <c r="DN5" s="642"/>
      <c r="DO5" s="642"/>
      <c r="DP5" s="643"/>
      <c r="DQ5" s="641" t="s">
        <v>235</v>
      </c>
      <c r="DR5" s="642"/>
      <c r="DS5" s="642"/>
      <c r="DT5" s="642"/>
      <c r="DU5" s="642"/>
      <c r="DV5" s="642"/>
      <c r="DW5" s="642"/>
      <c r="DX5" s="642"/>
      <c r="DY5" s="642"/>
      <c r="DZ5" s="642"/>
      <c r="EA5" s="642"/>
      <c r="EB5" s="642"/>
      <c r="EC5" s="643"/>
    </row>
    <row r="6" spans="2:143" ht="11.25" customHeight="1">
      <c r="B6" s="656" t="s">
        <v>236</v>
      </c>
      <c r="C6" s="657"/>
      <c r="D6" s="657"/>
      <c r="E6" s="657"/>
      <c r="F6" s="657"/>
      <c r="G6" s="657"/>
      <c r="H6" s="657"/>
      <c r="I6" s="657"/>
      <c r="J6" s="657"/>
      <c r="K6" s="657"/>
      <c r="L6" s="657"/>
      <c r="M6" s="657"/>
      <c r="N6" s="657"/>
      <c r="O6" s="657"/>
      <c r="P6" s="657"/>
      <c r="Q6" s="658"/>
      <c r="R6" s="659">
        <v>9793</v>
      </c>
      <c r="S6" s="660"/>
      <c r="T6" s="660"/>
      <c r="U6" s="660"/>
      <c r="V6" s="660"/>
      <c r="W6" s="660"/>
      <c r="X6" s="660"/>
      <c r="Y6" s="661"/>
      <c r="Z6" s="662">
        <v>0.4</v>
      </c>
      <c r="AA6" s="662"/>
      <c r="AB6" s="662"/>
      <c r="AC6" s="662"/>
      <c r="AD6" s="663">
        <v>9793</v>
      </c>
      <c r="AE6" s="663"/>
      <c r="AF6" s="663"/>
      <c r="AG6" s="663"/>
      <c r="AH6" s="663"/>
      <c r="AI6" s="663"/>
      <c r="AJ6" s="663"/>
      <c r="AK6" s="663"/>
      <c r="AL6" s="664">
        <v>1.1000000000000001</v>
      </c>
      <c r="AM6" s="665"/>
      <c r="AN6" s="665"/>
      <c r="AO6" s="666"/>
      <c r="AP6" s="656" t="s">
        <v>237</v>
      </c>
      <c r="AQ6" s="657"/>
      <c r="AR6" s="657"/>
      <c r="AS6" s="657"/>
      <c r="AT6" s="657"/>
      <c r="AU6" s="657"/>
      <c r="AV6" s="657"/>
      <c r="AW6" s="657"/>
      <c r="AX6" s="657"/>
      <c r="AY6" s="657"/>
      <c r="AZ6" s="657"/>
      <c r="BA6" s="657"/>
      <c r="BB6" s="657"/>
      <c r="BC6" s="657"/>
      <c r="BD6" s="657"/>
      <c r="BE6" s="657"/>
      <c r="BF6" s="658"/>
      <c r="BG6" s="659">
        <v>44738</v>
      </c>
      <c r="BH6" s="660"/>
      <c r="BI6" s="660"/>
      <c r="BJ6" s="660"/>
      <c r="BK6" s="660"/>
      <c r="BL6" s="660"/>
      <c r="BM6" s="660"/>
      <c r="BN6" s="661"/>
      <c r="BO6" s="662">
        <v>100</v>
      </c>
      <c r="BP6" s="662"/>
      <c r="BQ6" s="662"/>
      <c r="BR6" s="662"/>
      <c r="BS6" s="663" t="s">
        <v>232</v>
      </c>
      <c r="BT6" s="663"/>
      <c r="BU6" s="663"/>
      <c r="BV6" s="663"/>
      <c r="BW6" s="663"/>
      <c r="BX6" s="663"/>
      <c r="BY6" s="663"/>
      <c r="BZ6" s="663"/>
      <c r="CA6" s="663"/>
      <c r="CB6" s="667"/>
      <c r="CD6" s="645" t="s">
        <v>238</v>
      </c>
      <c r="CE6" s="646"/>
      <c r="CF6" s="646"/>
      <c r="CG6" s="646"/>
      <c r="CH6" s="646"/>
      <c r="CI6" s="646"/>
      <c r="CJ6" s="646"/>
      <c r="CK6" s="646"/>
      <c r="CL6" s="646"/>
      <c r="CM6" s="646"/>
      <c r="CN6" s="646"/>
      <c r="CO6" s="646"/>
      <c r="CP6" s="646"/>
      <c r="CQ6" s="647"/>
      <c r="CR6" s="659">
        <v>39130</v>
      </c>
      <c r="CS6" s="660"/>
      <c r="CT6" s="660"/>
      <c r="CU6" s="660"/>
      <c r="CV6" s="660"/>
      <c r="CW6" s="660"/>
      <c r="CX6" s="660"/>
      <c r="CY6" s="661"/>
      <c r="CZ6" s="653">
        <v>1.8</v>
      </c>
      <c r="DA6" s="654"/>
      <c r="DB6" s="654"/>
      <c r="DC6" s="670"/>
      <c r="DD6" s="668" t="s">
        <v>232</v>
      </c>
      <c r="DE6" s="660"/>
      <c r="DF6" s="660"/>
      <c r="DG6" s="660"/>
      <c r="DH6" s="660"/>
      <c r="DI6" s="660"/>
      <c r="DJ6" s="660"/>
      <c r="DK6" s="660"/>
      <c r="DL6" s="660"/>
      <c r="DM6" s="660"/>
      <c r="DN6" s="660"/>
      <c r="DO6" s="660"/>
      <c r="DP6" s="661"/>
      <c r="DQ6" s="668">
        <v>39130</v>
      </c>
      <c r="DR6" s="660"/>
      <c r="DS6" s="660"/>
      <c r="DT6" s="660"/>
      <c r="DU6" s="660"/>
      <c r="DV6" s="660"/>
      <c r="DW6" s="660"/>
      <c r="DX6" s="660"/>
      <c r="DY6" s="660"/>
      <c r="DZ6" s="660"/>
      <c r="EA6" s="660"/>
      <c r="EB6" s="660"/>
      <c r="EC6" s="669"/>
    </row>
    <row r="7" spans="2:143" ht="11.25" customHeight="1">
      <c r="B7" s="656" t="s">
        <v>239</v>
      </c>
      <c r="C7" s="657"/>
      <c r="D7" s="657"/>
      <c r="E7" s="657"/>
      <c r="F7" s="657"/>
      <c r="G7" s="657"/>
      <c r="H7" s="657"/>
      <c r="I7" s="657"/>
      <c r="J7" s="657"/>
      <c r="K7" s="657"/>
      <c r="L7" s="657"/>
      <c r="M7" s="657"/>
      <c r="N7" s="657"/>
      <c r="O7" s="657"/>
      <c r="P7" s="657"/>
      <c r="Q7" s="658"/>
      <c r="R7" s="659">
        <v>10</v>
      </c>
      <c r="S7" s="660"/>
      <c r="T7" s="660"/>
      <c r="U7" s="660"/>
      <c r="V7" s="660"/>
      <c r="W7" s="660"/>
      <c r="X7" s="660"/>
      <c r="Y7" s="661"/>
      <c r="Z7" s="662">
        <v>0</v>
      </c>
      <c r="AA7" s="662"/>
      <c r="AB7" s="662"/>
      <c r="AC7" s="662"/>
      <c r="AD7" s="663">
        <v>10</v>
      </c>
      <c r="AE7" s="663"/>
      <c r="AF7" s="663"/>
      <c r="AG7" s="663"/>
      <c r="AH7" s="663"/>
      <c r="AI7" s="663"/>
      <c r="AJ7" s="663"/>
      <c r="AK7" s="663"/>
      <c r="AL7" s="664">
        <v>0</v>
      </c>
      <c r="AM7" s="665"/>
      <c r="AN7" s="665"/>
      <c r="AO7" s="666"/>
      <c r="AP7" s="656" t="s">
        <v>240</v>
      </c>
      <c r="AQ7" s="657"/>
      <c r="AR7" s="657"/>
      <c r="AS7" s="657"/>
      <c r="AT7" s="657"/>
      <c r="AU7" s="657"/>
      <c r="AV7" s="657"/>
      <c r="AW7" s="657"/>
      <c r="AX7" s="657"/>
      <c r="AY7" s="657"/>
      <c r="AZ7" s="657"/>
      <c r="BA7" s="657"/>
      <c r="BB7" s="657"/>
      <c r="BC7" s="657"/>
      <c r="BD7" s="657"/>
      <c r="BE7" s="657"/>
      <c r="BF7" s="658"/>
      <c r="BG7" s="659">
        <v>20337</v>
      </c>
      <c r="BH7" s="660"/>
      <c r="BI7" s="660"/>
      <c r="BJ7" s="660"/>
      <c r="BK7" s="660"/>
      <c r="BL7" s="660"/>
      <c r="BM7" s="660"/>
      <c r="BN7" s="661"/>
      <c r="BO7" s="662">
        <v>45.5</v>
      </c>
      <c r="BP7" s="662"/>
      <c r="BQ7" s="662"/>
      <c r="BR7" s="662"/>
      <c r="BS7" s="663" t="s">
        <v>232</v>
      </c>
      <c r="BT7" s="663"/>
      <c r="BU7" s="663"/>
      <c r="BV7" s="663"/>
      <c r="BW7" s="663"/>
      <c r="BX7" s="663"/>
      <c r="BY7" s="663"/>
      <c r="BZ7" s="663"/>
      <c r="CA7" s="663"/>
      <c r="CB7" s="667"/>
      <c r="CD7" s="656" t="s">
        <v>241</v>
      </c>
      <c r="CE7" s="657"/>
      <c r="CF7" s="657"/>
      <c r="CG7" s="657"/>
      <c r="CH7" s="657"/>
      <c r="CI7" s="657"/>
      <c r="CJ7" s="657"/>
      <c r="CK7" s="657"/>
      <c r="CL7" s="657"/>
      <c r="CM7" s="657"/>
      <c r="CN7" s="657"/>
      <c r="CO7" s="657"/>
      <c r="CP7" s="657"/>
      <c r="CQ7" s="658"/>
      <c r="CR7" s="659">
        <v>564338</v>
      </c>
      <c r="CS7" s="660"/>
      <c r="CT7" s="660"/>
      <c r="CU7" s="660"/>
      <c r="CV7" s="660"/>
      <c r="CW7" s="660"/>
      <c r="CX7" s="660"/>
      <c r="CY7" s="661"/>
      <c r="CZ7" s="662">
        <v>25.9</v>
      </c>
      <c r="DA7" s="662"/>
      <c r="DB7" s="662"/>
      <c r="DC7" s="662"/>
      <c r="DD7" s="668">
        <v>126144</v>
      </c>
      <c r="DE7" s="660"/>
      <c r="DF7" s="660"/>
      <c r="DG7" s="660"/>
      <c r="DH7" s="660"/>
      <c r="DI7" s="660"/>
      <c r="DJ7" s="660"/>
      <c r="DK7" s="660"/>
      <c r="DL7" s="660"/>
      <c r="DM7" s="660"/>
      <c r="DN7" s="660"/>
      <c r="DO7" s="660"/>
      <c r="DP7" s="661"/>
      <c r="DQ7" s="668">
        <v>445056</v>
      </c>
      <c r="DR7" s="660"/>
      <c r="DS7" s="660"/>
      <c r="DT7" s="660"/>
      <c r="DU7" s="660"/>
      <c r="DV7" s="660"/>
      <c r="DW7" s="660"/>
      <c r="DX7" s="660"/>
      <c r="DY7" s="660"/>
      <c r="DZ7" s="660"/>
      <c r="EA7" s="660"/>
      <c r="EB7" s="660"/>
      <c r="EC7" s="669"/>
    </row>
    <row r="8" spans="2:143" ht="11.25" customHeight="1">
      <c r="B8" s="656" t="s">
        <v>242</v>
      </c>
      <c r="C8" s="657"/>
      <c r="D8" s="657"/>
      <c r="E8" s="657"/>
      <c r="F8" s="657"/>
      <c r="G8" s="657"/>
      <c r="H8" s="657"/>
      <c r="I8" s="657"/>
      <c r="J8" s="657"/>
      <c r="K8" s="657"/>
      <c r="L8" s="657"/>
      <c r="M8" s="657"/>
      <c r="N8" s="657"/>
      <c r="O8" s="657"/>
      <c r="P8" s="657"/>
      <c r="Q8" s="658"/>
      <c r="R8" s="659">
        <v>110</v>
      </c>
      <c r="S8" s="660"/>
      <c r="T8" s="660"/>
      <c r="U8" s="660"/>
      <c r="V8" s="660"/>
      <c r="W8" s="660"/>
      <c r="X8" s="660"/>
      <c r="Y8" s="661"/>
      <c r="Z8" s="662">
        <v>0</v>
      </c>
      <c r="AA8" s="662"/>
      <c r="AB8" s="662"/>
      <c r="AC8" s="662"/>
      <c r="AD8" s="663">
        <v>110</v>
      </c>
      <c r="AE8" s="663"/>
      <c r="AF8" s="663"/>
      <c r="AG8" s="663"/>
      <c r="AH8" s="663"/>
      <c r="AI8" s="663"/>
      <c r="AJ8" s="663"/>
      <c r="AK8" s="663"/>
      <c r="AL8" s="664">
        <v>0</v>
      </c>
      <c r="AM8" s="665"/>
      <c r="AN8" s="665"/>
      <c r="AO8" s="666"/>
      <c r="AP8" s="656" t="s">
        <v>243</v>
      </c>
      <c r="AQ8" s="657"/>
      <c r="AR8" s="657"/>
      <c r="AS8" s="657"/>
      <c r="AT8" s="657"/>
      <c r="AU8" s="657"/>
      <c r="AV8" s="657"/>
      <c r="AW8" s="657"/>
      <c r="AX8" s="657"/>
      <c r="AY8" s="657"/>
      <c r="AZ8" s="657"/>
      <c r="BA8" s="657"/>
      <c r="BB8" s="657"/>
      <c r="BC8" s="657"/>
      <c r="BD8" s="657"/>
      <c r="BE8" s="657"/>
      <c r="BF8" s="658"/>
      <c r="BG8" s="659">
        <v>574</v>
      </c>
      <c r="BH8" s="660"/>
      <c r="BI8" s="660"/>
      <c r="BJ8" s="660"/>
      <c r="BK8" s="660"/>
      <c r="BL8" s="660"/>
      <c r="BM8" s="660"/>
      <c r="BN8" s="661"/>
      <c r="BO8" s="662">
        <v>1.3</v>
      </c>
      <c r="BP8" s="662"/>
      <c r="BQ8" s="662"/>
      <c r="BR8" s="662"/>
      <c r="BS8" s="663" t="s">
        <v>232</v>
      </c>
      <c r="BT8" s="663"/>
      <c r="BU8" s="663"/>
      <c r="BV8" s="663"/>
      <c r="BW8" s="663"/>
      <c r="BX8" s="663"/>
      <c r="BY8" s="663"/>
      <c r="BZ8" s="663"/>
      <c r="CA8" s="663"/>
      <c r="CB8" s="667"/>
      <c r="CD8" s="656" t="s">
        <v>244</v>
      </c>
      <c r="CE8" s="657"/>
      <c r="CF8" s="657"/>
      <c r="CG8" s="657"/>
      <c r="CH8" s="657"/>
      <c r="CI8" s="657"/>
      <c r="CJ8" s="657"/>
      <c r="CK8" s="657"/>
      <c r="CL8" s="657"/>
      <c r="CM8" s="657"/>
      <c r="CN8" s="657"/>
      <c r="CO8" s="657"/>
      <c r="CP8" s="657"/>
      <c r="CQ8" s="658"/>
      <c r="CR8" s="659">
        <v>129959</v>
      </c>
      <c r="CS8" s="660"/>
      <c r="CT8" s="660"/>
      <c r="CU8" s="660"/>
      <c r="CV8" s="660"/>
      <c r="CW8" s="660"/>
      <c r="CX8" s="660"/>
      <c r="CY8" s="661"/>
      <c r="CZ8" s="662">
        <v>6</v>
      </c>
      <c r="DA8" s="662"/>
      <c r="DB8" s="662"/>
      <c r="DC8" s="662"/>
      <c r="DD8" s="668">
        <v>1051</v>
      </c>
      <c r="DE8" s="660"/>
      <c r="DF8" s="660"/>
      <c r="DG8" s="660"/>
      <c r="DH8" s="660"/>
      <c r="DI8" s="660"/>
      <c r="DJ8" s="660"/>
      <c r="DK8" s="660"/>
      <c r="DL8" s="660"/>
      <c r="DM8" s="660"/>
      <c r="DN8" s="660"/>
      <c r="DO8" s="660"/>
      <c r="DP8" s="661"/>
      <c r="DQ8" s="668">
        <v>89610</v>
      </c>
      <c r="DR8" s="660"/>
      <c r="DS8" s="660"/>
      <c r="DT8" s="660"/>
      <c r="DU8" s="660"/>
      <c r="DV8" s="660"/>
      <c r="DW8" s="660"/>
      <c r="DX8" s="660"/>
      <c r="DY8" s="660"/>
      <c r="DZ8" s="660"/>
      <c r="EA8" s="660"/>
      <c r="EB8" s="660"/>
      <c r="EC8" s="669"/>
    </row>
    <row r="9" spans="2:143" ht="11.25" customHeight="1">
      <c r="B9" s="656" t="s">
        <v>245</v>
      </c>
      <c r="C9" s="657"/>
      <c r="D9" s="657"/>
      <c r="E9" s="657"/>
      <c r="F9" s="657"/>
      <c r="G9" s="657"/>
      <c r="H9" s="657"/>
      <c r="I9" s="657"/>
      <c r="J9" s="657"/>
      <c r="K9" s="657"/>
      <c r="L9" s="657"/>
      <c r="M9" s="657"/>
      <c r="N9" s="657"/>
      <c r="O9" s="657"/>
      <c r="P9" s="657"/>
      <c r="Q9" s="658"/>
      <c r="R9" s="659">
        <v>131</v>
      </c>
      <c r="S9" s="660"/>
      <c r="T9" s="660"/>
      <c r="U9" s="660"/>
      <c r="V9" s="660"/>
      <c r="W9" s="660"/>
      <c r="X9" s="660"/>
      <c r="Y9" s="661"/>
      <c r="Z9" s="662">
        <v>0</v>
      </c>
      <c r="AA9" s="662"/>
      <c r="AB9" s="662"/>
      <c r="AC9" s="662"/>
      <c r="AD9" s="663">
        <v>131</v>
      </c>
      <c r="AE9" s="663"/>
      <c r="AF9" s="663"/>
      <c r="AG9" s="663"/>
      <c r="AH9" s="663"/>
      <c r="AI9" s="663"/>
      <c r="AJ9" s="663"/>
      <c r="AK9" s="663"/>
      <c r="AL9" s="664">
        <v>0</v>
      </c>
      <c r="AM9" s="665"/>
      <c r="AN9" s="665"/>
      <c r="AO9" s="666"/>
      <c r="AP9" s="656" t="s">
        <v>246</v>
      </c>
      <c r="AQ9" s="657"/>
      <c r="AR9" s="657"/>
      <c r="AS9" s="657"/>
      <c r="AT9" s="657"/>
      <c r="AU9" s="657"/>
      <c r="AV9" s="657"/>
      <c r="AW9" s="657"/>
      <c r="AX9" s="657"/>
      <c r="AY9" s="657"/>
      <c r="AZ9" s="657"/>
      <c r="BA9" s="657"/>
      <c r="BB9" s="657"/>
      <c r="BC9" s="657"/>
      <c r="BD9" s="657"/>
      <c r="BE9" s="657"/>
      <c r="BF9" s="658"/>
      <c r="BG9" s="659">
        <v>18056</v>
      </c>
      <c r="BH9" s="660"/>
      <c r="BI9" s="660"/>
      <c r="BJ9" s="660"/>
      <c r="BK9" s="660"/>
      <c r="BL9" s="660"/>
      <c r="BM9" s="660"/>
      <c r="BN9" s="661"/>
      <c r="BO9" s="662">
        <v>40.4</v>
      </c>
      <c r="BP9" s="662"/>
      <c r="BQ9" s="662"/>
      <c r="BR9" s="662"/>
      <c r="BS9" s="663" t="s">
        <v>247</v>
      </c>
      <c r="BT9" s="663"/>
      <c r="BU9" s="663"/>
      <c r="BV9" s="663"/>
      <c r="BW9" s="663"/>
      <c r="BX9" s="663"/>
      <c r="BY9" s="663"/>
      <c r="BZ9" s="663"/>
      <c r="CA9" s="663"/>
      <c r="CB9" s="667"/>
      <c r="CD9" s="656" t="s">
        <v>248</v>
      </c>
      <c r="CE9" s="657"/>
      <c r="CF9" s="657"/>
      <c r="CG9" s="657"/>
      <c r="CH9" s="657"/>
      <c r="CI9" s="657"/>
      <c r="CJ9" s="657"/>
      <c r="CK9" s="657"/>
      <c r="CL9" s="657"/>
      <c r="CM9" s="657"/>
      <c r="CN9" s="657"/>
      <c r="CO9" s="657"/>
      <c r="CP9" s="657"/>
      <c r="CQ9" s="658"/>
      <c r="CR9" s="659">
        <v>181314</v>
      </c>
      <c r="CS9" s="660"/>
      <c r="CT9" s="660"/>
      <c r="CU9" s="660"/>
      <c r="CV9" s="660"/>
      <c r="CW9" s="660"/>
      <c r="CX9" s="660"/>
      <c r="CY9" s="661"/>
      <c r="CZ9" s="662">
        <v>8.3000000000000007</v>
      </c>
      <c r="DA9" s="662"/>
      <c r="DB9" s="662"/>
      <c r="DC9" s="662"/>
      <c r="DD9" s="668">
        <v>5621</v>
      </c>
      <c r="DE9" s="660"/>
      <c r="DF9" s="660"/>
      <c r="DG9" s="660"/>
      <c r="DH9" s="660"/>
      <c r="DI9" s="660"/>
      <c r="DJ9" s="660"/>
      <c r="DK9" s="660"/>
      <c r="DL9" s="660"/>
      <c r="DM9" s="660"/>
      <c r="DN9" s="660"/>
      <c r="DO9" s="660"/>
      <c r="DP9" s="661"/>
      <c r="DQ9" s="668">
        <v>96207</v>
      </c>
      <c r="DR9" s="660"/>
      <c r="DS9" s="660"/>
      <c r="DT9" s="660"/>
      <c r="DU9" s="660"/>
      <c r="DV9" s="660"/>
      <c r="DW9" s="660"/>
      <c r="DX9" s="660"/>
      <c r="DY9" s="660"/>
      <c r="DZ9" s="660"/>
      <c r="EA9" s="660"/>
      <c r="EB9" s="660"/>
      <c r="EC9" s="669"/>
    </row>
    <row r="10" spans="2:143" ht="11.25" customHeight="1">
      <c r="B10" s="656" t="s">
        <v>249</v>
      </c>
      <c r="C10" s="657"/>
      <c r="D10" s="657"/>
      <c r="E10" s="657"/>
      <c r="F10" s="657"/>
      <c r="G10" s="657"/>
      <c r="H10" s="657"/>
      <c r="I10" s="657"/>
      <c r="J10" s="657"/>
      <c r="K10" s="657"/>
      <c r="L10" s="657"/>
      <c r="M10" s="657"/>
      <c r="N10" s="657"/>
      <c r="O10" s="657"/>
      <c r="P10" s="657"/>
      <c r="Q10" s="658"/>
      <c r="R10" s="659" t="s">
        <v>232</v>
      </c>
      <c r="S10" s="660"/>
      <c r="T10" s="660"/>
      <c r="U10" s="660"/>
      <c r="V10" s="660"/>
      <c r="W10" s="660"/>
      <c r="X10" s="660"/>
      <c r="Y10" s="661"/>
      <c r="Z10" s="662" t="s">
        <v>247</v>
      </c>
      <c r="AA10" s="662"/>
      <c r="AB10" s="662"/>
      <c r="AC10" s="662"/>
      <c r="AD10" s="663" t="s">
        <v>232</v>
      </c>
      <c r="AE10" s="663"/>
      <c r="AF10" s="663"/>
      <c r="AG10" s="663"/>
      <c r="AH10" s="663"/>
      <c r="AI10" s="663"/>
      <c r="AJ10" s="663"/>
      <c r="AK10" s="663"/>
      <c r="AL10" s="664" t="s">
        <v>232</v>
      </c>
      <c r="AM10" s="665"/>
      <c r="AN10" s="665"/>
      <c r="AO10" s="666"/>
      <c r="AP10" s="656" t="s">
        <v>250</v>
      </c>
      <c r="AQ10" s="657"/>
      <c r="AR10" s="657"/>
      <c r="AS10" s="657"/>
      <c r="AT10" s="657"/>
      <c r="AU10" s="657"/>
      <c r="AV10" s="657"/>
      <c r="AW10" s="657"/>
      <c r="AX10" s="657"/>
      <c r="AY10" s="657"/>
      <c r="AZ10" s="657"/>
      <c r="BA10" s="657"/>
      <c r="BB10" s="657"/>
      <c r="BC10" s="657"/>
      <c r="BD10" s="657"/>
      <c r="BE10" s="657"/>
      <c r="BF10" s="658"/>
      <c r="BG10" s="659">
        <v>1541</v>
      </c>
      <c r="BH10" s="660"/>
      <c r="BI10" s="660"/>
      <c r="BJ10" s="660"/>
      <c r="BK10" s="660"/>
      <c r="BL10" s="660"/>
      <c r="BM10" s="660"/>
      <c r="BN10" s="661"/>
      <c r="BO10" s="662">
        <v>3.4</v>
      </c>
      <c r="BP10" s="662"/>
      <c r="BQ10" s="662"/>
      <c r="BR10" s="662"/>
      <c r="BS10" s="663" t="s">
        <v>247</v>
      </c>
      <c r="BT10" s="663"/>
      <c r="BU10" s="663"/>
      <c r="BV10" s="663"/>
      <c r="BW10" s="663"/>
      <c r="BX10" s="663"/>
      <c r="BY10" s="663"/>
      <c r="BZ10" s="663"/>
      <c r="CA10" s="663"/>
      <c r="CB10" s="667"/>
      <c r="CD10" s="656" t="s">
        <v>251</v>
      </c>
      <c r="CE10" s="657"/>
      <c r="CF10" s="657"/>
      <c r="CG10" s="657"/>
      <c r="CH10" s="657"/>
      <c r="CI10" s="657"/>
      <c r="CJ10" s="657"/>
      <c r="CK10" s="657"/>
      <c r="CL10" s="657"/>
      <c r="CM10" s="657"/>
      <c r="CN10" s="657"/>
      <c r="CO10" s="657"/>
      <c r="CP10" s="657"/>
      <c r="CQ10" s="658"/>
      <c r="CR10" s="659" t="s">
        <v>247</v>
      </c>
      <c r="CS10" s="660"/>
      <c r="CT10" s="660"/>
      <c r="CU10" s="660"/>
      <c r="CV10" s="660"/>
      <c r="CW10" s="660"/>
      <c r="CX10" s="660"/>
      <c r="CY10" s="661"/>
      <c r="CZ10" s="662" t="s">
        <v>232</v>
      </c>
      <c r="DA10" s="662"/>
      <c r="DB10" s="662"/>
      <c r="DC10" s="662"/>
      <c r="DD10" s="668" t="s">
        <v>232</v>
      </c>
      <c r="DE10" s="660"/>
      <c r="DF10" s="660"/>
      <c r="DG10" s="660"/>
      <c r="DH10" s="660"/>
      <c r="DI10" s="660"/>
      <c r="DJ10" s="660"/>
      <c r="DK10" s="660"/>
      <c r="DL10" s="660"/>
      <c r="DM10" s="660"/>
      <c r="DN10" s="660"/>
      <c r="DO10" s="660"/>
      <c r="DP10" s="661"/>
      <c r="DQ10" s="668" t="s">
        <v>232</v>
      </c>
      <c r="DR10" s="660"/>
      <c r="DS10" s="660"/>
      <c r="DT10" s="660"/>
      <c r="DU10" s="660"/>
      <c r="DV10" s="660"/>
      <c r="DW10" s="660"/>
      <c r="DX10" s="660"/>
      <c r="DY10" s="660"/>
      <c r="DZ10" s="660"/>
      <c r="EA10" s="660"/>
      <c r="EB10" s="660"/>
      <c r="EC10" s="669"/>
    </row>
    <row r="11" spans="2:143" ht="11.25" customHeight="1">
      <c r="B11" s="656" t="s">
        <v>252</v>
      </c>
      <c r="C11" s="657"/>
      <c r="D11" s="657"/>
      <c r="E11" s="657"/>
      <c r="F11" s="657"/>
      <c r="G11" s="657"/>
      <c r="H11" s="657"/>
      <c r="I11" s="657"/>
      <c r="J11" s="657"/>
      <c r="K11" s="657"/>
      <c r="L11" s="657"/>
      <c r="M11" s="657"/>
      <c r="N11" s="657"/>
      <c r="O11" s="657"/>
      <c r="P11" s="657"/>
      <c r="Q11" s="658"/>
      <c r="R11" s="659">
        <v>9313</v>
      </c>
      <c r="S11" s="660"/>
      <c r="T11" s="660"/>
      <c r="U11" s="660"/>
      <c r="V11" s="660"/>
      <c r="W11" s="660"/>
      <c r="X11" s="660"/>
      <c r="Y11" s="661"/>
      <c r="Z11" s="664">
        <v>0.4</v>
      </c>
      <c r="AA11" s="665"/>
      <c r="AB11" s="665"/>
      <c r="AC11" s="671"/>
      <c r="AD11" s="668">
        <v>9313</v>
      </c>
      <c r="AE11" s="660"/>
      <c r="AF11" s="660"/>
      <c r="AG11" s="660"/>
      <c r="AH11" s="660"/>
      <c r="AI11" s="660"/>
      <c r="AJ11" s="660"/>
      <c r="AK11" s="661"/>
      <c r="AL11" s="664">
        <v>1</v>
      </c>
      <c r="AM11" s="665"/>
      <c r="AN11" s="665"/>
      <c r="AO11" s="666"/>
      <c r="AP11" s="656" t="s">
        <v>253</v>
      </c>
      <c r="AQ11" s="657"/>
      <c r="AR11" s="657"/>
      <c r="AS11" s="657"/>
      <c r="AT11" s="657"/>
      <c r="AU11" s="657"/>
      <c r="AV11" s="657"/>
      <c r="AW11" s="657"/>
      <c r="AX11" s="657"/>
      <c r="AY11" s="657"/>
      <c r="AZ11" s="657"/>
      <c r="BA11" s="657"/>
      <c r="BB11" s="657"/>
      <c r="BC11" s="657"/>
      <c r="BD11" s="657"/>
      <c r="BE11" s="657"/>
      <c r="BF11" s="658"/>
      <c r="BG11" s="659">
        <v>166</v>
      </c>
      <c r="BH11" s="660"/>
      <c r="BI11" s="660"/>
      <c r="BJ11" s="660"/>
      <c r="BK11" s="660"/>
      <c r="BL11" s="660"/>
      <c r="BM11" s="660"/>
      <c r="BN11" s="661"/>
      <c r="BO11" s="662">
        <v>0.4</v>
      </c>
      <c r="BP11" s="662"/>
      <c r="BQ11" s="662"/>
      <c r="BR11" s="662"/>
      <c r="BS11" s="663" t="s">
        <v>247</v>
      </c>
      <c r="BT11" s="663"/>
      <c r="BU11" s="663"/>
      <c r="BV11" s="663"/>
      <c r="BW11" s="663"/>
      <c r="BX11" s="663"/>
      <c r="BY11" s="663"/>
      <c r="BZ11" s="663"/>
      <c r="CA11" s="663"/>
      <c r="CB11" s="667"/>
      <c r="CD11" s="656" t="s">
        <v>254</v>
      </c>
      <c r="CE11" s="657"/>
      <c r="CF11" s="657"/>
      <c r="CG11" s="657"/>
      <c r="CH11" s="657"/>
      <c r="CI11" s="657"/>
      <c r="CJ11" s="657"/>
      <c r="CK11" s="657"/>
      <c r="CL11" s="657"/>
      <c r="CM11" s="657"/>
      <c r="CN11" s="657"/>
      <c r="CO11" s="657"/>
      <c r="CP11" s="657"/>
      <c r="CQ11" s="658"/>
      <c r="CR11" s="659">
        <v>134269</v>
      </c>
      <c r="CS11" s="660"/>
      <c r="CT11" s="660"/>
      <c r="CU11" s="660"/>
      <c r="CV11" s="660"/>
      <c r="CW11" s="660"/>
      <c r="CX11" s="660"/>
      <c r="CY11" s="661"/>
      <c r="CZ11" s="662">
        <v>6.2</v>
      </c>
      <c r="DA11" s="662"/>
      <c r="DB11" s="662"/>
      <c r="DC11" s="662"/>
      <c r="DD11" s="668">
        <v>79479</v>
      </c>
      <c r="DE11" s="660"/>
      <c r="DF11" s="660"/>
      <c r="DG11" s="660"/>
      <c r="DH11" s="660"/>
      <c r="DI11" s="660"/>
      <c r="DJ11" s="660"/>
      <c r="DK11" s="660"/>
      <c r="DL11" s="660"/>
      <c r="DM11" s="660"/>
      <c r="DN11" s="660"/>
      <c r="DO11" s="660"/>
      <c r="DP11" s="661"/>
      <c r="DQ11" s="668">
        <v>72385</v>
      </c>
      <c r="DR11" s="660"/>
      <c r="DS11" s="660"/>
      <c r="DT11" s="660"/>
      <c r="DU11" s="660"/>
      <c r="DV11" s="660"/>
      <c r="DW11" s="660"/>
      <c r="DX11" s="660"/>
      <c r="DY11" s="660"/>
      <c r="DZ11" s="660"/>
      <c r="EA11" s="660"/>
      <c r="EB11" s="660"/>
      <c r="EC11" s="669"/>
    </row>
    <row r="12" spans="2:143" ht="11.25" customHeight="1">
      <c r="B12" s="656" t="s">
        <v>255</v>
      </c>
      <c r="C12" s="657"/>
      <c r="D12" s="657"/>
      <c r="E12" s="657"/>
      <c r="F12" s="657"/>
      <c r="G12" s="657"/>
      <c r="H12" s="657"/>
      <c r="I12" s="657"/>
      <c r="J12" s="657"/>
      <c r="K12" s="657"/>
      <c r="L12" s="657"/>
      <c r="M12" s="657"/>
      <c r="N12" s="657"/>
      <c r="O12" s="657"/>
      <c r="P12" s="657"/>
      <c r="Q12" s="658"/>
      <c r="R12" s="659" t="s">
        <v>232</v>
      </c>
      <c r="S12" s="660"/>
      <c r="T12" s="660"/>
      <c r="U12" s="660"/>
      <c r="V12" s="660"/>
      <c r="W12" s="660"/>
      <c r="X12" s="660"/>
      <c r="Y12" s="661"/>
      <c r="Z12" s="662" t="s">
        <v>247</v>
      </c>
      <c r="AA12" s="662"/>
      <c r="AB12" s="662"/>
      <c r="AC12" s="662"/>
      <c r="AD12" s="663" t="s">
        <v>232</v>
      </c>
      <c r="AE12" s="663"/>
      <c r="AF12" s="663"/>
      <c r="AG12" s="663"/>
      <c r="AH12" s="663"/>
      <c r="AI12" s="663"/>
      <c r="AJ12" s="663"/>
      <c r="AK12" s="663"/>
      <c r="AL12" s="664" t="s">
        <v>232</v>
      </c>
      <c r="AM12" s="665"/>
      <c r="AN12" s="665"/>
      <c r="AO12" s="666"/>
      <c r="AP12" s="656" t="s">
        <v>256</v>
      </c>
      <c r="AQ12" s="657"/>
      <c r="AR12" s="657"/>
      <c r="AS12" s="657"/>
      <c r="AT12" s="657"/>
      <c r="AU12" s="657"/>
      <c r="AV12" s="657"/>
      <c r="AW12" s="657"/>
      <c r="AX12" s="657"/>
      <c r="AY12" s="657"/>
      <c r="AZ12" s="657"/>
      <c r="BA12" s="657"/>
      <c r="BB12" s="657"/>
      <c r="BC12" s="657"/>
      <c r="BD12" s="657"/>
      <c r="BE12" s="657"/>
      <c r="BF12" s="658"/>
      <c r="BG12" s="659">
        <v>21649</v>
      </c>
      <c r="BH12" s="660"/>
      <c r="BI12" s="660"/>
      <c r="BJ12" s="660"/>
      <c r="BK12" s="660"/>
      <c r="BL12" s="660"/>
      <c r="BM12" s="660"/>
      <c r="BN12" s="661"/>
      <c r="BO12" s="662">
        <v>48.4</v>
      </c>
      <c r="BP12" s="662"/>
      <c r="BQ12" s="662"/>
      <c r="BR12" s="662"/>
      <c r="BS12" s="663" t="s">
        <v>232</v>
      </c>
      <c r="BT12" s="663"/>
      <c r="BU12" s="663"/>
      <c r="BV12" s="663"/>
      <c r="BW12" s="663"/>
      <c r="BX12" s="663"/>
      <c r="BY12" s="663"/>
      <c r="BZ12" s="663"/>
      <c r="CA12" s="663"/>
      <c r="CB12" s="667"/>
      <c r="CD12" s="656" t="s">
        <v>257</v>
      </c>
      <c r="CE12" s="657"/>
      <c r="CF12" s="657"/>
      <c r="CG12" s="657"/>
      <c r="CH12" s="657"/>
      <c r="CI12" s="657"/>
      <c r="CJ12" s="657"/>
      <c r="CK12" s="657"/>
      <c r="CL12" s="657"/>
      <c r="CM12" s="657"/>
      <c r="CN12" s="657"/>
      <c r="CO12" s="657"/>
      <c r="CP12" s="657"/>
      <c r="CQ12" s="658"/>
      <c r="CR12" s="659">
        <v>13996</v>
      </c>
      <c r="CS12" s="660"/>
      <c r="CT12" s="660"/>
      <c r="CU12" s="660"/>
      <c r="CV12" s="660"/>
      <c r="CW12" s="660"/>
      <c r="CX12" s="660"/>
      <c r="CY12" s="661"/>
      <c r="CZ12" s="662">
        <v>0.6</v>
      </c>
      <c r="DA12" s="662"/>
      <c r="DB12" s="662"/>
      <c r="DC12" s="662"/>
      <c r="DD12" s="668">
        <v>6079</v>
      </c>
      <c r="DE12" s="660"/>
      <c r="DF12" s="660"/>
      <c r="DG12" s="660"/>
      <c r="DH12" s="660"/>
      <c r="DI12" s="660"/>
      <c r="DJ12" s="660"/>
      <c r="DK12" s="660"/>
      <c r="DL12" s="660"/>
      <c r="DM12" s="660"/>
      <c r="DN12" s="660"/>
      <c r="DO12" s="660"/>
      <c r="DP12" s="661"/>
      <c r="DQ12" s="668">
        <v>9341</v>
      </c>
      <c r="DR12" s="660"/>
      <c r="DS12" s="660"/>
      <c r="DT12" s="660"/>
      <c r="DU12" s="660"/>
      <c r="DV12" s="660"/>
      <c r="DW12" s="660"/>
      <c r="DX12" s="660"/>
      <c r="DY12" s="660"/>
      <c r="DZ12" s="660"/>
      <c r="EA12" s="660"/>
      <c r="EB12" s="660"/>
      <c r="EC12" s="669"/>
    </row>
    <row r="13" spans="2:143" ht="11.25" customHeight="1">
      <c r="B13" s="656" t="s">
        <v>258</v>
      </c>
      <c r="C13" s="657"/>
      <c r="D13" s="657"/>
      <c r="E13" s="657"/>
      <c r="F13" s="657"/>
      <c r="G13" s="657"/>
      <c r="H13" s="657"/>
      <c r="I13" s="657"/>
      <c r="J13" s="657"/>
      <c r="K13" s="657"/>
      <c r="L13" s="657"/>
      <c r="M13" s="657"/>
      <c r="N13" s="657"/>
      <c r="O13" s="657"/>
      <c r="P13" s="657"/>
      <c r="Q13" s="658"/>
      <c r="R13" s="659" t="s">
        <v>232</v>
      </c>
      <c r="S13" s="660"/>
      <c r="T13" s="660"/>
      <c r="U13" s="660"/>
      <c r="V13" s="660"/>
      <c r="W13" s="660"/>
      <c r="X13" s="660"/>
      <c r="Y13" s="661"/>
      <c r="Z13" s="662" t="s">
        <v>232</v>
      </c>
      <c r="AA13" s="662"/>
      <c r="AB13" s="662"/>
      <c r="AC13" s="662"/>
      <c r="AD13" s="663" t="s">
        <v>232</v>
      </c>
      <c r="AE13" s="663"/>
      <c r="AF13" s="663"/>
      <c r="AG13" s="663"/>
      <c r="AH13" s="663"/>
      <c r="AI13" s="663"/>
      <c r="AJ13" s="663"/>
      <c r="AK13" s="663"/>
      <c r="AL13" s="664" t="s">
        <v>247</v>
      </c>
      <c r="AM13" s="665"/>
      <c r="AN13" s="665"/>
      <c r="AO13" s="666"/>
      <c r="AP13" s="656" t="s">
        <v>259</v>
      </c>
      <c r="AQ13" s="657"/>
      <c r="AR13" s="657"/>
      <c r="AS13" s="657"/>
      <c r="AT13" s="657"/>
      <c r="AU13" s="657"/>
      <c r="AV13" s="657"/>
      <c r="AW13" s="657"/>
      <c r="AX13" s="657"/>
      <c r="AY13" s="657"/>
      <c r="AZ13" s="657"/>
      <c r="BA13" s="657"/>
      <c r="BB13" s="657"/>
      <c r="BC13" s="657"/>
      <c r="BD13" s="657"/>
      <c r="BE13" s="657"/>
      <c r="BF13" s="658"/>
      <c r="BG13" s="659">
        <v>21649</v>
      </c>
      <c r="BH13" s="660"/>
      <c r="BI13" s="660"/>
      <c r="BJ13" s="660"/>
      <c r="BK13" s="660"/>
      <c r="BL13" s="660"/>
      <c r="BM13" s="660"/>
      <c r="BN13" s="661"/>
      <c r="BO13" s="662">
        <v>48.4</v>
      </c>
      <c r="BP13" s="662"/>
      <c r="BQ13" s="662"/>
      <c r="BR13" s="662"/>
      <c r="BS13" s="663" t="s">
        <v>232</v>
      </c>
      <c r="BT13" s="663"/>
      <c r="BU13" s="663"/>
      <c r="BV13" s="663"/>
      <c r="BW13" s="663"/>
      <c r="BX13" s="663"/>
      <c r="BY13" s="663"/>
      <c r="BZ13" s="663"/>
      <c r="CA13" s="663"/>
      <c r="CB13" s="667"/>
      <c r="CD13" s="656" t="s">
        <v>260</v>
      </c>
      <c r="CE13" s="657"/>
      <c r="CF13" s="657"/>
      <c r="CG13" s="657"/>
      <c r="CH13" s="657"/>
      <c r="CI13" s="657"/>
      <c r="CJ13" s="657"/>
      <c r="CK13" s="657"/>
      <c r="CL13" s="657"/>
      <c r="CM13" s="657"/>
      <c r="CN13" s="657"/>
      <c r="CO13" s="657"/>
      <c r="CP13" s="657"/>
      <c r="CQ13" s="658"/>
      <c r="CR13" s="659">
        <v>224031</v>
      </c>
      <c r="CS13" s="660"/>
      <c r="CT13" s="660"/>
      <c r="CU13" s="660"/>
      <c r="CV13" s="660"/>
      <c r="CW13" s="660"/>
      <c r="CX13" s="660"/>
      <c r="CY13" s="661"/>
      <c r="CZ13" s="662">
        <v>10.3</v>
      </c>
      <c r="DA13" s="662"/>
      <c r="DB13" s="662"/>
      <c r="DC13" s="662"/>
      <c r="DD13" s="668">
        <v>200363</v>
      </c>
      <c r="DE13" s="660"/>
      <c r="DF13" s="660"/>
      <c r="DG13" s="660"/>
      <c r="DH13" s="660"/>
      <c r="DI13" s="660"/>
      <c r="DJ13" s="660"/>
      <c r="DK13" s="660"/>
      <c r="DL13" s="660"/>
      <c r="DM13" s="660"/>
      <c r="DN13" s="660"/>
      <c r="DO13" s="660"/>
      <c r="DP13" s="661"/>
      <c r="DQ13" s="668">
        <v>66416</v>
      </c>
      <c r="DR13" s="660"/>
      <c r="DS13" s="660"/>
      <c r="DT13" s="660"/>
      <c r="DU13" s="660"/>
      <c r="DV13" s="660"/>
      <c r="DW13" s="660"/>
      <c r="DX13" s="660"/>
      <c r="DY13" s="660"/>
      <c r="DZ13" s="660"/>
      <c r="EA13" s="660"/>
      <c r="EB13" s="660"/>
      <c r="EC13" s="669"/>
    </row>
    <row r="14" spans="2:143" ht="11.25" customHeight="1">
      <c r="B14" s="656" t="s">
        <v>261</v>
      </c>
      <c r="C14" s="657"/>
      <c r="D14" s="657"/>
      <c r="E14" s="657"/>
      <c r="F14" s="657"/>
      <c r="G14" s="657"/>
      <c r="H14" s="657"/>
      <c r="I14" s="657"/>
      <c r="J14" s="657"/>
      <c r="K14" s="657"/>
      <c r="L14" s="657"/>
      <c r="M14" s="657"/>
      <c r="N14" s="657"/>
      <c r="O14" s="657"/>
      <c r="P14" s="657"/>
      <c r="Q14" s="658"/>
      <c r="R14" s="659" t="s">
        <v>247</v>
      </c>
      <c r="S14" s="660"/>
      <c r="T14" s="660"/>
      <c r="U14" s="660"/>
      <c r="V14" s="660"/>
      <c r="W14" s="660"/>
      <c r="X14" s="660"/>
      <c r="Y14" s="661"/>
      <c r="Z14" s="662" t="s">
        <v>247</v>
      </c>
      <c r="AA14" s="662"/>
      <c r="AB14" s="662"/>
      <c r="AC14" s="662"/>
      <c r="AD14" s="663" t="s">
        <v>247</v>
      </c>
      <c r="AE14" s="663"/>
      <c r="AF14" s="663"/>
      <c r="AG14" s="663"/>
      <c r="AH14" s="663"/>
      <c r="AI14" s="663"/>
      <c r="AJ14" s="663"/>
      <c r="AK14" s="663"/>
      <c r="AL14" s="664" t="s">
        <v>232</v>
      </c>
      <c r="AM14" s="665"/>
      <c r="AN14" s="665"/>
      <c r="AO14" s="666"/>
      <c r="AP14" s="656" t="s">
        <v>262</v>
      </c>
      <c r="AQ14" s="657"/>
      <c r="AR14" s="657"/>
      <c r="AS14" s="657"/>
      <c r="AT14" s="657"/>
      <c r="AU14" s="657"/>
      <c r="AV14" s="657"/>
      <c r="AW14" s="657"/>
      <c r="AX14" s="657"/>
      <c r="AY14" s="657"/>
      <c r="AZ14" s="657"/>
      <c r="BA14" s="657"/>
      <c r="BB14" s="657"/>
      <c r="BC14" s="657"/>
      <c r="BD14" s="657"/>
      <c r="BE14" s="657"/>
      <c r="BF14" s="658"/>
      <c r="BG14" s="659">
        <v>1476</v>
      </c>
      <c r="BH14" s="660"/>
      <c r="BI14" s="660"/>
      <c r="BJ14" s="660"/>
      <c r="BK14" s="660"/>
      <c r="BL14" s="660"/>
      <c r="BM14" s="660"/>
      <c r="BN14" s="661"/>
      <c r="BO14" s="662">
        <v>3.3</v>
      </c>
      <c r="BP14" s="662"/>
      <c r="BQ14" s="662"/>
      <c r="BR14" s="662"/>
      <c r="BS14" s="663" t="s">
        <v>247</v>
      </c>
      <c r="BT14" s="663"/>
      <c r="BU14" s="663"/>
      <c r="BV14" s="663"/>
      <c r="BW14" s="663"/>
      <c r="BX14" s="663"/>
      <c r="BY14" s="663"/>
      <c r="BZ14" s="663"/>
      <c r="CA14" s="663"/>
      <c r="CB14" s="667"/>
      <c r="CD14" s="656" t="s">
        <v>263</v>
      </c>
      <c r="CE14" s="657"/>
      <c r="CF14" s="657"/>
      <c r="CG14" s="657"/>
      <c r="CH14" s="657"/>
      <c r="CI14" s="657"/>
      <c r="CJ14" s="657"/>
      <c r="CK14" s="657"/>
      <c r="CL14" s="657"/>
      <c r="CM14" s="657"/>
      <c r="CN14" s="657"/>
      <c r="CO14" s="657"/>
      <c r="CP14" s="657"/>
      <c r="CQ14" s="658"/>
      <c r="CR14" s="659">
        <v>7690</v>
      </c>
      <c r="CS14" s="660"/>
      <c r="CT14" s="660"/>
      <c r="CU14" s="660"/>
      <c r="CV14" s="660"/>
      <c r="CW14" s="660"/>
      <c r="CX14" s="660"/>
      <c r="CY14" s="661"/>
      <c r="CZ14" s="662">
        <v>0.4</v>
      </c>
      <c r="DA14" s="662"/>
      <c r="DB14" s="662"/>
      <c r="DC14" s="662"/>
      <c r="DD14" s="668" t="s">
        <v>232</v>
      </c>
      <c r="DE14" s="660"/>
      <c r="DF14" s="660"/>
      <c r="DG14" s="660"/>
      <c r="DH14" s="660"/>
      <c r="DI14" s="660"/>
      <c r="DJ14" s="660"/>
      <c r="DK14" s="660"/>
      <c r="DL14" s="660"/>
      <c r="DM14" s="660"/>
      <c r="DN14" s="660"/>
      <c r="DO14" s="660"/>
      <c r="DP14" s="661"/>
      <c r="DQ14" s="668">
        <v>7690</v>
      </c>
      <c r="DR14" s="660"/>
      <c r="DS14" s="660"/>
      <c r="DT14" s="660"/>
      <c r="DU14" s="660"/>
      <c r="DV14" s="660"/>
      <c r="DW14" s="660"/>
      <c r="DX14" s="660"/>
      <c r="DY14" s="660"/>
      <c r="DZ14" s="660"/>
      <c r="EA14" s="660"/>
      <c r="EB14" s="660"/>
      <c r="EC14" s="669"/>
    </row>
    <row r="15" spans="2:143" ht="11.25" customHeight="1">
      <c r="B15" s="656" t="s">
        <v>264</v>
      </c>
      <c r="C15" s="657"/>
      <c r="D15" s="657"/>
      <c r="E15" s="657"/>
      <c r="F15" s="657"/>
      <c r="G15" s="657"/>
      <c r="H15" s="657"/>
      <c r="I15" s="657"/>
      <c r="J15" s="657"/>
      <c r="K15" s="657"/>
      <c r="L15" s="657"/>
      <c r="M15" s="657"/>
      <c r="N15" s="657"/>
      <c r="O15" s="657"/>
      <c r="P15" s="657"/>
      <c r="Q15" s="658"/>
      <c r="R15" s="659" t="s">
        <v>232</v>
      </c>
      <c r="S15" s="660"/>
      <c r="T15" s="660"/>
      <c r="U15" s="660"/>
      <c r="V15" s="660"/>
      <c r="W15" s="660"/>
      <c r="X15" s="660"/>
      <c r="Y15" s="661"/>
      <c r="Z15" s="662" t="s">
        <v>247</v>
      </c>
      <c r="AA15" s="662"/>
      <c r="AB15" s="662"/>
      <c r="AC15" s="662"/>
      <c r="AD15" s="663" t="s">
        <v>232</v>
      </c>
      <c r="AE15" s="663"/>
      <c r="AF15" s="663"/>
      <c r="AG15" s="663"/>
      <c r="AH15" s="663"/>
      <c r="AI15" s="663"/>
      <c r="AJ15" s="663"/>
      <c r="AK15" s="663"/>
      <c r="AL15" s="664" t="s">
        <v>232</v>
      </c>
      <c r="AM15" s="665"/>
      <c r="AN15" s="665"/>
      <c r="AO15" s="666"/>
      <c r="AP15" s="656" t="s">
        <v>265</v>
      </c>
      <c r="AQ15" s="657"/>
      <c r="AR15" s="657"/>
      <c r="AS15" s="657"/>
      <c r="AT15" s="657"/>
      <c r="AU15" s="657"/>
      <c r="AV15" s="657"/>
      <c r="AW15" s="657"/>
      <c r="AX15" s="657"/>
      <c r="AY15" s="657"/>
      <c r="AZ15" s="657"/>
      <c r="BA15" s="657"/>
      <c r="BB15" s="657"/>
      <c r="BC15" s="657"/>
      <c r="BD15" s="657"/>
      <c r="BE15" s="657"/>
      <c r="BF15" s="658"/>
      <c r="BG15" s="659">
        <v>1276</v>
      </c>
      <c r="BH15" s="660"/>
      <c r="BI15" s="660"/>
      <c r="BJ15" s="660"/>
      <c r="BK15" s="660"/>
      <c r="BL15" s="660"/>
      <c r="BM15" s="660"/>
      <c r="BN15" s="661"/>
      <c r="BO15" s="662">
        <v>2.9</v>
      </c>
      <c r="BP15" s="662"/>
      <c r="BQ15" s="662"/>
      <c r="BR15" s="662"/>
      <c r="BS15" s="663" t="s">
        <v>232</v>
      </c>
      <c r="BT15" s="663"/>
      <c r="BU15" s="663"/>
      <c r="BV15" s="663"/>
      <c r="BW15" s="663"/>
      <c r="BX15" s="663"/>
      <c r="BY15" s="663"/>
      <c r="BZ15" s="663"/>
      <c r="CA15" s="663"/>
      <c r="CB15" s="667"/>
      <c r="CD15" s="656" t="s">
        <v>266</v>
      </c>
      <c r="CE15" s="657"/>
      <c r="CF15" s="657"/>
      <c r="CG15" s="657"/>
      <c r="CH15" s="657"/>
      <c r="CI15" s="657"/>
      <c r="CJ15" s="657"/>
      <c r="CK15" s="657"/>
      <c r="CL15" s="657"/>
      <c r="CM15" s="657"/>
      <c r="CN15" s="657"/>
      <c r="CO15" s="657"/>
      <c r="CP15" s="657"/>
      <c r="CQ15" s="658"/>
      <c r="CR15" s="659">
        <v>126457</v>
      </c>
      <c r="CS15" s="660"/>
      <c r="CT15" s="660"/>
      <c r="CU15" s="660"/>
      <c r="CV15" s="660"/>
      <c r="CW15" s="660"/>
      <c r="CX15" s="660"/>
      <c r="CY15" s="661"/>
      <c r="CZ15" s="662">
        <v>5.8</v>
      </c>
      <c r="DA15" s="662"/>
      <c r="DB15" s="662"/>
      <c r="DC15" s="662"/>
      <c r="DD15" s="668">
        <v>308</v>
      </c>
      <c r="DE15" s="660"/>
      <c r="DF15" s="660"/>
      <c r="DG15" s="660"/>
      <c r="DH15" s="660"/>
      <c r="DI15" s="660"/>
      <c r="DJ15" s="660"/>
      <c r="DK15" s="660"/>
      <c r="DL15" s="660"/>
      <c r="DM15" s="660"/>
      <c r="DN15" s="660"/>
      <c r="DO15" s="660"/>
      <c r="DP15" s="661"/>
      <c r="DQ15" s="668">
        <v>101803</v>
      </c>
      <c r="DR15" s="660"/>
      <c r="DS15" s="660"/>
      <c r="DT15" s="660"/>
      <c r="DU15" s="660"/>
      <c r="DV15" s="660"/>
      <c r="DW15" s="660"/>
      <c r="DX15" s="660"/>
      <c r="DY15" s="660"/>
      <c r="DZ15" s="660"/>
      <c r="EA15" s="660"/>
      <c r="EB15" s="660"/>
      <c r="EC15" s="669"/>
    </row>
    <row r="16" spans="2:143" ht="11.25" customHeight="1">
      <c r="B16" s="656" t="s">
        <v>267</v>
      </c>
      <c r="C16" s="657"/>
      <c r="D16" s="657"/>
      <c r="E16" s="657"/>
      <c r="F16" s="657"/>
      <c r="G16" s="657"/>
      <c r="H16" s="657"/>
      <c r="I16" s="657"/>
      <c r="J16" s="657"/>
      <c r="K16" s="657"/>
      <c r="L16" s="657"/>
      <c r="M16" s="657"/>
      <c r="N16" s="657"/>
      <c r="O16" s="657"/>
      <c r="P16" s="657"/>
      <c r="Q16" s="658"/>
      <c r="R16" s="659">
        <v>486</v>
      </c>
      <c r="S16" s="660"/>
      <c r="T16" s="660"/>
      <c r="U16" s="660"/>
      <c r="V16" s="660"/>
      <c r="W16" s="660"/>
      <c r="X16" s="660"/>
      <c r="Y16" s="661"/>
      <c r="Z16" s="662">
        <v>0</v>
      </c>
      <c r="AA16" s="662"/>
      <c r="AB16" s="662"/>
      <c r="AC16" s="662"/>
      <c r="AD16" s="663">
        <v>486</v>
      </c>
      <c r="AE16" s="663"/>
      <c r="AF16" s="663"/>
      <c r="AG16" s="663"/>
      <c r="AH16" s="663"/>
      <c r="AI16" s="663"/>
      <c r="AJ16" s="663"/>
      <c r="AK16" s="663"/>
      <c r="AL16" s="664">
        <v>0.1</v>
      </c>
      <c r="AM16" s="665"/>
      <c r="AN16" s="665"/>
      <c r="AO16" s="666"/>
      <c r="AP16" s="656" t="s">
        <v>268</v>
      </c>
      <c r="AQ16" s="657"/>
      <c r="AR16" s="657"/>
      <c r="AS16" s="657"/>
      <c r="AT16" s="657"/>
      <c r="AU16" s="657"/>
      <c r="AV16" s="657"/>
      <c r="AW16" s="657"/>
      <c r="AX16" s="657"/>
      <c r="AY16" s="657"/>
      <c r="AZ16" s="657"/>
      <c r="BA16" s="657"/>
      <c r="BB16" s="657"/>
      <c r="BC16" s="657"/>
      <c r="BD16" s="657"/>
      <c r="BE16" s="657"/>
      <c r="BF16" s="658"/>
      <c r="BG16" s="659" t="s">
        <v>232</v>
      </c>
      <c r="BH16" s="660"/>
      <c r="BI16" s="660"/>
      <c r="BJ16" s="660"/>
      <c r="BK16" s="660"/>
      <c r="BL16" s="660"/>
      <c r="BM16" s="660"/>
      <c r="BN16" s="661"/>
      <c r="BO16" s="662" t="s">
        <v>247</v>
      </c>
      <c r="BP16" s="662"/>
      <c r="BQ16" s="662"/>
      <c r="BR16" s="662"/>
      <c r="BS16" s="663" t="s">
        <v>232</v>
      </c>
      <c r="BT16" s="663"/>
      <c r="BU16" s="663"/>
      <c r="BV16" s="663"/>
      <c r="BW16" s="663"/>
      <c r="BX16" s="663"/>
      <c r="BY16" s="663"/>
      <c r="BZ16" s="663"/>
      <c r="CA16" s="663"/>
      <c r="CB16" s="667"/>
      <c r="CD16" s="656" t="s">
        <v>269</v>
      </c>
      <c r="CE16" s="657"/>
      <c r="CF16" s="657"/>
      <c r="CG16" s="657"/>
      <c r="CH16" s="657"/>
      <c r="CI16" s="657"/>
      <c r="CJ16" s="657"/>
      <c r="CK16" s="657"/>
      <c r="CL16" s="657"/>
      <c r="CM16" s="657"/>
      <c r="CN16" s="657"/>
      <c r="CO16" s="657"/>
      <c r="CP16" s="657"/>
      <c r="CQ16" s="658"/>
      <c r="CR16" s="659">
        <v>22396</v>
      </c>
      <c r="CS16" s="660"/>
      <c r="CT16" s="660"/>
      <c r="CU16" s="660"/>
      <c r="CV16" s="660"/>
      <c r="CW16" s="660"/>
      <c r="CX16" s="660"/>
      <c r="CY16" s="661"/>
      <c r="CZ16" s="662">
        <v>1</v>
      </c>
      <c r="DA16" s="662"/>
      <c r="DB16" s="662"/>
      <c r="DC16" s="662"/>
      <c r="DD16" s="668" t="s">
        <v>232</v>
      </c>
      <c r="DE16" s="660"/>
      <c r="DF16" s="660"/>
      <c r="DG16" s="660"/>
      <c r="DH16" s="660"/>
      <c r="DI16" s="660"/>
      <c r="DJ16" s="660"/>
      <c r="DK16" s="660"/>
      <c r="DL16" s="660"/>
      <c r="DM16" s="660"/>
      <c r="DN16" s="660"/>
      <c r="DO16" s="660"/>
      <c r="DP16" s="661"/>
      <c r="DQ16" s="668">
        <v>97</v>
      </c>
      <c r="DR16" s="660"/>
      <c r="DS16" s="660"/>
      <c r="DT16" s="660"/>
      <c r="DU16" s="660"/>
      <c r="DV16" s="660"/>
      <c r="DW16" s="660"/>
      <c r="DX16" s="660"/>
      <c r="DY16" s="660"/>
      <c r="DZ16" s="660"/>
      <c r="EA16" s="660"/>
      <c r="EB16" s="660"/>
      <c r="EC16" s="669"/>
    </row>
    <row r="17" spans="2:133" ht="11.25" customHeight="1">
      <c r="B17" s="656" t="s">
        <v>270</v>
      </c>
      <c r="C17" s="657"/>
      <c r="D17" s="657"/>
      <c r="E17" s="657"/>
      <c r="F17" s="657"/>
      <c r="G17" s="657"/>
      <c r="H17" s="657"/>
      <c r="I17" s="657"/>
      <c r="J17" s="657"/>
      <c r="K17" s="657"/>
      <c r="L17" s="657"/>
      <c r="M17" s="657"/>
      <c r="N17" s="657"/>
      <c r="O17" s="657"/>
      <c r="P17" s="657"/>
      <c r="Q17" s="658"/>
      <c r="R17" s="659">
        <v>306</v>
      </c>
      <c r="S17" s="660"/>
      <c r="T17" s="660"/>
      <c r="U17" s="660"/>
      <c r="V17" s="660"/>
      <c r="W17" s="660"/>
      <c r="X17" s="660"/>
      <c r="Y17" s="661"/>
      <c r="Z17" s="662">
        <v>0</v>
      </c>
      <c r="AA17" s="662"/>
      <c r="AB17" s="662"/>
      <c r="AC17" s="662"/>
      <c r="AD17" s="663">
        <v>306</v>
      </c>
      <c r="AE17" s="663"/>
      <c r="AF17" s="663"/>
      <c r="AG17" s="663"/>
      <c r="AH17" s="663"/>
      <c r="AI17" s="663"/>
      <c r="AJ17" s="663"/>
      <c r="AK17" s="663"/>
      <c r="AL17" s="664">
        <v>0</v>
      </c>
      <c r="AM17" s="665"/>
      <c r="AN17" s="665"/>
      <c r="AO17" s="666"/>
      <c r="AP17" s="656" t="s">
        <v>271</v>
      </c>
      <c r="AQ17" s="657"/>
      <c r="AR17" s="657"/>
      <c r="AS17" s="657"/>
      <c r="AT17" s="657"/>
      <c r="AU17" s="657"/>
      <c r="AV17" s="657"/>
      <c r="AW17" s="657"/>
      <c r="AX17" s="657"/>
      <c r="AY17" s="657"/>
      <c r="AZ17" s="657"/>
      <c r="BA17" s="657"/>
      <c r="BB17" s="657"/>
      <c r="BC17" s="657"/>
      <c r="BD17" s="657"/>
      <c r="BE17" s="657"/>
      <c r="BF17" s="658"/>
      <c r="BG17" s="659" t="s">
        <v>232</v>
      </c>
      <c r="BH17" s="660"/>
      <c r="BI17" s="660"/>
      <c r="BJ17" s="660"/>
      <c r="BK17" s="660"/>
      <c r="BL17" s="660"/>
      <c r="BM17" s="660"/>
      <c r="BN17" s="661"/>
      <c r="BO17" s="662" t="s">
        <v>232</v>
      </c>
      <c r="BP17" s="662"/>
      <c r="BQ17" s="662"/>
      <c r="BR17" s="662"/>
      <c r="BS17" s="663" t="s">
        <v>232</v>
      </c>
      <c r="BT17" s="663"/>
      <c r="BU17" s="663"/>
      <c r="BV17" s="663"/>
      <c r="BW17" s="663"/>
      <c r="BX17" s="663"/>
      <c r="BY17" s="663"/>
      <c r="BZ17" s="663"/>
      <c r="CA17" s="663"/>
      <c r="CB17" s="667"/>
      <c r="CD17" s="656" t="s">
        <v>272</v>
      </c>
      <c r="CE17" s="657"/>
      <c r="CF17" s="657"/>
      <c r="CG17" s="657"/>
      <c r="CH17" s="657"/>
      <c r="CI17" s="657"/>
      <c r="CJ17" s="657"/>
      <c r="CK17" s="657"/>
      <c r="CL17" s="657"/>
      <c r="CM17" s="657"/>
      <c r="CN17" s="657"/>
      <c r="CO17" s="657"/>
      <c r="CP17" s="657"/>
      <c r="CQ17" s="658"/>
      <c r="CR17" s="659">
        <v>731249</v>
      </c>
      <c r="CS17" s="660"/>
      <c r="CT17" s="660"/>
      <c r="CU17" s="660"/>
      <c r="CV17" s="660"/>
      <c r="CW17" s="660"/>
      <c r="CX17" s="660"/>
      <c r="CY17" s="661"/>
      <c r="CZ17" s="662">
        <v>33.6</v>
      </c>
      <c r="DA17" s="662"/>
      <c r="DB17" s="662"/>
      <c r="DC17" s="662"/>
      <c r="DD17" s="668" t="s">
        <v>247</v>
      </c>
      <c r="DE17" s="660"/>
      <c r="DF17" s="660"/>
      <c r="DG17" s="660"/>
      <c r="DH17" s="660"/>
      <c r="DI17" s="660"/>
      <c r="DJ17" s="660"/>
      <c r="DK17" s="660"/>
      <c r="DL17" s="660"/>
      <c r="DM17" s="660"/>
      <c r="DN17" s="660"/>
      <c r="DO17" s="660"/>
      <c r="DP17" s="661"/>
      <c r="DQ17" s="668">
        <v>731249</v>
      </c>
      <c r="DR17" s="660"/>
      <c r="DS17" s="660"/>
      <c r="DT17" s="660"/>
      <c r="DU17" s="660"/>
      <c r="DV17" s="660"/>
      <c r="DW17" s="660"/>
      <c r="DX17" s="660"/>
      <c r="DY17" s="660"/>
      <c r="DZ17" s="660"/>
      <c r="EA17" s="660"/>
      <c r="EB17" s="660"/>
      <c r="EC17" s="669"/>
    </row>
    <row r="18" spans="2:133" ht="11.25" customHeight="1">
      <c r="B18" s="656" t="s">
        <v>273</v>
      </c>
      <c r="C18" s="657"/>
      <c r="D18" s="657"/>
      <c r="E18" s="657"/>
      <c r="F18" s="657"/>
      <c r="G18" s="657"/>
      <c r="H18" s="657"/>
      <c r="I18" s="657"/>
      <c r="J18" s="657"/>
      <c r="K18" s="657"/>
      <c r="L18" s="657"/>
      <c r="M18" s="657"/>
      <c r="N18" s="657"/>
      <c r="O18" s="657"/>
      <c r="P18" s="657"/>
      <c r="Q18" s="658"/>
      <c r="R18" s="659" t="s">
        <v>232</v>
      </c>
      <c r="S18" s="660"/>
      <c r="T18" s="660"/>
      <c r="U18" s="660"/>
      <c r="V18" s="660"/>
      <c r="W18" s="660"/>
      <c r="X18" s="660"/>
      <c r="Y18" s="661"/>
      <c r="Z18" s="662" t="s">
        <v>232</v>
      </c>
      <c r="AA18" s="662"/>
      <c r="AB18" s="662"/>
      <c r="AC18" s="662"/>
      <c r="AD18" s="663" t="s">
        <v>247</v>
      </c>
      <c r="AE18" s="663"/>
      <c r="AF18" s="663"/>
      <c r="AG18" s="663"/>
      <c r="AH18" s="663"/>
      <c r="AI18" s="663"/>
      <c r="AJ18" s="663"/>
      <c r="AK18" s="663"/>
      <c r="AL18" s="664" t="s">
        <v>232</v>
      </c>
      <c r="AM18" s="665"/>
      <c r="AN18" s="665"/>
      <c r="AO18" s="666"/>
      <c r="AP18" s="656" t="s">
        <v>274</v>
      </c>
      <c r="AQ18" s="657"/>
      <c r="AR18" s="657"/>
      <c r="AS18" s="657"/>
      <c r="AT18" s="657"/>
      <c r="AU18" s="657"/>
      <c r="AV18" s="657"/>
      <c r="AW18" s="657"/>
      <c r="AX18" s="657"/>
      <c r="AY18" s="657"/>
      <c r="AZ18" s="657"/>
      <c r="BA18" s="657"/>
      <c r="BB18" s="657"/>
      <c r="BC18" s="657"/>
      <c r="BD18" s="657"/>
      <c r="BE18" s="657"/>
      <c r="BF18" s="658"/>
      <c r="BG18" s="659" t="s">
        <v>232</v>
      </c>
      <c r="BH18" s="660"/>
      <c r="BI18" s="660"/>
      <c r="BJ18" s="660"/>
      <c r="BK18" s="660"/>
      <c r="BL18" s="660"/>
      <c r="BM18" s="660"/>
      <c r="BN18" s="661"/>
      <c r="BO18" s="662" t="s">
        <v>247</v>
      </c>
      <c r="BP18" s="662"/>
      <c r="BQ18" s="662"/>
      <c r="BR18" s="662"/>
      <c r="BS18" s="663" t="s">
        <v>232</v>
      </c>
      <c r="BT18" s="663"/>
      <c r="BU18" s="663"/>
      <c r="BV18" s="663"/>
      <c r="BW18" s="663"/>
      <c r="BX18" s="663"/>
      <c r="BY18" s="663"/>
      <c r="BZ18" s="663"/>
      <c r="CA18" s="663"/>
      <c r="CB18" s="667"/>
      <c r="CD18" s="656" t="s">
        <v>275</v>
      </c>
      <c r="CE18" s="657"/>
      <c r="CF18" s="657"/>
      <c r="CG18" s="657"/>
      <c r="CH18" s="657"/>
      <c r="CI18" s="657"/>
      <c r="CJ18" s="657"/>
      <c r="CK18" s="657"/>
      <c r="CL18" s="657"/>
      <c r="CM18" s="657"/>
      <c r="CN18" s="657"/>
      <c r="CO18" s="657"/>
      <c r="CP18" s="657"/>
      <c r="CQ18" s="658"/>
      <c r="CR18" s="659">
        <v>1030</v>
      </c>
      <c r="CS18" s="660"/>
      <c r="CT18" s="660"/>
      <c r="CU18" s="660"/>
      <c r="CV18" s="660"/>
      <c r="CW18" s="660"/>
      <c r="CX18" s="660"/>
      <c r="CY18" s="661"/>
      <c r="CZ18" s="662">
        <v>0</v>
      </c>
      <c r="DA18" s="662"/>
      <c r="DB18" s="662"/>
      <c r="DC18" s="662"/>
      <c r="DD18" s="668" t="s">
        <v>232</v>
      </c>
      <c r="DE18" s="660"/>
      <c r="DF18" s="660"/>
      <c r="DG18" s="660"/>
      <c r="DH18" s="660"/>
      <c r="DI18" s="660"/>
      <c r="DJ18" s="660"/>
      <c r="DK18" s="660"/>
      <c r="DL18" s="660"/>
      <c r="DM18" s="660"/>
      <c r="DN18" s="660"/>
      <c r="DO18" s="660"/>
      <c r="DP18" s="661"/>
      <c r="DQ18" s="668">
        <v>1030</v>
      </c>
      <c r="DR18" s="660"/>
      <c r="DS18" s="660"/>
      <c r="DT18" s="660"/>
      <c r="DU18" s="660"/>
      <c r="DV18" s="660"/>
      <c r="DW18" s="660"/>
      <c r="DX18" s="660"/>
      <c r="DY18" s="660"/>
      <c r="DZ18" s="660"/>
      <c r="EA18" s="660"/>
      <c r="EB18" s="660"/>
      <c r="EC18" s="669"/>
    </row>
    <row r="19" spans="2:133" ht="11.25" customHeight="1">
      <c r="B19" s="656" t="s">
        <v>276</v>
      </c>
      <c r="C19" s="657"/>
      <c r="D19" s="657"/>
      <c r="E19" s="657"/>
      <c r="F19" s="657"/>
      <c r="G19" s="657"/>
      <c r="H19" s="657"/>
      <c r="I19" s="657"/>
      <c r="J19" s="657"/>
      <c r="K19" s="657"/>
      <c r="L19" s="657"/>
      <c r="M19" s="657"/>
      <c r="N19" s="657"/>
      <c r="O19" s="657"/>
      <c r="P19" s="657"/>
      <c r="Q19" s="658"/>
      <c r="R19" s="659" t="s">
        <v>247</v>
      </c>
      <c r="S19" s="660"/>
      <c r="T19" s="660"/>
      <c r="U19" s="660"/>
      <c r="V19" s="660"/>
      <c r="W19" s="660"/>
      <c r="X19" s="660"/>
      <c r="Y19" s="661"/>
      <c r="Z19" s="662" t="s">
        <v>247</v>
      </c>
      <c r="AA19" s="662"/>
      <c r="AB19" s="662"/>
      <c r="AC19" s="662"/>
      <c r="AD19" s="663" t="s">
        <v>232</v>
      </c>
      <c r="AE19" s="663"/>
      <c r="AF19" s="663"/>
      <c r="AG19" s="663"/>
      <c r="AH19" s="663"/>
      <c r="AI19" s="663"/>
      <c r="AJ19" s="663"/>
      <c r="AK19" s="663"/>
      <c r="AL19" s="664" t="s">
        <v>247</v>
      </c>
      <c r="AM19" s="665"/>
      <c r="AN19" s="665"/>
      <c r="AO19" s="666"/>
      <c r="AP19" s="656" t="s">
        <v>277</v>
      </c>
      <c r="AQ19" s="657"/>
      <c r="AR19" s="657"/>
      <c r="AS19" s="657"/>
      <c r="AT19" s="657"/>
      <c r="AU19" s="657"/>
      <c r="AV19" s="657"/>
      <c r="AW19" s="657"/>
      <c r="AX19" s="657"/>
      <c r="AY19" s="657"/>
      <c r="AZ19" s="657"/>
      <c r="BA19" s="657"/>
      <c r="BB19" s="657"/>
      <c r="BC19" s="657"/>
      <c r="BD19" s="657"/>
      <c r="BE19" s="657"/>
      <c r="BF19" s="658"/>
      <c r="BG19" s="659" t="s">
        <v>232</v>
      </c>
      <c r="BH19" s="660"/>
      <c r="BI19" s="660"/>
      <c r="BJ19" s="660"/>
      <c r="BK19" s="660"/>
      <c r="BL19" s="660"/>
      <c r="BM19" s="660"/>
      <c r="BN19" s="661"/>
      <c r="BO19" s="662" t="s">
        <v>247</v>
      </c>
      <c r="BP19" s="662"/>
      <c r="BQ19" s="662"/>
      <c r="BR19" s="662"/>
      <c r="BS19" s="663" t="s">
        <v>232</v>
      </c>
      <c r="BT19" s="663"/>
      <c r="BU19" s="663"/>
      <c r="BV19" s="663"/>
      <c r="BW19" s="663"/>
      <c r="BX19" s="663"/>
      <c r="BY19" s="663"/>
      <c r="BZ19" s="663"/>
      <c r="CA19" s="663"/>
      <c r="CB19" s="667"/>
      <c r="CD19" s="656" t="s">
        <v>278</v>
      </c>
      <c r="CE19" s="657"/>
      <c r="CF19" s="657"/>
      <c r="CG19" s="657"/>
      <c r="CH19" s="657"/>
      <c r="CI19" s="657"/>
      <c r="CJ19" s="657"/>
      <c r="CK19" s="657"/>
      <c r="CL19" s="657"/>
      <c r="CM19" s="657"/>
      <c r="CN19" s="657"/>
      <c r="CO19" s="657"/>
      <c r="CP19" s="657"/>
      <c r="CQ19" s="658"/>
      <c r="CR19" s="659" t="s">
        <v>232</v>
      </c>
      <c r="CS19" s="660"/>
      <c r="CT19" s="660"/>
      <c r="CU19" s="660"/>
      <c r="CV19" s="660"/>
      <c r="CW19" s="660"/>
      <c r="CX19" s="660"/>
      <c r="CY19" s="661"/>
      <c r="CZ19" s="662" t="s">
        <v>247</v>
      </c>
      <c r="DA19" s="662"/>
      <c r="DB19" s="662"/>
      <c r="DC19" s="662"/>
      <c r="DD19" s="668" t="s">
        <v>247</v>
      </c>
      <c r="DE19" s="660"/>
      <c r="DF19" s="660"/>
      <c r="DG19" s="660"/>
      <c r="DH19" s="660"/>
      <c r="DI19" s="660"/>
      <c r="DJ19" s="660"/>
      <c r="DK19" s="660"/>
      <c r="DL19" s="660"/>
      <c r="DM19" s="660"/>
      <c r="DN19" s="660"/>
      <c r="DO19" s="660"/>
      <c r="DP19" s="661"/>
      <c r="DQ19" s="668" t="s">
        <v>232</v>
      </c>
      <c r="DR19" s="660"/>
      <c r="DS19" s="660"/>
      <c r="DT19" s="660"/>
      <c r="DU19" s="660"/>
      <c r="DV19" s="660"/>
      <c r="DW19" s="660"/>
      <c r="DX19" s="660"/>
      <c r="DY19" s="660"/>
      <c r="DZ19" s="660"/>
      <c r="EA19" s="660"/>
      <c r="EB19" s="660"/>
      <c r="EC19" s="669"/>
    </row>
    <row r="20" spans="2:133" ht="11.25" customHeight="1">
      <c r="B20" s="672" t="s">
        <v>279</v>
      </c>
      <c r="C20" s="673"/>
      <c r="D20" s="673"/>
      <c r="E20" s="673"/>
      <c r="F20" s="673"/>
      <c r="G20" s="673"/>
      <c r="H20" s="673"/>
      <c r="I20" s="673"/>
      <c r="J20" s="673"/>
      <c r="K20" s="673"/>
      <c r="L20" s="673"/>
      <c r="M20" s="673"/>
      <c r="N20" s="673"/>
      <c r="O20" s="673"/>
      <c r="P20" s="673"/>
      <c r="Q20" s="674"/>
      <c r="R20" s="659" t="s">
        <v>247</v>
      </c>
      <c r="S20" s="660"/>
      <c r="T20" s="660"/>
      <c r="U20" s="660"/>
      <c r="V20" s="660"/>
      <c r="W20" s="660"/>
      <c r="X20" s="660"/>
      <c r="Y20" s="661"/>
      <c r="Z20" s="662" t="s">
        <v>232</v>
      </c>
      <c r="AA20" s="662"/>
      <c r="AB20" s="662"/>
      <c r="AC20" s="662"/>
      <c r="AD20" s="663" t="s">
        <v>247</v>
      </c>
      <c r="AE20" s="663"/>
      <c r="AF20" s="663"/>
      <c r="AG20" s="663"/>
      <c r="AH20" s="663"/>
      <c r="AI20" s="663"/>
      <c r="AJ20" s="663"/>
      <c r="AK20" s="663"/>
      <c r="AL20" s="664" t="s">
        <v>232</v>
      </c>
      <c r="AM20" s="665"/>
      <c r="AN20" s="665"/>
      <c r="AO20" s="666"/>
      <c r="AP20" s="656" t="s">
        <v>280</v>
      </c>
      <c r="AQ20" s="657"/>
      <c r="AR20" s="657"/>
      <c r="AS20" s="657"/>
      <c r="AT20" s="657"/>
      <c r="AU20" s="657"/>
      <c r="AV20" s="657"/>
      <c r="AW20" s="657"/>
      <c r="AX20" s="657"/>
      <c r="AY20" s="657"/>
      <c r="AZ20" s="657"/>
      <c r="BA20" s="657"/>
      <c r="BB20" s="657"/>
      <c r="BC20" s="657"/>
      <c r="BD20" s="657"/>
      <c r="BE20" s="657"/>
      <c r="BF20" s="658"/>
      <c r="BG20" s="659" t="s">
        <v>247</v>
      </c>
      <c r="BH20" s="660"/>
      <c r="BI20" s="660"/>
      <c r="BJ20" s="660"/>
      <c r="BK20" s="660"/>
      <c r="BL20" s="660"/>
      <c r="BM20" s="660"/>
      <c r="BN20" s="661"/>
      <c r="BO20" s="662" t="s">
        <v>232</v>
      </c>
      <c r="BP20" s="662"/>
      <c r="BQ20" s="662"/>
      <c r="BR20" s="662"/>
      <c r="BS20" s="663" t="s">
        <v>232</v>
      </c>
      <c r="BT20" s="663"/>
      <c r="BU20" s="663"/>
      <c r="BV20" s="663"/>
      <c r="BW20" s="663"/>
      <c r="BX20" s="663"/>
      <c r="BY20" s="663"/>
      <c r="BZ20" s="663"/>
      <c r="CA20" s="663"/>
      <c r="CB20" s="667"/>
      <c r="CD20" s="656" t="s">
        <v>281</v>
      </c>
      <c r="CE20" s="657"/>
      <c r="CF20" s="657"/>
      <c r="CG20" s="657"/>
      <c r="CH20" s="657"/>
      <c r="CI20" s="657"/>
      <c r="CJ20" s="657"/>
      <c r="CK20" s="657"/>
      <c r="CL20" s="657"/>
      <c r="CM20" s="657"/>
      <c r="CN20" s="657"/>
      <c r="CO20" s="657"/>
      <c r="CP20" s="657"/>
      <c r="CQ20" s="658"/>
      <c r="CR20" s="659">
        <v>2175859</v>
      </c>
      <c r="CS20" s="660"/>
      <c r="CT20" s="660"/>
      <c r="CU20" s="660"/>
      <c r="CV20" s="660"/>
      <c r="CW20" s="660"/>
      <c r="CX20" s="660"/>
      <c r="CY20" s="661"/>
      <c r="CZ20" s="662">
        <v>100</v>
      </c>
      <c r="DA20" s="662"/>
      <c r="DB20" s="662"/>
      <c r="DC20" s="662"/>
      <c r="DD20" s="668">
        <v>419045</v>
      </c>
      <c r="DE20" s="660"/>
      <c r="DF20" s="660"/>
      <c r="DG20" s="660"/>
      <c r="DH20" s="660"/>
      <c r="DI20" s="660"/>
      <c r="DJ20" s="660"/>
      <c r="DK20" s="660"/>
      <c r="DL20" s="660"/>
      <c r="DM20" s="660"/>
      <c r="DN20" s="660"/>
      <c r="DO20" s="660"/>
      <c r="DP20" s="661"/>
      <c r="DQ20" s="668">
        <v>1660014</v>
      </c>
      <c r="DR20" s="660"/>
      <c r="DS20" s="660"/>
      <c r="DT20" s="660"/>
      <c r="DU20" s="660"/>
      <c r="DV20" s="660"/>
      <c r="DW20" s="660"/>
      <c r="DX20" s="660"/>
      <c r="DY20" s="660"/>
      <c r="DZ20" s="660"/>
      <c r="EA20" s="660"/>
      <c r="EB20" s="660"/>
      <c r="EC20" s="669"/>
    </row>
    <row r="21" spans="2:133" ht="11.25" customHeight="1">
      <c r="B21" s="656" t="s">
        <v>282</v>
      </c>
      <c r="C21" s="657"/>
      <c r="D21" s="657"/>
      <c r="E21" s="657"/>
      <c r="F21" s="657"/>
      <c r="G21" s="657"/>
      <c r="H21" s="657"/>
      <c r="I21" s="657"/>
      <c r="J21" s="657"/>
      <c r="K21" s="657"/>
      <c r="L21" s="657"/>
      <c r="M21" s="657"/>
      <c r="N21" s="657"/>
      <c r="O21" s="657"/>
      <c r="P21" s="657"/>
      <c r="Q21" s="658"/>
      <c r="R21" s="659">
        <v>1060529</v>
      </c>
      <c r="S21" s="660"/>
      <c r="T21" s="660"/>
      <c r="U21" s="660"/>
      <c r="V21" s="660"/>
      <c r="W21" s="660"/>
      <c r="X21" s="660"/>
      <c r="Y21" s="661"/>
      <c r="Z21" s="662">
        <v>44.8</v>
      </c>
      <c r="AA21" s="662"/>
      <c r="AB21" s="662"/>
      <c r="AC21" s="662"/>
      <c r="AD21" s="663">
        <v>829301</v>
      </c>
      <c r="AE21" s="663"/>
      <c r="AF21" s="663"/>
      <c r="AG21" s="663"/>
      <c r="AH21" s="663"/>
      <c r="AI21" s="663"/>
      <c r="AJ21" s="663"/>
      <c r="AK21" s="663"/>
      <c r="AL21" s="664">
        <v>89.9</v>
      </c>
      <c r="AM21" s="665"/>
      <c r="AN21" s="665"/>
      <c r="AO21" s="666"/>
      <c r="AP21" s="656" t="s">
        <v>283</v>
      </c>
      <c r="AQ21" s="675"/>
      <c r="AR21" s="675"/>
      <c r="AS21" s="675"/>
      <c r="AT21" s="675"/>
      <c r="AU21" s="675"/>
      <c r="AV21" s="675"/>
      <c r="AW21" s="675"/>
      <c r="AX21" s="675"/>
      <c r="AY21" s="675"/>
      <c r="AZ21" s="675"/>
      <c r="BA21" s="675"/>
      <c r="BB21" s="675"/>
      <c r="BC21" s="675"/>
      <c r="BD21" s="675"/>
      <c r="BE21" s="675"/>
      <c r="BF21" s="676"/>
      <c r="BG21" s="659" t="s">
        <v>232</v>
      </c>
      <c r="BH21" s="660"/>
      <c r="BI21" s="660"/>
      <c r="BJ21" s="660"/>
      <c r="BK21" s="660"/>
      <c r="BL21" s="660"/>
      <c r="BM21" s="660"/>
      <c r="BN21" s="661"/>
      <c r="BO21" s="662" t="s">
        <v>232</v>
      </c>
      <c r="BP21" s="662"/>
      <c r="BQ21" s="662"/>
      <c r="BR21" s="662"/>
      <c r="BS21" s="663" t="s">
        <v>232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c r="B22" s="656" t="s">
        <v>284</v>
      </c>
      <c r="C22" s="657"/>
      <c r="D22" s="657"/>
      <c r="E22" s="657"/>
      <c r="F22" s="657"/>
      <c r="G22" s="657"/>
      <c r="H22" s="657"/>
      <c r="I22" s="657"/>
      <c r="J22" s="657"/>
      <c r="K22" s="657"/>
      <c r="L22" s="657"/>
      <c r="M22" s="657"/>
      <c r="N22" s="657"/>
      <c r="O22" s="657"/>
      <c r="P22" s="657"/>
      <c r="Q22" s="658"/>
      <c r="R22" s="659">
        <v>829301</v>
      </c>
      <c r="S22" s="660"/>
      <c r="T22" s="660"/>
      <c r="U22" s="660"/>
      <c r="V22" s="660"/>
      <c r="W22" s="660"/>
      <c r="X22" s="660"/>
      <c r="Y22" s="661"/>
      <c r="Z22" s="662">
        <v>35.1</v>
      </c>
      <c r="AA22" s="662"/>
      <c r="AB22" s="662"/>
      <c r="AC22" s="662"/>
      <c r="AD22" s="663">
        <v>829301</v>
      </c>
      <c r="AE22" s="663"/>
      <c r="AF22" s="663"/>
      <c r="AG22" s="663"/>
      <c r="AH22" s="663"/>
      <c r="AI22" s="663"/>
      <c r="AJ22" s="663"/>
      <c r="AK22" s="663"/>
      <c r="AL22" s="664">
        <v>89.9</v>
      </c>
      <c r="AM22" s="665"/>
      <c r="AN22" s="665"/>
      <c r="AO22" s="666"/>
      <c r="AP22" s="656" t="s">
        <v>285</v>
      </c>
      <c r="AQ22" s="675"/>
      <c r="AR22" s="675"/>
      <c r="AS22" s="675"/>
      <c r="AT22" s="675"/>
      <c r="AU22" s="675"/>
      <c r="AV22" s="675"/>
      <c r="AW22" s="675"/>
      <c r="AX22" s="675"/>
      <c r="AY22" s="675"/>
      <c r="AZ22" s="675"/>
      <c r="BA22" s="675"/>
      <c r="BB22" s="675"/>
      <c r="BC22" s="675"/>
      <c r="BD22" s="675"/>
      <c r="BE22" s="675"/>
      <c r="BF22" s="676"/>
      <c r="BG22" s="659" t="s">
        <v>232</v>
      </c>
      <c r="BH22" s="660"/>
      <c r="BI22" s="660"/>
      <c r="BJ22" s="660"/>
      <c r="BK22" s="660"/>
      <c r="BL22" s="660"/>
      <c r="BM22" s="660"/>
      <c r="BN22" s="661"/>
      <c r="BO22" s="662" t="s">
        <v>232</v>
      </c>
      <c r="BP22" s="662"/>
      <c r="BQ22" s="662"/>
      <c r="BR22" s="662"/>
      <c r="BS22" s="663" t="s">
        <v>247</v>
      </c>
      <c r="BT22" s="663"/>
      <c r="BU22" s="663"/>
      <c r="BV22" s="663"/>
      <c r="BW22" s="663"/>
      <c r="BX22" s="663"/>
      <c r="BY22" s="663"/>
      <c r="BZ22" s="663"/>
      <c r="CA22" s="663"/>
      <c r="CB22" s="667"/>
      <c r="CD22" s="641" t="s">
        <v>286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287</v>
      </c>
      <c r="C23" s="657"/>
      <c r="D23" s="657"/>
      <c r="E23" s="657"/>
      <c r="F23" s="657"/>
      <c r="G23" s="657"/>
      <c r="H23" s="657"/>
      <c r="I23" s="657"/>
      <c r="J23" s="657"/>
      <c r="K23" s="657"/>
      <c r="L23" s="657"/>
      <c r="M23" s="657"/>
      <c r="N23" s="657"/>
      <c r="O23" s="657"/>
      <c r="P23" s="657"/>
      <c r="Q23" s="658"/>
      <c r="R23" s="659">
        <v>231228</v>
      </c>
      <c r="S23" s="660"/>
      <c r="T23" s="660"/>
      <c r="U23" s="660"/>
      <c r="V23" s="660"/>
      <c r="W23" s="660"/>
      <c r="X23" s="660"/>
      <c r="Y23" s="661"/>
      <c r="Z23" s="662">
        <v>9.8000000000000007</v>
      </c>
      <c r="AA23" s="662"/>
      <c r="AB23" s="662"/>
      <c r="AC23" s="662"/>
      <c r="AD23" s="663" t="s">
        <v>232</v>
      </c>
      <c r="AE23" s="663"/>
      <c r="AF23" s="663"/>
      <c r="AG23" s="663"/>
      <c r="AH23" s="663"/>
      <c r="AI23" s="663"/>
      <c r="AJ23" s="663"/>
      <c r="AK23" s="663"/>
      <c r="AL23" s="664" t="s">
        <v>232</v>
      </c>
      <c r="AM23" s="665"/>
      <c r="AN23" s="665"/>
      <c r="AO23" s="666"/>
      <c r="AP23" s="656" t="s">
        <v>288</v>
      </c>
      <c r="AQ23" s="675"/>
      <c r="AR23" s="675"/>
      <c r="AS23" s="675"/>
      <c r="AT23" s="675"/>
      <c r="AU23" s="675"/>
      <c r="AV23" s="675"/>
      <c r="AW23" s="675"/>
      <c r="AX23" s="675"/>
      <c r="AY23" s="675"/>
      <c r="AZ23" s="675"/>
      <c r="BA23" s="675"/>
      <c r="BB23" s="675"/>
      <c r="BC23" s="675"/>
      <c r="BD23" s="675"/>
      <c r="BE23" s="675"/>
      <c r="BF23" s="676"/>
      <c r="BG23" s="659" t="s">
        <v>247</v>
      </c>
      <c r="BH23" s="660"/>
      <c r="BI23" s="660"/>
      <c r="BJ23" s="660"/>
      <c r="BK23" s="660"/>
      <c r="BL23" s="660"/>
      <c r="BM23" s="660"/>
      <c r="BN23" s="661"/>
      <c r="BO23" s="662" t="s">
        <v>232</v>
      </c>
      <c r="BP23" s="662"/>
      <c r="BQ23" s="662"/>
      <c r="BR23" s="662"/>
      <c r="BS23" s="663" t="s">
        <v>232</v>
      </c>
      <c r="BT23" s="663"/>
      <c r="BU23" s="663"/>
      <c r="BV23" s="663"/>
      <c r="BW23" s="663"/>
      <c r="BX23" s="663"/>
      <c r="BY23" s="663"/>
      <c r="BZ23" s="663"/>
      <c r="CA23" s="663"/>
      <c r="CB23" s="667"/>
      <c r="CD23" s="641" t="s">
        <v>226</v>
      </c>
      <c r="CE23" s="642"/>
      <c r="CF23" s="642"/>
      <c r="CG23" s="642"/>
      <c r="CH23" s="642"/>
      <c r="CI23" s="642"/>
      <c r="CJ23" s="642"/>
      <c r="CK23" s="642"/>
      <c r="CL23" s="642"/>
      <c r="CM23" s="642"/>
      <c r="CN23" s="642"/>
      <c r="CO23" s="642"/>
      <c r="CP23" s="642"/>
      <c r="CQ23" s="643"/>
      <c r="CR23" s="641" t="s">
        <v>289</v>
      </c>
      <c r="CS23" s="642"/>
      <c r="CT23" s="642"/>
      <c r="CU23" s="642"/>
      <c r="CV23" s="642"/>
      <c r="CW23" s="642"/>
      <c r="CX23" s="642"/>
      <c r="CY23" s="643"/>
      <c r="CZ23" s="641" t="s">
        <v>290</v>
      </c>
      <c r="DA23" s="642"/>
      <c r="DB23" s="642"/>
      <c r="DC23" s="643"/>
      <c r="DD23" s="641" t="s">
        <v>291</v>
      </c>
      <c r="DE23" s="642"/>
      <c r="DF23" s="642"/>
      <c r="DG23" s="642"/>
      <c r="DH23" s="642"/>
      <c r="DI23" s="642"/>
      <c r="DJ23" s="642"/>
      <c r="DK23" s="643"/>
      <c r="DL23" s="686" t="s">
        <v>292</v>
      </c>
      <c r="DM23" s="687"/>
      <c r="DN23" s="687"/>
      <c r="DO23" s="687"/>
      <c r="DP23" s="687"/>
      <c r="DQ23" s="687"/>
      <c r="DR23" s="687"/>
      <c r="DS23" s="687"/>
      <c r="DT23" s="687"/>
      <c r="DU23" s="687"/>
      <c r="DV23" s="688"/>
      <c r="DW23" s="641" t="s">
        <v>293</v>
      </c>
      <c r="DX23" s="642"/>
      <c r="DY23" s="642"/>
      <c r="DZ23" s="642"/>
      <c r="EA23" s="642"/>
      <c r="EB23" s="642"/>
      <c r="EC23" s="643"/>
    </row>
    <row r="24" spans="2:133" ht="11.25" customHeight="1">
      <c r="B24" s="656" t="s">
        <v>294</v>
      </c>
      <c r="C24" s="657"/>
      <c r="D24" s="657"/>
      <c r="E24" s="657"/>
      <c r="F24" s="657"/>
      <c r="G24" s="657"/>
      <c r="H24" s="657"/>
      <c r="I24" s="657"/>
      <c r="J24" s="657"/>
      <c r="K24" s="657"/>
      <c r="L24" s="657"/>
      <c r="M24" s="657"/>
      <c r="N24" s="657"/>
      <c r="O24" s="657"/>
      <c r="P24" s="657"/>
      <c r="Q24" s="658"/>
      <c r="R24" s="659" t="s">
        <v>232</v>
      </c>
      <c r="S24" s="660"/>
      <c r="T24" s="660"/>
      <c r="U24" s="660"/>
      <c r="V24" s="660"/>
      <c r="W24" s="660"/>
      <c r="X24" s="660"/>
      <c r="Y24" s="661"/>
      <c r="Z24" s="662" t="s">
        <v>232</v>
      </c>
      <c r="AA24" s="662"/>
      <c r="AB24" s="662"/>
      <c r="AC24" s="662"/>
      <c r="AD24" s="663" t="s">
        <v>247</v>
      </c>
      <c r="AE24" s="663"/>
      <c r="AF24" s="663"/>
      <c r="AG24" s="663"/>
      <c r="AH24" s="663"/>
      <c r="AI24" s="663"/>
      <c r="AJ24" s="663"/>
      <c r="AK24" s="663"/>
      <c r="AL24" s="664" t="s">
        <v>232</v>
      </c>
      <c r="AM24" s="665"/>
      <c r="AN24" s="665"/>
      <c r="AO24" s="666"/>
      <c r="AP24" s="656" t="s">
        <v>295</v>
      </c>
      <c r="AQ24" s="675"/>
      <c r="AR24" s="675"/>
      <c r="AS24" s="675"/>
      <c r="AT24" s="675"/>
      <c r="AU24" s="675"/>
      <c r="AV24" s="675"/>
      <c r="AW24" s="675"/>
      <c r="AX24" s="675"/>
      <c r="AY24" s="675"/>
      <c r="AZ24" s="675"/>
      <c r="BA24" s="675"/>
      <c r="BB24" s="675"/>
      <c r="BC24" s="675"/>
      <c r="BD24" s="675"/>
      <c r="BE24" s="675"/>
      <c r="BF24" s="676"/>
      <c r="BG24" s="659" t="s">
        <v>247</v>
      </c>
      <c r="BH24" s="660"/>
      <c r="BI24" s="660"/>
      <c r="BJ24" s="660"/>
      <c r="BK24" s="660"/>
      <c r="BL24" s="660"/>
      <c r="BM24" s="660"/>
      <c r="BN24" s="661"/>
      <c r="BO24" s="662" t="s">
        <v>247</v>
      </c>
      <c r="BP24" s="662"/>
      <c r="BQ24" s="662"/>
      <c r="BR24" s="662"/>
      <c r="BS24" s="663" t="s">
        <v>247</v>
      </c>
      <c r="BT24" s="663"/>
      <c r="BU24" s="663"/>
      <c r="BV24" s="663"/>
      <c r="BW24" s="663"/>
      <c r="BX24" s="663"/>
      <c r="BY24" s="663"/>
      <c r="BZ24" s="663"/>
      <c r="CA24" s="663"/>
      <c r="CB24" s="667"/>
      <c r="CD24" s="645" t="s">
        <v>296</v>
      </c>
      <c r="CE24" s="646"/>
      <c r="CF24" s="646"/>
      <c r="CG24" s="646"/>
      <c r="CH24" s="646"/>
      <c r="CI24" s="646"/>
      <c r="CJ24" s="646"/>
      <c r="CK24" s="646"/>
      <c r="CL24" s="646"/>
      <c r="CM24" s="646"/>
      <c r="CN24" s="646"/>
      <c r="CO24" s="646"/>
      <c r="CP24" s="646"/>
      <c r="CQ24" s="647"/>
      <c r="CR24" s="648">
        <v>1136803</v>
      </c>
      <c r="CS24" s="649"/>
      <c r="CT24" s="649"/>
      <c r="CU24" s="649"/>
      <c r="CV24" s="649"/>
      <c r="CW24" s="649"/>
      <c r="CX24" s="649"/>
      <c r="CY24" s="650"/>
      <c r="CZ24" s="653">
        <v>52.2</v>
      </c>
      <c r="DA24" s="654"/>
      <c r="DB24" s="654"/>
      <c r="DC24" s="670"/>
      <c r="DD24" s="694">
        <v>1049495</v>
      </c>
      <c r="DE24" s="649"/>
      <c r="DF24" s="649"/>
      <c r="DG24" s="649"/>
      <c r="DH24" s="649"/>
      <c r="DI24" s="649"/>
      <c r="DJ24" s="649"/>
      <c r="DK24" s="650"/>
      <c r="DL24" s="694">
        <v>604671</v>
      </c>
      <c r="DM24" s="649"/>
      <c r="DN24" s="649"/>
      <c r="DO24" s="649"/>
      <c r="DP24" s="649"/>
      <c r="DQ24" s="649"/>
      <c r="DR24" s="649"/>
      <c r="DS24" s="649"/>
      <c r="DT24" s="649"/>
      <c r="DU24" s="649"/>
      <c r="DV24" s="650"/>
      <c r="DW24" s="653">
        <v>65.099999999999994</v>
      </c>
      <c r="DX24" s="654"/>
      <c r="DY24" s="654"/>
      <c r="DZ24" s="654"/>
      <c r="EA24" s="654"/>
      <c r="EB24" s="654"/>
      <c r="EC24" s="655"/>
    </row>
    <row r="25" spans="2:133" ht="11.25" customHeight="1">
      <c r="B25" s="656" t="s">
        <v>297</v>
      </c>
      <c r="C25" s="657"/>
      <c r="D25" s="657"/>
      <c r="E25" s="657"/>
      <c r="F25" s="657"/>
      <c r="G25" s="657"/>
      <c r="H25" s="657"/>
      <c r="I25" s="657"/>
      <c r="J25" s="657"/>
      <c r="K25" s="657"/>
      <c r="L25" s="657"/>
      <c r="M25" s="657"/>
      <c r="N25" s="657"/>
      <c r="O25" s="657"/>
      <c r="P25" s="657"/>
      <c r="Q25" s="658"/>
      <c r="R25" s="659">
        <v>1125416</v>
      </c>
      <c r="S25" s="660"/>
      <c r="T25" s="660"/>
      <c r="U25" s="660"/>
      <c r="V25" s="660"/>
      <c r="W25" s="660"/>
      <c r="X25" s="660"/>
      <c r="Y25" s="661"/>
      <c r="Z25" s="662">
        <v>47.6</v>
      </c>
      <c r="AA25" s="662"/>
      <c r="AB25" s="662"/>
      <c r="AC25" s="662"/>
      <c r="AD25" s="663">
        <v>894188</v>
      </c>
      <c r="AE25" s="663"/>
      <c r="AF25" s="663"/>
      <c r="AG25" s="663"/>
      <c r="AH25" s="663"/>
      <c r="AI25" s="663"/>
      <c r="AJ25" s="663"/>
      <c r="AK25" s="663"/>
      <c r="AL25" s="664">
        <v>97</v>
      </c>
      <c r="AM25" s="665"/>
      <c r="AN25" s="665"/>
      <c r="AO25" s="666"/>
      <c r="AP25" s="656" t="s">
        <v>298</v>
      </c>
      <c r="AQ25" s="675"/>
      <c r="AR25" s="675"/>
      <c r="AS25" s="675"/>
      <c r="AT25" s="675"/>
      <c r="AU25" s="675"/>
      <c r="AV25" s="675"/>
      <c r="AW25" s="675"/>
      <c r="AX25" s="675"/>
      <c r="AY25" s="675"/>
      <c r="AZ25" s="675"/>
      <c r="BA25" s="675"/>
      <c r="BB25" s="675"/>
      <c r="BC25" s="675"/>
      <c r="BD25" s="675"/>
      <c r="BE25" s="675"/>
      <c r="BF25" s="676"/>
      <c r="BG25" s="659" t="s">
        <v>232</v>
      </c>
      <c r="BH25" s="660"/>
      <c r="BI25" s="660"/>
      <c r="BJ25" s="660"/>
      <c r="BK25" s="660"/>
      <c r="BL25" s="660"/>
      <c r="BM25" s="660"/>
      <c r="BN25" s="661"/>
      <c r="BO25" s="662" t="s">
        <v>232</v>
      </c>
      <c r="BP25" s="662"/>
      <c r="BQ25" s="662"/>
      <c r="BR25" s="662"/>
      <c r="BS25" s="663" t="s">
        <v>247</v>
      </c>
      <c r="BT25" s="663"/>
      <c r="BU25" s="663"/>
      <c r="BV25" s="663"/>
      <c r="BW25" s="663"/>
      <c r="BX25" s="663"/>
      <c r="BY25" s="663"/>
      <c r="BZ25" s="663"/>
      <c r="CA25" s="663"/>
      <c r="CB25" s="667"/>
      <c r="CD25" s="656" t="s">
        <v>299</v>
      </c>
      <c r="CE25" s="657"/>
      <c r="CF25" s="657"/>
      <c r="CG25" s="657"/>
      <c r="CH25" s="657"/>
      <c r="CI25" s="657"/>
      <c r="CJ25" s="657"/>
      <c r="CK25" s="657"/>
      <c r="CL25" s="657"/>
      <c r="CM25" s="657"/>
      <c r="CN25" s="657"/>
      <c r="CO25" s="657"/>
      <c r="CP25" s="657"/>
      <c r="CQ25" s="658"/>
      <c r="CR25" s="659">
        <v>362186</v>
      </c>
      <c r="CS25" s="691"/>
      <c r="CT25" s="691"/>
      <c r="CU25" s="691"/>
      <c r="CV25" s="691"/>
      <c r="CW25" s="691"/>
      <c r="CX25" s="691"/>
      <c r="CY25" s="692"/>
      <c r="CZ25" s="664">
        <v>16.600000000000001</v>
      </c>
      <c r="DA25" s="689"/>
      <c r="DB25" s="689"/>
      <c r="DC25" s="693"/>
      <c r="DD25" s="668">
        <v>297710</v>
      </c>
      <c r="DE25" s="691"/>
      <c r="DF25" s="691"/>
      <c r="DG25" s="691"/>
      <c r="DH25" s="691"/>
      <c r="DI25" s="691"/>
      <c r="DJ25" s="691"/>
      <c r="DK25" s="692"/>
      <c r="DL25" s="668">
        <v>297710</v>
      </c>
      <c r="DM25" s="691"/>
      <c r="DN25" s="691"/>
      <c r="DO25" s="691"/>
      <c r="DP25" s="691"/>
      <c r="DQ25" s="691"/>
      <c r="DR25" s="691"/>
      <c r="DS25" s="691"/>
      <c r="DT25" s="691"/>
      <c r="DU25" s="691"/>
      <c r="DV25" s="692"/>
      <c r="DW25" s="664">
        <v>32.1</v>
      </c>
      <c r="DX25" s="689"/>
      <c r="DY25" s="689"/>
      <c r="DZ25" s="689"/>
      <c r="EA25" s="689"/>
      <c r="EB25" s="689"/>
      <c r="EC25" s="690"/>
    </row>
    <row r="26" spans="2:133" ht="11.25" customHeight="1">
      <c r="B26" s="656" t="s">
        <v>300</v>
      </c>
      <c r="C26" s="657"/>
      <c r="D26" s="657"/>
      <c r="E26" s="657"/>
      <c r="F26" s="657"/>
      <c r="G26" s="657"/>
      <c r="H26" s="657"/>
      <c r="I26" s="657"/>
      <c r="J26" s="657"/>
      <c r="K26" s="657"/>
      <c r="L26" s="657"/>
      <c r="M26" s="657"/>
      <c r="N26" s="657"/>
      <c r="O26" s="657"/>
      <c r="P26" s="657"/>
      <c r="Q26" s="658"/>
      <c r="R26" s="659" t="s">
        <v>247</v>
      </c>
      <c r="S26" s="660"/>
      <c r="T26" s="660"/>
      <c r="U26" s="660"/>
      <c r="V26" s="660"/>
      <c r="W26" s="660"/>
      <c r="X26" s="660"/>
      <c r="Y26" s="661"/>
      <c r="Z26" s="662" t="s">
        <v>232</v>
      </c>
      <c r="AA26" s="662"/>
      <c r="AB26" s="662"/>
      <c r="AC26" s="662"/>
      <c r="AD26" s="663" t="s">
        <v>232</v>
      </c>
      <c r="AE26" s="663"/>
      <c r="AF26" s="663"/>
      <c r="AG26" s="663"/>
      <c r="AH26" s="663"/>
      <c r="AI26" s="663"/>
      <c r="AJ26" s="663"/>
      <c r="AK26" s="663"/>
      <c r="AL26" s="664" t="s">
        <v>247</v>
      </c>
      <c r="AM26" s="665"/>
      <c r="AN26" s="665"/>
      <c r="AO26" s="666"/>
      <c r="AP26" s="656" t="s">
        <v>301</v>
      </c>
      <c r="AQ26" s="675"/>
      <c r="AR26" s="675"/>
      <c r="AS26" s="675"/>
      <c r="AT26" s="675"/>
      <c r="AU26" s="675"/>
      <c r="AV26" s="675"/>
      <c r="AW26" s="675"/>
      <c r="AX26" s="675"/>
      <c r="AY26" s="675"/>
      <c r="AZ26" s="675"/>
      <c r="BA26" s="675"/>
      <c r="BB26" s="675"/>
      <c r="BC26" s="675"/>
      <c r="BD26" s="675"/>
      <c r="BE26" s="675"/>
      <c r="BF26" s="676"/>
      <c r="BG26" s="659" t="s">
        <v>232</v>
      </c>
      <c r="BH26" s="660"/>
      <c r="BI26" s="660"/>
      <c r="BJ26" s="660"/>
      <c r="BK26" s="660"/>
      <c r="BL26" s="660"/>
      <c r="BM26" s="660"/>
      <c r="BN26" s="661"/>
      <c r="BO26" s="662" t="s">
        <v>247</v>
      </c>
      <c r="BP26" s="662"/>
      <c r="BQ26" s="662"/>
      <c r="BR26" s="662"/>
      <c r="BS26" s="663" t="s">
        <v>232</v>
      </c>
      <c r="BT26" s="663"/>
      <c r="BU26" s="663"/>
      <c r="BV26" s="663"/>
      <c r="BW26" s="663"/>
      <c r="BX26" s="663"/>
      <c r="BY26" s="663"/>
      <c r="BZ26" s="663"/>
      <c r="CA26" s="663"/>
      <c r="CB26" s="667"/>
      <c r="CD26" s="656" t="s">
        <v>302</v>
      </c>
      <c r="CE26" s="657"/>
      <c r="CF26" s="657"/>
      <c r="CG26" s="657"/>
      <c r="CH26" s="657"/>
      <c r="CI26" s="657"/>
      <c r="CJ26" s="657"/>
      <c r="CK26" s="657"/>
      <c r="CL26" s="657"/>
      <c r="CM26" s="657"/>
      <c r="CN26" s="657"/>
      <c r="CO26" s="657"/>
      <c r="CP26" s="657"/>
      <c r="CQ26" s="658"/>
      <c r="CR26" s="659">
        <v>141040</v>
      </c>
      <c r="CS26" s="660"/>
      <c r="CT26" s="660"/>
      <c r="CU26" s="660"/>
      <c r="CV26" s="660"/>
      <c r="CW26" s="660"/>
      <c r="CX26" s="660"/>
      <c r="CY26" s="661"/>
      <c r="CZ26" s="664">
        <v>6.5</v>
      </c>
      <c r="DA26" s="689"/>
      <c r="DB26" s="689"/>
      <c r="DC26" s="693"/>
      <c r="DD26" s="668">
        <v>104609</v>
      </c>
      <c r="DE26" s="660"/>
      <c r="DF26" s="660"/>
      <c r="DG26" s="660"/>
      <c r="DH26" s="660"/>
      <c r="DI26" s="660"/>
      <c r="DJ26" s="660"/>
      <c r="DK26" s="661"/>
      <c r="DL26" s="668" t="s">
        <v>232</v>
      </c>
      <c r="DM26" s="660"/>
      <c r="DN26" s="660"/>
      <c r="DO26" s="660"/>
      <c r="DP26" s="660"/>
      <c r="DQ26" s="660"/>
      <c r="DR26" s="660"/>
      <c r="DS26" s="660"/>
      <c r="DT26" s="660"/>
      <c r="DU26" s="660"/>
      <c r="DV26" s="661"/>
      <c r="DW26" s="664" t="s">
        <v>232</v>
      </c>
      <c r="DX26" s="689"/>
      <c r="DY26" s="689"/>
      <c r="DZ26" s="689"/>
      <c r="EA26" s="689"/>
      <c r="EB26" s="689"/>
      <c r="EC26" s="690"/>
    </row>
    <row r="27" spans="2:133" ht="11.25" customHeight="1">
      <c r="B27" s="656" t="s">
        <v>303</v>
      </c>
      <c r="C27" s="657"/>
      <c r="D27" s="657"/>
      <c r="E27" s="657"/>
      <c r="F27" s="657"/>
      <c r="G27" s="657"/>
      <c r="H27" s="657"/>
      <c r="I27" s="657"/>
      <c r="J27" s="657"/>
      <c r="K27" s="657"/>
      <c r="L27" s="657"/>
      <c r="M27" s="657"/>
      <c r="N27" s="657"/>
      <c r="O27" s="657"/>
      <c r="P27" s="657"/>
      <c r="Q27" s="658"/>
      <c r="R27" s="659" t="s">
        <v>232</v>
      </c>
      <c r="S27" s="660"/>
      <c r="T27" s="660"/>
      <c r="U27" s="660"/>
      <c r="V27" s="660"/>
      <c r="W27" s="660"/>
      <c r="X27" s="660"/>
      <c r="Y27" s="661"/>
      <c r="Z27" s="662" t="s">
        <v>232</v>
      </c>
      <c r="AA27" s="662"/>
      <c r="AB27" s="662"/>
      <c r="AC27" s="662"/>
      <c r="AD27" s="663" t="s">
        <v>247</v>
      </c>
      <c r="AE27" s="663"/>
      <c r="AF27" s="663"/>
      <c r="AG27" s="663"/>
      <c r="AH27" s="663"/>
      <c r="AI27" s="663"/>
      <c r="AJ27" s="663"/>
      <c r="AK27" s="663"/>
      <c r="AL27" s="664" t="s">
        <v>232</v>
      </c>
      <c r="AM27" s="665"/>
      <c r="AN27" s="665"/>
      <c r="AO27" s="666"/>
      <c r="AP27" s="656" t="s">
        <v>304</v>
      </c>
      <c r="AQ27" s="657"/>
      <c r="AR27" s="657"/>
      <c r="AS27" s="657"/>
      <c r="AT27" s="657"/>
      <c r="AU27" s="657"/>
      <c r="AV27" s="657"/>
      <c r="AW27" s="657"/>
      <c r="AX27" s="657"/>
      <c r="AY27" s="657"/>
      <c r="AZ27" s="657"/>
      <c r="BA27" s="657"/>
      <c r="BB27" s="657"/>
      <c r="BC27" s="657"/>
      <c r="BD27" s="657"/>
      <c r="BE27" s="657"/>
      <c r="BF27" s="658"/>
      <c r="BG27" s="659">
        <v>44738</v>
      </c>
      <c r="BH27" s="660"/>
      <c r="BI27" s="660"/>
      <c r="BJ27" s="660"/>
      <c r="BK27" s="660"/>
      <c r="BL27" s="660"/>
      <c r="BM27" s="660"/>
      <c r="BN27" s="661"/>
      <c r="BO27" s="662">
        <v>100</v>
      </c>
      <c r="BP27" s="662"/>
      <c r="BQ27" s="662"/>
      <c r="BR27" s="662"/>
      <c r="BS27" s="663" t="s">
        <v>232</v>
      </c>
      <c r="BT27" s="663"/>
      <c r="BU27" s="663"/>
      <c r="BV27" s="663"/>
      <c r="BW27" s="663"/>
      <c r="BX27" s="663"/>
      <c r="BY27" s="663"/>
      <c r="BZ27" s="663"/>
      <c r="CA27" s="663"/>
      <c r="CB27" s="667"/>
      <c r="CD27" s="656" t="s">
        <v>305</v>
      </c>
      <c r="CE27" s="657"/>
      <c r="CF27" s="657"/>
      <c r="CG27" s="657"/>
      <c r="CH27" s="657"/>
      <c r="CI27" s="657"/>
      <c r="CJ27" s="657"/>
      <c r="CK27" s="657"/>
      <c r="CL27" s="657"/>
      <c r="CM27" s="657"/>
      <c r="CN27" s="657"/>
      <c r="CO27" s="657"/>
      <c r="CP27" s="657"/>
      <c r="CQ27" s="658"/>
      <c r="CR27" s="659">
        <v>43368</v>
      </c>
      <c r="CS27" s="691"/>
      <c r="CT27" s="691"/>
      <c r="CU27" s="691"/>
      <c r="CV27" s="691"/>
      <c r="CW27" s="691"/>
      <c r="CX27" s="691"/>
      <c r="CY27" s="692"/>
      <c r="CZ27" s="664">
        <v>2</v>
      </c>
      <c r="DA27" s="689"/>
      <c r="DB27" s="689"/>
      <c r="DC27" s="693"/>
      <c r="DD27" s="668">
        <v>20536</v>
      </c>
      <c r="DE27" s="691"/>
      <c r="DF27" s="691"/>
      <c r="DG27" s="691"/>
      <c r="DH27" s="691"/>
      <c r="DI27" s="691"/>
      <c r="DJ27" s="691"/>
      <c r="DK27" s="692"/>
      <c r="DL27" s="668">
        <v>11686</v>
      </c>
      <c r="DM27" s="691"/>
      <c r="DN27" s="691"/>
      <c r="DO27" s="691"/>
      <c r="DP27" s="691"/>
      <c r="DQ27" s="691"/>
      <c r="DR27" s="691"/>
      <c r="DS27" s="691"/>
      <c r="DT27" s="691"/>
      <c r="DU27" s="691"/>
      <c r="DV27" s="692"/>
      <c r="DW27" s="664">
        <v>1.3</v>
      </c>
      <c r="DX27" s="689"/>
      <c r="DY27" s="689"/>
      <c r="DZ27" s="689"/>
      <c r="EA27" s="689"/>
      <c r="EB27" s="689"/>
      <c r="EC27" s="690"/>
    </row>
    <row r="28" spans="2:133" ht="11.25" customHeight="1">
      <c r="B28" s="656" t="s">
        <v>306</v>
      </c>
      <c r="C28" s="657"/>
      <c r="D28" s="657"/>
      <c r="E28" s="657"/>
      <c r="F28" s="657"/>
      <c r="G28" s="657"/>
      <c r="H28" s="657"/>
      <c r="I28" s="657"/>
      <c r="J28" s="657"/>
      <c r="K28" s="657"/>
      <c r="L28" s="657"/>
      <c r="M28" s="657"/>
      <c r="N28" s="657"/>
      <c r="O28" s="657"/>
      <c r="P28" s="657"/>
      <c r="Q28" s="658"/>
      <c r="R28" s="659">
        <v>18991</v>
      </c>
      <c r="S28" s="660"/>
      <c r="T28" s="660"/>
      <c r="U28" s="660"/>
      <c r="V28" s="660"/>
      <c r="W28" s="660"/>
      <c r="X28" s="660"/>
      <c r="Y28" s="661"/>
      <c r="Z28" s="662">
        <v>0.8</v>
      </c>
      <c r="AA28" s="662"/>
      <c r="AB28" s="662"/>
      <c r="AC28" s="662"/>
      <c r="AD28" s="663">
        <v>375</v>
      </c>
      <c r="AE28" s="663"/>
      <c r="AF28" s="663"/>
      <c r="AG28" s="663"/>
      <c r="AH28" s="663"/>
      <c r="AI28" s="663"/>
      <c r="AJ28" s="663"/>
      <c r="AK28" s="663"/>
      <c r="AL28" s="664">
        <v>0</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307</v>
      </c>
      <c r="CE28" s="657"/>
      <c r="CF28" s="657"/>
      <c r="CG28" s="657"/>
      <c r="CH28" s="657"/>
      <c r="CI28" s="657"/>
      <c r="CJ28" s="657"/>
      <c r="CK28" s="657"/>
      <c r="CL28" s="657"/>
      <c r="CM28" s="657"/>
      <c r="CN28" s="657"/>
      <c r="CO28" s="657"/>
      <c r="CP28" s="657"/>
      <c r="CQ28" s="658"/>
      <c r="CR28" s="659">
        <v>731249</v>
      </c>
      <c r="CS28" s="660"/>
      <c r="CT28" s="660"/>
      <c r="CU28" s="660"/>
      <c r="CV28" s="660"/>
      <c r="CW28" s="660"/>
      <c r="CX28" s="660"/>
      <c r="CY28" s="661"/>
      <c r="CZ28" s="664">
        <v>33.6</v>
      </c>
      <c r="DA28" s="689"/>
      <c r="DB28" s="689"/>
      <c r="DC28" s="693"/>
      <c r="DD28" s="668">
        <v>731249</v>
      </c>
      <c r="DE28" s="660"/>
      <c r="DF28" s="660"/>
      <c r="DG28" s="660"/>
      <c r="DH28" s="660"/>
      <c r="DI28" s="660"/>
      <c r="DJ28" s="660"/>
      <c r="DK28" s="661"/>
      <c r="DL28" s="668">
        <v>295275</v>
      </c>
      <c r="DM28" s="660"/>
      <c r="DN28" s="660"/>
      <c r="DO28" s="660"/>
      <c r="DP28" s="660"/>
      <c r="DQ28" s="660"/>
      <c r="DR28" s="660"/>
      <c r="DS28" s="660"/>
      <c r="DT28" s="660"/>
      <c r="DU28" s="660"/>
      <c r="DV28" s="661"/>
      <c r="DW28" s="664">
        <v>31.8</v>
      </c>
      <c r="DX28" s="689"/>
      <c r="DY28" s="689"/>
      <c r="DZ28" s="689"/>
      <c r="EA28" s="689"/>
      <c r="EB28" s="689"/>
      <c r="EC28" s="690"/>
    </row>
    <row r="29" spans="2:133" ht="11.25" customHeight="1">
      <c r="B29" s="656" t="s">
        <v>308</v>
      </c>
      <c r="C29" s="657"/>
      <c r="D29" s="657"/>
      <c r="E29" s="657"/>
      <c r="F29" s="657"/>
      <c r="G29" s="657"/>
      <c r="H29" s="657"/>
      <c r="I29" s="657"/>
      <c r="J29" s="657"/>
      <c r="K29" s="657"/>
      <c r="L29" s="657"/>
      <c r="M29" s="657"/>
      <c r="N29" s="657"/>
      <c r="O29" s="657"/>
      <c r="P29" s="657"/>
      <c r="Q29" s="658"/>
      <c r="R29" s="659">
        <v>262</v>
      </c>
      <c r="S29" s="660"/>
      <c r="T29" s="660"/>
      <c r="U29" s="660"/>
      <c r="V29" s="660"/>
      <c r="W29" s="660"/>
      <c r="X29" s="660"/>
      <c r="Y29" s="661"/>
      <c r="Z29" s="662">
        <v>0</v>
      </c>
      <c r="AA29" s="662"/>
      <c r="AB29" s="662"/>
      <c r="AC29" s="662"/>
      <c r="AD29" s="663">
        <v>262</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309</v>
      </c>
      <c r="CE29" s="696"/>
      <c r="CF29" s="656" t="s">
        <v>72</v>
      </c>
      <c r="CG29" s="657"/>
      <c r="CH29" s="657"/>
      <c r="CI29" s="657"/>
      <c r="CJ29" s="657"/>
      <c r="CK29" s="657"/>
      <c r="CL29" s="657"/>
      <c r="CM29" s="657"/>
      <c r="CN29" s="657"/>
      <c r="CO29" s="657"/>
      <c r="CP29" s="657"/>
      <c r="CQ29" s="658"/>
      <c r="CR29" s="659">
        <v>731249</v>
      </c>
      <c r="CS29" s="691"/>
      <c r="CT29" s="691"/>
      <c r="CU29" s="691"/>
      <c r="CV29" s="691"/>
      <c r="CW29" s="691"/>
      <c r="CX29" s="691"/>
      <c r="CY29" s="692"/>
      <c r="CZ29" s="664">
        <v>33.6</v>
      </c>
      <c r="DA29" s="689"/>
      <c r="DB29" s="689"/>
      <c r="DC29" s="693"/>
      <c r="DD29" s="668">
        <v>731249</v>
      </c>
      <c r="DE29" s="691"/>
      <c r="DF29" s="691"/>
      <c r="DG29" s="691"/>
      <c r="DH29" s="691"/>
      <c r="DI29" s="691"/>
      <c r="DJ29" s="691"/>
      <c r="DK29" s="692"/>
      <c r="DL29" s="668">
        <v>295275</v>
      </c>
      <c r="DM29" s="691"/>
      <c r="DN29" s="691"/>
      <c r="DO29" s="691"/>
      <c r="DP29" s="691"/>
      <c r="DQ29" s="691"/>
      <c r="DR29" s="691"/>
      <c r="DS29" s="691"/>
      <c r="DT29" s="691"/>
      <c r="DU29" s="691"/>
      <c r="DV29" s="692"/>
      <c r="DW29" s="664">
        <v>31.8</v>
      </c>
      <c r="DX29" s="689"/>
      <c r="DY29" s="689"/>
      <c r="DZ29" s="689"/>
      <c r="EA29" s="689"/>
      <c r="EB29" s="689"/>
      <c r="EC29" s="690"/>
    </row>
    <row r="30" spans="2:133" ht="11.25" customHeight="1">
      <c r="B30" s="656" t="s">
        <v>310</v>
      </c>
      <c r="C30" s="657"/>
      <c r="D30" s="657"/>
      <c r="E30" s="657"/>
      <c r="F30" s="657"/>
      <c r="G30" s="657"/>
      <c r="H30" s="657"/>
      <c r="I30" s="657"/>
      <c r="J30" s="657"/>
      <c r="K30" s="657"/>
      <c r="L30" s="657"/>
      <c r="M30" s="657"/>
      <c r="N30" s="657"/>
      <c r="O30" s="657"/>
      <c r="P30" s="657"/>
      <c r="Q30" s="658"/>
      <c r="R30" s="659">
        <v>176780</v>
      </c>
      <c r="S30" s="660"/>
      <c r="T30" s="660"/>
      <c r="U30" s="660"/>
      <c r="V30" s="660"/>
      <c r="W30" s="660"/>
      <c r="X30" s="660"/>
      <c r="Y30" s="661"/>
      <c r="Z30" s="662">
        <v>7.5</v>
      </c>
      <c r="AA30" s="662"/>
      <c r="AB30" s="662"/>
      <c r="AC30" s="662"/>
      <c r="AD30" s="663" t="s">
        <v>232</v>
      </c>
      <c r="AE30" s="663"/>
      <c r="AF30" s="663"/>
      <c r="AG30" s="663"/>
      <c r="AH30" s="663"/>
      <c r="AI30" s="663"/>
      <c r="AJ30" s="663"/>
      <c r="AK30" s="663"/>
      <c r="AL30" s="664" t="s">
        <v>232</v>
      </c>
      <c r="AM30" s="665"/>
      <c r="AN30" s="665"/>
      <c r="AO30" s="666"/>
      <c r="AP30" s="641" t="s">
        <v>226</v>
      </c>
      <c r="AQ30" s="642"/>
      <c r="AR30" s="642"/>
      <c r="AS30" s="642"/>
      <c r="AT30" s="642"/>
      <c r="AU30" s="642"/>
      <c r="AV30" s="642"/>
      <c r="AW30" s="642"/>
      <c r="AX30" s="642"/>
      <c r="AY30" s="642"/>
      <c r="AZ30" s="642"/>
      <c r="BA30" s="642"/>
      <c r="BB30" s="642"/>
      <c r="BC30" s="642"/>
      <c r="BD30" s="642"/>
      <c r="BE30" s="642"/>
      <c r="BF30" s="643"/>
      <c r="BG30" s="641" t="s">
        <v>311</v>
      </c>
      <c r="BH30" s="701"/>
      <c r="BI30" s="701"/>
      <c r="BJ30" s="701"/>
      <c r="BK30" s="701"/>
      <c r="BL30" s="701"/>
      <c r="BM30" s="701"/>
      <c r="BN30" s="701"/>
      <c r="BO30" s="701"/>
      <c r="BP30" s="701"/>
      <c r="BQ30" s="702"/>
      <c r="BR30" s="641" t="s">
        <v>312</v>
      </c>
      <c r="BS30" s="701"/>
      <c r="BT30" s="701"/>
      <c r="BU30" s="701"/>
      <c r="BV30" s="701"/>
      <c r="BW30" s="701"/>
      <c r="BX30" s="701"/>
      <c r="BY30" s="701"/>
      <c r="BZ30" s="701"/>
      <c r="CA30" s="701"/>
      <c r="CB30" s="702"/>
      <c r="CD30" s="697"/>
      <c r="CE30" s="698"/>
      <c r="CF30" s="656" t="s">
        <v>313</v>
      </c>
      <c r="CG30" s="657"/>
      <c r="CH30" s="657"/>
      <c r="CI30" s="657"/>
      <c r="CJ30" s="657"/>
      <c r="CK30" s="657"/>
      <c r="CL30" s="657"/>
      <c r="CM30" s="657"/>
      <c r="CN30" s="657"/>
      <c r="CO30" s="657"/>
      <c r="CP30" s="657"/>
      <c r="CQ30" s="658"/>
      <c r="CR30" s="659">
        <v>722289</v>
      </c>
      <c r="CS30" s="660"/>
      <c r="CT30" s="660"/>
      <c r="CU30" s="660"/>
      <c r="CV30" s="660"/>
      <c r="CW30" s="660"/>
      <c r="CX30" s="660"/>
      <c r="CY30" s="661"/>
      <c r="CZ30" s="664">
        <v>33.200000000000003</v>
      </c>
      <c r="DA30" s="689"/>
      <c r="DB30" s="689"/>
      <c r="DC30" s="693"/>
      <c r="DD30" s="668">
        <v>722289</v>
      </c>
      <c r="DE30" s="660"/>
      <c r="DF30" s="660"/>
      <c r="DG30" s="660"/>
      <c r="DH30" s="660"/>
      <c r="DI30" s="660"/>
      <c r="DJ30" s="660"/>
      <c r="DK30" s="661"/>
      <c r="DL30" s="668">
        <v>286401</v>
      </c>
      <c r="DM30" s="660"/>
      <c r="DN30" s="660"/>
      <c r="DO30" s="660"/>
      <c r="DP30" s="660"/>
      <c r="DQ30" s="660"/>
      <c r="DR30" s="660"/>
      <c r="DS30" s="660"/>
      <c r="DT30" s="660"/>
      <c r="DU30" s="660"/>
      <c r="DV30" s="661"/>
      <c r="DW30" s="664">
        <v>30.8</v>
      </c>
      <c r="DX30" s="689"/>
      <c r="DY30" s="689"/>
      <c r="DZ30" s="689"/>
      <c r="EA30" s="689"/>
      <c r="EB30" s="689"/>
      <c r="EC30" s="690"/>
    </row>
    <row r="31" spans="2:133" ht="11.25" customHeight="1">
      <c r="B31" s="672" t="s">
        <v>314</v>
      </c>
      <c r="C31" s="673"/>
      <c r="D31" s="673"/>
      <c r="E31" s="673"/>
      <c r="F31" s="673"/>
      <c r="G31" s="673"/>
      <c r="H31" s="673"/>
      <c r="I31" s="673"/>
      <c r="J31" s="673"/>
      <c r="K31" s="673"/>
      <c r="L31" s="673"/>
      <c r="M31" s="673"/>
      <c r="N31" s="673"/>
      <c r="O31" s="673"/>
      <c r="P31" s="673"/>
      <c r="Q31" s="674"/>
      <c r="R31" s="659" t="s">
        <v>232</v>
      </c>
      <c r="S31" s="660"/>
      <c r="T31" s="660"/>
      <c r="U31" s="660"/>
      <c r="V31" s="660"/>
      <c r="W31" s="660"/>
      <c r="X31" s="660"/>
      <c r="Y31" s="661"/>
      <c r="Z31" s="662" t="s">
        <v>247</v>
      </c>
      <c r="AA31" s="662"/>
      <c r="AB31" s="662"/>
      <c r="AC31" s="662"/>
      <c r="AD31" s="663" t="s">
        <v>247</v>
      </c>
      <c r="AE31" s="663"/>
      <c r="AF31" s="663"/>
      <c r="AG31" s="663"/>
      <c r="AH31" s="663"/>
      <c r="AI31" s="663"/>
      <c r="AJ31" s="663"/>
      <c r="AK31" s="663"/>
      <c r="AL31" s="664" t="s">
        <v>232</v>
      </c>
      <c r="AM31" s="665"/>
      <c r="AN31" s="665"/>
      <c r="AO31" s="666"/>
      <c r="AP31" s="705" t="s">
        <v>315</v>
      </c>
      <c r="AQ31" s="706"/>
      <c r="AR31" s="706"/>
      <c r="AS31" s="706"/>
      <c r="AT31" s="711" t="s">
        <v>316</v>
      </c>
      <c r="AU31" s="218"/>
      <c r="AV31" s="218"/>
      <c r="AW31" s="218"/>
      <c r="AX31" s="645" t="s">
        <v>190</v>
      </c>
      <c r="AY31" s="646"/>
      <c r="AZ31" s="646"/>
      <c r="BA31" s="646"/>
      <c r="BB31" s="646"/>
      <c r="BC31" s="646"/>
      <c r="BD31" s="646"/>
      <c r="BE31" s="646"/>
      <c r="BF31" s="647"/>
      <c r="BG31" s="715">
        <v>99</v>
      </c>
      <c r="BH31" s="703"/>
      <c r="BI31" s="703"/>
      <c r="BJ31" s="703"/>
      <c r="BK31" s="703"/>
      <c r="BL31" s="703"/>
      <c r="BM31" s="654">
        <v>97.3</v>
      </c>
      <c r="BN31" s="703"/>
      <c r="BO31" s="703"/>
      <c r="BP31" s="703"/>
      <c r="BQ31" s="704"/>
      <c r="BR31" s="715">
        <v>99.2</v>
      </c>
      <c r="BS31" s="703"/>
      <c r="BT31" s="703"/>
      <c r="BU31" s="703"/>
      <c r="BV31" s="703"/>
      <c r="BW31" s="703"/>
      <c r="BX31" s="654">
        <v>97.3</v>
      </c>
      <c r="BY31" s="703"/>
      <c r="BZ31" s="703"/>
      <c r="CA31" s="703"/>
      <c r="CB31" s="704"/>
      <c r="CD31" s="697"/>
      <c r="CE31" s="698"/>
      <c r="CF31" s="656" t="s">
        <v>317</v>
      </c>
      <c r="CG31" s="657"/>
      <c r="CH31" s="657"/>
      <c r="CI31" s="657"/>
      <c r="CJ31" s="657"/>
      <c r="CK31" s="657"/>
      <c r="CL31" s="657"/>
      <c r="CM31" s="657"/>
      <c r="CN31" s="657"/>
      <c r="CO31" s="657"/>
      <c r="CP31" s="657"/>
      <c r="CQ31" s="658"/>
      <c r="CR31" s="659">
        <v>8960</v>
      </c>
      <c r="CS31" s="691"/>
      <c r="CT31" s="691"/>
      <c r="CU31" s="691"/>
      <c r="CV31" s="691"/>
      <c r="CW31" s="691"/>
      <c r="CX31" s="691"/>
      <c r="CY31" s="692"/>
      <c r="CZ31" s="664">
        <v>0.4</v>
      </c>
      <c r="DA31" s="689"/>
      <c r="DB31" s="689"/>
      <c r="DC31" s="693"/>
      <c r="DD31" s="668">
        <v>8960</v>
      </c>
      <c r="DE31" s="691"/>
      <c r="DF31" s="691"/>
      <c r="DG31" s="691"/>
      <c r="DH31" s="691"/>
      <c r="DI31" s="691"/>
      <c r="DJ31" s="691"/>
      <c r="DK31" s="692"/>
      <c r="DL31" s="668">
        <v>8874</v>
      </c>
      <c r="DM31" s="691"/>
      <c r="DN31" s="691"/>
      <c r="DO31" s="691"/>
      <c r="DP31" s="691"/>
      <c r="DQ31" s="691"/>
      <c r="DR31" s="691"/>
      <c r="DS31" s="691"/>
      <c r="DT31" s="691"/>
      <c r="DU31" s="691"/>
      <c r="DV31" s="692"/>
      <c r="DW31" s="664">
        <v>1</v>
      </c>
      <c r="DX31" s="689"/>
      <c r="DY31" s="689"/>
      <c r="DZ31" s="689"/>
      <c r="EA31" s="689"/>
      <c r="EB31" s="689"/>
      <c r="EC31" s="690"/>
    </row>
    <row r="32" spans="2:133" ht="11.25" customHeight="1">
      <c r="B32" s="656" t="s">
        <v>318</v>
      </c>
      <c r="C32" s="657"/>
      <c r="D32" s="657"/>
      <c r="E32" s="657"/>
      <c r="F32" s="657"/>
      <c r="G32" s="657"/>
      <c r="H32" s="657"/>
      <c r="I32" s="657"/>
      <c r="J32" s="657"/>
      <c r="K32" s="657"/>
      <c r="L32" s="657"/>
      <c r="M32" s="657"/>
      <c r="N32" s="657"/>
      <c r="O32" s="657"/>
      <c r="P32" s="657"/>
      <c r="Q32" s="658"/>
      <c r="R32" s="659">
        <v>185151</v>
      </c>
      <c r="S32" s="660"/>
      <c r="T32" s="660"/>
      <c r="U32" s="660"/>
      <c r="V32" s="660"/>
      <c r="W32" s="660"/>
      <c r="X32" s="660"/>
      <c r="Y32" s="661"/>
      <c r="Z32" s="662">
        <v>7.8</v>
      </c>
      <c r="AA32" s="662"/>
      <c r="AB32" s="662"/>
      <c r="AC32" s="662"/>
      <c r="AD32" s="663" t="s">
        <v>232</v>
      </c>
      <c r="AE32" s="663"/>
      <c r="AF32" s="663"/>
      <c r="AG32" s="663"/>
      <c r="AH32" s="663"/>
      <c r="AI32" s="663"/>
      <c r="AJ32" s="663"/>
      <c r="AK32" s="663"/>
      <c r="AL32" s="664" t="s">
        <v>232</v>
      </c>
      <c r="AM32" s="665"/>
      <c r="AN32" s="665"/>
      <c r="AO32" s="666"/>
      <c r="AP32" s="707"/>
      <c r="AQ32" s="708"/>
      <c r="AR32" s="708"/>
      <c r="AS32" s="708"/>
      <c r="AT32" s="712"/>
      <c r="AU32" s="214" t="s">
        <v>319</v>
      </c>
      <c r="AX32" s="656" t="s">
        <v>320</v>
      </c>
      <c r="AY32" s="657"/>
      <c r="AZ32" s="657"/>
      <c r="BA32" s="657"/>
      <c r="BB32" s="657"/>
      <c r="BC32" s="657"/>
      <c r="BD32" s="657"/>
      <c r="BE32" s="657"/>
      <c r="BF32" s="658"/>
      <c r="BG32" s="716">
        <v>98.4</v>
      </c>
      <c r="BH32" s="691"/>
      <c r="BI32" s="691"/>
      <c r="BJ32" s="691"/>
      <c r="BK32" s="691"/>
      <c r="BL32" s="691"/>
      <c r="BM32" s="665">
        <v>96.3</v>
      </c>
      <c r="BN32" s="691"/>
      <c r="BO32" s="691"/>
      <c r="BP32" s="691"/>
      <c r="BQ32" s="714"/>
      <c r="BR32" s="716">
        <v>99.2</v>
      </c>
      <c r="BS32" s="691"/>
      <c r="BT32" s="691"/>
      <c r="BU32" s="691"/>
      <c r="BV32" s="691"/>
      <c r="BW32" s="691"/>
      <c r="BX32" s="665">
        <v>96.3</v>
      </c>
      <c r="BY32" s="691"/>
      <c r="BZ32" s="691"/>
      <c r="CA32" s="691"/>
      <c r="CB32" s="714"/>
      <c r="CD32" s="699"/>
      <c r="CE32" s="700"/>
      <c r="CF32" s="656" t="s">
        <v>321</v>
      </c>
      <c r="CG32" s="657"/>
      <c r="CH32" s="657"/>
      <c r="CI32" s="657"/>
      <c r="CJ32" s="657"/>
      <c r="CK32" s="657"/>
      <c r="CL32" s="657"/>
      <c r="CM32" s="657"/>
      <c r="CN32" s="657"/>
      <c r="CO32" s="657"/>
      <c r="CP32" s="657"/>
      <c r="CQ32" s="658"/>
      <c r="CR32" s="659" t="s">
        <v>232</v>
      </c>
      <c r="CS32" s="660"/>
      <c r="CT32" s="660"/>
      <c r="CU32" s="660"/>
      <c r="CV32" s="660"/>
      <c r="CW32" s="660"/>
      <c r="CX32" s="660"/>
      <c r="CY32" s="661"/>
      <c r="CZ32" s="664" t="s">
        <v>232</v>
      </c>
      <c r="DA32" s="689"/>
      <c r="DB32" s="689"/>
      <c r="DC32" s="693"/>
      <c r="DD32" s="668" t="s">
        <v>232</v>
      </c>
      <c r="DE32" s="660"/>
      <c r="DF32" s="660"/>
      <c r="DG32" s="660"/>
      <c r="DH32" s="660"/>
      <c r="DI32" s="660"/>
      <c r="DJ32" s="660"/>
      <c r="DK32" s="661"/>
      <c r="DL32" s="668" t="s">
        <v>247</v>
      </c>
      <c r="DM32" s="660"/>
      <c r="DN32" s="660"/>
      <c r="DO32" s="660"/>
      <c r="DP32" s="660"/>
      <c r="DQ32" s="660"/>
      <c r="DR32" s="660"/>
      <c r="DS32" s="660"/>
      <c r="DT32" s="660"/>
      <c r="DU32" s="660"/>
      <c r="DV32" s="661"/>
      <c r="DW32" s="664" t="s">
        <v>247</v>
      </c>
      <c r="DX32" s="689"/>
      <c r="DY32" s="689"/>
      <c r="DZ32" s="689"/>
      <c r="EA32" s="689"/>
      <c r="EB32" s="689"/>
      <c r="EC32" s="690"/>
    </row>
    <row r="33" spans="2:133" ht="11.25" customHeight="1">
      <c r="B33" s="656" t="s">
        <v>322</v>
      </c>
      <c r="C33" s="657"/>
      <c r="D33" s="657"/>
      <c r="E33" s="657"/>
      <c r="F33" s="657"/>
      <c r="G33" s="657"/>
      <c r="H33" s="657"/>
      <c r="I33" s="657"/>
      <c r="J33" s="657"/>
      <c r="K33" s="657"/>
      <c r="L33" s="657"/>
      <c r="M33" s="657"/>
      <c r="N33" s="657"/>
      <c r="O33" s="657"/>
      <c r="P33" s="657"/>
      <c r="Q33" s="658"/>
      <c r="R33" s="659">
        <v>58597</v>
      </c>
      <c r="S33" s="660"/>
      <c r="T33" s="660"/>
      <c r="U33" s="660"/>
      <c r="V33" s="660"/>
      <c r="W33" s="660"/>
      <c r="X33" s="660"/>
      <c r="Y33" s="661"/>
      <c r="Z33" s="662">
        <v>2.5</v>
      </c>
      <c r="AA33" s="662"/>
      <c r="AB33" s="662"/>
      <c r="AC33" s="662"/>
      <c r="AD33" s="663">
        <v>27257</v>
      </c>
      <c r="AE33" s="663"/>
      <c r="AF33" s="663"/>
      <c r="AG33" s="663"/>
      <c r="AH33" s="663"/>
      <c r="AI33" s="663"/>
      <c r="AJ33" s="663"/>
      <c r="AK33" s="663"/>
      <c r="AL33" s="664">
        <v>3</v>
      </c>
      <c r="AM33" s="665"/>
      <c r="AN33" s="665"/>
      <c r="AO33" s="666"/>
      <c r="AP33" s="709"/>
      <c r="AQ33" s="710"/>
      <c r="AR33" s="710"/>
      <c r="AS33" s="710"/>
      <c r="AT33" s="713"/>
      <c r="AU33" s="219"/>
      <c r="AV33" s="219"/>
      <c r="AW33" s="219"/>
      <c r="AX33" s="680" t="s">
        <v>323</v>
      </c>
      <c r="AY33" s="681"/>
      <c r="AZ33" s="681"/>
      <c r="BA33" s="681"/>
      <c r="BB33" s="681"/>
      <c r="BC33" s="681"/>
      <c r="BD33" s="681"/>
      <c r="BE33" s="681"/>
      <c r="BF33" s="682"/>
      <c r="BG33" s="717">
        <v>99.5</v>
      </c>
      <c r="BH33" s="718"/>
      <c r="BI33" s="718"/>
      <c r="BJ33" s="718"/>
      <c r="BK33" s="718"/>
      <c r="BL33" s="718"/>
      <c r="BM33" s="719">
        <v>98.6</v>
      </c>
      <c r="BN33" s="718"/>
      <c r="BO33" s="718"/>
      <c r="BP33" s="718"/>
      <c r="BQ33" s="720"/>
      <c r="BR33" s="717">
        <v>99.8</v>
      </c>
      <c r="BS33" s="718"/>
      <c r="BT33" s="718"/>
      <c r="BU33" s="718"/>
      <c r="BV33" s="718"/>
      <c r="BW33" s="718"/>
      <c r="BX33" s="719">
        <v>98.9</v>
      </c>
      <c r="BY33" s="718"/>
      <c r="BZ33" s="718"/>
      <c r="CA33" s="718"/>
      <c r="CB33" s="720"/>
      <c r="CD33" s="656" t="s">
        <v>324</v>
      </c>
      <c r="CE33" s="657"/>
      <c r="CF33" s="657"/>
      <c r="CG33" s="657"/>
      <c r="CH33" s="657"/>
      <c r="CI33" s="657"/>
      <c r="CJ33" s="657"/>
      <c r="CK33" s="657"/>
      <c r="CL33" s="657"/>
      <c r="CM33" s="657"/>
      <c r="CN33" s="657"/>
      <c r="CO33" s="657"/>
      <c r="CP33" s="657"/>
      <c r="CQ33" s="658"/>
      <c r="CR33" s="659">
        <v>597615</v>
      </c>
      <c r="CS33" s="691"/>
      <c r="CT33" s="691"/>
      <c r="CU33" s="691"/>
      <c r="CV33" s="691"/>
      <c r="CW33" s="691"/>
      <c r="CX33" s="691"/>
      <c r="CY33" s="692"/>
      <c r="CZ33" s="664">
        <v>27.5</v>
      </c>
      <c r="DA33" s="689"/>
      <c r="DB33" s="689"/>
      <c r="DC33" s="693"/>
      <c r="DD33" s="668">
        <v>419239</v>
      </c>
      <c r="DE33" s="691"/>
      <c r="DF33" s="691"/>
      <c r="DG33" s="691"/>
      <c r="DH33" s="691"/>
      <c r="DI33" s="691"/>
      <c r="DJ33" s="691"/>
      <c r="DK33" s="692"/>
      <c r="DL33" s="668">
        <v>226270</v>
      </c>
      <c r="DM33" s="691"/>
      <c r="DN33" s="691"/>
      <c r="DO33" s="691"/>
      <c r="DP33" s="691"/>
      <c r="DQ33" s="691"/>
      <c r="DR33" s="691"/>
      <c r="DS33" s="691"/>
      <c r="DT33" s="691"/>
      <c r="DU33" s="691"/>
      <c r="DV33" s="692"/>
      <c r="DW33" s="664">
        <v>24.4</v>
      </c>
      <c r="DX33" s="689"/>
      <c r="DY33" s="689"/>
      <c r="DZ33" s="689"/>
      <c r="EA33" s="689"/>
      <c r="EB33" s="689"/>
      <c r="EC33" s="690"/>
    </row>
    <row r="34" spans="2:133" ht="11.25" customHeight="1">
      <c r="B34" s="656" t="s">
        <v>325</v>
      </c>
      <c r="C34" s="657"/>
      <c r="D34" s="657"/>
      <c r="E34" s="657"/>
      <c r="F34" s="657"/>
      <c r="G34" s="657"/>
      <c r="H34" s="657"/>
      <c r="I34" s="657"/>
      <c r="J34" s="657"/>
      <c r="K34" s="657"/>
      <c r="L34" s="657"/>
      <c r="M34" s="657"/>
      <c r="N34" s="657"/>
      <c r="O34" s="657"/>
      <c r="P34" s="657"/>
      <c r="Q34" s="658"/>
      <c r="R34" s="659">
        <v>10949</v>
      </c>
      <c r="S34" s="660"/>
      <c r="T34" s="660"/>
      <c r="U34" s="660"/>
      <c r="V34" s="660"/>
      <c r="W34" s="660"/>
      <c r="X34" s="660"/>
      <c r="Y34" s="661"/>
      <c r="Z34" s="662">
        <v>0.5</v>
      </c>
      <c r="AA34" s="662"/>
      <c r="AB34" s="662"/>
      <c r="AC34" s="662"/>
      <c r="AD34" s="663" t="s">
        <v>232</v>
      </c>
      <c r="AE34" s="663"/>
      <c r="AF34" s="663"/>
      <c r="AG34" s="663"/>
      <c r="AH34" s="663"/>
      <c r="AI34" s="663"/>
      <c r="AJ34" s="663"/>
      <c r="AK34" s="663"/>
      <c r="AL34" s="664" t="s">
        <v>232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326</v>
      </c>
      <c r="CE34" s="657"/>
      <c r="CF34" s="657"/>
      <c r="CG34" s="657"/>
      <c r="CH34" s="657"/>
      <c r="CI34" s="657"/>
      <c r="CJ34" s="657"/>
      <c r="CK34" s="657"/>
      <c r="CL34" s="657"/>
      <c r="CM34" s="657"/>
      <c r="CN34" s="657"/>
      <c r="CO34" s="657"/>
      <c r="CP34" s="657"/>
      <c r="CQ34" s="658"/>
      <c r="CR34" s="659">
        <v>263655</v>
      </c>
      <c r="CS34" s="660"/>
      <c r="CT34" s="660"/>
      <c r="CU34" s="660"/>
      <c r="CV34" s="660"/>
      <c r="CW34" s="660"/>
      <c r="CX34" s="660"/>
      <c r="CY34" s="661"/>
      <c r="CZ34" s="664">
        <v>12.1</v>
      </c>
      <c r="DA34" s="689"/>
      <c r="DB34" s="689"/>
      <c r="DC34" s="693"/>
      <c r="DD34" s="668">
        <v>152463</v>
      </c>
      <c r="DE34" s="660"/>
      <c r="DF34" s="660"/>
      <c r="DG34" s="660"/>
      <c r="DH34" s="660"/>
      <c r="DI34" s="660"/>
      <c r="DJ34" s="660"/>
      <c r="DK34" s="661"/>
      <c r="DL34" s="668">
        <v>130608</v>
      </c>
      <c r="DM34" s="660"/>
      <c r="DN34" s="660"/>
      <c r="DO34" s="660"/>
      <c r="DP34" s="660"/>
      <c r="DQ34" s="660"/>
      <c r="DR34" s="660"/>
      <c r="DS34" s="660"/>
      <c r="DT34" s="660"/>
      <c r="DU34" s="660"/>
      <c r="DV34" s="661"/>
      <c r="DW34" s="664">
        <v>14.1</v>
      </c>
      <c r="DX34" s="689"/>
      <c r="DY34" s="689"/>
      <c r="DZ34" s="689"/>
      <c r="EA34" s="689"/>
      <c r="EB34" s="689"/>
      <c r="EC34" s="690"/>
    </row>
    <row r="35" spans="2:133" ht="11.25" customHeight="1">
      <c r="B35" s="656" t="s">
        <v>327</v>
      </c>
      <c r="C35" s="657"/>
      <c r="D35" s="657"/>
      <c r="E35" s="657"/>
      <c r="F35" s="657"/>
      <c r="G35" s="657"/>
      <c r="H35" s="657"/>
      <c r="I35" s="657"/>
      <c r="J35" s="657"/>
      <c r="K35" s="657"/>
      <c r="L35" s="657"/>
      <c r="M35" s="657"/>
      <c r="N35" s="657"/>
      <c r="O35" s="657"/>
      <c r="P35" s="657"/>
      <c r="Q35" s="658"/>
      <c r="R35" s="659">
        <v>328866</v>
      </c>
      <c r="S35" s="660"/>
      <c r="T35" s="660"/>
      <c r="U35" s="660"/>
      <c r="V35" s="660"/>
      <c r="W35" s="660"/>
      <c r="X35" s="660"/>
      <c r="Y35" s="661"/>
      <c r="Z35" s="662">
        <v>13.9</v>
      </c>
      <c r="AA35" s="662"/>
      <c r="AB35" s="662"/>
      <c r="AC35" s="662"/>
      <c r="AD35" s="663" t="s">
        <v>232</v>
      </c>
      <c r="AE35" s="663"/>
      <c r="AF35" s="663"/>
      <c r="AG35" s="663"/>
      <c r="AH35" s="663"/>
      <c r="AI35" s="663"/>
      <c r="AJ35" s="663"/>
      <c r="AK35" s="663"/>
      <c r="AL35" s="664" t="s">
        <v>247</v>
      </c>
      <c r="AM35" s="665"/>
      <c r="AN35" s="665"/>
      <c r="AO35" s="666"/>
      <c r="AP35" s="222"/>
      <c r="AQ35" s="641" t="s">
        <v>328</v>
      </c>
      <c r="AR35" s="642"/>
      <c r="AS35" s="642"/>
      <c r="AT35" s="642"/>
      <c r="AU35" s="642"/>
      <c r="AV35" s="642"/>
      <c r="AW35" s="642"/>
      <c r="AX35" s="642"/>
      <c r="AY35" s="642"/>
      <c r="AZ35" s="642"/>
      <c r="BA35" s="642"/>
      <c r="BB35" s="642"/>
      <c r="BC35" s="642"/>
      <c r="BD35" s="642"/>
      <c r="BE35" s="642"/>
      <c r="BF35" s="643"/>
      <c r="BG35" s="641" t="s">
        <v>329</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330</v>
      </c>
      <c r="CE35" s="657"/>
      <c r="CF35" s="657"/>
      <c r="CG35" s="657"/>
      <c r="CH35" s="657"/>
      <c r="CI35" s="657"/>
      <c r="CJ35" s="657"/>
      <c r="CK35" s="657"/>
      <c r="CL35" s="657"/>
      <c r="CM35" s="657"/>
      <c r="CN35" s="657"/>
      <c r="CO35" s="657"/>
      <c r="CP35" s="657"/>
      <c r="CQ35" s="658"/>
      <c r="CR35" s="659">
        <v>6563</v>
      </c>
      <c r="CS35" s="691"/>
      <c r="CT35" s="691"/>
      <c r="CU35" s="691"/>
      <c r="CV35" s="691"/>
      <c r="CW35" s="691"/>
      <c r="CX35" s="691"/>
      <c r="CY35" s="692"/>
      <c r="CZ35" s="664">
        <v>0.3</v>
      </c>
      <c r="DA35" s="689"/>
      <c r="DB35" s="689"/>
      <c r="DC35" s="693"/>
      <c r="DD35" s="668">
        <v>954</v>
      </c>
      <c r="DE35" s="691"/>
      <c r="DF35" s="691"/>
      <c r="DG35" s="691"/>
      <c r="DH35" s="691"/>
      <c r="DI35" s="691"/>
      <c r="DJ35" s="691"/>
      <c r="DK35" s="692"/>
      <c r="DL35" s="668">
        <v>954</v>
      </c>
      <c r="DM35" s="691"/>
      <c r="DN35" s="691"/>
      <c r="DO35" s="691"/>
      <c r="DP35" s="691"/>
      <c r="DQ35" s="691"/>
      <c r="DR35" s="691"/>
      <c r="DS35" s="691"/>
      <c r="DT35" s="691"/>
      <c r="DU35" s="691"/>
      <c r="DV35" s="692"/>
      <c r="DW35" s="664">
        <v>0.1</v>
      </c>
      <c r="DX35" s="689"/>
      <c r="DY35" s="689"/>
      <c r="DZ35" s="689"/>
      <c r="EA35" s="689"/>
      <c r="EB35" s="689"/>
      <c r="EC35" s="690"/>
    </row>
    <row r="36" spans="2:133" ht="11.25" customHeight="1">
      <c r="B36" s="656" t="s">
        <v>331</v>
      </c>
      <c r="C36" s="657"/>
      <c r="D36" s="657"/>
      <c r="E36" s="657"/>
      <c r="F36" s="657"/>
      <c r="G36" s="657"/>
      <c r="H36" s="657"/>
      <c r="I36" s="657"/>
      <c r="J36" s="657"/>
      <c r="K36" s="657"/>
      <c r="L36" s="657"/>
      <c r="M36" s="657"/>
      <c r="N36" s="657"/>
      <c r="O36" s="657"/>
      <c r="P36" s="657"/>
      <c r="Q36" s="658"/>
      <c r="R36" s="659">
        <v>307484</v>
      </c>
      <c r="S36" s="660"/>
      <c r="T36" s="660"/>
      <c r="U36" s="660"/>
      <c r="V36" s="660"/>
      <c r="W36" s="660"/>
      <c r="X36" s="660"/>
      <c r="Y36" s="661"/>
      <c r="Z36" s="662">
        <v>13</v>
      </c>
      <c r="AA36" s="662"/>
      <c r="AB36" s="662"/>
      <c r="AC36" s="662"/>
      <c r="AD36" s="663" t="s">
        <v>232</v>
      </c>
      <c r="AE36" s="663"/>
      <c r="AF36" s="663"/>
      <c r="AG36" s="663"/>
      <c r="AH36" s="663"/>
      <c r="AI36" s="663"/>
      <c r="AJ36" s="663"/>
      <c r="AK36" s="663"/>
      <c r="AL36" s="664" t="s">
        <v>232</v>
      </c>
      <c r="AM36" s="665"/>
      <c r="AN36" s="665"/>
      <c r="AO36" s="666"/>
      <c r="AP36" s="222"/>
      <c r="AQ36" s="725" t="s">
        <v>332</v>
      </c>
      <c r="AR36" s="726"/>
      <c r="AS36" s="726"/>
      <c r="AT36" s="726"/>
      <c r="AU36" s="726"/>
      <c r="AV36" s="726"/>
      <c r="AW36" s="726"/>
      <c r="AX36" s="726"/>
      <c r="AY36" s="727"/>
      <c r="AZ36" s="648">
        <v>68099</v>
      </c>
      <c r="BA36" s="649"/>
      <c r="BB36" s="649"/>
      <c r="BC36" s="649"/>
      <c r="BD36" s="649"/>
      <c r="BE36" s="649"/>
      <c r="BF36" s="721"/>
      <c r="BG36" s="645" t="s">
        <v>333</v>
      </c>
      <c r="BH36" s="646"/>
      <c r="BI36" s="646"/>
      <c r="BJ36" s="646"/>
      <c r="BK36" s="646"/>
      <c r="BL36" s="646"/>
      <c r="BM36" s="646"/>
      <c r="BN36" s="646"/>
      <c r="BO36" s="646"/>
      <c r="BP36" s="646"/>
      <c r="BQ36" s="646"/>
      <c r="BR36" s="646"/>
      <c r="BS36" s="646"/>
      <c r="BT36" s="646"/>
      <c r="BU36" s="647"/>
      <c r="BV36" s="648">
        <v>17298</v>
      </c>
      <c r="BW36" s="649"/>
      <c r="BX36" s="649"/>
      <c r="BY36" s="649"/>
      <c r="BZ36" s="649"/>
      <c r="CA36" s="649"/>
      <c r="CB36" s="721"/>
      <c r="CD36" s="656" t="s">
        <v>334</v>
      </c>
      <c r="CE36" s="657"/>
      <c r="CF36" s="657"/>
      <c r="CG36" s="657"/>
      <c r="CH36" s="657"/>
      <c r="CI36" s="657"/>
      <c r="CJ36" s="657"/>
      <c r="CK36" s="657"/>
      <c r="CL36" s="657"/>
      <c r="CM36" s="657"/>
      <c r="CN36" s="657"/>
      <c r="CO36" s="657"/>
      <c r="CP36" s="657"/>
      <c r="CQ36" s="658"/>
      <c r="CR36" s="659">
        <v>111190</v>
      </c>
      <c r="CS36" s="660"/>
      <c r="CT36" s="660"/>
      <c r="CU36" s="660"/>
      <c r="CV36" s="660"/>
      <c r="CW36" s="660"/>
      <c r="CX36" s="660"/>
      <c r="CY36" s="661"/>
      <c r="CZ36" s="664">
        <v>5.0999999999999996</v>
      </c>
      <c r="DA36" s="689"/>
      <c r="DB36" s="689"/>
      <c r="DC36" s="693"/>
      <c r="DD36" s="668">
        <v>55817</v>
      </c>
      <c r="DE36" s="660"/>
      <c r="DF36" s="660"/>
      <c r="DG36" s="660"/>
      <c r="DH36" s="660"/>
      <c r="DI36" s="660"/>
      <c r="DJ36" s="660"/>
      <c r="DK36" s="661"/>
      <c r="DL36" s="668">
        <v>33017</v>
      </c>
      <c r="DM36" s="660"/>
      <c r="DN36" s="660"/>
      <c r="DO36" s="660"/>
      <c r="DP36" s="660"/>
      <c r="DQ36" s="660"/>
      <c r="DR36" s="660"/>
      <c r="DS36" s="660"/>
      <c r="DT36" s="660"/>
      <c r="DU36" s="660"/>
      <c r="DV36" s="661"/>
      <c r="DW36" s="664">
        <v>3.6</v>
      </c>
      <c r="DX36" s="689"/>
      <c r="DY36" s="689"/>
      <c r="DZ36" s="689"/>
      <c r="EA36" s="689"/>
      <c r="EB36" s="689"/>
      <c r="EC36" s="690"/>
    </row>
    <row r="37" spans="2:133" ht="11.25" customHeight="1">
      <c r="B37" s="656" t="s">
        <v>335</v>
      </c>
      <c r="C37" s="657"/>
      <c r="D37" s="657"/>
      <c r="E37" s="657"/>
      <c r="F37" s="657"/>
      <c r="G37" s="657"/>
      <c r="H37" s="657"/>
      <c r="I37" s="657"/>
      <c r="J37" s="657"/>
      <c r="K37" s="657"/>
      <c r="L37" s="657"/>
      <c r="M37" s="657"/>
      <c r="N37" s="657"/>
      <c r="O37" s="657"/>
      <c r="P37" s="657"/>
      <c r="Q37" s="658"/>
      <c r="R37" s="659">
        <v>69973</v>
      </c>
      <c r="S37" s="660"/>
      <c r="T37" s="660"/>
      <c r="U37" s="660"/>
      <c r="V37" s="660"/>
      <c r="W37" s="660"/>
      <c r="X37" s="660"/>
      <c r="Y37" s="661"/>
      <c r="Z37" s="662">
        <v>3</v>
      </c>
      <c r="AA37" s="662"/>
      <c r="AB37" s="662"/>
      <c r="AC37" s="662"/>
      <c r="AD37" s="663">
        <v>204</v>
      </c>
      <c r="AE37" s="663"/>
      <c r="AF37" s="663"/>
      <c r="AG37" s="663"/>
      <c r="AH37" s="663"/>
      <c r="AI37" s="663"/>
      <c r="AJ37" s="663"/>
      <c r="AK37" s="663"/>
      <c r="AL37" s="664">
        <v>0</v>
      </c>
      <c r="AM37" s="665"/>
      <c r="AN37" s="665"/>
      <c r="AO37" s="666"/>
      <c r="AQ37" s="722" t="s">
        <v>336</v>
      </c>
      <c r="AR37" s="723"/>
      <c r="AS37" s="723"/>
      <c r="AT37" s="723"/>
      <c r="AU37" s="723"/>
      <c r="AV37" s="723"/>
      <c r="AW37" s="723"/>
      <c r="AX37" s="723"/>
      <c r="AY37" s="724"/>
      <c r="AZ37" s="659">
        <v>21989</v>
      </c>
      <c r="BA37" s="660"/>
      <c r="BB37" s="660"/>
      <c r="BC37" s="660"/>
      <c r="BD37" s="691"/>
      <c r="BE37" s="691"/>
      <c r="BF37" s="714"/>
      <c r="BG37" s="656" t="s">
        <v>337</v>
      </c>
      <c r="BH37" s="657"/>
      <c r="BI37" s="657"/>
      <c r="BJ37" s="657"/>
      <c r="BK37" s="657"/>
      <c r="BL37" s="657"/>
      <c r="BM37" s="657"/>
      <c r="BN37" s="657"/>
      <c r="BO37" s="657"/>
      <c r="BP37" s="657"/>
      <c r="BQ37" s="657"/>
      <c r="BR37" s="657"/>
      <c r="BS37" s="657"/>
      <c r="BT37" s="657"/>
      <c r="BU37" s="658"/>
      <c r="BV37" s="659">
        <v>16116</v>
      </c>
      <c r="BW37" s="660"/>
      <c r="BX37" s="660"/>
      <c r="BY37" s="660"/>
      <c r="BZ37" s="660"/>
      <c r="CA37" s="660"/>
      <c r="CB37" s="669"/>
      <c r="CD37" s="656" t="s">
        <v>338</v>
      </c>
      <c r="CE37" s="657"/>
      <c r="CF37" s="657"/>
      <c r="CG37" s="657"/>
      <c r="CH37" s="657"/>
      <c r="CI37" s="657"/>
      <c r="CJ37" s="657"/>
      <c r="CK37" s="657"/>
      <c r="CL37" s="657"/>
      <c r="CM37" s="657"/>
      <c r="CN37" s="657"/>
      <c r="CO37" s="657"/>
      <c r="CP37" s="657"/>
      <c r="CQ37" s="658"/>
      <c r="CR37" s="659">
        <v>1843</v>
      </c>
      <c r="CS37" s="691"/>
      <c r="CT37" s="691"/>
      <c r="CU37" s="691"/>
      <c r="CV37" s="691"/>
      <c r="CW37" s="691"/>
      <c r="CX37" s="691"/>
      <c r="CY37" s="692"/>
      <c r="CZ37" s="664">
        <v>0.1</v>
      </c>
      <c r="DA37" s="689"/>
      <c r="DB37" s="689"/>
      <c r="DC37" s="693"/>
      <c r="DD37" s="668">
        <v>1843</v>
      </c>
      <c r="DE37" s="691"/>
      <c r="DF37" s="691"/>
      <c r="DG37" s="691"/>
      <c r="DH37" s="691"/>
      <c r="DI37" s="691"/>
      <c r="DJ37" s="691"/>
      <c r="DK37" s="692"/>
      <c r="DL37" s="668">
        <v>1843</v>
      </c>
      <c r="DM37" s="691"/>
      <c r="DN37" s="691"/>
      <c r="DO37" s="691"/>
      <c r="DP37" s="691"/>
      <c r="DQ37" s="691"/>
      <c r="DR37" s="691"/>
      <c r="DS37" s="691"/>
      <c r="DT37" s="691"/>
      <c r="DU37" s="691"/>
      <c r="DV37" s="692"/>
      <c r="DW37" s="664">
        <v>0.2</v>
      </c>
      <c r="DX37" s="689"/>
      <c r="DY37" s="689"/>
      <c r="DZ37" s="689"/>
      <c r="EA37" s="689"/>
      <c r="EB37" s="689"/>
      <c r="EC37" s="690"/>
    </row>
    <row r="38" spans="2:133" ht="11.25" customHeight="1">
      <c r="B38" s="656" t="s">
        <v>339</v>
      </c>
      <c r="C38" s="657"/>
      <c r="D38" s="657"/>
      <c r="E38" s="657"/>
      <c r="F38" s="657"/>
      <c r="G38" s="657"/>
      <c r="H38" s="657"/>
      <c r="I38" s="657"/>
      <c r="J38" s="657"/>
      <c r="K38" s="657"/>
      <c r="L38" s="657"/>
      <c r="M38" s="657"/>
      <c r="N38" s="657"/>
      <c r="O38" s="657"/>
      <c r="P38" s="657"/>
      <c r="Q38" s="658"/>
      <c r="R38" s="659">
        <v>82812</v>
      </c>
      <c r="S38" s="660"/>
      <c r="T38" s="660"/>
      <c r="U38" s="660"/>
      <c r="V38" s="660"/>
      <c r="W38" s="660"/>
      <c r="X38" s="660"/>
      <c r="Y38" s="661"/>
      <c r="Z38" s="662">
        <v>3.5</v>
      </c>
      <c r="AA38" s="662"/>
      <c r="AB38" s="662"/>
      <c r="AC38" s="662"/>
      <c r="AD38" s="663" t="s">
        <v>232</v>
      </c>
      <c r="AE38" s="663"/>
      <c r="AF38" s="663"/>
      <c r="AG38" s="663"/>
      <c r="AH38" s="663"/>
      <c r="AI38" s="663"/>
      <c r="AJ38" s="663"/>
      <c r="AK38" s="663"/>
      <c r="AL38" s="664" t="s">
        <v>232</v>
      </c>
      <c r="AM38" s="665"/>
      <c r="AN38" s="665"/>
      <c r="AO38" s="666"/>
      <c r="AQ38" s="722" t="s">
        <v>340</v>
      </c>
      <c r="AR38" s="723"/>
      <c r="AS38" s="723"/>
      <c r="AT38" s="723"/>
      <c r="AU38" s="723"/>
      <c r="AV38" s="723"/>
      <c r="AW38" s="723"/>
      <c r="AX38" s="723"/>
      <c r="AY38" s="724"/>
      <c r="AZ38" s="659">
        <v>17623</v>
      </c>
      <c r="BA38" s="660"/>
      <c r="BB38" s="660"/>
      <c r="BC38" s="660"/>
      <c r="BD38" s="691"/>
      <c r="BE38" s="691"/>
      <c r="BF38" s="714"/>
      <c r="BG38" s="656" t="s">
        <v>341</v>
      </c>
      <c r="BH38" s="657"/>
      <c r="BI38" s="657"/>
      <c r="BJ38" s="657"/>
      <c r="BK38" s="657"/>
      <c r="BL38" s="657"/>
      <c r="BM38" s="657"/>
      <c r="BN38" s="657"/>
      <c r="BO38" s="657"/>
      <c r="BP38" s="657"/>
      <c r="BQ38" s="657"/>
      <c r="BR38" s="657"/>
      <c r="BS38" s="657"/>
      <c r="BT38" s="657"/>
      <c r="BU38" s="658"/>
      <c r="BV38" s="659">
        <v>72</v>
      </c>
      <c r="BW38" s="660"/>
      <c r="BX38" s="660"/>
      <c r="BY38" s="660"/>
      <c r="BZ38" s="660"/>
      <c r="CA38" s="660"/>
      <c r="CB38" s="669"/>
      <c r="CD38" s="656" t="s">
        <v>342</v>
      </c>
      <c r="CE38" s="657"/>
      <c r="CF38" s="657"/>
      <c r="CG38" s="657"/>
      <c r="CH38" s="657"/>
      <c r="CI38" s="657"/>
      <c r="CJ38" s="657"/>
      <c r="CK38" s="657"/>
      <c r="CL38" s="657"/>
      <c r="CM38" s="657"/>
      <c r="CN38" s="657"/>
      <c r="CO38" s="657"/>
      <c r="CP38" s="657"/>
      <c r="CQ38" s="658"/>
      <c r="CR38" s="659">
        <v>68099</v>
      </c>
      <c r="CS38" s="660"/>
      <c r="CT38" s="660"/>
      <c r="CU38" s="660"/>
      <c r="CV38" s="660"/>
      <c r="CW38" s="660"/>
      <c r="CX38" s="660"/>
      <c r="CY38" s="661"/>
      <c r="CZ38" s="664">
        <v>3.1</v>
      </c>
      <c r="DA38" s="689"/>
      <c r="DB38" s="689"/>
      <c r="DC38" s="693"/>
      <c r="DD38" s="668">
        <v>64041</v>
      </c>
      <c r="DE38" s="660"/>
      <c r="DF38" s="660"/>
      <c r="DG38" s="660"/>
      <c r="DH38" s="660"/>
      <c r="DI38" s="660"/>
      <c r="DJ38" s="660"/>
      <c r="DK38" s="661"/>
      <c r="DL38" s="668">
        <v>61691</v>
      </c>
      <c r="DM38" s="660"/>
      <c r="DN38" s="660"/>
      <c r="DO38" s="660"/>
      <c r="DP38" s="660"/>
      <c r="DQ38" s="660"/>
      <c r="DR38" s="660"/>
      <c r="DS38" s="660"/>
      <c r="DT38" s="660"/>
      <c r="DU38" s="660"/>
      <c r="DV38" s="661"/>
      <c r="DW38" s="664">
        <v>6.6</v>
      </c>
      <c r="DX38" s="689"/>
      <c r="DY38" s="689"/>
      <c r="DZ38" s="689"/>
      <c r="EA38" s="689"/>
      <c r="EB38" s="689"/>
      <c r="EC38" s="690"/>
    </row>
    <row r="39" spans="2:133" ht="11.25" customHeight="1">
      <c r="B39" s="656" t="s">
        <v>343</v>
      </c>
      <c r="C39" s="657"/>
      <c r="D39" s="657"/>
      <c r="E39" s="657"/>
      <c r="F39" s="657"/>
      <c r="G39" s="657"/>
      <c r="H39" s="657"/>
      <c r="I39" s="657"/>
      <c r="J39" s="657"/>
      <c r="K39" s="657"/>
      <c r="L39" s="657"/>
      <c r="M39" s="657"/>
      <c r="N39" s="657"/>
      <c r="O39" s="657"/>
      <c r="P39" s="657"/>
      <c r="Q39" s="658"/>
      <c r="R39" s="659" t="s">
        <v>247</v>
      </c>
      <c r="S39" s="660"/>
      <c r="T39" s="660"/>
      <c r="U39" s="660"/>
      <c r="V39" s="660"/>
      <c r="W39" s="660"/>
      <c r="X39" s="660"/>
      <c r="Y39" s="661"/>
      <c r="Z39" s="662" t="s">
        <v>247</v>
      </c>
      <c r="AA39" s="662"/>
      <c r="AB39" s="662"/>
      <c r="AC39" s="662"/>
      <c r="AD39" s="663" t="s">
        <v>232</v>
      </c>
      <c r="AE39" s="663"/>
      <c r="AF39" s="663"/>
      <c r="AG39" s="663"/>
      <c r="AH39" s="663"/>
      <c r="AI39" s="663"/>
      <c r="AJ39" s="663"/>
      <c r="AK39" s="663"/>
      <c r="AL39" s="664" t="s">
        <v>232</v>
      </c>
      <c r="AM39" s="665"/>
      <c r="AN39" s="665"/>
      <c r="AO39" s="666"/>
      <c r="AQ39" s="722" t="s">
        <v>344</v>
      </c>
      <c r="AR39" s="723"/>
      <c r="AS39" s="723"/>
      <c r="AT39" s="723"/>
      <c r="AU39" s="723"/>
      <c r="AV39" s="723"/>
      <c r="AW39" s="723"/>
      <c r="AX39" s="723"/>
      <c r="AY39" s="724"/>
      <c r="AZ39" s="659">
        <v>5262</v>
      </c>
      <c r="BA39" s="660"/>
      <c r="BB39" s="660"/>
      <c r="BC39" s="660"/>
      <c r="BD39" s="691"/>
      <c r="BE39" s="691"/>
      <c r="BF39" s="714"/>
      <c r="BG39" s="656" t="s">
        <v>345</v>
      </c>
      <c r="BH39" s="657"/>
      <c r="BI39" s="657"/>
      <c r="BJ39" s="657"/>
      <c r="BK39" s="657"/>
      <c r="BL39" s="657"/>
      <c r="BM39" s="657"/>
      <c r="BN39" s="657"/>
      <c r="BO39" s="657"/>
      <c r="BP39" s="657"/>
      <c r="BQ39" s="657"/>
      <c r="BR39" s="657"/>
      <c r="BS39" s="657"/>
      <c r="BT39" s="657"/>
      <c r="BU39" s="658"/>
      <c r="BV39" s="659">
        <v>118</v>
      </c>
      <c r="BW39" s="660"/>
      <c r="BX39" s="660"/>
      <c r="BY39" s="660"/>
      <c r="BZ39" s="660"/>
      <c r="CA39" s="660"/>
      <c r="CB39" s="669"/>
      <c r="CD39" s="656" t="s">
        <v>346</v>
      </c>
      <c r="CE39" s="657"/>
      <c r="CF39" s="657"/>
      <c r="CG39" s="657"/>
      <c r="CH39" s="657"/>
      <c r="CI39" s="657"/>
      <c r="CJ39" s="657"/>
      <c r="CK39" s="657"/>
      <c r="CL39" s="657"/>
      <c r="CM39" s="657"/>
      <c r="CN39" s="657"/>
      <c r="CO39" s="657"/>
      <c r="CP39" s="657"/>
      <c r="CQ39" s="658"/>
      <c r="CR39" s="659">
        <v>148108</v>
      </c>
      <c r="CS39" s="691"/>
      <c r="CT39" s="691"/>
      <c r="CU39" s="691"/>
      <c r="CV39" s="691"/>
      <c r="CW39" s="691"/>
      <c r="CX39" s="691"/>
      <c r="CY39" s="692"/>
      <c r="CZ39" s="664">
        <v>6.8</v>
      </c>
      <c r="DA39" s="689"/>
      <c r="DB39" s="689"/>
      <c r="DC39" s="693"/>
      <c r="DD39" s="668">
        <v>145964</v>
      </c>
      <c r="DE39" s="691"/>
      <c r="DF39" s="691"/>
      <c r="DG39" s="691"/>
      <c r="DH39" s="691"/>
      <c r="DI39" s="691"/>
      <c r="DJ39" s="691"/>
      <c r="DK39" s="692"/>
      <c r="DL39" s="668" t="s">
        <v>232</v>
      </c>
      <c r="DM39" s="691"/>
      <c r="DN39" s="691"/>
      <c r="DO39" s="691"/>
      <c r="DP39" s="691"/>
      <c r="DQ39" s="691"/>
      <c r="DR39" s="691"/>
      <c r="DS39" s="691"/>
      <c r="DT39" s="691"/>
      <c r="DU39" s="691"/>
      <c r="DV39" s="692"/>
      <c r="DW39" s="664" t="s">
        <v>232</v>
      </c>
      <c r="DX39" s="689"/>
      <c r="DY39" s="689"/>
      <c r="DZ39" s="689"/>
      <c r="EA39" s="689"/>
      <c r="EB39" s="689"/>
      <c r="EC39" s="690"/>
    </row>
    <row r="40" spans="2:133" ht="11.25" customHeight="1">
      <c r="B40" s="656" t="s">
        <v>347</v>
      </c>
      <c r="C40" s="657"/>
      <c r="D40" s="657"/>
      <c r="E40" s="657"/>
      <c r="F40" s="657"/>
      <c r="G40" s="657"/>
      <c r="H40" s="657"/>
      <c r="I40" s="657"/>
      <c r="J40" s="657"/>
      <c r="K40" s="657"/>
      <c r="L40" s="657"/>
      <c r="M40" s="657"/>
      <c r="N40" s="657"/>
      <c r="O40" s="657"/>
      <c r="P40" s="657"/>
      <c r="Q40" s="658"/>
      <c r="R40" s="659">
        <v>6212</v>
      </c>
      <c r="S40" s="660"/>
      <c r="T40" s="660"/>
      <c r="U40" s="660"/>
      <c r="V40" s="660"/>
      <c r="W40" s="660"/>
      <c r="X40" s="660"/>
      <c r="Y40" s="661"/>
      <c r="Z40" s="662">
        <v>0.3</v>
      </c>
      <c r="AA40" s="662"/>
      <c r="AB40" s="662"/>
      <c r="AC40" s="662"/>
      <c r="AD40" s="663" t="s">
        <v>232</v>
      </c>
      <c r="AE40" s="663"/>
      <c r="AF40" s="663"/>
      <c r="AG40" s="663"/>
      <c r="AH40" s="663"/>
      <c r="AI40" s="663"/>
      <c r="AJ40" s="663"/>
      <c r="AK40" s="663"/>
      <c r="AL40" s="664" t="s">
        <v>232</v>
      </c>
      <c r="AM40" s="665"/>
      <c r="AN40" s="665"/>
      <c r="AO40" s="666"/>
      <c r="AQ40" s="722" t="s">
        <v>348</v>
      </c>
      <c r="AR40" s="723"/>
      <c r="AS40" s="723"/>
      <c r="AT40" s="723"/>
      <c r="AU40" s="723"/>
      <c r="AV40" s="723"/>
      <c r="AW40" s="723"/>
      <c r="AX40" s="723"/>
      <c r="AY40" s="724"/>
      <c r="AZ40" s="659">
        <v>1030</v>
      </c>
      <c r="BA40" s="660"/>
      <c r="BB40" s="660"/>
      <c r="BC40" s="660"/>
      <c r="BD40" s="691"/>
      <c r="BE40" s="691"/>
      <c r="BF40" s="714"/>
      <c r="BG40" s="707" t="s">
        <v>349</v>
      </c>
      <c r="BH40" s="708"/>
      <c r="BI40" s="708"/>
      <c r="BJ40" s="708"/>
      <c r="BK40" s="708"/>
      <c r="BL40" s="223"/>
      <c r="BM40" s="657" t="s">
        <v>350</v>
      </c>
      <c r="BN40" s="657"/>
      <c r="BO40" s="657"/>
      <c r="BP40" s="657"/>
      <c r="BQ40" s="657"/>
      <c r="BR40" s="657"/>
      <c r="BS40" s="657"/>
      <c r="BT40" s="657"/>
      <c r="BU40" s="658"/>
      <c r="BV40" s="659">
        <v>117</v>
      </c>
      <c r="BW40" s="660"/>
      <c r="BX40" s="660"/>
      <c r="BY40" s="660"/>
      <c r="BZ40" s="660"/>
      <c r="CA40" s="660"/>
      <c r="CB40" s="669"/>
      <c r="CD40" s="656" t="s">
        <v>351</v>
      </c>
      <c r="CE40" s="657"/>
      <c r="CF40" s="657"/>
      <c r="CG40" s="657"/>
      <c r="CH40" s="657"/>
      <c r="CI40" s="657"/>
      <c r="CJ40" s="657"/>
      <c r="CK40" s="657"/>
      <c r="CL40" s="657"/>
      <c r="CM40" s="657"/>
      <c r="CN40" s="657"/>
      <c r="CO40" s="657"/>
      <c r="CP40" s="657"/>
      <c r="CQ40" s="658"/>
      <c r="CR40" s="659" t="s">
        <v>232</v>
      </c>
      <c r="CS40" s="660"/>
      <c r="CT40" s="660"/>
      <c r="CU40" s="660"/>
      <c r="CV40" s="660"/>
      <c r="CW40" s="660"/>
      <c r="CX40" s="660"/>
      <c r="CY40" s="661"/>
      <c r="CZ40" s="664" t="s">
        <v>247</v>
      </c>
      <c r="DA40" s="689"/>
      <c r="DB40" s="689"/>
      <c r="DC40" s="693"/>
      <c r="DD40" s="668" t="s">
        <v>232</v>
      </c>
      <c r="DE40" s="660"/>
      <c r="DF40" s="660"/>
      <c r="DG40" s="660"/>
      <c r="DH40" s="660"/>
      <c r="DI40" s="660"/>
      <c r="DJ40" s="660"/>
      <c r="DK40" s="661"/>
      <c r="DL40" s="668" t="s">
        <v>232</v>
      </c>
      <c r="DM40" s="660"/>
      <c r="DN40" s="660"/>
      <c r="DO40" s="660"/>
      <c r="DP40" s="660"/>
      <c r="DQ40" s="660"/>
      <c r="DR40" s="660"/>
      <c r="DS40" s="660"/>
      <c r="DT40" s="660"/>
      <c r="DU40" s="660"/>
      <c r="DV40" s="661"/>
      <c r="DW40" s="664" t="s">
        <v>232</v>
      </c>
      <c r="DX40" s="689"/>
      <c r="DY40" s="689"/>
      <c r="DZ40" s="689"/>
      <c r="EA40" s="689"/>
      <c r="EB40" s="689"/>
      <c r="EC40" s="690"/>
    </row>
    <row r="41" spans="2:133" ht="11.25" customHeight="1">
      <c r="B41" s="680" t="s">
        <v>352</v>
      </c>
      <c r="C41" s="681"/>
      <c r="D41" s="681"/>
      <c r="E41" s="681"/>
      <c r="F41" s="681"/>
      <c r="G41" s="681"/>
      <c r="H41" s="681"/>
      <c r="I41" s="681"/>
      <c r="J41" s="681"/>
      <c r="K41" s="681"/>
      <c r="L41" s="681"/>
      <c r="M41" s="681"/>
      <c r="N41" s="681"/>
      <c r="O41" s="681"/>
      <c r="P41" s="681"/>
      <c r="Q41" s="682"/>
      <c r="R41" s="731">
        <v>2365281</v>
      </c>
      <c r="S41" s="732"/>
      <c r="T41" s="732"/>
      <c r="U41" s="732"/>
      <c r="V41" s="732"/>
      <c r="W41" s="732"/>
      <c r="X41" s="732"/>
      <c r="Y41" s="736"/>
      <c r="Z41" s="737">
        <v>100</v>
      </c>
      <c r="AA41" s="737"/>
      <c r="AB41" s="737"/>
      <c r="AC41" s="737"/>
      <c r="AD41" s="738">
        <v>922286</v>
      </c>
      <c r="AE41" s="738"/>
      <c r="AF41" s="738"/>
      <c r="AG41" s="738"/>
      <c r="AH41" s="738"/>
      <c r="AI41" s="738"/>
      <c r="AJ41" s="738"/>
      <c r="AK41" s="738"/>
      <c r="AL41" s="739">
        <v>100</v>
      </c>
      <c r="AM41" s="719"/>
      <c r="AN41" s="719"/>
      <c r="AO41" s="740"/>
      <c r="AQ41" s="722" t="s">
        <v>353</v>
      </c>
      <c r="AR41" s="723"/>
      <c r="AS41" s="723"/>
      <c r="AT41" s="723"/>
      <c r="AU41" s="723"/>
      <c r="AV41" s="723"/>
      <c r="AW41" s="723"/>
      <c r="AX41" s="723"/>
      <c r="AY41" s="724"/>
      <c r="AZ41" s="659">
        <v>11583</v>
      </c>
      <c r="BA41" s="660"/>
      <c r="BB41" s="660"/>
      <c r="BC41" s="660"/>
      <c r="BD41" s="691"/>
      <c r="BE41" s="691"/>
      <c r="BF41" s="714"/>
      <c r="BG41" s="707"/>
      <c r="BH41" s="708"/>
      <c r="BI41" s="708"/>
      <c r="BJ41" s="708"/>
      <c r="BK41" s="708"/>
      <c r="BL41" s="223"/>
      <c r="BM41" s="657" t="s">
        <v>354</v>
      </c>
      <c r="BN41" s="657"/>
      <c r="BO41" s="657"/>
      <c r="BP41" s="657"/>
      <c r="BQ41" s="657"/>
      <c r="BR41" s="657"/>
      <c r="BS41" s="657"/>
      <c r="BT41" s="657"/>
      <c r="BU41" s="658"/>
      <c r="BV41" s="659" t="s">
        <v>232</v>
      </c>
      <c r="BW41" s="660"/>
      <c r="BX41" s="660"/>
      <c r="BY41" s="660"/>
      <c r="BZ41" s="660"/>
      <c r="CA41" s="660"/>
      <c r="CB41" s="669"/>
      <c r="CD41" s="656" t="s">
        <v>355</v>
      </c>
      <c r="CE41" s="657"/>
      <c r="CF41" s="657"/>
      <c r="CG41" s="657"/>
      <c r="CH41" s="657"/>
      <c r="CI41" s="657"/>
      <c r="CJ41" s="657"/>
      <c r="CK41" s="657"/>
      <c r="CL41" s="657"/>
      <c r="CM41" s="657"/>
      <c r="CN41" s="657"/>
      <c r="CO41" s="657"/>
      <c r="CP41" s="657"/>
      <c r="CQ41" s="658"/>
      <c r="CR41" s="659" t="s">
        <v>232</v>
      </c>
      <c r="CS41" s="691"/>
      <c r="CT41" s="691"/>
      <c r="CU41" s="691"/>
      <c r="CV41" s="691"/>
      <c r="CW41" s="691"/>
      <c r="CX41" s="691"/>
      <c r="CY41" s="692"/>
      <c r="CZ41" s="664" t="s">
        <v>232</v>
      </c>
      <c r="DA41" s="689"/>
      <c r="DB41" s="689"/>
      <c r="DC41" s="693"/>
      <c r="DD41" s="668" t="s">
        <v>247</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c r="AQ42" s="728" t="s">
        <v>344</v>
      </c>
      <c r="AR42" s="729"/>
      <c r="AS42" s="729"/>
      <c r="AT42" s="729"/>
      <c r="AU42" s="729"/>
      <c r="AV42" s="729"/>
      <c r="AW42" s="729"/>
      <c r="AX42" s="729"/>
      <c r="AY42" s="730"/>
      <c r="AZ42" s="731">
        <v>10612</v>
      </c>
      <c r="BA42" s="732"/>
      <c r="BB42" s="732"/>
      <c r="BC42" s="732"/>
      <c r="BD42" s="718"/>
      <c r="BE42" s="718"/>
      <c r="BF42" s="720"/>
      <c r="BG42" s="709"/>
      <c r="BH42" s="710"/>
      <c r="BI42" s="710"/>
      <c r="BJ42" s="710"/>
      <c r="BK42" s="710"/>
      <c r="BL42" s="224"/>
      <c r="BM42" s="681" t="s">
        <v>356</v>
      </c>
      <c r="BN42" s="681"/>
      <c r="BO42" s="681"/>
      <c r="BP42" s="681"/>
      <c r="BQ42" s="681"/>
      <c r="BR42" s="681"/>
      <c r="BS42" s="681"/>
      <c r="BT42" s="681"/>
      <c r="BU42" s="682"/>
      <c r="BV42" s="731">
        <v>255</v>
      </c>
      <c r="BW42" s="732"/>
      <c r="BX42" s="732"/>
      <c r="BY42" s="732"/>
      <c r="BZ42" s="732"/>
      <c r="CA42" s="732"/>
      <c r="CB42" s="741"/>
      <c r="CD42" s="656" t="s">
        <v>357</v>
      </c>
      <c r="CE42" s="657"/>
      <c r="CF42" s="657"/>
      <c r="CG42" s="657"/>
      <c r="CH42" s="657"/>
      <c r="CI42" s="657"/>
      <c r="CJ42" s="657"/>
      <c r="CK42" s="657"/>
      <c r="CL42" s="657"/>
      <c r="CM42" s="657"/>
      <c r="CN42" s="657"/>
      <c r="CO42" s="657"/>
      <c r="CP42" s="657"/>
      <c r="CQ42" s="658"/>
      <c r="CR42" s="659">
        <v>441441</v>
      </c>
      <c r="CS42" s="691"/>
      <c r="CT42" s="691"/>
      <c r="CU42" s="691"/>
      <c r="CV42" s="691"/>
      <c r="CW42" s="691"/>
      <c r="CX42" s="691"/>
      <c r="CY42" s="692"/>
      <c r="CZ42" s="664">
        <v>20.3</v>
      </c>
      <c r="DA42" s="689"/>
      <c r="DB42" s="689"/>
      <c r="DC42" s="693"/>
      <c r="DD42" s="668">
        <v>191280</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c r="B43" s="214" t="s">
        <v>358</v>
      </c>
      <c r="CD43" s="656" t="s">
        <v>359</v>
      </c>
      <c r="CE43" s="657"/>
      <c r="CF43" s="657"/>
      <c r="CG43" s="657"/>
      <c r="CH43" s="657"/>
      <c r="CI43" s="657"/>
      <c r="CJ43" s="657"/>
      <c r="CK43" s="657"/>
      <c r="CL43" s="657"/>
      <c r="CM43" s="657"/>
      <c r="CN43" s="657"/>
      <c r="CO43" s="657"/>
      <c r="CP43" s="657"/>
      <c r="CQ43" s="658"/>
      <c r="CR43" s="659" t="s">
        <v>232</v>
      </c>
      <c r="CS43" s="691"/>
      <c r="CT43" s="691"/>
      <c r="CU43" s="691"/>
      <c r="CV43" s="691"/>
      <c r="CW43" s="691"/>
      <c r="CX43" s="691"/>
      <c r="CY43" s="692"/>
      <c r="CZ43" s="664" t="s">
        <v>232</v>
      </c>
      <c r="DA43" s="689"/>
      <c r="DB43" s="689"/>
      <c r="DC43" s="693"/>
      <c r="DD43" s="668" t="s">
        <v>232</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c r="B44" s="745" t="s">
        <v>360</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309</v>
      </c>
      <c r="CE44" s="696"/>
      <c r="CF44" s="656" t="s">
        <v>361</v>
      </c>
      <c r="CG44" s="657"/>
      <c r="CH44" s="657"/>
      <c r="CI44" s="657"/>
      <c r="CJ44" s="657"/>
      <c r="CK44" s="657"/>
      <c r="CL44" s="657"/>
      <c r="CM44" s="657"/>
      <c r="CN44" s="657"/>
      <c r="CO44" s="657"/>
      <c r="CP44" s="657"/>
      <c r="CQ44" s="658"/>
      <c r="CR44" s="659">
        <v>419045</v>
      </c>
      <c r="CS44" s="660"/>
      <c r="CT44" s="660"/>
      <c r="CU44" s="660"/>
      <c r="CV44" s="660"/>
      <c r="CW44" s="660"/>
      <c r="CX44" s="660"/>
      <c r="CY44" s="661"/>
      <c r="CZ44" s="664">
        <v>19.3</v>
      </c>
      <c r="DA44" s="665"/>
      <c r="DB44" s="665"/>
      <c r="DC44" s="671"/>
      <c r="DD44" s="668">
        <v>191183</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c r="B45" s="745" t="s">
        <v>362</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363</v>
      </c>
      <c r="CG45" s="657"/>
      <c r="CH45" s="657"/>
      <c r="CI45" s="657"/>
      <c r="CJ45" s="657"/>
      <c r="CK45" s="657"/>
      <c r="CL45" s="657"/>
      <c r="CM45" s="657"/>
      <c r="CN45" s="657"/>
      <c r="CO45" s="657"/>
      <c r="CP45" s="657"/>
      <c r="CQ45" s="658"/>
      <c r="CR45" s="659">
        <v>128712</v>
      </c>
      <c r="CS45" s="691"/>
      <c r="CT45" s="691"/>
      <c r="CU45" s="691"/>
      <c r="CV45" s="691"/>
      <c r="CW45" s="691"/>
      <c r="CX45" s="691"/>
      <c r="CY45" s="692"/>
      <c r="CZ45" s="664">
        <v>5.9</v>
      </c>
      <c r="DA45" s="689"/>
      <c r="DB45" s="689"/>
      <c r="DC45" s="693"/>
      <c r="DD45" s="668">
        <v>5081</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c r="B46" s="225"/>
      <c r="CD46" s="697"/>
      <c r="CE46" s="698"/>
      <c r="CF46" s="656" t="s">
        <v>364</v>
      </c>
      <c r="CG46" s="657"/>
      <c r="CH46" s="657"/>
      <c r="CI46" s="657"/>
      <c r="CJ46" s="657"/>
      <c r="CK46" s="657"/>
      <c r="CL46" s="657"/>
      <c r="CM46" s="657"/>
      <c r="CN46" s="657"/>
      <c r="CO46" s="657"/>
      <c r="CP46" s="657"/>
      <c r="CQ46" s="658"/>
      <c r="CR46" s="659">
        <v>290333</v>
      </c>
      <c r="CS46" s="660"/>
      <c r="CT46" s="660"/>
      <c r="CU46" s="660"/>
      <c r="CV46" s="660"/>
      <c r="CW46" s="660"/>
      <c r="CX46" s="660"/>
      <c r="CY46" s="661"/>
      <c r="CZ46" s="664">
        <v>13.3</v>
      </c>
      <c r="DA46" s="665"/>
      <c r="DB46" s="665"/>
      <c r="DC46" s="671"/>
      <c r="DD46" s="668">
        <v>186102</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c r="B47" s="225"/>
      <c r="CD47" s="697"/>
      <c r="CE47" s="698"/>
      <c r="CF47" s="656" t="s">
        <v>365</v>
      </c>
      <c r="CG47" s="657"/>
      <c r="CH47" s="657"/>
      <c r="CI47" s="657"/>
      <c r="CJ47" s="657"/>
      <c r="CK47" s="657"/>
      <c r="CL47" s="657"/>
      <c r="CM47" s="657"/>
      <c r="CN47" s="657"/>
      <c r="CO47" s="657"/>
      <c r="CP47" s="657"/>
      <c r="CQ47" s="658"/>
      <c r="CR47" s="659">
        <v>22396</v>
      </c>
      <c r="CS47" s="691"/>
      <c r="CT47" s="691"/>
      <c r="CU47" s="691"/>
      <c r="CV47" s="691"/>
      <c r="CW47" s="691"/>
      <c r="CX47" s="691"/>
      <c r="CY47" s="692"/>
      <c r="CZ47" s="664">
        <v>1</v>
      </c>
      <c r="DA47" s="689"/>
      <c r="DB47" s="689"/>
      <c r="DC47" s="693"/>
      <c r="DD47" s="668">
        <v>97</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c r="B48" s="225"/>
      <c r="CD48" s="699"/>
      <c r="CE48" s="700"/>
      <c r="CF48" s="656" t="s">
        <v>366</v>
      </c>
      <c r="CG48" s="657"/>
      <c r="CH48" s="657"/>
      <c r="CI48" s="657"/>
      <c r="CJ48" s="657"/>
      <c r="CK48" s="657"/>
      <c r="CL48" s="657"/>
      <c r="CM48" s="657"/>
      <c r="CN48" s="657"/>
      <c r="CO48" s="657"/>
      <c r="CP48" s="657"/>
      <c r="CQ48" s="658"/>
      <c r="CR48" s="659" t="s">
        <v>232</v>
      </c>
      <c r="CS48" s="660"/>
      <c r="CT48" s="660"/>
      <c r="CU48" s="660"/>
      <c r="CV48" s="660"/>
      <c r="CW48" s="660"/>
      <c r="CX48" s="660"/>
      <c r="CY48" s="661"/>
      <c r="CZ48" s="664" t="s">
        <v>232</v>
      </c>
      <c r="DA48" s="665"/>
      <c r="DB48" s="665"/>
      <c r="DC48" s="671"/>
      <c r="DD48" s="668" t="s">
        <v>232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c r="B49" s="225"/>
      <c r="CD49" s="680" t="s">
        <v>367</v>
      </c>
      <c r="CE49" s="681"/>
      <c r="CF49" s="681"/>
      <c r="CG49" s="681"/>
      <c r="CH49" s="681"/>
      <c r="CI49" s="681"/>
      <c r="CJ49" s="681"/>
      <c r="CK49" s="681"/>
      <c r="CL49" s="681"/>
      <c r="CM49" s="681"/>
      <c r="CN49" s="681"/>
      <c r="CO49" s="681"/>
      <c r="CP49" s="681"/>
      <c r="CQ49" s="682"/>
      <c r="CR49" s="731">
        <v>2175859</v>
      </c>
      <c r="CS49" s="718"/>
      <c r="CT49" s="718"/>
      <c r="CU49" s="718"/>
      <c r="CV49" s="718"/>
      <c r="CW49" s="718"/>
      <c r="CX49" s="718"/>
      <c r="CY49" s="747"/>
      <c r="CZ49" s="739">
        <v>100</v>
      </c>
      <c r="DA49" s="748"/>
      <c r="DB49" s="748"/>
      <c r="DC49" s="749"/>
      <c r="DD49" s="750">
        <v>1660014</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DGygP48Jwt+F5Yu/e1w2Gxty2u3gSqW7yg6qQ/mSzwiNJwQHyvaWfws5p0tnw8u07Y5+CBpr4Ai/AP2I1NDXyQ==" saltValue="l7Z3Ui9xwaLGeS0I3wHly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cols>
    <col min="1" max="130" width="2.7265625" style="231" customWidth="1"/>
    <col min="131" max="131" width="1.63281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57" t="s">
        <v>368</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369</v>
      </c>
      <c r="DK2" s="759"/>
      <c r="DL2" s="759"/>
      <c r="DM2" s="759"/>
      <c r="DN2" s="759"/>
      <c r="DO2" s="760"/>
      <c r="DP2" s="228"/>
      <c r="DQ2" s="758" t="s">
        <v>370</v>
      </c>
      <c r="DR2" s="759"/>
      <c r="DS2" s="759"/>
      <c r="DT2" s="759"/>
      <c r="DU2" s="759"/>
      <c r="DV2" s="759"/>
      <c r="DW2" s="759"/>
      <c r="DX2" s="759"/>
      <c r="DY2" s="759"/>
      <c r="DZ2" s="760"/>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61" t="s">
        <v>371</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372</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c r="A5" s="763" t="s">
        <v>373</v>
      </c>
      <c r="B5" s="764"/>
      <c r="C5" s="764"/>
      <c r="D5" s="764"/>
      <c r="E5" s="764"/>
      <c r="F5" s="764"/>
      <c r="G5" s="764"/>
      <c r="H5" s="764"/>
      <c r="I5" s="764"/>
      <c r="J5" s="764"/>
      <c r="K5" s="764"/>
      <c r="L5" s="764"/>
      <c r="M5" s="764"/>
      <c r="N5" s="764"/>
      <c r="O5" s="764"/>
      <c r="P5" s="765"/>
      <c r="Q5" s="769" t="s">
        <v>374</v>
      </c>
      <c r="R5" s="770"/>
      <c r="S5" s="770"/>
      <c r="T5" s="770"/>
      <c r="U5" s="771"/>
      <c r="V5" s="769" t="s">
        <v>375</v>
      </c>
      <c r="W5" s="770"/>
      <c r="X5" s="770"/>
      <c r="Y5" s="770"/>
      <c r="Z5" s="771"/>
      <c r="AA5" s="769" t="s">
        <v>376</v>
      </c>
      <c r="AB5" s="770"/>
      <c r="AC5" s="770"/>
      <c r="AD5" s="770"/>
      <c r="AE5" s="770"/>
      <c r="AF5" s="775" t="s">
        <v>377</v>
      </c>
      <c r="AG5" s="770"/>
      <c r="AH5" s="770"/>
      <c r="AI5" s="770"/>
      <c r="AJ5" s="776"/>
      <c r="AK5" s="770" t="s">
        <v>378</v>
      </c>
      <c r="AL5" s="770"/>
      <c r="AM5" s="770"/>
      <c r="AN5" s="770"/>
      <c r="AO5" s="771"/>
      <c r="AP5" s="769" t="s">
        <v>379</v>
      </c>
      <c r="AQ5" s="770"/>
      <c r="AR5" s="770"/>
      <c r="AS5" s="770"/>
      <c r="AT5" s="771"/>
      <c r="AU5" s="769" t="s">
        <v>380</v>
      </c>
      <c r="AV5" s="770"/>
      <c r="AW5" s="770"/>
      <c r="AX5" s="770"/>
      <c r="AY5" s="776"/>
      <c r="AZ5" s="232"/>
      <c r="BA5" s="232"/>
      <c r="BB5" s="232"/>
      <c r="BC5" s="232"/>
      <c r="BD5" s="232"/>
      <c r="BE5" s="233"/>
      <c r="BF5" s="233"/>
      <c r="BG5" s="233"/>
      <c r="BH5" s="233"/>
      <c r="BI5" s="233"/>
      <c r="BJ5" s="233"/>
      <c r="BK5" s="233"/>
      <c r="BL5" s="233"/>
      <c r="BM5" s="233"/>
      <c r="BN5" s="233"/>
      <c r="BO5" s="233"/>
      <c r="BP5" s="233"/>
      <c r="BQ5" s="763" t="s">
        <v>381</v>
      </c>
      <c r="BR5" s="764"/>
      <c r="BS5" s="764"/>
      <c r="BT5" s="764"/>
      <c r="BU5" s="764"/>
      <c r="BV5" s="764"/>
      <c r="BW5" s="764"/>
      <c r="BX5" s="764"/>
      <c r="BY5" s="764"/>
      <c r="BZ5" s="764"/>
      <c r="CA5" s="764"/>
      <c r="CB5" s="764"/>
      <c r="CC5" s="764"/>
      <c r="CD5" s="764"/>
      <c r="CE5" s="764"/>
      <c r="CF5" s="764"/>
      <c r="CG5" s="765"/>
      <c r="CH5" s="769" t="s">
        <v>382</v>
      </c>
      <c r="CI5" s="770"/>
      <c r="CJ5" s="770"/>
      <c r="CK5" s="770"/>
      <c r="CL5" s="771"/>
      <c r="CM5" s="769" t="s">
        <v>383</v>
      </c>
      <c r="CN5" s="770"/>
      <c r="CO5" s="770"/>
      <c r="CP5" s="770"/>
      <c r="CQ5" s="771"/>
      <c r="CR5" s="769" t="s">
        <v>384</v>
      </c>
      <c r="CS5" s="770"/>
      <c r="CT5" s="770"/>
      <c r="CU5" s="770"/>
      <c r="CV5" s="771"/>
      <c r="CW5" s="769" t="s">
        <v>385</v>
      </c>
      <c r="CX5" s="770"/>
      <c r="CY5" s="770"/>
      <c r="CZ5" s="770"/>
      <c r="DA5" s="771"/>
      <c r="DB5" s="769" t="s">
        <v>386</v>
      </c>
      <c r="DC5" s="770"/>
      <c r="DD5" s="770"/>
      <c r="DE5" s="770"/>
      <c r="DF5" s="771"/>
      <c r="DG5" s="799" t="s">
        <v>387</v>
      </c>
      <c r="DH5" s="800"/>
      <c r="DI5" s="800"/>
      <c r="DJ5" s="800"/>
      <c r="DK5" s="801"/>
      <c r="DL5" s="799" t="s">
        <v>388</v>
      </c>
      <c r="DM5" s="800"/>
      <c r="DN5" s="800"/>
      <c r="DO5" s="800"/>
      <c r="DP5" s="801"/>
      <c r="DQ5" s="769" t="s">
        <v>389</v>
      </c>
      <c r="DR5" s="770"/>
      <c r="DS5" s="770"/>
      <c r="DT5" s="770"/>
      <c r="DU5" s="771"/>
      <c r="DV5" s="769" t="s">
        <v>380</v>
      </c>
      <c r="DW5" s="770"/>
      <c r="DX5" s="770"/>
      <c r="DY5" s="770"/>
      <c r="DZ5" s="776"/>
      <c r="EA5" s="234"/>
    </row>
    <row r="6" spans="1:131" s="235" customFormat="1" ht="26.25" customHeight="1" thickBot="1">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c r="A7" s="236">
        <v>1</v>
      </c>
      <c r="B7" s="785" t="s">
        <v>390</v>
      </c>
      <c r="C7" s="786"/>
      <c r="D7" s="786"/>
      <c r="E7" s="786"/>
      <c r="F7" s="786"/>
      <c r="G7" s="786"/>
      <c r="H7" s="786"/>
      <c r="I7" s="786"/>
      <c r="J7" s="786"/>
      <c r="K7" s="786"/>
      <c r="L7" s="786"/>
      <c r="M7" s="786"/>
      <c r="N7" s="786"/>
      <c r="O7" s="786"/>
      <c r="P7" s="787"/>
      <c r="Q7" s="788">
        <v>2376</v>
      </c>
      <c r="R7" s="789"/>
      <c r="S7" s="789"/>
      <c r="T7" s="789"/>
      <c r="U7" s="789"/>
      <c r="V7" s="789">
        <v>2186</v>
      </c>
      <c r="W7" s="789"/>
      <c r="X7" s="789"/>
      <c r="Y7" s="789"/>
      <c r="Z7" s="789"/>
      <c r="AA7" s="789">
        <v>189</v>
      </c>
      <c r="AB7" s="789"/>
      <c r="AC7" s="789"/>
      <c r="AD7" s="789"/>
      <c r="AE7" s="790"/>
      <c r="AF7" s="791">
        <v>153</v>
      </c>
      <c r="AG7" s="792"/>
      <c r="AH7" s="792"/>
      <c r="AI7" s="792"/>
      <c r="AJ7" s="793"/>
      <c r="AK7" s="794">
        <v>329</v>
      </c>
      <c r="AL7" s="795"/>
      <c r="AM7" s="795"/>
      <c r="AN7" s="795"/>
      <c r="AO7" s="795"/>
      <c r="AP7" s="795">
        <v>2555</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604</v>
      </c>
      <c r="BT7" s="783"/>
      <c r="BU7" s="783"/>
      <c r="BV7" s="783"/>
      <c r="BW7" s="783"/>
      <c r="BX7" s="783"/>
      <c r="BY7" s="783"/>
      <c r="BZ7" s="783"/>
      <c r="CA7" s="783"/>
      <c r="CB7" s="783"/>
      <c r="CC7" s="783"/>
      <c r="CD7" s="783"/>
      <c r="CE7" s="783"/>
      <c r="CF7" s="783"/>
      <c r="CG7" s="798"/>
      <c r="CH7" s="779">
        <v>10</v>
      </c>
      <c r="CI7" s="780"/>
      <c r="CJ7" s="780"/>
      <c r="CK7" s="780"/>
      <c r="CL7" s="781"/>
      <c r="CM7" s="779">
        <v>122</v>
      </c>
      <c r="CN7" s="780"/>
      <c r="CO7" s="780"/>
      <c r="CP7" s="780"/>
      <c r="CQ7" s="781"/>
      <c r="CR7" s="779">
        <v>3</v>
      </c>
      <c r="CS7" s="780"/>
      <c r="CT7" s="780"/>
      <c r="CU7" s="780"/>
      <c r="CV7" s="781"/>
      <c r="CW7" s="779" t="s">
        <v>602</v>
      </c>
      <c r="CX7" s="780"/>
      <c r="CY7" s="780"/>
      <c r="CZ7" s="780"/>
      <c r="DA7" s="781"/>
      <c r="DB7" s="779" t="s">
        <v>602</v>
      </c>
      <c r="DC7" s="780"/>
      <c r="DD7" s="780"/>
      <c r="DE7" s="780"/>
      <c r="DF7" s="781"/>
      <c r="DG7" s="779" t="s">
        <v>602</v>
      </c>
      <c r="DH7" s="780"/>
      <c r="DI7" s="780"/>
      <c r="DJ7" s="780"/>
      <c r="DK7" s="781"/>
      <c r="DL7" s="779" t="s">
        <v>602</v>
      </c>
      <c r="DM7" s="780"/>
      <c r="DN7" s="780"/>
      <c r="DO7" s="780"/>
      <c r="DP7" s="781"/>
      <c r="DQ7" s="779" t="s">
        <v>602</v>
      </c>
      <c r="DR7" s="780"/>
      <c r="DS7" s="780"/>
      <c r="DT7" s="780"/>
      <c r="DU7" s="781"/>
      <c r="DV7" s="782"/>
      <c r="DW7" s="783"/>
      <c r="DX7" s="783"/>
      <c r="DY7" s="783"/>
      <c r="DZ7" s="784"/>
      <c r="EA7" s="234"/>
    </row>
    <row r="8" spans="1:131" s="235" customFormat="1" ht="26.25" customHeight="1">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391</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c r="A23" s="240" t="s">
        <v>392</v>
      </c>
      <c r="B23" s="825" t="s">
        <v>393</v>
      </c>
      <c r="C23" s="826"/>
      <c r="D23" s="826"/>
      <c r="E23" s="826"/>
      <c r="F23" s="826"/>
      <c r="G23" s="826"/>
      <c r="H23" s="826"/>
      <c r="I23" s="826"/>
      <c r="J23" s="826"/>
      <c r="K23" s="826"/>
      <c r="L23" s="826"/>
      <c r="M23" s="826"/>
      <c r="N23" s="826"/>
      <c r="O23" s="826"/>
      <c r="P23" s="827"/>
      <c r="Q23" s="828">
        <v>2376</v>
      </c>
      <c r="R23" s="829"/>
      <c r="S23" s="829"/>
      <c r="T23" s="829"/>
      <c r="U23" s="829"/>
      <c r="V23" s="829">
        <v>2186</v>
      </c>
      <c r="W23" s="829"/>
      <c r="X23" s="829"/>
      <c r="Y23" s="829"/>
      <c r="Z23" s="829"/>
      <c r="AA23" s="829">
        <v>189</v>
      </c>
      <c r="AB23" s="829"/>
      <c r="AC23" s="829"/>
      <c r="AD23" s="829"/>
      <c r="AE23" s="830"/>
      <c r="AF23" s="831">
        <v>153</v>
      </c>
      <c r="AG23" s="829"/>
      <c r="AH23" s="829"/>
      <c r="AI23" s="829"/>
      <c r="AJ23" s="832"/>
      <c r="AK23" s="833"/>
      <c r="AL23" s="834"/>
      <c r="AM23" s="834"/>
      <c r="AN23" s="834"/>
      <c r="AO23" s="834"/>
      <c r="AP23" s="829">
        <v>2555</v>
      </c>
      <c r="AQ23" s="829"/>
      <c r="AR23" s="829"/>
      <c r="AS23" s="829"/>
      <c r="AT23" s="829"/>
      <c r="AU23" s="845"/>
      <c r="AV23" s="845"/>
      <c r="AW23" s="845"/>
      <c r="AX23" s="845"/>
      <c r="AY23" s="846"/>
      <c r="AZ23" s="847" t="s">
        <v>394</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c r="A24" s="844" t="s">
        <v>395</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c r="A25" s="761" t="s">
        <v>396</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c r="A26" s="763" t="s">
        <v>373</v>
      </c>
      <c r="B26" s="764"/>
      <c r="C26" s="764"/>
      <c r="D26" s="764"/>
      <c r="E26" s="764"/>
      <c r="F26" s="764"/>
      <c r="G26" s="764"/>
      <c r="H26" s="764"/>
      <c r="I26" s="764"/>
      <c r="J26" s="764"/>
      <c r="K26" s="764"/>
      <c r="L26" s="764"/>
      <c r="M26" s="764"/>
      <c r="N26" s="764"/>
      <c r="O26" s="764"/>
      <c r="P26" s="765"/>
      <c r="Q26" s="769" t="s">
        <v>397</v>
      </c>
      <c r="R26" s="770"/>
      <c r="S26" s="770"/>
      <c r="T26" s="770"/>
      <c r="U26" s="771"/>
      <c r="V26" s="769" t="s">
        <v>398</v>
      </c>
      <c r="W26" s="770"/>
      <c r="X26" s="770"/>
      <c r="Y26" s="770"/>
      <c r="Z26" s="771"/>
      <c r="AA26" s="769" t="s">
        <v>399</v>
      </c>
      <c r="AB26" s="770"/>
      <c r="AC26" s="770"/>
      <c r="AD26" s="770"/>
      <c r="AE26" s="770"/>
      <c r="AF26" s="850" t="s">
        <v>400</v>
      </c>
      <c r="AG26" s="851"/>
      <c r="AH26" s="851"/>
      <c r="AI26" s="851"/>
      <c r="AJ26" s="852"/>
      <c r="AK26" s="770" t="s">
        <v>401</v>
      </c>
      <c r="AL26" s="770"/>
      <c r="AM26" s="770"/>
      <c r="AN26" s="770"/>
      <c r="AO26" s="771"/>
      <c r="AP26" s="769" t="s">
        <v>402</v>
      </c>
      <c r="AQ26" s="770"/>
      <c r="AR26" s="770"/>
      <c r="AS26" s="770"/>
      <c r="AT26" s="771"/>
      <c r="AU26" s="769" t="s">
        <v>403</v>
      </c>
      <c r="AV26" s="770"/>
      <c r="AW26" s="770"/>
      <c r="AX26" s="770"/>
      <c r="AY26" s="771"/>
      <c r="AZ26" s="769" t="s">
        <v>404</v>
      </c>
      <c r="BA26" s="770"/>
      <c r="BB26" s="770"/>
      <c r="BC26" s="770"/>
      <c r="BD26" s="771"/>
      <c r="BE26" s="769" t="s">
        <v>380</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c r="A28" s="242">
        <v>1</v>
      </c>
      <c r="B28" s="785" t="s">
        <v>405</v>
      </c>
      <c r="C28" s="786"/>
      <c r="D28" s="786"/>
      <c r="E28" s="786"/>
      <c r="F28" s="786"/>
      <c r="G28" s="786"/>
      <c r="H28" s="786"/>
      <c r="I28" s="786"/>
      <c r="J28" s="786"/>
      <c r="K28" s="786"/>
      <c r="L28" s="786"/>
      <c r="M28" s="786"/>
      <c r="N28" s="786"/>
      <c r="O28" s="786"/>
      <c r="P28" s="787"/>
      <c r="Q28" s="858">
        <v>95</v>
      </c>
      <c r="R28" s="859"/>
      <c r="S28" s="859"/>
      <c r="T28" s="859"/>
      <c r="U28" s="859"/>
      <c r="V28" s="859">
        <v>78</v>
      </c>
      <c r="W28" s="859"/>
      <c r="X28" s="859"/>
      <c r="Y28" s="859"/>
      <c r="Z28" s="859"/>
      <c r="AA28" s="859">
        <v>17</v>
      </c>
      <c r="AB28" s="859"/>
      <c r="AC28" s="859"/>
      <c r="AD28" s="859"/>
      <c r="AE28" s="860"/>
      <c r="AF28" s="861">
        <v>17</v>
      </c>
      <c r="AG28" s="859"/>
      <c r="AH28" s="859"/>
      <c r="AI28" s="859"/>
      <c r="AJ28" s="862"/>
      <c r="AK28" s="863">
        <v>11</v>
      </c>
      <c r="AL28" s="864"/>
      <c r="AM28" s="864"/>
      <c r="AN28" s="864"/>
      <c r="AO28" s="864"/>
      <c r="AP28" s="864" t="s">
        <v>594</v>
      </c>
      <c r="AQ28" s="864"/>
      <c r="AR28" s="864"/>
      <c r="AS28" s="864"/>
      <c r="AT28" s="864"/>
      <c r="AU28" s="864" t="s">
        <v>594</v>
      </c>
      <c r="AV28" s="864"/>
      <c r="AW28" s="864"/>
      <c r="AX28" s="864"/>
      <c r="AY28" s="864"/>
      <c r="AZ28" s="865" t="s">
        <v>594</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c r="A29" s="242">
        <v>2</v>
      </c>
      <c r="B29" s="816" t="s">
        <v>406</v>
      </c>
      <c r="C29" s="817"/>
      <c r="D29" s="817"/>
      <c r="E29" s="817"/>
      <c r="F29" s="817"/>
      <c r="G29" s="817"/>
      <c r="H29" s="817"/>
      <c r="I29" s="817"/>
      <c r="J29" s="817"/>
      <c r="K29" s="817"/>
      <c r="L29" s="817"/>
      <c r="M29" s="817"/>
      <c r="N29" s="817"/>
      <c r="O29" s="817"/>
      <c r="P29" s="818"/>
      <c r="Q29" s="819">
        <v>51</v>
      </c>
      <c r="R29" s="820"/>
      <c r="S29" s="820"/>
      <c r="T29" s="820"/>
      <c r="U29" s="820"/>
      <c r="V29" s="820">
        <v>44</v>
      </c>
      <c r="W29" s="820"/>
      <c r="X29" s="820"/>
      <c r="Y29" s="820"/>
      <c r="Z29" s="820"/>
      <c r="AA29" s="820">
        <v>7</v>
      </c>
      <c r="AB29" s="820"/>
      <c r="AC29" s="820"/>
      <c r="AD29" s="820"/>
      <c r="AE29" s="821"/>
      <c r="AF29" s="822">
        <v>7</v>
      </c>
      <c r="AG29" s="823"/>
      <c r="AH29" s="823"/>
      <c r="AI29" s="823"/>
      <c r="AJ29" s="824"/>
      <c r="AK29" s="870">
        <v>6</v>
      </c>
      <c r="AL29" s="866"/>
      <c r="AM29" s="866"/>
      <c r="AN29" s="866"/>
      <c r="AO29" s="866"/>
      <c r="AP29" s="866" t="s">
        <v>594</v>
      </c>
      <c r="AQ29" s="866"/>
      <c r="AR29" s="866"/>
      <c r="AS29" s="866"/>
      <c r="AT29" s="866"/>
      <c r="AU29" s="866" t="s">
        <v>594</v>
      </c>
      <c r="AV29" s="866"/>
      <c r="AW29" s="866"/>
      <c r="AX29" s="866"/>
      <c r="AY29" s="866"/>
      <c r="AZ29" s="867" t="s">
        <v>594</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c r="A30" s="242">
        <v>3</v>
      </c>
      <c r="B30" s="816" t="s">
        <v>407</v>
      </c>
      <c r="C30" s="817"/>
      <c r="D30" s="817"/>
      <c r="E30" s="817"/>
      <c r="F30" s="817"/>
      <c r="G30" s="817"/>
      <c r="H30" s="817"/>
      <c r="I30" s="817"/>
      <c r="J30" s="817"/>
      <c r="K30" s="817"/>
      <c r="L30" s="817"/>
      <c r="M30" s="817"/>
      <c r="N30" s="817"/>
      <c r="O30" s="817"/>
      <c r="P30" s="818"/>
      <c r="Q30" s="819">
        <v>8</v>
      </c>
      <c r="R30" s="820"/>
      <c r="S30" s="820"/>
      <c r="T30" s="820"/>
      <c r="U30" s="820"/>
      <c r="V30" s="820">
        <v>7</v>
      </c>
      <c r="W30" s="820"/>
      <c r="X30" s="820"/>
      <c r="Y30" s="820"/>
      <c r="Z30" s="820"/>
      <c r="AA30" s="820">
        <v>2</v>
      </c>
      <c r="AB30" s="820"/>
      <c r="AC30" s="820"/>
      <c r="AD30" s="820"/>
      <c r="AE30" s="821"/>
      <c r="AF30" s="822">
        <v>2</v>
      </c>
      <c r="AG30" s="823"/>
      <c r="AH30" s="823"/>
      <c r="AI30" s="823"/>
      <c r="AJ30" s="824"/>
      <c r="AK30" s="870">
        <v>3</v>
      </c>
      <c r="AL30" s="866"/>
      <c r="AM30" s="866"/>
      <c r="AN30" s="866"/>
      <c r="AO30" s="866"/>
      <c r="AP30" s="866" t="s">
        <v>594</v>
      </c>
      <c r="AQ30" s="866"/>
      <c r="AR30" s="866"/>
      <c r="AS30" s="866"/>
      <c r="AT30" s="866"/>
      <c r="AU30" s="866" t="s">
        <v>594</v>
      </c>
      <c r="AV30" s="866"/>
      <c r="AW30" s="866"/>
      <c r="AX30" s="866"/>
      <c r="AY30" s="866"/>
      <c r="AZ30" s="867" t="s">
        <v>594</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c r="A31" s="242">
        <v>4</v>
      </c>
      <c r="B31" s="816" t="s">
        <v>408</v>
      </c>
      <c r="C31" s="817"/>
      <c r="D31" s="817"/>
      <c r="E31" s="817"/>
      <c r="F31" s="817"/>
      <c r="G31" s="817"/>
      <c r="H31" s="817"/>
      <c r="I31" s="817"/>
      <c r="J31" s="817"/>
      <c r="K31" s="817"/>
      <c r="L31" s="817"/>
      <c r="M31" s="817"/>
      <c r="N31" s="817"/>
      <c r="O31" s="817"/>
      <c r="P31" s="818"/>
      <c r="Q31" s="819">
        <v>1</v>
      </c>
      <c r="R31" s="820"/>
      <c r="S31" s="820"/>
      <c r="T31" s="820"/>
      <c r="U31" s="820"/>
      <c r="V31" s="820">
        <v>1</v>
      </c>
      <c r="W31" s="820"/>
      <c r="X31" s="820"/>
      <c r="Y31" s="820"/>
      <c r="Z31" s="820"/>
      <c r="AA31" s="820">
        <v>0</v>
      </c>
      <c r="AB31" s="820"/>
      <c r="AC31" s="820"/>
      <c r="AD31" s="820"/>
      <c r="AE31" s="821"/>
      <c r="AF31" s="822">
        <v>0</v>
      </c>
      <c r="AG31" s="823"/>
      <c r="AH31" s="823"/>
      <c r="AI31" s="823"/>
      <c r="AJ31" s="824"/>
      <c r="AK31" s="870" t="s">
        <v>601</v>
      </c>
      <c r="AL31" s="866"/>
      <c r="AM31" s="866"/>
      <c r="AN31" s="866"/>
      <c r="AO31" s="866"/>
      <c r="AP31" s="866" t="s">
        <v>594</v>
      </c>
      <c r="AQ31" s="866"/>
      <c r="AR31" s="866"/>
      <c r="AS31" s="866"/>
      <c r="AT31" s="866"/>
      <c r="AU31" s="866" t="s">
        <v>594</v>
      </c>
      <c r="AV31" s="866"/>
      <c r="AW31" s="866"/>
      <c r="AX31" s="866"/>
      <c r="AY31" s="866"/>
      <c r="AZ31" s="867" t="s">
        <v>594</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c r="A32" s="242">
        <v>5</v>
      </c>
      <c r="B32" s="816" t="s">
        <v>409</v>
      </c>
      <c r="C32" s="817"/>
      <c r="D32" s="817"/>
      <c r="E32" s="817"/>
      <c r="F32" s="817"/>
      <c r="G32" s="817"/>
      <c r="H32" s="817"/>
      <c r="I32" s="817"/>
      <c r="J32" s="817"/>
      <c r="K32" s="817"/>
      <c r="L32" s="817"/>
      <c r="M32" s="817"/>
      <c r="N32" s="817"/>
      <c r="O32" s="817"/>
      <c r="P32" s="818"/>
      <c r="Q32" s="819">
        <v>33</v>
      </c>
      <c r="R32" s="820"/>
      <c r="S32" s="820"/>
      <c r="T32" s="820"/>
      <c r="U32" s="820"/>
      <c r="V32" s="820">
        <v>24</v>
      </c>
      <c r="W32" s="820"/>
      <c r="X32" s="820"/>
      <c r="Y32" s="820"/>
      <c r="Z32" s="820"/>
      <c r="AA32" s="820">
        <v>9</v>
      </c>
      <c r="AB32" s="820"/>
      <c r="AC32" s="820"/>
      <c r="AD32" s="820"/>
      <c r="AE32" s="821"/>
      <c r="AF32" s="822">
        <v>9</v>
      </c>
      <c r="AG32" s="823"/>
      <c r="AH32" s="823"/>
      <c r="AI32" s="823"/>
      <c r="AJ32" s="824"/>
      <c r="AK32" s="870">
        <v>5</v>
      </c>
      <c r="AL32" s="866"/>
      <c r="AM32" s="866"/>
      <c r="AN32" s="866"/>
      <c r="AO32" s="866"/>
      <c r="AP32" s="866" t="s">
        <v>594</v>
      </c>
      <c r="AQ32" s="866"/>
      <c r="AR32" s="866"/>
      <c r="AS32" s="866"/>
      <c r="AT32" s="866"/>
      <c r="AU32" s="866" t="s">
        <v>594</v>
      </c>
      <c r="AV32" s="866"/>
      <c r="AW32" s="866"/>
      <c r="AX32" s="866"/>
      <c r="AY32" s="866"/>
      <c r="AZ32" s="867" t="s">
        <v>594</v>
      </c>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c r="A33" s="242">
        <v>6</v>
      </c>
      <c r="B33" s="816" t="s">
        <v>410</v>
      </c>
      <c r="C33" s="817"/>
      <c r="D33" s="817"/>
      <c r="E33" s="817"/>
      <c r="F33" s="817"/>
      <c r="G33" s="817"/>
      <c r="H33" s="817"/>
      <c r="I33" s="817"/>
      <c r="J33" s="817"/>
      <c r="K33" s="817"/>
      <c r="L33" s="817"/>
      <c r="M33" s="817"/>
      <c r="N33" s="817"/>
      <c r="O33" s="817"/>
      <c r="P33" s="818"/>
      <c r="Q33" s="819">
        <v>786</v>
      </c>
      <c r="R33" s="820"/>
      <c r="S33" s="820"/>
      <c r="T33" s="820"/>
      <c r="U33" s="820"/>
      <c r="V33" s="820">
        <v>781</v>
      </c>
      <c r="W33" s="820"/>
      <c r="X33" s="820"/>
      <c r="Y33" s="820"/>
      <c r="Z33" s="820"/>
      <c r="AA33" s="820">
        <v>4</v>
      </c>
      <c r="AB33" s="820"/>
      <c r="AC33" s="820"/>
      <c r="AD33" s="820"/>
      <c r="AE33" s="821"/>
      <c r="AF33" s="822">
        <v>4</v>
      </c>
      <c r="AG33" s="823"/>
      <c r="AH33" s="823"/>
      <c r="AI33" s="823"/>
      <c r="AJ33" s="824"/>
      <c r="AK33" s="870">
        <v>1</v>
      </c>
      <c r="AL33" s="866"/>
      <c r="AM33" s="866"/>
      <c r="AN33" s="866"/>
      <c r="AO33" s="866"/>
      <c r="AP33" s="866" t="s">
        <v>594</v>
      </c>
      <c r="AQ33" s="866"/>
      <c r="AR33" s="866"/>
      <c r="AS33" s="866"/>
      <c r="AT33" s="866"/>
      <c r="AU33" s="866" t="s">
        <v>594</v>
      </c>
      <c r="AV33" s="866"/>
      <c r="AW33" s="866"/>
      <c r="AX33" s="866"/>
      <c r="AY33" s="866"/>
      <c r="AZ33" s="867" t="s">
        <v>594</v>
      </c>
      <c r="BA33" s="867"/>
      <c r="BB33" s="867"/>
      <c r="BC33" s="867"/>
      <c r="BD33" s="867"/>
      <c r="BE33" s="868" t="s">
        <v>411</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c r="A34" s="242">
        <v>7</v>
      </c>
      <c r="B34" s="816" t="s">
        <v>412</v>
      </c>
      <c r="C34" s="817"/>
      <c r="D34" s="817"/>
      <c r="E34" s="817"/>
      <c r="F34" s="817"/>
      <c r="G34" s="817"/>
      <c r="H34" s="817"/>
      <c r="I34" s="817"/>
      <c r="J34" s="817"/>
      <c r="K34" s="817"/>
      <c r="L34" s="817"/>
      <c r="M34" s="817"/>
      <c r="N34" s="817"/>
      <c r="O34" s="817"/>
      <c r="P34" s="818"/>
      <c r="Q34" s="819">
        <v>23</v>
      </c>
      <c r="R34" s="820"/>
      <c r="S34" s="820"/>
      <c r="T34" s="820"/>
      <c r="U34" s="820"/>
      <c r="V34" s="820">
        <v>23</v>
      </c>
      <c r="W34" s="820"/>
      <c r="X34" s="820"/>
      <c r="Y34" s="820"/>
      <c r="Z34" s="820"/>
      <c r="AA34" s="820">
        <v>0</v>
      </c>
      <c r="AB34" s="820"/>
      <c r="AC34" s="820"/>
      <c r="AD34" s="820"/>
      <c r="AE34" s="821"/>
      <c r="AF34" s="822">
        <v>0</v>
      </c>
      <c r="AG34" s="823"/>
      <c r="AH34" s="823"/>
      <c r="AI34" s="823"/>
      <c r="AJ34" s="824"/>
      <c r="AK34" s="870">
        <v>18</v>
      </c>
      <c r="AL34" s="866"/>
      <c r="AM34" s="866"/>
      <c r="AN34" s="866"/>
      <c r="AO34" s="866"/>
      <c r="AP34" s="866">
        <v>292</v>
      </c>
      <c r="AQ34" s="866"/>
      <c r="AR34" s="866"/>
      <c r="AS34" s="866"/>
      <c r="AT34" s="866"/>
      <c r="AU34" s="866" t="s">
        <v>594</v>
      </c>
      <c r="AV34" s="866"/>
      <c r="AW34" s="866"/>
      <c r="AX34" s="866"/>
      <c r="AY34" s="866"/>
      <c r="AZ34" s="867" t="s">
        <v>594</v>
      </c>
      <c r="BA34" s="867"/>
      <c r="BB34" s="867"/>
      <c r="BC34" s="867"/>
      <c r="BD34" s="867"/>
      <c r="BE34" s="868" t="s">
        <v>413</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414</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c r="A63" s="240" t="s">
        <v>392</v>
      </c>
      <c r="B63" s="825" t="s">
        <v>415</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40</v>
      </c>
      <c r="AG63" s="880"/>
      <c r="AH63" s="880"/>
      <c r="AI63" s="880"/>
      <c r="AJ63" s="881"/>
      <c r="AK63" s="882"/>
      <c r="AL63" s="877"/>
      <c r="AM63" s="877"/>
      <c r="AN63" s="877"/>
      <c r="AO63" s="877"/>
      <c r="AP63" s="880">
        <v>292</v>
      </c>
      <c r="AQ63" s="880"/>
      <c r="AR63" s="880"/>
      <c r="AS63" s="880"/>
      <c r="AT63" s="880"/>
      <c r="AU63" s="880" t="s">
        <v>602</v>
      </c>
      <c r="AV63" s="880"/>
      <c r="AW63" s="880"/>
      <c r="AX63" s="880"/>
      <c r="AY63" s="880"/>
      <c r="AZ63" s="884"/>
      <c r="BA63" s="884"/>
      <c r="BB63" s="884"/>
      <c r="BC63" s="884"/>
      <c r="BD63" s="884"/>
      <c r="BE63" s="885"/>
      <c r="BF63" s="885"/>
      <c r="BG63" s="885"/>
      <c r="BH63" s="885"/>
      <c r="BI63" s="886"/>
      <c r="BJ63" s="887" t="s">
        <v>416</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c r="A66" s="763" t="s">
        <v>418</v>
      </c>
      <c r="B66" s="764"/>
      <c r="C66" s="764"/>
      <c r="D66" s="764"/>
      <c r="E66" s="764"/>
      <c r="F66" s="764"/>
      <c r="G66" s="764"/>
      <c r="H66" s="764"/>
      <c r="I66" s="764"/>
      <c r="J66" s="764"/>
      <c r="K66" s="764"/>
      <c r="L66" s="764"/>
      <c r="M66" s="764"/>
      <c r="N66" s="764"/>
      <c r="O66" s="764"/>
      <c r="P66" s="765"/>
      <c r="Q66" s="769" t="s">
        <v>419</v>
      </c>
      <c r="R66" s="770"/>
      <c r="S66" s="770"/>
      <c r="T66" s="770"/>
      <c r="U66" s="771"/>
      <c r="V66" s="769" t="s">
        <v>420</v>
      </c>
      <c r="W66" s="770"/>
      <c r="X66" s="770"/>
      <c r="Y66" s="770"/>
      <c r="Z66" s="771"/>
      <c r="AA66" s="769" t="s">
        <v>421</v>
      </c>
      <c r="AB66" s="770"/>
      <c r="AC66" s="770"/>
      <c r="AD66" s="770"/>
      <c r="AE66" s="771"/>
      <c r="AF66" s="890" t="s">
        <v>422</v>
      </c>
      <c r="AG66" s="851"/>
      <c r="AH66" s="851"/>
      <c r="AI66" s="851"/>
      <c r="AJ66" s="891"/>
      <c r="AK66" s="769" t="s">
        <v>423</v>
      </c>
      <c r="AL66" s="764"/>
      <c r="AM66" s="764"/>
      <c r="AN66" s="764"/>
      <c r="AO66" s="765"/>
      <c r="AP66" s="769" t="s">
        <v>424</v>
      </c>
      <c r="AQ66" s="770"/>
      <c r="AR66" s="770"/>
      <c r="AS66" s="770"/>
      <c r="AT66" s="771"/>
      <c r="AU66" s="769" t="s">
        <v>425</v>
      </c>
      <c r="AV66" s="770"/>
      <c r="AW66" s="770"/>
      <c r="AX66" s="770"/>
      <c r="AY66" s="771"/>
      <c r="AZ66" s="769" t="s">
        <v>380</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c r="A68" s="236">
        <v>1</v>
      </c>
      <c r="B68" s="905" t="s">
        <v>603</v>
      </c>
      <c r="C68" s="906"/>
      <c r="D68" s="906"/>
      <c r="E68" s="906"/>
      <c r="F68" s="906"/>
      <c r="G68" s="906"/>
      <c r="H68" s="906"/>
      <c r="I68" s="906"/>
      <c r="J68" s="906"/>
      <c r="K68" s="906"/>
      <c r="L68" s="906"/>
      <c r="M68" s="906"/>
      <c r="N68" s="906"/>
      <c r="O68" s="906"/>
      <c r="P68" s="907"/>
      <c r="Q68" s="908">
        <v>11751</v>
      </c>
      <c r="R68" s="902"/>
      <c r="S68" s="902"/>
      <c r="T68" s="902"/>
      <c r="U68" s="902"/>
      <c r="V68" s="902">
        <v>11426</v>
      </c>
      <c r="W68" s="902"/>
      <c r="X68" s="902"/>
      <c r="Y68" s="902"/>
      <c r="Z68" s="902"/>
      <c r="AA68" s="902">
        <v>325</v>
      </c>
      <c r="AB68" s="902"/>
      <c r="AC68" s="902"/>
      <c r="AD68" s="902"/>
      <c r="AE68" s="902"/>
      <c r="AF68" s="902">
        <v>325</v>
      </c>
      <c r="AG68" s="902"/>
      <c r="AH68" s="902"/>
      <c r="AI68" s="902"/>
      <c r="AJ68" s="902"/>
      <c r="AK68" s="902">
        <v>326</v>
      </c>
      <c r="AL68" s="902"/>
      <c r="AM68" s="902"/>
      <c r="AN68" s="902"/>
      <c r="AO68" s="902"/>
      <c r="AP68" s="902" t="s">
        <v>605</v>
      </c>
      <c r="AQ68" s="902"/>
      <c r="AR68" s="902"/>
      <c r="AS68" s="902"/>
      <c r="AT68" s="902"/>
      <c r="AU68" s="902" t="s">
        <v>605</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c r="A69" s="238">
        <v>2</v>
      </c>
      <c r="B69" s="909" t="s">
        <v>606</v>
      </c>
      <c r="C69" s="910"/>
      <c r="D69" s="910"/>
      <c r="E69" s="910"/>
      <c r="F69" s="910"/>
      <c r="G69" s="910"/>
      <c r="H69" s="910"/>
      <c r="I69" s="910"/>
      <c r="J69" s="910"/>
      <c r="K69" s="910"/>
      <c r="L69" s="910"/>
      <c r="M69" s="910"/>
      <c r="N69" s="910"/>
      <c r="O69" s="910"/>
      <c r="P69" s="911"/>
      <c r="Q69" s="912">
        <v>84</v>
      </c>
      <c r="R69" s="866"/>
      <c r="S69" s="866"/>
      <c r="T69" s="866"/>
      <c r="U69" s="866"/>
      <c r="V69" s="866">
        <v>79</v>
      </c>
      <c r="W69" s="866"/>
      <c r="X69" s="866"/>
      <c r="Y69" s="866"/>
      <c r="Z69" s="866"/>
      <c r="AA69" s="866">
        <v>5</v>
      </c>
      <c r="AB69" s="866"/>
      <c r="AC69" s="866"/>
      <c r="AD69" s="866"/>
      <c r="AE69" s="866"/>
      <c r="AF69" s="866">
        <v>5</v>
      </c>
      <c r="AG69" s="866"/>
      <c r="AH69" s="866"/>
      <c r="AI69" s="866"/>
      <c r="AJ69" s="866"/>
      <c r="AK69" s="866">
        <v>5</v>
      </c>
      <c r="AL69" s="866"/>
      <c r="AM69" s="866"/>
      <c r="AN69" s="866"/>
      <c r="AO69" s="866"/>
      <c r="AP69" s="866" t="s">
        <v>605</v>
      </c>
      <c r="AQ69" s="866"/>
      <c r="AR69" s="866"/>
      <c r="AS69" s="866"/>
      <c r="AT69" s="866"/>
      <c r="AU69" s="866" t="s">
        <v>605</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c r="A70" s="238">
        <v>3</v>
      </c>
      <c r="B70" s="909" t="s">
        <v>607</v>
      </c>
      <c r="C70" s="910"/>
      <c r="D70" s="910"/>
      <c r="E70" s="910"/>
      <c r="F70" s="910"/>
      <c r="G70" s="910"/>
      <c r="H70" s="910"/>
      <c r="I70" s="910"/>
      <c r="J70" s="910"/>
      <c r="K70" s="910"/>
      <c r="L70" s="910"/>
      <c r="M70" s="910"/>
      <c r="N70" s="910"/>
      <c r="O70" s="910"/>
      <c r="P70" s="911"/>
      <c r="Q70" s="912">
        <v>288382</v>
      </c>
      <c r="R70" s="866"/>
      <c r="S70" s="866"/>
      <c r="T70" s="866"/>
      <c r="U70" s="866"/>
      <c r="V70" s="866">
        <v>283191</v>
      </c>
      <c r="W70" s="866"/>
      <c r="X70" s="866"/>
      <c r="Y70" s="866"/>
      <c r="Z70" s="866"/>
      <c r="AA70" s="866">
        <v>5190</v>
      </c>
      <c r="AB70" s="866"/>
      <c r="AC70" s="866"/>
      <c r="AD70" s="866"/>
      <c r="AE70" s="866"/>
      <c r="AF70" s="866">
        <v>5190</v>
      </c>
      <c r="AG70" s="866"/>
      <c r="AH70" s="866"/>
      <c r="AI70" s="866"/>
      <c r="AJ70" s="866"/>
      <c r="AK70" s="866" t="s">
        <v>608</v>
      </c>
      <c r="AL70" s="866"/>
      <c r="AM70" s="866"/>
      <c r="AN70" s="866"/>
      <c r="AO70" s="866"/>
      <c r="AP70" s="866" t="s">
        <v>605</v>
      </c>
      <c r="AQ70" s="866"/>
      <c r="AR70" s="866"/>
      <c r="AS70" s="866"/>
      <c r="AT70" s="866"/>
      <c r="AU70" s="866" t="s">
        <v>605</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c r="A71" s="238">
        <v>4</v>
      </c>
      <c r="B71" s="909"/>
      <c r="C71" s="910"/>
      <c r="D71" s="910"/>
      <c r="E71" s="910"/>
      <c r="F71" s="910"/>
      <c r="G71" s="910"/>
      <c r="H71" s="910"/>
      <c r="I71" s="910"/>
      <c r="J71" s="910"/>
      <c r="K71" s="910"/>
      <c r="L71" s="910"/>
      <c r="M71" s="910"/>
      <c r="N71" s="910"/>
      <c r="O71" s="910"/>
      <c r="P71" s="911"/>
      <c r="Q71" s="912"/>
      <c r="R71" s="866"/>
      <c r="S71" s="866"/>
      <c r="T71" s="866"/>
      <c r="U71" s="866"/>
      <c r="V71" s="866"/>
      <c r="W71" s="866"/>
      <c r="X71" s="866"/>
      <c r="Y71" s="866"/>
      <c r="Z71" s="866"/>
      <c r="AA71" s="866"/>
      <c r="AB71" s="866"/>
      <c r="AC71" s="866"/>
      <c r="AD71" s="866"/>
      <c r="AE71" s="866"/>
      <c r="AF71" s="866"/>
      <c r="AG71" s="866"/>
      <c r="AH71" s="866"/>
      <c r="AI71" s="866"/>
      <c r="AJ71" s="866"/>
      <c r="AK71" s="866"/>
      <c r="AL71" s="866"/>
      <c r="AM71" s="866"/>
      <c r="AN71" s="866"/>
      <c r="AO71" s="866"/>
      <c r="AP71" s="866"/>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c r="A88" s="240" t="s">
        <v>392</v>
      </c>
      <c r="B88" s="825" t="s">
        <v>426</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5520</v>
      </c>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825" t="s">
        <v>427</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3</v>
      </c>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428</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429</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430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53" t="s">
        <v>432</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433</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c r="A109" s="948" t="s">
        <v>434</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435</v>
      </c>
      <c r="AB109" s="929"/>
      <c r="AC109" s="929"/>
      <c r="AD109" s="929"/>
      <c r="AE109" s="930"/>
      <c r="AF109" s="928" t="s">
        <v>436</v>
      </c>
      <c r="AG109" s="929"/>
      <c r="AH109" s="929"/>
      <c r="AI109" s="929"/>
      <c r="AJ109" s="930"/>
      <c r="AK109" s="928" t="s">
        <v>311</v>
      </c>
      <c r="AL109" s="929"/>
      <c r="AM109" s="929"/>
      <c r="AN109" s="929"/>
      <c r="AO109" s="930"/>
      <c r="AP109" s="928" t="s">
        <v>437</v>
      </c>
      <c r="AQ109" s="929"/>
      <c r="AR109" s="929"/>
      <c r="AS109" s="929"/>
      <c r="AT109" s="931"/>
      <c r="AU109" s="948" t="s">
        <v>434</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435</v>
      </c>
      <c r="BR109" s="929"/>
      <c r="BS109" s="929"/>
      <c r="BT109" s="929"/>
      <c r="BU109" s="930"/>
      <c r="BV109" s="928" t="s">
        <v>436</v>
      </c>
      <c r="BW109" s="929"/>
      <c r="BX109" s="929"/>
      <c r="BY109" s="929"/>
      <c r="BZ109" s="930"/>
      <c r="CA109" s="928" t="s">
        <v>311</v>
      </c>
      <c r="CB109" s="929"/>
      <c r="CC109" s="929"/>
      <c r="CD109" s="929"/>
      <c r="CE109" s="930"/>
      <c r="CF109" s="949" t="s">
        <v>437</v>
      </c>
      <c r="CG109" s="949"/>
      <c r="CH109" s="949"/>
      <c r="CI109" s="949"/>
      <c r="CJ109" s="949"/>
      <c r="CK109" s="928" t="s">
        <v>438</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435</v>
      </c>
      <c r="DH109" s="929"/>
      <c r="DI109" s="929"/>
      <c r="DJ109" s="929"/>
      <c r="DK109" s="930"/>
      <c r="DL109" s="928" t="s">
        <v>436</v>
      </c>
      <c r="DM109" s="929"/>
      <c r="DN109" s="929"/>
      <c r="DO109" s="929"/>
      <c r="DP109" s="930"/>
      <c r="DQ109" s="928" t="s">
        <v>311</v>
      </c>
      <c r="DR109" s="929"/>
      <c r="DS109" s="929"/>
      <c r="DT109" s="929"/>
      <c r="DU109" s="930"/>
      <c r="DV109" s="928" t="s">
        <v>437</v>
      </c>
      <c r="DW109" s="929"/>
      <c r="DX109" s="929"/>
      <c r="DY109" s="929"/>
      <c r="DZ109" s="931"/>
    </row>
    <row r="110" spans="1:131" s="230" customFormat="1" ht="26.25" customHeight="1">
      <c r="A110" s="932" t="s">
        <v>439</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257823</v>
      </c>
      <c r="AB110" s="936"/>
      <c r="AC110" s="936"/>
      <c r="AD110" s="936"/>
      <c r="AE110" s="937"/>
      <c r="AF110" s="938">
        <v>289441</v>
      </c>
      <c r="AG110" s="936"/>
      <c r="AH110" s="936"/>
      <c r="AI110" s="936"/>
      <c r="AJ110" s="937"/>
      <c r="AK110" s="938">
        <v>295275</v>
      </c>
      <c r="AL110" s="936"/>
      <c r="AM110" s="936"/>
      <c r="AN110" s="936"/>
      <c r="AO110" s="937"/>
      <c r="AP110" s="939">
        <v>42</v>
      </c>
      <c r="AQ110" s="940"/>
      <c r="AR110" s="940"/>
      <c r="AS110" s="940"/>
      <c r="AT110" s="941"/>
      <c r="AU110" s="942" t="s">
        <v>75</v>
      </c>
      <c r="AV110" s="943"/>
      <c r="AW110" s="943"/>
      <c r="AX110" s="943"/>
      <c r="AY110" s="943"/>
      <c r="AZ110" s="965" t="s">
        <v>440</v>
      </c>
      <c r="BA110" s="933"/>
      <c r="BB110" s="933"/>
      <c r="BC110" s="933"/>
      <c r="BD110" s="933"/>
      <c r="BE110" s="933"/>
      <c r="BF110" s="933"/>
      <c r="BG110" s="933"/>
      <c r="BH110" s="933"/>
      <c r="BI110" s="933"/>
      <c r="BJ110" s="933"/>
      <c r="BK110" s="933"/>
      <c r="BL110" s="933"/>
      <c r="BM110" s="933"/>
      <c r="BN110" s="933"/>
      <c r="BO110" s="933"/>
      <c r="BP110" s="934"/>
      <c r="BQ110" s="966">
        <v>2922286</v>
      </c>
      <c r="BR110" s="967"/>
      <c r="BS110" s="967"/>
      <c r="BT110" s="967"/>
      <c r="BU110" s="967"/>
      <c r="BV110" s="967">
        <v>3195327</v>
      </c>
      <c r="BW110" s="967"/>
      <c r="BX110" s="967"/>
      <c r="BY110" s="967"/>
      <c r="BZ110" s="967"/>
      <c r="CA110" s="967">
        <v>2555438</v>
      </c>
      <c r="CB110" s="967"/>
      <c r="CC110" s="967"/>
      <c r="CD110" s="967"/>
      <c r="CE110" s="967"/>
      <c r="CF110" s="980">
        <v>363.3</v>
      </c>
      <c r="CG110" s="981"/>
      <c r="CH110" s="981"/>
      <c r="CI110" s="981"/>
      <c r="CJ110" s="981"/>
      <c r="CK110" s="982" t="s">
        <v>441</v>
      </c>
      <c r="CL110" s="983"/>
      <c r="CM110" s="965" t="s">
        <v>442</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416</v>
      </c>
      <c r="DH110" s="967"/>
      <c r="DI110" s="967"/>
      <c r="DJ110" s="967"/>
      <c r="DK110" s="967"/>
      <c r="DL110" s="967" t="s">
        <v>443</v>
      </c>
      <c r="DM110" s="967"/>
      <c r="DN110" s="967"/>
      <c r="DO110" s="967"/>
      <c r="DP110" s="967"/>
      <c r="DQ110" s="967" t="s">
        <v>444</v>
      </c>
      <c r="DR110" s="967"/>
      <c r="DS110" s="967"/>
      <c r="DT110" s="967"/>
      <c r="DU110" s="967"/>
      <c r="DV110" s="968" t="s">
        <v>416</v>
      </c>
      <c r="DW110" s="968"/>
      <c r="DX110" s="968"/>
      <c r="DY110" s="968"/>
      <c r="DZ110" s="969"/>
    </row>
    <row r="111" spans="1:131" s="230" customFormat="1" ht="26.25" customHeight="1">
      <c r="A111" s="970" t="s">
        <v>445</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443</v>
      </c>
      <c r="AB111" s="974"/>
      <c r="AC111" s="974"/>
      <c r="AD111" s="974"/>
      <c r="AE111" s="975"/>
      <c r="AF111" s="976" t="s">
        <v>443</v>
      </c>
      <c r="AG111" s="974"/>
      <c r="AH111" s="974"/>
      <c r="AI111" s="974"/>
      <c r="AJ111" s="975"/>
      <c r="AK111" s="976" t="s">
        <v>443</v>
      </c>
      <c r="AL111" s="974"/>
      <c r="AM111" s="974"/>
      <c r="AN111" s="974"/>
      <c r="AO111" s="975"/>
      <c r="AP111" s="977" t="s">
        <v>443</v>
      </c>
      <c r="AQ111" s="978"/>
      <c r="AR111" s="978"/>
      <c r="AS111" s="978"/>
      <c r="AT111" s="979"/>
      <c r="AU111" s="944"/>
      <c r="AV111" s="945"/>
      <c r="AW111" s="945"/>
      <c r="AX111" s="945"/>
      <c r="AY111" s="945"/>
      <c r="AZ111" s="958" t="s">
        <v>446</v>
      </c>
      <c r="BA111" s="959"/>
      <c r="BB111" s="959"/>
      <c r="BC111" s="959"/>
      <c r="BD111" s="959"/>
      <c r="BE111" s="959"/>
      <c r="BF111" s="959"/>
      <c r="BG111" s="959"/>
      <c r="BH111" s="959"/>
      <c r="BI111" s="959"/>
      <c r="BJ111" s="959"/>
      <c r="BK111" s="959"/>
      <c r="BL111" s="959"/>
      <c r="BM111" s="959"/>
      <c r="BN111" s="959"/>
      <c r="BO111" s="959"/>
      <c r="BP111" s="960"/>
      <c r="BQ111" s="961" t="s">
        <v>444</v>
      </c>
      <c r="BR111" s="962"/>
      <c r="BS111" s="962"/>
      <c r="BT111" s="962"/>
      <c r="BU111" s="962"/>
      <c r="BV111" s="962" t="s">
        <v>416</v>
      </c>
      <c r="BW111" s="962"/>
      <c r="BX111" s="962"/>
      <c r="BY111" s="962"/>
      <c r="BZ111" s="962"/>
      <c r="CA111" s="962" t="s">
        <v>444</v>
      </c>
      <c r="CB111" s="962"/>
      <c r="CC111" s="962"/>
      <c r="CD111" s="962"/>
      <c r="CE111" s="962"/>
      <c r="CF111" s="956" t="s">
        <v>444</v>
      </c>
      <c r="CG111" s="957"/>
      <c r="CH111" s="957"/>
      <c r="CI111" s="957"/>
      <c r="CJ111" s="957"/>
      <c r="CK111" s="984"/>
      <c r="CL111" s="985"/>
      <c r="CM111" s="958" t="s">
        <v>447</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416</v>
      </c>
      <c r="DH111" s="962"/>
      <c r="DI111" s="962"/>
      <c r="DJ111" s="962"/>
      <c r="DK111" s="962"/>
      <c r="DL111" s="962" t="s">
        <v>443</v>
      </c>
      <c r="DM111" s="962"/>
      <c r="DN111" s="962"/>
      <c r="DO111" s="962"/>
      <c r="DP111" s="962"/>
      <c r="DQ111" s="962" t="s">
        <v>416</v>
      </c>
      <c r="DR111" s="962"/>
      <c r="DS111" s="962"/>
      <c r="DT111" s="962"/>
      <c r="DU111" s="962"/>
      <c r="DV111" s="963" t="s">
        <v>444</v>
      </c>
      <c r="DW111" s="963"/>
      <c r="DX111" s="963"/>
      <c r="DY111" s="963"/>
      <c r="DZ111" s="964"/>
    </row>
    <row r="112" spans="1:131" s="230" customFormat="1" ht="26.25" customHeight="1">
      <c r="A112" s="988" t="s">
        <v>448</v>
      </c>
      <c r="B112" s="989"/>
      <c r="C112" s="959" t="s">
        <v>449</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416</v>
      </c>
      <c r="AB112" s="995"/>
      <c r="AC112" s="995"/>
      <c r="AD112" s="995"/>
      <c r="AE112" s="996"/>
      <c r="AF112" s="997" t="s">
        <v>416</v>
      </c>
      <c r="AG112" s="995"/>
      <c r="AH112" s="995"/>
      <c r="AI112" s="995"/>
      <c r="AJ112" s="996"/>
      <c r="AK112" s="997" t="s">
        <v>443</v>
      </c>
      <c r="AL112" s="995"/>
      <c r="AM112" s="995"/>
      <c r="AN112" s="995"/>
      <c r="AO112" s="996"/>
      <c r="AP112" s="998" t="s">
        <v>443</v>
      </c>
      <c r="AQ112" s="999"/>
      <c r="AR112" s="999"/>
      <c r="AS112" s="999"/>
      <c r="AT112" s="1000"/>
      <c r="AU112" s="944"/>
      <c r="AV112" s="945"/>
      <c r="AW112" s="945"/>
      <c r="AX112" s="945"/>
      <c r="AY112" s="945"/>
      <c r="AZ112" s="958" t="s">
        <v>450</v>
      </c>
      <c r="BA112" s="959"/>
      <c r="BB112" s="959"/>
      <c r="BC112" s="959"/>
      <c r="BD112" s="959"/>
      <c r="BE112" s="959"/>
      <c r="BF112" s="959"/>
      <c r="BG112" s="959"/>
      <c r="BH112" s="959"/>
      <c r="BI112" s="959"/>
      <c r="BJ112" s="959"/>
      <c r="BK112" s="959"/>
      <c r="BL112" s="959"/>
      <c r="BM112" s="959"/>
      <c r="BN112" s="959"/>
      <c r="BO112" s="959"/>
      <c r="BP112" s="960"/>
      <c r="BQ112" s="961" t="s">
        <v>416</v>
      </c>
      <c r="BR112" s="962"/>
      <c r="BS112" s="962"/>
      <c r="BT112" s="962"/>
      <c r="BU112" s="962"/>
      <c r="BV112" s="962" t="s">
        <v>416</v>
      </c>
      <c r="BW112" s="962"/>
      <c r="BX112" s="962"/>
      <c r="BY112" s="962"/>
      <c r="BZ112" s="962"/>
      <c r="CA112" s="962" t="s">
        <v>416</v>
      </c>
      <c r="CB112" s="962"/>
      <c r="CC112" s="962"/>
      <c r="CD112" s="962"/>
      <c r="CE112" s="962"/>
      <c r="CF112" s="956" t="s">
        <v>444</v>
      </c>
      <c r="CG112" s="957"/>
      <c r="CH112" s="957"/>
      <c r="CI112" s="957"/>
      <c r="CJ112" s="957"/>
      <c r="CK112" s="984"/>
      <c r="CL112" s="985"/>
      <c r="CM112" s="958" t="s">
        <v>451</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416</v>
      </c>
      <c r="DH112" s="962"/>
      <c r="DI112" s="962"/>
      <c r="DJ112" s="962"/>
      <c r="DK112" s="962"/>
      <c r="DL112" s="962" t="s">
        <v>443</v>
      </c>
      <c r="DM112" s="962"/>
      <c r="DN112" s="962"/>
      <c r="DO112" s="962"/>
      <c r="DP112" s="962"/>
      <c r="DQ112" s="962" t="s">
        <v>416</v>
      </c>
      <c r="DR112" s="962"/>
      <c r="DS112" s="962"/>
      <c r="DT112" s="962"/>
      <c r="DU112" s="962"/>
      <c r="DV112" s="963" t="s">
        <v>416</v>
      </c>
      <c r="DW112" s="963"/>
      <c r="DX112" s="963"/>
      <c r="DY112" s="963"/>
      <c r="DZ112" s="964"/>
    </row>
    <row r="113" spans="1:130" s="230" customFormat="1" ht="26.25" customHeight="1">
      <c r="A113" s="990"/>
      <c r="B113" s="991"/>
      <c r="C113" s="959" t="s">
        <v>452</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t="s">
        <v>443</v>
      </c>
      <c r="AB113" s="974"/>
      <c r="AC113" s="974"/>
      <c r="AD113" s="974"/>
      <c r="AE113" s="975"/>
      <c r="AF113" s="976" t="s">
        <v>443</v>
      </c>
      <c r="AG113" s="974"/>
      <c r="AH113" s="974"/>
      <c r="AI113" s="974"/>
      <c r="AJ113" s="975"/>
      <c r="AK113" s="976" t="s">
        <v>416</v>
      </c>
      <c r="AL113" s="974"/>
      <c r="AM113" s="974"/>
      <c r="AN113" s="974"/>
      <c r="AO113" s="975"/>
      <c r="AP113" s="977" t="s">
        <v>416</v>
      </c>
      <c r="AQ113" s="978"/>
      <c r="AR113" s="978"/>
      <c r="AS113" s="978"/>
      <c r="AT113" s="979"/>
      <c r="AU113" s="944"/>
      <c r="AV113" s="945"/>
      <c r="AW113" s="945"/>
      <c r="AX113" s="945"/>
      <c r="AY113" s="945"/>
      <c r="AZ113" s="958" t="s">
        <v>453</v>
      </c>
      <c r="BA113" s="959"/>
      <c r="BB113" s="959"/>
      <c r="BC113" s="959"/>
      <c r="BD113" s="959"/>
      <c r="BE113" s="959"/>
      <c r="BF113" s="959"/>
      <c r="BG113" s="959"/>
      <c r="BH113" s="959"/>
      <c r="BI113" s="959"/>
      <c r="BJ113" s="959"/>
      <c r="BK113" s="959"/>
      <c r="BL113" s="959"/>
      <c r="BM113" s="959"/>
      <c r="BN113" s="959"/>
      <c r="BO113" s="959"/>
      <c r="BP113" s="960"/>
      <c r="BQ113" s="961" t="s">
        <v>416</v>
      </c>
      <c r="BR113" s="962"/>
      <c r="BS113" s="962"/>
      <c r="BT113" s="962"/>
      <c r="BU113" s="962"/>
      <c r="BV113" s="962" t="s">
        <v>416</v>
      </c>
      <c r="BW113" s="962"/>
      <c r="BX113" s="962"/>
      <c r="BY113" s="962"/>
      <c r="BZ113" s="962"/>
      <c r="CA113" s="962" t="s">
        <v>416</v>
      </c>
      <c r="CB113" s="962"/>
      <c r="CC113" s="962"/>
      <c r="CD113" s="962"/>
      <c r="CE113" s="962"/>
      <c r="CF113" s="956" t="s">
        <v>443</v>
      </c>
      <c r="CG113" s="957"/>
      <c r="CH113" s="957"/>
      <c r="CI113" s="957"/>
      <c r="CJ113" s="957"/>
      <c r="CK113" s="984"/>
      <c r="CL113" s="985"/>
      <c r="CM113" s="958" t="s">
        <v>454</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416</v>
      </c>
      <c r="DH113" s="995"/>
      <c r="DI113" s="995"/>
      <c r="DJ113" s="995"/>
      <c r="DK113" s="996"/>
      <c r="DL113" s="997" t="s">
        <v>416</v>
      </c>
      <c r="DM113" s="995"/>
      <c r="DN113" s="995"/>
      <c r="DO113" s="995"/>
      <c r="DP113" s="996"/>
      <c r="DQ113" s="997" t="s">
        <v>416</v>
      </c>
      <c r="DR113" s="995"/>
      <c r="DS113" s="995"/>
      <c r="DT113" s="995"/>
      <c r="DU113" s="996"/>
      <c r="DV113" s="998" t="s">
        <v>443</v>
      </c>
      <c r="DW113" s="999"/>
      <c r="DX113" s="999"/>
      <c r="DY113" s="999"/>
      <c r="DZ113" s="1000"/>
    </row>
    <row r="114" spans="1:130" s="230" customFormat="1" ht="26.25" customHeight="1">
      <c r="A114" s="990"/>
      <c r="B114" s="991"/>
      <c r="C114" s="959" t="s">
        <v>455</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443</v>
      </c>
      <c r="AB114" s="995"/>
      <c r="AC114" s="995"/>
      <c r="AD114" s="995"/>
      <c r="AE114" s="996"/>
      <c r="AF114" s="997" t="s">
        <v>416</v>
      </c>
      <c r="AG114" s="995"/>
      <c r="AH114" s="995"/>
      <c r="AI114" s="995"/>
      <c r="AJ114" s="996"/>
      <c r="AK114" s="997" t="s">
        <v>416</v>
      </c>
      <c r="AL114" s="995"/>
      <c r="AM114" s="995"/>
      <c r="AN114" s="995"/>
      <c r="AO114" s="996"/>
      <c r="AP114" s="998" t="s">
        <v>416</v>
      </c>
      <c r="AQ114" s="999"/>
      <c r="AR114" s="999"/>
      <c r="AS114" s="999"/>
      <c r="AT114" s="1000"/>
      <c r="AU114" s="944"/>
      <c r="AV114" s="945"/>
      <c r="AW114" s="945"/>
      <c r="AX114" s="945"/>
      <c r="AY114" s="945"/>
      <c r="AZ114" s="958" t="s">
        <v>456</v>
      </c>
      <c r="BA114" s="959"/>
      <c r="BB114" s="959"/>
      <c r="BC114" s="959"/>
      <c r="BD114" s="959"/>
      <c r="BE114" s="959"/>
      <c r="BF114" s="959"/>
      <c r="BG114" s="959"/>
      <c r="BH114" s="959"/>
      <c r="BI114" s="959"/>
      <c r="BJ114" s="959"/>
      <c r="BK114" s="959"/>
      <c r="BL114" s="959"/>
      <c r="BM114" s="959"/>
      <c r="BN114" s="959"/>
      <c r="BO114" s="959"/>
      <c r="BP114" s="960"/>
      <c r="BQ114" s="961">
        <v>283391</v>
      </c>
      <c r="BR114" s="962"/>
      <c r="BS114" s="962"/>
      <c r="BT114" s="962"/>
      <c r="BU114" s="962"/>
      <c r="BV114" s="962">
        <v>255509</v>
      </c>
      <c r="BW114" s="962"/>
      <c r="BX114" s="962"/>
      <c r="BY114" s="962"/>
      <c r="BZ114" s="962"/>
      <c r="CA114" s="962">
        <v>307035</v>
      </c>
      <c r="CB114" s="962"/>
      <c r="CC114" s="962"/>
      <c r="CD114" s="962"/>
      <c r="CE114" s="962"/>
      <c r="CF114" s="956">
        <v>43.6</v>
      </c>
      <c r="CG114" s="957"/>
      <c r="CH114" s="957"/>
      <c r="CI114" s="957"/>
      <c r="CJ114" s="957"/>
      <c r="CK114" s="984"/>
      <c r="CL114" s="985"/>
      <c r="CM114" s="958" t="s">
        <v>457</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416</v>
      </c>
      <c r="DH114" s="995"/>
      <c r="DI114" s="995"/>
      <c r="DJ114" s="995"/>
      <c r="DK114" s="996"/>
      <c r="DL114" s="997" t="s">
        <v>443</v>
      </c>
      <c r="DM114" s="995"/>
      <c r="DN114" s="995"/>
      <c r="DO114" s="995"/>
      <c r="DP114" s="996"/>
      <c r="DQ114" s="997" t="s">
        <v>443</v>
      </c>
      <c r="DR114" s="995"/>
      <c r="DS114" s="995"/>
      <c r="DT114" s="995"/>
      <c r="DU114" s="996"/>
      <c r="DV114" s="998" t="s">
        <v>416</v>
      </c>
      <c r="DW114" s="999"/>
      <c r="DX114" s="999"/>
      <c r="DY114" s="999"/>
      <c r="DZ114" s="1000"/>
    </row>
    <row r="115" spans="1:130" s="230" customFormat="1" ht="26.25" customHeight="1">
      <c r="A115" s="990"/>
      <c r="B115" s="991"/>
      <c r="C115" s="959" t="s">
        <v>458</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416</v>
      </c>
      <c r="AB115" s="974"/>
      <c r="AC115" s="974"/>
      <c r="AD115" s="974"/>
      <c r="AE115" s="975"/>
      <c r="AF115" s="976" t="s">
        <v>416</v>
      </c>
      <c r="AG115" s="974"/>
      <c r="AH115" s="974"/>
      <c r="AI115" s="974"/>
      <c r="AJ115" s="975"/>
      <c r="AK115" s="976" t="s">
        <v>416</v>
      </c>
      <c r="AL115" s="974"/>
      <c r="AM115" s="974"/>
      <c r="AN115" s="974"/>
      <c r="AO115" s="975"/>
      <c r="AP115" s="977" t="s">
        <v>416</v>
      </c>
      <c r="AQ115" s="978"/>
      <c r="AR115" s="978"/>
      <c r="AS115" s="978"/>
      <c r="AT115" s="979"/>
      <c r="AU115" s="944"/>
      <c r="AV115" s="945"/>
      <c r="AW115" s="945"/>
      <c r="AX115" s="945"/>
      <c r="AY115" s="945"/>
      <c r="AZ115" s="958" t="s">
        <v>459</v>
      </c>
      <c r="BA115" s="959"/>
      <c r="BB115" s="959"/>
      <c r="BC115" s="959"/>
      <c r="BD115" s="959"/>
      <c r="BE115" s="959"/>
      <c r="BF115" s="959"/>
      <c r="BG115" s="959"/>
      <c r="BH115" s="959"/>
      <c r="BI115" s="959"/>
      <c r="BJ115" s="959"/>
      <c r="BK115" s="959"/>
      <c r="BL115" s="959"/>
      <c r="BM115" s="959"/>
      <c r="BN115" s="959"/>
      <c r="BO115" s="959"/>
      <c r="BP115" s="960"/>
      <c r="BQ115" s="961" t="s">
        <v>416</v>
      </c>
      <c r="BR115" s="962"/>
      <c r="BS115" s="962"/>
      <c r="BT115" s="962"/>
      <c r="BU115" s="962"/>
      <c r="BV115" s="962" t="s">
        <v>444</v>
      </c>
      <c r="BW115" s="962"/>
      <c r="BX115" s="962"/>
      <c r="BY115" s="962"/>
      <c r="BZ115" s="962"/>
      <c r="CA115" s="962" t="s">
        <v>444</v>
      </c>
      <c r="CB115" s="962"/>
      <c r="CC115" s="962"/>
      <c r="CD115" s="962"/>
      <c r="CE115" s="962"/>
      <c r="CF115" s="956" t="s">
        <v>443</v>
      </c>
      <c r="CG115" s="957"/>
      <c r="CH115" s="957"/>
      <c r="CI115" s="957"/>
      <c r="CJ115" s="957"/>
      <c r="CK115" s="984"/>
      <c r="CL115" s="985"/>
      <c r="CM115" s="958" t="s">
        <v>460</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443</v>
      </c>
      <c r="DH115" s="995"/>
      <c r="DI115" s="995"/>
      <c r="DJ115" s="995"/>
      <c r="DK115" s="996"/>
      <c r="DL115" s="997" t="s">
        <v>416</v>
      </c>
      <c r="DM115" s="995"/>
      <c r="DN115" s="995"/>
      <c r="DO115" s="995"/>
      <c r="DP115" s="996"/>
      <c r="DQ115" s="997" t="s">
        <v>416</v>
      </c>
      <c r="DR115" s="995"/>
      <c r="DS115" s="995"/>
      <c r="DT115" s="995"/>
      <c r="DU115" s="996"/>
      <c r="DV115" s="998" t="s">
        <v>443</v>
      </c>
      <c r="DW115" s="999"/>
      <c r="DX115" s="999"/>
      <c r="DY115" s="999"/>
      <c r="DZ115" s="1000"/>
    </row>
    <row r="116" spans="1:130" s="230" customFormat="1" ht="26.25" customHeight="1">
      <c r="A116" s="992"/>
      <c r="B116" s="993"/>
      <c r="C116" s="1001" t="s">
        <v>461</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187</v>
      </c>
      <c r="AB116" s="995"/>
      <c r="AC116" s="995"/>
      <c r="AD116" s="995"/>
      <c r="AE116" s="996"/>
      <c r="AF116" s="997" t="s">
        <v>444</v>
      </c>
      <c r="AG116" s="995"/>
      <c r="AH116" s="995"/>
      <c r="AI116" s="995"/>
      <c r="AJ116" s="996"/>
      <c r="AK116" s="997" t="s">
        <v>416</v>
      </c>
      <c r="AL116" s="995"/>
      <c r="AM116" s="995"/>
      <c r="AN116" s="995"/>
      <c r="AO116" s="996"/>
      <c r="AP116" s="998" t="s">
        <v>416</v>
      </c>
      <c r="AQ116" s="999"/>
      <c r="AR116" s="999"/>
      <c r="AS116" s="999"/>
      <c r="AT116" s="1000"/>
      <c r="AU116" s="944"/>
      <c r="AV116" s="945"/>
      <c r="AW116" s="945"/>
      <c r="AX116" s="945"/>
      <c r="AY116" s="945"/>
      <c r="AZ116" s="1003" t="s">
        <v>462</v>
      </c>
      <c r="BA116" s="1004"/>
      <c r="BB116" s="1004"/>
      <c r="BC116" s="1004"/>
      <c r="BD116" s="1004"/>
      <c r="BE116" s="1004"/>
      <c r="BF116" s="1004"/>
      <c r="BG116" s="1004"/>
      <c r="BH116" s="1004"/>
      <c r="BI116" s="1004"/>
      <c r="BJ116" s="1004"/>
      <c r="BK116" s="1004"/>
      <c r="BL116" s="1004"/>
      <c r="BM116" s="1004"/>
      <c r="BN116" s="1004"/>
      <c r="BO116" s="1004"/>
      <c r="BP116" s="1005"/>
      <c r="BQ116" s="961" t="s">
        <v>444</v>
      </c>
      <c r="BR116" s="962"/>
      <c r="BS116" s="962"/>
      <c r="BT116" s="962"/>
      <c r="BU116" s="962"/>
      <c r="BV116" s="962" t="s">
        <v>443</v>
      </c>
      <c r="BW116" s="962"/>
      <c r="BX116" s="962"/>
      <c r="BY116" s="962"/>
      <c r="BZ116" s="962"/>
      <c r="CA116" s="962" t="s">
        <v>416</v>
      </c>
      <c r="CB116" s="962"/>
      <c r="CC116" s="962"/>
      <c r="CD116" s="962"/>
      <c r="CE116" s="962"/>
      <c r="CF116" s="956" t="s">
        <v>416</v>
      </c>
      <c r="CG116" s="957"/>
      <c r="CH116" s="957"/>
      <c r="CI116" s="957"/>
      <c r="CJ116" s="957"/>
      <c r="CK116" s="984"/>
      <c r="CL116" s="985"/>
      <c r="CM116" s="958" t="s">
        <v>463</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443</v>
      </c>
      <c r="DH116" s="995"/>
      <c r="DI116" s="995"/>
      <c r="DJ116" s="995"/>
      <c r="DK116" s="996"/>
      <c r="DL116" s="997" t="s">
        <v>416</v>
      </c>
      <c r="DM116" s="995"/>
      <c r="DN116" s="995"/>
      <c r="DO116" s="995"/>
      <c r="DP116" s="996"/>
      <c r="DQ116" s="997" t="s">
        <v>443</v>
      </c>
      <c r="DR116" s="995"/>
      <c r="DS116" s="995"/>
      <c r="DT116" s="995"/>
      <c r="DU116" s="996"/>
      <c r="DV116" s="998" t="s">
        <v>416</v>
      </c>
      <c r="DW116" s="999"/>
      <c r="DX116" s="999"/>
      <c r="DY116" s="999"/>
      <c r="DZ116" s="1000"/>
    </row>
    <row r="117" spans="1:130" s="230" customFormat="1" ht="26.25" customHeight="1">
      <c r="A117" s="948" t="s">
        <v>190</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464</v>
      </c>
      <c r="Z117" s="930"/>
      <c r="AA117" s="1014">
        <v>258010</v>
      </c>
      <c r="AB117" s="1015"/>
      <c r="AC117" s="1015"/>
      <c r="AD117" s="1015"/>
      <c r="AE117" s="1016"/>
      <c r="AF117" s="1017">
        <v>289441</v>
      </c>
      <c r="AG117" s="1015"/>
      <c r="AH117" s="1015"/>
      <c r="AI117" s="1015"/>
      <c r="AJ117" s="1016"/>
      <c r="AK117" s="1017">
        <v>295275</v>
      </c>
      <c r="AL117" s="1015"/>
      <c r="AM117" s="1015"/>
      <c r="AN117" s="1015"/>
      <c r="AO117" s="1016"/>
      <c r="AP117" s="1018"/>
      <c r="AQ117" s="1019"/>
      <c r="AR117" s="1019"/>
      <c r="AS117" s="1019"/>
      <c r="AT117" s="1020"/>
      <c r="AU117" s="944"/>
      <c r="AV117" s="945"/>
      <c r="AW117" s="945"/>
      <c r="AX117" s="945"/>
      <c r="AY117" s="945"/>
      <c r="AZ117" s="1010" t="s">
        <v>465</v>
      </c>
      <c r="BA117" s="1011"/>
      <c r="BB117" s="1011"/>
      <c r="BC117" s="1011"/>
      <c r="BD117" s="1011"/>
      <c r="BE117" s="1011"/>
      <c r="BF117" s="1011"/>
      <c r="BG117" s="1011"/>
      <c r="BH117" s="1011"/>
      <c r="BI117" s="1011"/>
      <c r="BJ117" s="1011"/>
      <c r="BK117" s="1011"/>
      <c r="BL117" s="1011"/>
      <c r="BM117" s="1011"/>
      <c r="BN117" s="1011"/>
      <c r="BO117" s="1011"/>
      <c r="BP117" s="1012"/>
      <c r="BQ117" s="961">
        <v>135259</v>
      </c>
      <c r="BR117" s="962"/>
      <c r="BS117" s="962"/>
      <c r="BT117" s="962"/>
      <c r="BU117" s="962"/>
      <c r="BV117" s="962" t="s">
        <v>466</v>
      </c>
      <c r="BW117" s="962"/>
      <c r="BX117" s="962"/>
      <c r="BY117" s="962"/>
      <c r="BZ117" s="962"/>
      <c r="CA117" s="962" t="s">
        <v>416</v>
      </c>
      <c r="CB117" s="962"/>
      <c r="CC117" s="962"/>
      <c r="CD117" s="962"/>
      <c r="CE117" s="962"/>
      <c r="CF117" s="956" t="s">
        <v>416</v>
      </c>
      <c r="CG117" s="957"/>
      <c r="CH117" s="957"/>
      <c r="CI117" s="957"/>
      <c r="CJ117" s="957"/>
      <c r="CK117" s="984"/>
      <c r="CL117" s="985"/>
      <c r="CM117" s="958" t="s">
        <v>467</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416</v>
      </c>
      <c r="DH117" s="995"/>
      <c r="DI117" s="995"/>
      <c r="DJ117" s="995"/>
      <c r="DK117" s="996"/>
      <c r="DL117" s="997" t="s">
        <v>416</v>
      </c>
      <c r="DM117" s="995"/>
      <c r="DN117" s="995"/>
      <c r="DO117" s="995"/>
      <c r="DP117" s="996"/>
      <c r="DQ117" s="997" t="s">
        <v>416</v>
      </c>
      <c r="DR117" s="995"/>
      <c r="DS117" s="995"/>
      <c r="DT117" s="995"/>
      <c r="DU117" s="996"/>
      <c r="DV117" s="998" t="s">
        <v>416</v>
      </c>
      <c r="DW117" s="999"/>
      <c r="DX117" s="999"/>
      <c r="DY117" s="999"/>
      <c r="DZ117" s="1000"/>
    </row>
    <row r="118" spans="1:130" s="230" customFormat="1" ht="26.25" customHeight="1">
      <c r="A118" s="948" t="s">
        <v>438</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435</v>
      </c>
      <c r="AB118" s="929"/>
      <c r="AC118" s="929"/>
      <c r="AD118" s="929"/>
      <c r="AE118" s="930"/>
      <c r="AF118" s="928" t="s">
        <v>436</v>
      </c>
      <c r="AG118" s="929"/>
      <c r="AH118" s="929"/>
      <c r="AI118" s="929"/>
      <c r="AJ118" s="930"/>
      <c r="AK118" s="928" t="s">
        <v>311</v>
      </c>
      <c r="AL118" s="929"/>
      <c r="AM118" s="929"/>
      <c r="AN118" s="929"/>
      <c r="AO118" s="930"/>
      <c r="AP118" s="1006" t="s">
        <v>437</v>
      </c>
      <c r="AQ118" s="1007"/>
      <c r="AR118" s="1007"/>
      <c r="AS118" s="1007"/>
      <c r="AT118" s="1008"/>
      <c r="AU118" s="944"/>
      <c r="AV118" s="945"/>
      <c r="AW118" s="945"/>
      <c r="AX118" s="945"/>
      <c r="AY118" s="945"/>
      <c r="AZ118" s="1009" t="s">
        <v>468</v>
      </c>
      <c r="BA118" s="1001"/>
      <c r="BB118" s="1001"/>
      <c r="BC118" s="1001"/>
      <c r="BD118" s="1001"/>
      <c r="BE118" s="1001"/>
      <c r="BF118" s="1001"/>
      <c r="BG118" s="1001"/>
      <c r="BH118" s="1001"/>
      <c r="BI118" s="1001"/>
      <c r="BJ118" s="1001"/>
      <c r="BK118" s="1001"/>
      <c r="BL118" s="1001"/>
      <c r="BM118" s="1001"/>
      <c r="BN118" s="1001"/>
      <c r="BO118" s="1001"/>
      <c r="BP118" s="1002"/>
      <c r="BQ118" s="1035" t="s">
        <v>232</v>
      </c>
      <c r="BR118" s="1036"/>
      <c r="BS118" s="1036"/>
      <c r="BT118" s="1036"/>
      <c r="BU118" s="1036"/>
      <c r="BV118" s="1036" t="s">
        <v>416</v>
      </c>
      <c r="BW118" s="1036"/>
      <c r="BX118" s="1036"/>
      <c r="BY118" s="1036"/>
      <c r="BZ118" s="1036"/>
      <c r="CA118" s="1036" t="s">
        <v>416</v>
      </c>
      <c r="CB118" s="1036"/>
      <c r="CC118" s="1036"/>
      <c r="CD118" s="1036"/>
      <c r="CE118" s="1036"/>
      <c r="CF118" s="956" t="s">
        <v>416</v>
      </c>
      <c r="CG118" s="957"/>
      <c r="CH118" s="957"/>
      <c r="CI118" s="957"/>
      <c r="CJ118" s="957"/>
      <c r="CK118" s="984"/>
      <c r="CL118" s="985"/>
      <c r="CM118" s="958" t="s">
        <v>469</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470</v>
      </c>
      <c r="DH118" s="995"/>
      <c r="DI118" s="995"/>
      <c r="DJ118" s="995"/>
      <c r="DK118" s="996"/>
      <c r="DL118" s="997" t="s">
        <v>416</v>
      </c>
      <c r="DM118" s="995"/>
      <c r="DN118" s="995"/>
      <c r="DO118" s="995"/>
      <c r="DP118" s="996"/>
      <c r="DQ118" s="997" t="s">
        <v>470</v>
      </c>
      <c r="DR118" s="995"/>
      <c r="DS118" s="995"/>
      <c r="DT118" s="995"/>
      <c r="DU118" s="996"/>
      <c r="DV118" s="998" t="s">
        <v>416</v>
      </c>
      <c r="DW118" s="999"/>
      <c r="DX118" s="999"/>
      <c r="DY118" s="999"/>
      <c r="DZ118" s="1000"/>
    </row>
    <row r="119" spans="1:130" s="230" customFormat="1" ht="26.25" customHeight="1">
      <c r="A119" s="1092" t="s">
        <v>441</v>
      </c>
      <c r="B119" s="983"/>
      <c r="C119" s="965" t="s">
        <v>442</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416</v>
      </c>
      <c r="AB119" s="936"/>
      <c r="AC119" s="936"/>
      <c r="AD119" s="936"/>
      <c r="AE119" s="937"/>
      <c r="AF119" s="938" t="s">
        <v>471</v>
      </c>
      <c r="AG119" s="936"/>
      <c r="AH119" s="936"/>
      <c r="AI119" s="936"/>
      <c r="AJ119" s="937"/>
      <c r="AK119" s="938" t="s">
        <v>471</v>
      </c>
      <c r="AL119" s="936"/>
      <c r="AM119" s="936"/>
      <c r="AN119" s="936"/>
      <c r="AO119" s="937"/>
      <c r="AP119" s="939" t="s">
        <v>416</v>
      </c>
      <c r="AQ119" s="940"/>
      <c r="AR119" s="940"/>
      <c r="AS119" s="940"/>
      <c r="AT119" s="941"/>
      <c r="AU119" s="946"/>
      <c r="AV119" s="947"/>
      <c r="AW119" s="947"/>
      <c r="AX119" s="947"/>
      <c r="AY119" s="947"/>
      <c r="AZ119" s="251" t="s">
        <v>190</v>
      </c>
      <c r="BA119" s="251"/>
      <c r="BB119" s="251"/>
      <c r="BC119" s="251"/>
      <c r="BD119" s="251"/>
      <c r="BE119" s="251"/>
      <c r="BF119" s="251"/>
      <c r="BG119" s="251"/>
      <c r="BH119" s="251"/>
      <c r="BI119" s="251"/>
      <c r="BJ119" s="251"/>
      <c r="BK119" s="251"/>
      <c r="BL119" s="251"/>
      <c r="BM119" s="251"/>
      <c r="BN119" s="251"/>
      <c r="BO119" s="1013" t="s">
        <v>472</v>
      </c>
      <c r="BP119" s="1041"/>
      <c r="BQ119" s="1035">
        <v>3340936</v>
      </c>
      <c r="BR119" s="1036"/>
      <c r="BS119" s="1036"/>
      <c r="BT119" s="1036"/>
      <c r="BU119" s="1036"/>
      <c r="BV119" s="1036">
        <v>3450836</v>
      </c>
      <c r="BW119" s="1036"/>
      <c r="BX119" s="1036"/>
      <c r="BY119" s="1036"/>
      <c r="BZ119" s="1036"/>
      <c r="CA119" s="1036">
        <v>2862473</v>
      </c>
      <c r="CB119" s="1036"/>
      <c r="CC119" s="1036"/>
      <c r="CD119" s="1036"/>
      <c r="CE119" s="1036"/>
      <c r="CF119" s="1037"/>
      <c r="CG119" s="1038"/>
      <c r="CH119" s="1038"/>
      <c r="CI119" s="1038"/>
      <c r="CJ119" s="1039"/>
      <c r="CK119" s="986"/>
      <c r="CL119" s="987"/>
      <c r="CM119" s="1009" t="s">
        <v>473</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474</v>
      </c>
      <c r="DH119" s="1022"/>
      <c r="DI119" s="1022"/>
      <c r="DJ119" s="1022"/>
      <c r="DK119" s="1023"/>
      <c r="DL119" s="1021" t="s">
        <v>416</v>
      </c>
      <c r="DM119" s="1022"/>
      <c r="DN119" s="1022"/>
      <c r="DO119" s="1022"/>
      <c r="DP119" s="1023"/>
      <c r="DQ119" s="1021" t="s">
        <v>232</v>
      </c>
      <c r="DR119" s="1022"/>
      <c r="DS119" s="1022"/>
      <c r="DT119" s="1022"/>
      <c r="DU119" s="1023"/>
      <c r="DV119" s="1024" t="s">
        <v>475</v>
      </c>
      <c r="DW119" s="1025"/>
      <c r="DX119" s="1025"/>
      <c r="DY119" s="1025"/>
      <c r="DZ119" s="1026"/>
    </row>
    <row r="120" spans="1:130" s="230" customFormat="1" ht="26.25" customHeight="1">
      <c r="A120" s="1093"/>
      <c r="B120" s="985"/>
      <c r="C120" s="958" t="s">
        <v>447</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466</v>
      </c>
      <c r="AB120" s="995"/>
      <c r="AC120" s="995"/>
      <c r="AD120" s="995"/>
      <c r="AE120" s="996"/>
      <c r="AF120" s="997" t="s">
        <v>232</v>
      </c>
      <c r="AG120" s="995"/>
      <c r="AH120" s="995"/>
      <c r="AI120" s="995"/>
      <c r="AJ120" s="996"/>
      <c r="AK120" s="997" t="s">
        <v>476</v>
      </c>
      <c r="AL120" s="995"/>
      <c r="AM120" s="995"/>
      <c r="AN120" s="995"/>
      <c r="AO120" s="996"/>
      <c r="AP120" s="998" t="s">
        <v>477</v>
      </c>
      <c r="AQ120" s="999"/>
      <c r="AR120" s="999"/>
      <c r="AS120" s="999"/>
      <c r="AT120" s="1000"/>
      <c r="AU120" s="1027" t="s">
        <v>478</v>
      </c>
      <c r="AV120" s="1028"/>
      <c r="AW120" s="1028"/>
      <c r="AX120" s="1028"/>
      <c r="AY120" s="1029"/>
      <c r="AZ120" s="965" t="s">
        <v>479</v>
      </c>
      <c r="BA120" s="933"/>
      <c r="BB120" s="933"/>
      <c r="BC120" s="933"/>
      <c r="BD120" s="933"/>
      <c r="BE120" s="933"/>
      <c r="BF120" s="933"/>
      <c r="BG120" s="933"/>
      <c r="BH120" s="933"/>
      <c r="BI120" s="933"/>
      <c r="BJ120" s="933"/>
      <c r="BK120" s="933"/>
      <c r="BL120" s="933"/>
      <c r="BM120" s="933"/>
      <c r="BN120" s="933"/>
      <c r="BO120" s="933"/>
      <c r="BP120" s="934"/>
      <c r="BQ120" s="966">
        <v>1781529</v>
      </c>
      <c r="BR120" s="967"/>
      <c r="BS120" s="967"/>
      <c r="BT120" s="967"/>
      <c r="BU120" s="967"/>
      <c r="BV120" s="967">
        <v>1744096</v>
      </c>
      <c r="BW120" s="967"/>
      <c r="BX120" s="967"/>
      <c r="BY120" s="967"/>
      <c r="BZ120" s="967"/>
      <c r="CA120" s="967">
        <v>1580299</v>
      </c>
      <c r="CB120" s="967"/>
      <c r="CC120" s="967"/>
      <c r="CD120" s="967"/>
      <c r="CE120" s="967"/>
      <c r="CF120" s="980">
        <v>224.7</v>
      </c>
      <c r="CG120" s="981"/>
      <c r="CH120" s="981"/>
      <c r="CI120" s="981"/>
      <c r="CJ120" s="981"/>
      <c r="CK120" s="1042" t="s">
        <v>480</v>
      </c>
      <c r="CL120" s="1043"/>
      <c r="CM120" s="1043"/>
      <c r="CN120" s="1043"/>
      <c r="CO120" s="1044"/>
      <c r="CP120" s="1050" t="s">
        <v>481</v>
      </c>
      <c r="CQ120" s="1051"/>
      <c r="CR120" s="1051"/>
      <c r="CS120" s="1051"/>
      <c r="CT120" s="1051"/>
      <c r="CU120" s="1051"/>
      <c r="CV120" s="1051"/>
      <c r="CW120" s="1051"/>
      <c r="CX120" s="1051"/>
      <c r="CY120" s="1051"/>
      <c r="CZ120" s="1051"/>
      <c r="DA120" s="1051"/>
      <c r="DB120" s="1051"/>
      <c r="DC120" s="1051"/>
      <c r="DD120" s="1051"/>
      <c r="DE120" s="1051"/>
      <c r="DF120" s="1052"/>
      <c r="DG120" s="966" t="s">
        <v>482</v>
      </c>
      <c r="DH120" s="967"/>
      <c r="DI120" s="967"/>
      <c r="DJ120" s="967"/>
      <c r="DK120" s="967"/>
      <c r="DL120" s="967" t="s">
        <v>483</v>
      </c>
      <c r="DM120" s="967"/>
      <c r="DN120" s="967"/>
      <c r="DO120" s="967"/>
      <c r="DP120" s="967"/>
      <c r="DQ120" s="967" t="s">
        <v>416</v>
      </c>
      <c r="DR120" s="967"/>
      <c r="DS120" s="967"/>
      <c r="DT120" s="967"/>
      <c r="DU120" s="967"/>
      <c r="DV120" s="968" t="s">
        <v>475</v>
      </c>
      <c r="DW120" s="968"/>
      <c r="DX120" s="968"/>
      <c r="DY120" s="968"/>
      <c r="DZ120" s="969"/>
    </row>
    <row r="121" spans="1:130" s="230" customFormat="1" ht="26.25" customHeight="1">
      <c r="A121" s="1093"/>
      <c r="B121" s="985"/>
      <c r="C121" s="1010" t="s">
        <v>484</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466</v>
      </c>
      <c r="AB121" s="995"/>
      <c r="AC121" s="995"/>
      <c r="AD121" s="995"/>
      <c r="AE121" s="996"/>
      <c r="AF121" s="997" t="s">
        <v>416</v>
      </c>
      <c r="AG121" s="995"/>
      <c r="AH121" s="995"/>
      <c r="AI121" s="995"/>
      <c r="AJ121" s="996"/>
      <c r="AK121" s="997" t="s">
        <v>416</v>
      </c>
      <c r="AL121" s="995"/>
      <c r="AM121" s="995"/>
      <c r="AN121" s="995"/>
      <c r="AO121" s="996"/>
      <c r="AP121" s="998" t="s">
        <v>416</v>
      </c>
      <c r="AQ121" s="999"/>
      <c r="AR121" s="999"/>
      <c r="AS121" s="999"/>
      <c r="AT121" s="1000"/>
      <c r="AU121" s="1030"/>
      <c r="AV121" s="1031"/>
      <c r="AW121" s="1031"/>
      <c r="AX121" s="1031"/>
      <c r="AY121" s="1032"/>
      <c r="AZ121" s="958" t="s">
        <v>485</v>
      </c>
      <c r="BA121" s="959"/>
      <c r="BB121" s="959"/>
      <c r="BC121" s="959"/>
      <c r="BD121" s="959"/>
      <c r="BE121" s="959"/>
      <c r="BF121" s="959"/>
      <c r="BG121" s="959"/>
      <c r="BH121" s="959"/>
      <c r="BI121" s="959"/>
      <c r="BJ121" s="959"/>
      <c r="BK121" s="959"/>
      <c r="BL121" s="959"/>
      <c r="BM121" s="959"/>
      <c r="BN121" s="959"/>
      <c r="BO121" s="959"/>
      <c r="BP121" s="960"/>
      <c r="BQ121" s="961" t="s">
        <v>416</v>
      </c>
      <c r="BR121" s="962"/>
      <c r="BS121" s="962"/>
      <c r="BT121" s="962"/>
      <c r="BU121" s="962"/>
      <c r="BV121" s="962" t="s">
        <v>416</v>
      </c>
      <c r="BW121" s="962"/>
      <c r="BX121" s="962"/>
      <c r="BY121" s="962"/>
      <c r="BZ121" s="962"/>
      <c r="CA121" s="962" t="s">
        <v>471</v>
      </c>
      <c r="CB121" s="962"/>
      <c r="CC121" s="962"/>
      <c r="CD121" s="962"/>
      <c r="CE121" s="962"/>
      <c r="CF121" s="956" t="s">
        <v>483</v>
      </c>
      <c r="CG121" s="957"/>
      <c r="CH121" s="957"/>
      <c r="CI121" s="957"/>
      <c r="CJ121" s="957"/>
      <c r="CK121" s="1045"/>
      <c r="CL121" s="1046"/>
      <c r="CM121" s="1046"/>
      <c r="CN121" s="1046"/>
      <c r="CO121" s="1047"/>
      <c r="CP121" s="1055" t="s">
        <v>486</v>
      </c>
      <c r="CQ121" s="1056"/>
      <c r="CR121" s="1056"/>
      <c r="CS121" s="1056"/>
      <c r="CT121" s="1056"/>
      <c r="CU121" s="1056"/>
      <c r="CV121" s="1056"/>
      <c r="CW121" s="1056"/>
      <c r="CX121" s="1056"/>
      <c r="CY121" s="1056"/>
      <c r="CZ121" s="1056"/>
      <c r="DA121" s="1056"/>
      <c r="DB121" s="1056"/>
      <c r="DC121" s="1056"/>
      <c r="DD121" s="1056"/>
      <c r="DE121" s="1056"/>
      <c r="DF121" s="1057"/>
      <c r="DG121" s="961" t="s">
        <v>483</v>
      </c>
      <c r="DH121" s="962"/>
      <c r="DI121" s="962"/>
      <c r="DJ121" s="962"/>
      <c r="DK121" s="962"/>
      <c r="DL121" s="962" t="s">
        <v>483</v>
      </c>
      <c r="DM121" s="962"/>
      <c r="DN121" s="962"/>
      <c r="DO121" s="962"/>
      <c r="DP121" s="962"/>
      <c r="DQ121" s="962" t="s">
        <v>474</v>
      </c>
      <c r="DR121" s="962"/>
      <c r="DS121" s="962"/>
      <c r="DT121" s="962"/>
      <c r="DU121" s="962"/>
      <c r="DV121" s="963" t="s">
        <v>416</v>
      </c>
      <c r="DW121" s="963"/>
      <c r="DX121" s="963"/>
      <c r="DY121" s="963"/>
      <c r="DZ121" s="964"/>
    </row>
    <row r="122" spans="1:130" s="230" customFormat="1" ht="26.25" customHeight="1">
      <c r="A122" s="1093"/>
      <c r="B122" s="985"/>
      <c r="C122" s="958" t="s">
        <v>457</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471</v>
      </c>
      <c r="AB122" s="995"/>
      <c r="AC122" s="995"/>
      <c r="AD122" s="995"/>
      <c r="AE122" s="996"/>
      <c r="AF122" s="997" t="s">
        <v>416</v>
      </c>
      <c r="AG122" s="995"/>
      <c r="AH122" s="995"/>
      <c r="AI122" s="995"/>
      <c r="AJ122" s="996"/>
      <c r="AK122" s="997" t="s">
        <v>416</v>
      </c>
      <c r="AL122" s="995"/>
      <c r="AM122" s="995"/>
      <c r="AN122" s="995"/>
      <c r="AO122" s="996"/>
      <c r="AP122" s="998" t="s">
        <v>416</v>
      </c>
      <c r="AQ122" s="999"/>
      <c r="AR122" s="999"/>
      <c r="AS122" s="999"/>
      <c r="AT122" s="1000"/>
      <c r="AU122" s="1030"/>
      <c r="AV122" s="1031"/>
      <c r="AW122" s="1031"/>
      <c r="AX122" s="1031"/>
      <c r="AY122" s="1032"/>
      <c r="AZ122" s="1009" t="s">
        <v>487</v>
      </c>
      <c r="BA122" s="1001"/>
      <c r="BB122" s="1001"/>
      <c r="BC122" s="1001"/>
      <c r="BD122" s="1001"/>
      <c r="BE122" s="1001"/>
      <c r="BF122" s="1001"/>
      <c r="BG122" s="1001"/>
      <c r="BH122" s="1001"/>
      <c r="BI122" s="1001"/>
      <c r="BJ122" s="1001"/>
      <c r="BK122" s="1001"/>
      <c r="BL122" s="1001"/>
      <c r="BM122" s="1001"/>
      <c r="BN122" s="1001"/>
      <c r="BO122" s="1001"/>
      <c r="BP122" s="1002"/>
      <c r="BQ122" s="1035">
        <v>1982053</v>
      </c>
      <c r="BR122" s="1036"/>
      <c r="BS122" s="1036"/>
      <c r="BT122" s="1036"/>
      <c r="BU122" s="1036"/>
      <c r="BV122" s="1036">
        <v>2081289</v>
      </c>
      <c r="BW122" s="1036"/>
      <c r="BX122" s="1036"/>
      <c r="BY122" s="1036"/>
      <c r="BZ122" s="1036"/>
      <c r="CA122" s="1036">
        <v>1934556</v>
      </c>
      <c r="CB122" s="1036"/>
      <c r="CC122" s="1036"/>
      <c r="CD122" s="1036"/>
      <c r="CE122" s="1036"/>
      <c r="CF122" s="1053">
        <v>275</v>
      </c>
      <c r="CG122" s="1054"/>
      <c r="CH122" s="1054"/>
      <c r="CI122" s="1054"/>
      <c r="CJ122" s="1054"/>
      <c r="CK122" s="1045"/>
      <c r="CL122" s="1046"/>
      <c r="CM122" s="1046"/>
      <c r="CN122" s="1046"/>
      <c r="CO122" s="1047"/>
      <c r="CP122" s="1055" t="s">
        <v>412</v>
      </c>
      <c r="CQ122" s="1056"/>
      <c r="CR122" s="1056"/>
      <c r="CS122" s="1056"/>
      <c r="CT122" s="1056"/>
      <c r="CU122" s="1056"/>
      <c r="CV122" s="1056"/>
      <c r="CW122" s="1056"/>
      <c r="CX122" s="1056"/>
      <c r="CY122" s="1056"/>
      <c r="CZ122" s="1056"/>
      <c r="DA122" s="1056"/>
      <c r="DB122" s="1056"/>
      <c r="DC122" s="1056"/>
      <c r="DD122" s="1056"/>
      <c r="DE122" s="1056"/>
      <c r="DF122" s="1057"/>
      <c r="DG122" s="961" t="s">
        <v>466</v>
      </c>
      <c r="DH122" s="962"/>
      <c r="DI122" s="962"/>
      <c r="DJ122" s="962"/>
      <c r="DK122" s="962"/>
      <c r="DL122" s="962" t="s">
        <v>471</v>
      </c>
      <c r="DM122" s="962"/>
      <c r="DN122" s="962"/>
      <c r="DO122" s="962"/>
      <c r="DP122" s="962"/>
      <c r="DQ122" s="962" t="s">
        <v>488</v>
      </c>
      <c r="DR122" s="962"/>
      <c r="DS122" s="962"/>
      <c r="DT122" s="962"/>
      <c r="DU122" s="962"/>
      <c r="DV122" s="963" t="s">
        <v>482</v>
      </c>
      <c r="DW122" s="963"/>
      <c r="DX122" s="963"/>
      <c r="DY122" s="963"/>
      <c r="DZ122" s="964"/>
    </row>
    <row r="123" spans="1:130" s="230" customFormat="1" ht="26.25" customHeight="1">
      <c r="A123" s="1093"/>
      <c r="B123" s="985"/>
      <c r="C123" s="958" t="s">
        <v>463</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416</v>
      </c>
      <c r="AB123" s="995"/>
      <c r="AC123" s="995"/>
      <c r="AD123" s="995"/>
      <c r="AE123" s="996"/>
      <c r="AF123" s="997" t="s">
        <v>470</v>
      </c>
      <c r="AG123" s="995"/>
      <c r="AH123" s="995"/>
      <c r="AI123" s="995"/>
      <c r="AJ123" s="996"/>
      <c r="AK123" s="997" t="s">
        <v>416</v>
      </c>
      <c r="AL123" s="995"/>
      <c r="AM123" s="995"/>
      <c r="AN123" s="995"/>
      <c r="AO123" s="996"/>
      <c r="AP123" s="998" t="s">
        <v>416</v>
      </c>
      <c r="AQ123" s="999"/>
      <c r="AR123" s="999"/>
      <c r="AS123" s="999"/>
      <c r="AT123" s="1000"/>
      <c r="AU123" s="1033"/>
      <c r="AV123" s="1034"/>
      <c r="AW123" s="1034"/>
      <c r="AX123" s="1034"/>
      <c r="AY123" s="1034"/>
      <c r="AZ123" s="251" t="s">
        <v>190</v>
      </c>
      <c r="BA123" s="251"/>
      <c r="BB123" s="251"/>
      <c r="BC123" s="251"/>
      <c r="BD123" s="251"/>
      <c r="BE123" s="251"/>
      <c r="BF123" s="251"/>
      <c r="BG123" s="251"/>
      <c r="BH123" s="251"/>
      <c r="BI123" s="251"/>
      <c r="BJ123" s="251"/>
      <c r="BK123" s="251"/>
      <c r="BL123" s="251"/>
      <c r="BM123" s="251"/>
      <c r="BN123" s="251"/>
      <c r="BO123" s="1013" t="s">
        <v>489</v>
      </c>
      <c r="BP123" s="1041"/>
      <c r="BQ123" s="1099">
        <v>3763582</v>
      </c>
      <c r="BR123" s="1100"/>
      <c r="BS123" s="1100"/>
      <c r="BT123" s="1100"/>
      <c r="BU123" s="1100"/>
      <c r="BV123" s="1100">
        <v>3825385</v>
      </c>
      <c r="BW123" s="1100"/>
      <c r="BX123" s="1100"/>
      <c r="BY123" s="1100"/>
      <c r="BZ123" s="1100"/>
      <c r="CA123" s="1100">
        <v>3514855</v>
      </c>
      <c r="CB123" s="1100"/>
      <c r="CC123" s="1100"/>
      <c r="CD123" s="1100"/>
      <c r="CE123" s="1100"/>
      <c r="CF123" s="1037"/>
      <c r="CG123" s="1038"/>
      <c r="CH123" s="1038"/>
      <c r="CI123" s="1038"/>
      <c r="CJ123" s="1039"/>
      <c r="CK123" s="1045"/>
      <c r="CL123" s="1046"/>
      <c r="CM123" s="1046"/>
      <c r="CN123" s="1046"/>
      <c r="CO123" s="1047"/>
      <c r="CP123" s="1055" t="s">
        <v>490</v>
      </c>
      <c r="CQ123" s="1056"/>
      <c r="CR123" s="1056"/>
      <c r="CS123" s="1056"/>
      <c r="CT123" s="1056"/>
      <c r="CU123" s="1056"/>
      <c r="CV123" s="1056"/>
      <c r="CW123" s="1056"/>
      <c r="CX123" s="1056"/>
      <c r="CY123" s="1056"/>
      <c r="CZ123" s="1056"/>
      <c r="DA123" s="1056"/>
      <c r="DB123" s="1056"/>
      <c r="DC123" s="1056"/>
      <c r="DD123" s="1056"/>
      <c r="DE123" s="1056"/>
      <c r="DF123" s="1057"/>
      <c r="DG123" s="994" t="s">
        <v>483</v>
      </c>
      <c r="DH123" s="995"/>
      <c r="DI123" s="995"/>
      <c r="DJ123" s="995"/>
      <c r="DK123" s="996"/>
      <c r="DL123" s="997" t="s">
        <v>475</v>
      </c>
      <c r="DM123" s="995"/>
      <c r="DN123" s="995"/>
      <c r="DO123" s="995"/>
      <c r="DP123" s="996"/>
      <c r="DQ123" s="997" t="s">
        <v>466</v>
      </c>
      <c r="DR123" s="995"/>
      <c r="DS123" s="995"/>
      <c r="DT123" s="995"/>
      <c r="DU123" s="996"/>
      <c r="DV123" s="998" t="s">
        <v>466</v>
      </c>
      <c r="DW123" s="999"/>
      <c r="DX123" s="999"/>
      <c r="DY123" s="999"/>
      <c r="DZ123" s="1000"/>
    </row>
    <row r="124" spans="1:130" s="230" customFormat="1" ht="26.25" customHeight="1" thickBot="1">
      <c r="A124" s="1093"/>
      <c r="B124" s="985"/>
      <c r="C124" s="958" t="s">
        <v>467</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416</v>
      </c>
      <c r="AB124" s="995"/>
      <c r="AC124" s="995"/>
      <c r="AD124" s="995"/>
      <c r="AE124" s="996"/>
      <c r="AF124" s="997" t="s">
        <v>416</v>
      </c>
      <c r="AG124" s="995"/>
      <c r="AH124" s="995"/>
      <c r="AI124" s="995"/>
      <c r="AJ124" s="996"/>
      <c r="AK124" s="997" t="s">
        <v>466</v>
      </c>
      <c r="AL124" s="995"/>
      <c r="AM124" s="995"/>
      <c r="AN124" s="995"/>
      <c r="AO124" s="996"/>
      <c r="AP124" s="998" t="s">
        <v>416</v>
      </c>
      <c r="AQ124" s="999"/>
      <c r="AR124" s="999"/>
      <c r="AS124" s="999"/>
      <c r="AT124" s="1000"/>
      <c r="AU124" s="1095" t="s">
        <v>491</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477</v>
      </c>
      <c r="BR124" s="1063"/>
      <c r="BS124" s="1063"/>
      <c r="BT124" s="1063"/>
      <c r="BU124" s="1063"/>
      <c r="BV124" s="1063" t="s">
        <v>466</v>
      </c>
      <c r="BW124" s="1063"/>
      <c r="BX124" s="1063"/>
      <c r="BY124" s="1063"/>
      <c r="BZ124" s="1063"/>
      <c r="CA124" s="1063" t="s">
        <v>475</v>
      </c>
      <c r="CB124" s="1063"/>
      <c r="CC124" s="1063"/>
      <c r="CD124" s="1063"/>
      <c r="CE124" s="1063"/>
      <c r="CF124" s="1064"/>
      <c r="CG124" s="1065"/>
      <c r="CH124" s="1065"/>
      <c r="CI124" s="1065"/>
      <c r="CJ124" s="1066"/>
      <c r="CK124" s="1048"/>
      <c r="CL124" s="1048"/>
      <c r="CM124" s="1048"/>
      <c r="CN124" s="1048"/>
      <c r="CO124" s="1049"/>
      <c r="CP124" s="1055" t="s">
        <v>492</v>
      </c>
      <c r="CQ124" s="1056"/>
      <c r="CR124" s="1056"/>
      <c r="CS124" s="1056"/>
      <c r="CT124" s="1056"/>
      <c r="CU124" s="1056"/>
      <c r="CV124" s="1056"/>
      <c r="CW124" s="1056"/>
      <c r="CX124" s="1056"/>
      <c r="CY124" s="1056"/>
      <c r="CZ124" s="1056"/>
      <c r="DA124" s="1056"/>
      <c r="DB124" s="1056"/>
      <c r="DC124" s="1056"/>
      <c r="DD124" s="1056"/>
      <c r="DE124" s="1056"/>
      <c r="DF124" s="1057"/>
      <c r="DG124" s="1040" t="s">
        <v>475</v>
      </c>
      <c r="DH124" s="1022"/>
      <c r="DI124" s="1022"/>
      <c r="DJ124" s="1022"/>
      <c r="DK124" s="1023"/>
      <c r="DL124" s="1021" t="s">
        <v>474</v>
      </c>
      <c r="DM124" s="1022"/>
      <c r="DN124" s="1022"/>
      <c r="DO124" s="1022"/>
      <c r="DP124" s="1023"/>
      <c r="DQ124" s="1021" t="s">
        <v>470</v>
      </c>
      <c r="DR124" s="1022"/>
      <c r="DS124" s="1022"/>
      <c r="DT124" s="1022"/>
      <c r="DU124" s="1023"/>
      <c r="DV124" s="1024" t="s">
        <v>474</v>
      </c>
      <c r="DW124" s="1025"/>
      <c r="DX124" s="1025"/>
      <c r="DY124" s="1025"/>
      <c r="DZ124" s="1026"/>
    </row>
    <row r="125" spans="1:130" s="230" customFormat="1" ht="26.25" customHeight="1">
      <c r="A125" s="1093"/>
      <c r="B125" s="985"/>
      <c r="C125" s="958" t="s">
        <v>469</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416</v>
      </c>
      <c r="AB125" s="995"/>
      <c r="AC125" s="995"/>
      <c r="AD125" s="995"/>
      <c r="AE125" s="996"/>
      <c r="AF125" s="997" t="s">
        <v>474</v>
      </c>
      <c r="AG125" s="995"/>
      <c r="AH125" s="995"/>
      <c r="AI125" s="995"/>
      <c r="AJ125" s="996"/>
      <c r="AK125" s="997" t="s">
        <v>416</v>
      </c>
      <c r="AL125" s="995"/>
      <c r="AM125" s="995"/>
      <c r="AN125" s="995"/>
      <c r="AO125" s="996"/>
      <c r="AP125" s="998" t="s">
        <v>416</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493</v>
      </c>
      <c r="CL125" s="1043"/>
      <c r="CM125" s="1043"/>
      <c r="CN125" s="1043"/>
      <c r="CO125" s="1044"/>
      <c r="CP125" s="965" t="s">
        <v>494</v>
      </c>
      <c r="CQ125" s="933"/>
      <c r="CR125" s="933"/>
      <c r="CS125" s="933"/>
      <c r="CT125" s="933"/>
      <c r="CU125" s="933"/>
      <c r="CV125" s="933"/>
      <c r="CW125" s="933"/>
      <c r="CX125" s="933"/>
      <c r="CY125" s="933"/>
      <c r="CZ125" s="933"/>
      <c r="DA125" s="933"/>
      <c r="DB125" s="933"/>
      <c r="DC125" s="933"/>
      <c r="DD125" s="933"/>
      <c r="DE125" s="933"/>
      <c r="DF125" s="934"/>
      <c r="DG125" s="966" t="s">
        <v>416</v>
      </c>
      <c r="DH125" s="967"/>
      <c r="DI125" s="967"/>
      <c r="DJ125" s="967"/>
      <c r="DK125" s="967"/>
      <c r="DL125" s="967" t="s">
        <v>232</v>
      </c>
      <c r="DM125" s="967"/>
      <c r="DN125" s="967"/>
      <c r="DO125" s="967"/>
      <c r="DP125" s="967"/>
      <c r="DQ125" s="967" t="s">
        <v>474</v>
      </c>
      <c r="DR125" s="967"/>
      <c r="DS125" s="967"/>
      <c r="DT125" s="967"/>
      <c r="DU125" s="967"/>
      <c r="DV125" s="968" t="s">
        <v>232</v>
      </c>
      <c r="DW125" s="968"/>
      <c r="DX125" s="968"/>
      <c r="DY125" s="968"/>
      <c r="DZ125" s="969"/>
    </row>
    <row r="126" spans="1:130" s="230" customFormat="1" ht="26.25" customHeight="1" thickBot="1">
      <c r="A126" s="1093"/>
      <c r="B126" s="985"/>
      <c r="C126" s="958" t="s">
        <v>473</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416</v>
      </c>
      <c r="AB126" s="995"/>
      <c r="AC126" s="995"/>
      <c r="AD126" s="995"/>
      <c r="AE126" s="996"/>
      <c r="AF126" s="997" t="s">
        <v>474</v>
      </c>
      <c r="AG126" s="995"/>
      <c r="AH126" s="995"/>
      <c r="AI126" s="995"/>
      <c r="AJ126" s="996"/>
      <c r="AK126" s="997" t="s">
        <v>416</v>
      </c>
      <c r="AL126" s="995"/>
      <c r="AM126" s="995"/>
      <c r="AN126" s="995"/>
      <c r="AO126" s="996"/>
      <c r="AP126" s="998" t="s">
        <v>483</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495</v>
      </c>
      <c r="CQ126" s="959"/>
      <c r="CR126" s="959"/>
      <c r="CS126" s="959"/>
      <c r="CT126" s="959"/>
      <c r="CU126" s="959"/>
      <c r="CV126" s="959"/>
      <c r="CW126" s="959"/>
      <c r="CX126" s="959"/>
      <c r="CY126" s="959"/>
      <c r="CZ126" s="959"/>
      <c r="DA126" s="959"/>
      <c r="DB126" s="959"/>
      <c r="DC126" s="959"/>
      <c r="DD126" s="959"/>
      <c r="DE126" s="959"/>
      <c r="DF126" s="960"/>
      <c r="DG126" s="961" t="s">
        <v>475</v>
      </c>
      <c r="DH126" s="962"/>
      <c r="DI126" s="962"/>
      <c r="DJ126" s="962"/>
      <c r="DK126" s="962"/>
      <c r="DL126" s="962" t="s">
        <v>416</v>
      </c>
      <c r="DM126" s="962"/>
      <c r="DN126" s="962"/>
      <c r="DO126" s="962"/>
      <c r="DP126" s="962"/>
      <c r="DQ126" s="962" t="s">
        <v>483</v>
      </c>
      <c r="DR126" s="962"/>
      <c r="DS126" s="962"/>
      <c r="DT126" s="962"/>
      <c r="DU126" s="962"/>
      <c r="DV126" s="963" t="s">
        <v>483</v>
      </c>
      <c r="DW126" s="963"/>
      <c r="DX126" s="963"/>
      <c r="DY126" s="963"/>
      <c r="DZ126" s="964"/>
    </row>
    <row r="127" spans="1:130" s="230" customFormat="1" ht="26.25" customHeight="1">
      <c r="A127" s="1094"/>
      <c r="B127" s="987"/>
      <c r="C127" s="1009" t="s">
        <v>496</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474</v>
      </c>
      <c r="AB127" s="995"/>
      <c r="AC127" s="995"/>
      <c r="AD127" s="995"/>
      <c r="AE127" s="996"/>
      <c r="AF127" s="997" t="s">
        <v>416</v>
      </c>
      <c r="AG127" s="995"/>
      <c r="AH127" s="995"/>
      <c r="AI127" s="995"/>
      <c r="AJ127" s="996"/>
      <c r="AK127" s="997" t="s">
        <v>475</v>
      </c>
      <c r="AL127" s="995"/>
      <c r="AM127" s="995"/>
      <c r="AN127" s="995"/>
      <c r="AO127" s="996"/>
      <c r="AP127" s="998" t="s">
        <v>483</v>
      </c>
      <c r="AQ127" s="999"/>
      <c r="AR127" s="999"/>
      <c r="AS127" s="999"/>
      <c r="AT127" s="1000"/>
      <c r="AU127" s="232"/>
      <c r="AV127" s="232"/>
      <c r="AW127" s="232"/>
      <c r="AX127" s="1067" t="s">
        <v>497</v>
      </c>
      <c r="AY127" s="1068"/>
      <c r="AZ127" s="1068"/>
      <c r="BA127" s="1068"/>
      <c r="BB127" s="1068"/>
      <c r="BC127" s="1068"/>
      <c r="BD127" s="1068"/>
      <c r="BE127" s="1069"/>
      <c r="BF127" s="1070" t="s">
        <v>498</v>
      </c>
      <c r="BG127" s="1068"/>
      <c r="BH127" s="1068"/>
      <c r="BI127" s="1068"/>
      <c r="BJ127" s="1068"/>
      <c r="BK127" s="1068"/>
      <c r="BL127" s="1069"/>
      <c r="BM127" s="1070" t="s">
        <v>499</v>
      </c>
      <c r="BN127" s="1068"/>
      <c r="BO127" s="1068"/>
      <c r="BP127" s="1068"/>
      <c r="BQ127" s="1068"/>
      <c r="BR127" s="1068"/>
      <c r="BS127" s="1069"/>
      <c r="BT127" s="1070" t="s">
        <v>500</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501</v>
      </c>
      <c r="CQ127" s="959"/>
      <c r="CR127" s="959"/>
      <c r="CS127" s="959"/>
      <c r="CT127" s="959"/>
      <c r="CU127" s="959"/>
      <c r="CV127" s="959"/>
      <c r="CW127" s="959"/>
      <c r="CX127" s="959"/>
      <c r="CY127" s="959"/>
      <c r="CZ127" s="959"/>
      <c r="DA127" s="959"/>
      <c r="DB127" s="959"/>
      <c r="DC127" s="959"/>
      <c r="DD127" s="959"/>
      <c r="DE127" s="959"/>
      <c r="DF127" s="960"/>
      <c r="DG127" s="961" t="s">
        <v>232</v>
      </c>
      <c r="DH127" s="962"/>
      <c r="DI127" s="962"/>
      <c r="DJ127" s="962"/>
      <c r="DK127" s="962"/>
      <c r="DL127" s="962" t="s">
        <v>416</v>
      </c>
      <c r="DM127" s="962"/>
      <c r="DN127" s="962"/>
      <c r="DO127" s="962"/>
      <c r="DP127" s="962"/>
      <c r="DQ127" s="962" t="s">
        <v>416</v>
      </c>
      <c r="DR127" s="962"/>
      <c r="DS127" s="962"/>
      <c r="DT127" s="962"/>
      <c r="DU127" s="962"/>
      <c r="DV127" s="963" t="s">
        <v>474</v>
      </c>
      <c r="DW127" s="963"/>
      <c r="DX127" s="963"/>
      <c r="DY127" s="963"/>
      <c r="DZ127" s="964"/>
    </row>
    <row r="128" spans="1:130" s="230" customFormat="1" ht="26.25" customHeight="1" thickBot="1">
      <c r="A128" s="1077" t="s">
        <v>502</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503</v>
      </c>
      <c r="X128" s="1079"/>
      <c r="Y128" s="1079"/>
      <c r="Z128" s="1080"/>
      <c r="AA128" s="1081" t="s">
        <v>483</v>
      </c>
      <c r="AB128" s="1082"/>
      <c r="AC128" s="1082"/>
      <c r="AD128" s="1082"/>
      <c r="AE128" s="1083"/>
      <c r="AF128" s="1084" t="s">
        <v>474</v>
      </c>
      <c r="AG128" s="1082"/>
      <c r="AH128" s="1082"/>
      <c r="AI128" s="1082"/>
      <c r="AJ128" s="1083"/>
      <c r="AK128" s="1084" t="s">
        <v>416</v>
      </c>
      <c r="AL128" s="1082"/>
      <c r="AM128" s="1082"/>
      <c r="AN128" s="1082"/>
      <c r="AO128" s="1083"/>
      <c r="AP128" s="1085"/>
      <c r="AQ128" s="1086"/>
      <c r="AR128" s="1086"/>
      <c r="AS128" s="1086"/>
      <c r="AT128" s="1087"/>
      <c r="AU128" s="232"/>
      <c r="AV128" s="232"/>
      <c r="AW128" s="232"/>
      <c r="AX128" s="932" t="s">
        <v>504</v>
      </c>
      <c r="AY128" s="933"/>
      <c r="AZ128" s="933"/>
      <c r="BA128" s="933"/>
      <c r="BB128" s="933"/>
      <c r="BC128" s="933"/>
      <c r="BD128" s="933"/>
      <c r="BE128" s="934"/>
      <c r="BF128" s="1088" t="s">
        <v>474</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505</v>
      </c>
      <c r="CQ128" s="762"/>
      <c r="CR128" s="762"/>
      <c r="CS128" s="762"/>
      <c r="CT128" s="762"/>
      <c r="CU128" s="762"/>
      <c r="CV128" s="762"/>
      <c r="CW128" s="762"/>
      <c r="CX128" s="762"/>
      <c r="CY128" s="762"/>
      <c r="CZ128" s="762"/>
      <c r="DA128" s="762"/>
      <c r="DB128" s="762"/>
      <c r="DC128" s="762"/>
      <c r="DD128" s="762"/>
      <c r="DE128" s="762"/>
      <c r="DF128" s="1072"/>
      <c r="DG128" s="1073" t="s">
        <v>416</v>
      </c>
      <c r="DH128" s="1074"/>
      <c r="DI128" s="1074"/>
      <c r="DJ128" s="1074"/>
      <c r="DK128" s="1074"/>
      <c r="DL128" s="1074" t="s">
        <v>475</v>
      </c>
      <c r="DM128" s="1074"/>
      <c r="DN128" s="1074"/>
      <c r="DO128" s="1074"/>
      <c r="DP128" s="1074"/>
      <c r="DQ128" s="1074" t="s">
        <v>232</v>
      </c>
      <c r="DR128" s="1074"/>
      <c r="DS128" s="1074"/>
      <c r="DT128" s="1074"/>
      <c r="DU128" s="1074"/>
      <c r="DV128" s="1075" t="s">
        <v>416</v>
      </c>
      <c r="DW128" s="1075"/>
      <c r="DX128" s="1075"/>
      <c r="DY128" s="1075"/>
      <c r="DZ128" s="1076"/>
    </row>
    <row r="129" spans="1:131" s="230" customFormat="1" ht="26.25" customHeight="1">
      <c r="A129" s="970" t="s">
        <v>108</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506</v>
      </c>
      <c r="X129" s="1107"/>
      <c r="Y129" s="1107"/>
      <c r="Z129" s="1108"/>
      <c r="AA129" s="994">
        <v>763255</v>
      </c>
      <c r="AB129" s="995"/>
      <c r="AC129" s="995"/>
      <c r="AD129" s="995"/>
      <c r="AE129" s="996"/>
      <c r="AF129" s="997">
        <v>910854</v>
      </c>
      <c r="AG129" s="995"/>
      <c r="AH129" s="995"/>
      <c r="AI129" s="995"/>
      <c r="AJ129" s="996"/>
      <c r="AK129" s="997">
        <v>898790</v>
      </c>
      <c r="AL129" s="995"/>
      <c r="AM129" s="995"/>
      <c r="AN129" s="995"/>
      <c r="AO129" s="996"/>
      <c r="AP129" s="1109"/>
      <c r="AQ129" s="1110"/>
      <c r="AR129" s="1110"/>
      <c r="AS129" s="1110"/>
      <c r="AT129" s="1111"/>
      <c r="AU129" s="233"/>
      <c r="AV129" s="233"/>
      <c r="AW129" s="233"/>
      <c r="AX129" s="1101" t="s">
        <v>507</v>
      </c>
      <c r="AY129" s="959"/>
      <c r="AZ129" s="959"/>
      <c r="BA129" s="959"/>
      <c r="BB129" s="959"/>
      <c r="BC129" s="959"/>
      <c r="BD129" s="959"/>
      <c r="BE129" s="960"/>
      <c r="BF129" s="1102" t="s">
        <v>475</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970" t="s">
        <v>508</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509</v>
      </c>
      <c r="X130" s="1107"/>
      <c r="Y130" s="1107"/>
      <c r="Z130" s="1108"/>
      <c r="AA130" s="994">
        <v>189813</v>
      </c>
      <c r="AB130" s="995"/>
      <c r="AC130" s="995"/>
      <c r="AD130" s="995"/>
      <c r="AE130" s="996"/>
      <c r="AF130" s="997">
        <v>201983</v>
      </c>
      <c r="AG130" s="995"/>
      <c r="AH130" s="995"/>
      <c r="AI130" s="995"/>
      <c r="AJ130" s="996"/>
      <c r="AK130" s="997">
        <v>195363</v>
      </c>
      <c r="AL130" s="995"/>
      <c r="AM130" s="995"/>
      <c r="AN130" s="995"/>
      <c r="AO130" s="996"/>
      <c r="AP130" s="1109"/>
      <c r="AQ130" s="1110"/>
      <c r="AR130" s="1110"/>
      <c r="AS130" s="1110"/>
      <c r="AT130" s="1111"/>
      <c r="AU130" s="233"/>
      <c r="AV130" s="233"/>
      <c r="AW130" s="233"/>
      <c r="AX130" s="1101" t="s">
        <v>510</v>
      </c>
      <c r="AY130" s="959"/>
      <c r="AZ130" s="959"/>
      <c r="BA130" s="959"/>
      <c r="BB130" s="959"/>
      <c r="BC130" s="959"/>
      <c r="BD130" s="959"/>
      <c r="BE130" s="960"/>
      <c r="BF130" s="1137">
        <v>12.8</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511</v>
      </c>
      <c r="X131" s="1144"/>
      <c r="Y131" s="1144"/>
      <c r="Z131" s="1145"/>
      <c r="AA131" s="1040">
        <v>573442</v>
      </c>
      <c r="AB131" s="1022"/>
      <c r="AC131" s="1022"/>
      <c r="AD131" s="1022"/>
      <c r="AE131" s="1023"/>
      <c r="AF131" s="1021">
        <v>708871</v>
      </c>
      <c r="AG131" s="1022"/>
      <c r="AH131" s="1022"/>
      <c r="AI131" s="1022"/>
      <c r="AJ131" s="1023"/>
      <c r="AK131" s="1021">
        <v>703427</v>
      </c>
      <c r="AL131" s="1022"/>
      <c r="AM131" s="1022"/>
      <c r="AN131" s="1022"/>
      <c r="AO131" s="1023"/>
      <c r="AP131" s="1146"/>
      <c r="AQ131" s="1147"/>
      <c r="AR131" s="1147"/>
      <c r="AS131" s="1147"/>
      <c r="AT131" s="1148"/>
      <c r="AU131" s="233"/>
      <c r="AV131" s="233"/>
      <c r="AW131" s="233"/>
      <c r="AX131" s="1119" t="s">
        <v>512</v>
      </c>
      <c r="AY131" s="762"/>
      <c r="AZ131" s="762"/>
      <c r="BA131" s="762"/>
      <c r="BB131" s="762"/>
      <c r="BC131" s="762"/>
      <c r="BD131" s="762"/>
      <c r="BE131" s="1072"/>
      <c r="BF131" s="1120" t="s">
        <v>476</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1126" t="s">
        <v>513</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514</v>
      </c>
      <c r="W132" s="1130"/>
      <c r="X132" s="1130"/>
      <c r="Y132" s="1130"/>
      <c r="Z132" s="1131"/>
      <c r="AA132" s="1132">
        <v>11.892571520000001</v>
      </c>
      <c r="AB132" s="1133"/>
      <c r="AC132" s="1133"/>
      <c r="AD132" s="1133"/>
      <c r="AE132" s="1134"/>
      <c r="AF132" s="1135">
        <v>12.337646769999999</v>
      </c>
      <c r="AG132" s="1133"/>
      <c r="AH132" s="1133"/>
      <c r="AI132" s="1133"/>
      <c r="AJ132" s="1134"/>
      <c r="AK132" s="1135">
        <v>14.20360606</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515</v>
      </c>
      <c r="W133" s="1113"/>
      <c r="X133" s="1113"/>
      <c r="Y133" s="1113"/>
      <c r="Z133" s="1114"/>
      <c r="AA133" s="1115">
        <v>11.9</v>
      </c>
      <c r="AB133" s="1116"/>
      <c r="AC133" s="1116"/>
      <c r="AD133" s="1116"/>
      <c r="AE133" s="1117"/>
      <c r="AF133" s="1115">
        <v>11.9</v>
      </c>
      <c r="AG133" s="1116"/>
      <c r="AH133" s="1116"/>
      <c r="AI133" s="1116"/>
      <c r="AJ133" s="1117"/>
      <c r="AK133" s="1115">
        <v>12.8</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2sZ5drEvnWQDKjr7zd34J7Hr1YQXRmnKCMqKank6DTVNq0EKG2/16J9Ag043hTLkjQZtD/m5Fb4yx1EQfsSqA==" saltValue="udIzAzn6I/89PUmvx5jZm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260" customWidth="1"/>
    <col min="121" max="121" width="0" style="259" hidden="1" customWidth="1"/>
    <col min="122" max="16384" width="9" style="259" hidden="1"/>
  </cols>
  <sheetData>
    <row r="1" spans="1:120" ht="13">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9"/>
    </row>
    <row r="17" spans="119:120" ht="13">
      <c r="DP17" s="259"/>
    </row>
    <row r="18" spans="119:120" ht="13"/>
    <row r="19" spans="119:120" ht="13"/>
    <row r="20" spans="119:120" ht="13">
      <c r="DO20" s="259"/>
      <c r="DP20" s="259"/>
    </row>
    <row r="21" spans="119:120" ht="13">
      <c r="DP21" s="259"/>
    </row>
    <row r="22" spans="119:120" ht="13"/>
    <row r="23" spans="119:120" ht="13">
      <c r="DO23" s="259"/>
      <c r="DP23" s="259"/>
    </row>
    <row r="24" spans="119:120" ht="13">
      <c r="DP24" s="259"/>
    </row>
    <row r="25" spans="119:120" ht="13">
      <c r="DP25" s="259"/>
    </row>
    <row r="26" spans="119:120" ht="13">
      <c r="DO26" s="259"/>
      <c r="DP26" s="259"/>
    </row>
    <row r="27" spans="119:120" ht="13"/>
    <row r="28" spans="119:120" ht="13">
      <c r="DO28" s="259"/>
      <c r="DP28" s="259"/>
    </row>
    <row r="29" spans="119:120" ht="13">
      <c r="DP29" s="259"/>
    </row>
    <row r="30" spans="119:120" ht="13"/>
    <row r="31" spans="119:120" ht="13">
      <c r="DO31" s="259"/>
      <c r="DP31" s="259"/>
    </row>
    <row r="32" spans="119:120" ht="13"/>
    <row r="33" spans="98:120" ht="13">
      <c r="DO33" s="259"/>
      <c r="DP33" s="259"/>
    </row>
    <row r="34" spans="98:120" ht="13">
      <c r="DM34" s="259"/>
    </row>
    <row r="35" spans="98:120" ht="13">
      <c r="CT35" s="259"/>
      <c r="CU35" s="259"/>
      <c r="CV35" s="259"/>
      <c r="CY35" s="259"/>
      <c r="CZ35" s="259"/>
      <c r="DA35" s="259"/>
      <c r="DD35" s="259"/>
      <c r="DE35" s="259"/>
      <c r="DF35" s="259"/>
      <c r="DI35" s="259"/>
      <c r="DJ35" s="259"/>
      <c r="DK35" s="259"/>
      <c r="DM35" s="259"/>
      <c r="DN35" s="259"/>
      <c r="DO35" s="259"/>
      <c r="DP35" s="259"/>
    </row>
    <row r="36" spans="98:120" ht="13"/>
    <row r="37" spans="98:120" ht="13">
      <c r="CW37" s="259"/>
      <c r="DB37" s="259"/>
      <c r="DG37" s="259"/>
      <c r="DL37" s="259"/>
      <c r="DP37" s="259"/>
    </row>
    <row r="38" spans="98:120" ht="13">
      <c r="CT38" s="259"/>
      <c r="CU38" s="259"/>
      <c r="CV38" s="259"/>
      <c r="CW38" s="259"/>
      <c r="CY38" s="259"/>
      <c r="CZ38" s="259"/>
      <c r="DA38" s="259"/>
      <c r="DB38" s="259"/>
      <c r="DD38" s="259"/>
      <c r="DE38" s="259"/>
      <c r="DF38" s="259"/>
      <c r="DG38" s="259"/>
      <c r="DI38" s="259"/>
      <c r="DJ38" s="259"/>
      <c r="DK38" s="259"/>
      <c r="DL38" s="259"/>
      <c r="DN38" s="259"/>
      <c r="DO38" s="259"/>
      <c r="DP38" s="259"/>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9"/>
      <c r="DO49" s="259"/>
      <c r="DP49" s="259"/>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9"/>
      <c r="CS63" s="259"/>
      <c r="CX63" s="259"/>
      <c r="DC63" s="259"/>
      <c r="DH63" s="259"/>
    </row>
    <row r="64" spans="22:120" ht="13">
      <c r="V64" s="259"/>
    </row>
    <row r="65" spans="15:120" ht="13">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c r="Q66" s="259"/>
      <c r="S66" s="259"/>
      <c r="U66" s="259"/>
      <c r="DM66" s="259"/>
    </row>
    <row r="67" spans="15:120" ht="13">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row r="69" spans="15:120" ht="13"/>
    <row r="70" spans="15:120" ht="13"/>
    <row r="71" spans="15:120" ht="13"/>
    <row r="72" spans="15:120" ht="13">
      <c r="DP72" s="259"/>
    </row>
    <row r="73" spans="15:120" ht="13">
      <c r="DP73" s="259"/>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9"/>
      <c r="CX96" s="259"/>
      <c r="DC96" s="259"/>
      <c r="DH96" s="259"/>
    </row>
    <row r="97" spans="24:120" ht="13">
      <c r="CS97" s="259"/>
      <c r="CX97" s="259"/>
      <c r="DC97" s="259"/>
      <c r="DH97" s="259"/>
      <c r="DP97" s="260" t="s">
        <v>516</v>
      </c>
    </row>
    <row r="98" spans="24:120" ht="13" hidden="1">
      <c r="CS98" s="259"/>
      <c r="CX98" s="259"/>
      <c r="DC98" s="259"/>
      <c r="DH98" s="259"/>
    </row>
    <row r="99" spans="24:120" ht="13"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t="13" hidden="1">
      <c r="CT103" s="259"/>
      <c r="CV103" s="259"/>
      <c r="CW103" s="259"/>
      <c r="CY103" s="259"/>
      <c r="DA103" s="259"/>
      <c r="DB103" s="259"/>
      <c r="DD103" s="259"/>
      <c r="DF103" s="259"/>
      <c r="DG103" s="259"/>
      <c r="DI103" s="259"/>
      <c r="DK103" s="259"/>
      <c r="DL103" s="259"/>
      <c r="DM103" s="259"/>
      <c r="DN103" s="259"/>
      <c r="DO103" s="259"/>
      <c r="DP103" s="259"/>
    </row>
    <row r="104" spans="24:120" ht="13" hidden="1">
      <c r="CV104" s="259"/>
      <c r="CW104" s="259"/>
      <c r="DA104" s="259"/>
      <c r="DB104" s="259"/>
      <c r="DF104" s="259"/>
      <c r="DG104" s="259"/>
      <c r="DK104" s="259"/>
      <c r="DL104" s="259"/>
      <c r="DN104" s="259"/>
      <c r="DO104" s="259"/>
      <c r="DP104" s="259"/>
    </row>
    <row r="105" spans="24:120" ht="12.75" hidden="1" customHeight="1"/>
  </sheetData>
  <sheetProtection algorithmName="SHA-512" hashValue="4YWEnCsoK99KYmr0iOXHVvZCjyLkaxdpwEkEi5D6zmBJ4BOJT7buXQWCrjU3wGr4ReTnwQBpx2HdBj7cq/WISQ==" saltValue="II5XejjSNDxc8aykJBHf7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60" customWidth="1"/>
    <col min="117" max="16384" width="9" style="259" hidden="1"/>
  </cols>
  <sheetData>
    <row r="1" spans="2:116" ht="13">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row r="3" spans="2:116" ht="13"/>
    <row r="4" spans="2:116" ht="13">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row r="20" spans="9:116" ht="13"/>
    <row r="21" spans="9:116" ht="13">
      <c r="DL21" s="259"/>
    </row>
    <row r="22" spans="9:116" ht="13">
      <c r="DI22" s="259"/>
      <c r="DJ22" s="259"/>
      <c r="DK22" s="259"/>
      <c r="DL22" s="259"/>
    </row>
    <row r="23" spans="9:116" ht="13">
      <c r="CY23" s="259"/>
      <c r="CZ23" s="259"/>
      <c r="DA23" s="259"/>
      <c r="DB23" s="259"/>
      <c r="DC23" s="259"/>
      <c r="DD23" s="259"/>
      <c r="DE23" s="259"/>
      <c r="DF23" s="259"/>
      <c r="DG23" s="259"/>
      <c r="DH23" s="259"/>
      <c r="DI23" s="259"/>
      <c r="DJ23" s="259"/>
      <c r="DK23" s="259"/>
      <c r="DL23" s="259"/>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9"/>
      <c r="DA35" s="259"/>
      <c r="DB35" s="259"/>
      <c r="DC35" s="259"/>
      <c r="DD35" s="259"/>
      <c r="DE35" s="259"/>
      <c r="DF35" s="259"/>
      <c r="DG35" s="259"/>
      <c r="DH35" s="259"/>
      <c r="DI35" s="259"/>
      <c r="DJ35" s="259"/>
      <c r="DK35" s="259"/>
      <c r="DL35" s="259"/>
    </row>
    <row r="36" spans="15:116" ht="13"/>
    <row r="37" spans="15:116" ht="13">
      <c r="DL37" s="259"/>
    </row>
    <row r="38" spans="15:116" ht="13">
      <c r="DI38" s="259"/>
      <c r="DJ38" s="259"/>
      <c r="DK38" s="259"/>
      <c r="DL38" s="259"/>
    </row>
    <row r="39" spans="15:116" ht="13"/>
    <row r="40" spans="15:116" ht="13"/>
    <row r="41" spans="15:116" ht="13"/>
    <row r="42" spans="15:116" ht="13"/>
    <row r="43" spans="15:116" ht="13">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c r="DL44" s="259"/>
    </row>
    <row r="45" spans="15:116" ht="13"/>
    <row r="46" spans="15:116" ht="13">
      <c r="DA46" s="259"/>
      <c r="DB46" s="259"/>
      <c r="DC46" s="259"/>
      <c r="DD46" s="259"/>
      <c r="DE46" s="259"/>
      <c r="DF46" s="259"/>
      <c r="DG46" s="259"/>
      <c r="DH46" s="259"/>
      <c r="DI46" s="259"/>
      <c r="DJ46" s="259"/>
      <c r="DK46" s="259"/>
      <c r="DL46" s="259"/>
    </row>
    <row r="47" spans="15:116" ht="13"/>
    <row r="48" spans="15:116" ht="13"/>
    <row r="49" spans="104:116" ht="13"/>
    <row r="50" spans="104:116" ht="13">
      <c r="CZ50" s="259"/>
      <c r="DA50" s="259"/>
      <c r="DB50" s="259"/>
      <c r="DC50" s="259"/>
      <c r="DD50" s="259"/>
      <c r="DE50" s="259"/>
      <c r="DF50" s="259"/>
      <c r="DG50" s="259"/>
      <c r="DH50" s="259"/>
      <c r="DI50" s="259"/>
      <c r="DJ50" s="259"/>
      <c r="DK50" s="259"/>
      <c r="DL50" s="259"/>
    </row>
    <row r="51" spans="104:116" ht="13"/>
    <row r="52" spans="104:116" ht="13"/>
    <row r="53" spans="104:116" ht="13">
      <c r="DL53" s="259"/>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9"/>
      <c r="DD67" s="259"/>
      <c r="DE67" s="259"/>
      <c r="DF67" s="259"/>
      <c r="DG67" s="259"/>
      <c r="DH67" s="259"/>
      <c r="DI67" s="259"/>
      <c r="DJ67" s="259"/>
      <c r="DK67" s="259"/>
      <c r="DL67" s="259"/>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t1TfPnCyQMR4xBqsOQVfsPCo+V4xeY7OaU7edceLVPGg0manGcfrh6YmITcNEIC1a+24IUmpCbbiETIN4kG+yw==" saltValue="ogiOqu3wR2DNJBfFVyfhK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c r="AS1" s="262"/>
      <c r="AT1" s="262"/>
    </row>
    <row r="2" spans="1:46" ht="13">
      <c r="AS2" s="262"/>
      <c r="AT2" s="262"/>
    </row>
    <row r="3" spans="1:46" ht="13">
      <c r="AS3" s="262"/>
      <c r="AT3" s="262"/>
    </row>
    <row r="4" spans="1:46" ht="13">
      <c r="AS4" s="262"/>
      <c r="AT4" s="262"/>
    </row>
    <row r="5" spans="1:46" ht="16.5">
      <c r="A5" s="263" t="s">
        <v>517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518</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519</v>
      </c>
      <c r="AP7" s="272"/>
      <c r="AQ7" s="273" t="s">
        <v>520</v>
      </c>
      <c r="AR7" s="274"/>
    </row>
    <row r="8" spans="1:46" ht="13">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521</v>
      </c>
      <c r="AQ8" s="279" t="s">
        <v>522</v>
      </c>
      <c r="AR8" s="280" t="s">
        <v>523</v>
      </c>
    </row>
    <row r="9" spans="1:46" ht="13">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524</v>
      </c>
      <c r="AL9" s="1153"/>
      <c r="AM9" s="1153"/>
      <c r="AN9" s="1154"/>
      <c r="AO9" s="281">
        <v>362186</v>
      </c>
      <c r="AP9" s="281">
        <v>981534</v>
      </c>
      <c r="AQ9" s="282">
        <v>255467</v>
      </c>
      <c r="AR9" s="283">
        <v>284.2</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525</v>
      </c>
      <c r="AL10" s="1153"/>
      <c r="AM10" s="1153"/>
      <c r="AN10" s="1154"/>
      <c r="AO10" s="284">
        <v>1402</v>
      </c>
      <c r="AP10" s="284">
        <v>3799</v>
      </c>
      <c r="AQ10" s="285">
        <v>29275</v>
      </c>
      <c r="AR10" s="286">
        <v>-87</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526</v>
      </c>
      <c r="AL11" s="1153"/>
      <c r="AM11" s="1153"/>
      <c r="AN11" s="1154"/>
      <c r="AO11" s="284" t="s">
        <v>527</v>
      </c>
      <c r="AP11" s="284" t="s">
        <v>527</v>
      </c>
      <c r="AQ11" s="285">
        <v>3959</v>
      </c>
      <c r="AR11" s="286" t="s">
        <v>527</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528</v>
      </c>
      <c r="AL12" s="1153"/>
      <c r="AM12" s="1153"/>
      <c r="AN12" s="1154"/>
      <c r="AO12" s="284" t="s">
        <v>527</v>
      </c>
      <c r="AP12" s="284" t="s">
        <v>527</v>
      </c>
      <c r="AQ12" s="285" t="s">
        <v>527</v>
      </c>
      <c r="AR12" s="286" t="s">
        <v>527</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529</v>
      </c>
      <c r="AL13" s="1153"/>
      <c r="AM13" s="1153"/>
      <c r="AN13" s="1154"/>
      <c r="AO13" s="284">
        <v>45904</v>
      </c>
      <c r="AP13" s="284">
        <v>124401</v>
      </c>
      <c r="AQ13" s="285">
        <v>9349</v>
      </c>
      <c r="AR13" s="286">
        <v>1230.5999999999999</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530</v>
      </c>
      <c r="AL14" s="1153"/>
      <c r="AM14" s="1153"/>
      <c r="AN14" s="1154"/>
      <c r="AO14" s="284" t="s">
        <v>527</v>
      </c>
      <c r="AP14" s="284" t="s">
        <v>527</v>
      </c>
      <c r="AQ14" s="285">
        <v>4659</v>
      </c>
      <c r="AR14" s="286" t="s">
        <v>527</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531</v>
      </c>
      <c r="AL15" s="1156"/>
      <c r="AM15" s="1156"/>
      <c r="AN15" s="1157"/>
      <c r="AO15" s="284">
        <v>-21105</v>
      </c>
      <c r="AP15" s="284">
        <v>-57195</v>
      </c>
      <c r="AQ15" s="285">
        <v>-18111</v>
      </c>
      <c r="AR15" s="286">
        <v>215.8</v>
      </c>
    </row>
    <row r="16" spans="1:46" ht="13">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190</v>
      </c>
      <c r="AL16" s="1156"/>
      <c r="AM16" s="1156"/>
      <c r="AN16" s="1157"/>
      <c r="AO16" s="284">
        <v>388387</v>
      </c>
      <c r="AP16" s="284">
        <v>1052539</v>
      </c>
      <c r="AQ16" s="285">
        <v>284598</v>
      </c>
      <c r="AR16" s="286">
        <v>269.8</v>
      </c>
    </row>
    <row r="17" spans="1:46" ht="13">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532</v>
      </c>
      <c r="AL19" s="262"/>
      <c r="AM19" s="262"/>
      <c r="AN19" s="262"/>
      <c r="AO19" s="262"/>
      <c r="AP19" s="262"/>
      <c r="AQ19" s="262"/>
      <c r="AR19" s="262"/>
    </row>
    <row r="20" spans="1:46" ht="13">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533</v>
      </c>
      <c r="AP20" s="293" t="s">
        <v>534</v>
      </c>
      <c r="AQ20" s="294" t="s">
        <v>535</v>
      </c>
      <c r="AR20" s="295"/>
    </row>
    <row r="21" spans="1:46" s="301" customFormat="1" ht="13">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536</v>
      </c>
      <c r="AL21" s="1159"/>
      <c r="AM21" s="1159"/>
      <c r="AN21" s="1160"/>
      <c r="AO21" s="297">
        <v>94.85</v>
      </c>
      <c r="AP21" s="298">
        <v>25.07</v>
      </c>
      <c r="AQ21" s="299">
        <v>69.78</v>
      </c>
      <c r="AR21" s="267"/>
      <c r="AS21" s="300"/>
      <c r="AT21" s="296"/>
    </row>
    <row r="22" spans="1:46" s="301" customFormat="1" ht="13">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537</v>
      </c>
      <c r="AL22" s="1159"/>
      <c r="AM22" s="1159"/>
      <c r="AN22" s="1160"/>
      <c r="AO22" s="302">
        <v>93.9</v>
      </c>
      <c r="AP22" s="303">
        <v>94.5</v>
      </c>
      <c r="AQ22" s="304">
        <v>-0.6</v>
      </c>
      <c r="AR22" s="288"/>
      <c r="AS22" s="300"/>
      <c r="AT22" s="296"/>
    </row>
    <row r="23" spans="1:46" s="301" customFormat="1" ht="13">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c r="A26" s="1149" t="s">
        <v>538</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c r="A27" s="309"/>
      <c r="AO27" s="262"/>
      <c r="AP27" s="262"/>
      <c r="AQ27" s="262"/>
      <c r="AR27" s="262"/>
      <c r="AS27" s="262"/>
      <c r="AT27" s="262"/>
    </row>
    <row r="28" spans="1:46" ht="16.5">
      <c r="A28" s="263" t="s">
        <v>539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540</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519</v>
      </c>
      <c r="AP30" s="272"/>
      <c r="AQ30" s="273" t="s">
        <v>520</v>
      </c>
      <c r="AR30" s="274"/>
    </row>
    <row r="31" spans="1:46" ht="13">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521</v>
      </c>
      <c r="AQ31" s="279" t="s">
        <v>522</v>
      </c>
      <c r="AR31" s="280" t="s">
        <v>523</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541</v>
      </c>
      <c r="AL32" s="1167"/>
      <c r="AM32" s="1167"/>
      <c r="AN32" s="1168"/>
      <c r="AO32" s="312">
        <v>295275</v>
      </c>
      <c r="AP32" s="312">
        <v>800203</v>
      </c>
      <c r="AQ32" s="313">
        <v>156764</v>
      </c>
      <c r="AR32" s="314">
        <v>410.5</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542</v>
      </c>
      <c r="AL33" s="1167"/>
      <c r="AM33" s="1167"/>
      <c r="AN33" s="1168"/>
      <c r="AO33" s="312" t="s">
        <v>527</v>
      </c>
      <c r="AP33" s="312" t="s">
        <v>527</v>
      </c>
      <c r="AQ33" s="313" t="s">
        <v>527</v>
      </c>
      <c r="AR33" s="314" t="s">
        <v>527</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543</v>
      </c>
      <c r="AL34" s="1167"/>
      <c r="AM34" s="1167"/>
      <c r="AN34" s="1168"/>
      <c r="AO34" s="312" t="s">
        <v>527</v>
      </c>
      <c r="AP34" s="312" t="s">
        <v>527</v>
      </c>
      <c r="AQ34" s="313" t="s">
        <v>527</v>
      </c>
      <c r="AR34" s="314" t="s">
        <v>527</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544</v>
      </c>
      <c r="AL35" s="1167"/>
      <c r="AM35" s="1167"/>
      <c r="AN35" s="1168"/>
      <c r="AO35" s="312" t="s">
        <v>527</v>
      </c>
      <c r="AP35" s="312" t="s">
        <v>527</v>
      </c>
      <c r="AQ35" s="313">
        <v>30923</v>
      </c>
      <c r="AR35" s="314" t="s">
        <v>527</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545</v>
      </c>
      <c r="AL36" s="1167"/>
      <c r="AM36" s="1167"/>
      <c r="AN36" s="1168"/>
      <c r="AO36" s="312" t="s">
        <v>527</v>
      </c>
      <c r="AP36" s="312" t="s">
        <v>527</v>
      </c>
      <c r="AQ36" s="313">
        <v>4657</v>
      </c>
      <c r="AR36" s="314" t="s">
        <v>527</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546</v>
      </c>
      <c r="AL37" s="1167"/>
      <c r="AM37" s="1167"/>
      <c r="AN37" s="1168"/>
      <c r="AO37" s="312" t="s">
        <v>527</v>
      </c>
      <c r="AP37" s="312" t="s">
        <v>527</v>
      </c>
      <c r="AQ37" s="313">
        <v>888</v>
      </c>
      <c r="AR37" s="314" t="s">
        <v>527</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547</v>
      </c>
      <c r="AL38" s="1170"/>
      <c r="AM38" s="1170"/>
      <c r="AN38" s="1171"/>
      <c r="AO38" s="315" t="s">
        <v>527</v>
      </c>
      <c r="AP38" s="315" t="s">
        <v>527</v>
      </c>
      <c r="AQ38" s="316">
        <v>21</v>
      </c>
      <c r="AR38" s="304" t="s">
        <v>527</v>
      </c>
      <c r="AS38" s="311"/>
    </row>
    <row r="39" spans="1:46" ht="13">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548</v>
      </c>
      <c r="AL39" s="1170"/>
      <c r="AM39" s="1170"/>
      <c r="AN39" s="1171"/>
      <c r="AO39" s="312" t="s">
        <v>527</v>
      </c>
      <c r="AP39" s="312" t="s">
        <v>527</v>
      </c>
      <c r="AQ39" s="313">
        <v>-6724</v>
      </c>
      <c r="AR39" s="314" t="s">
        <v>527</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549</v>
      </c>
      <c r="AL40" s="1167"/>
      <c r="AM40" s="1167"/>
      <c r="AN40" s="1168"/>
      <c r="AO40" s="312">
        <v>-195363</v>
      </c>
      <c r="AP40" s="312">
        <v>-529439</v>
      </c>
      <c r="AQ40" s="313">
        <v>-136123</v>
      </c>
      <c r="AR40" s="314">
        <v>288.89999999999998</v>
      </c>
      <c r="AS40" s="311"/>
    </row>
    <row r="41" spans="1:46" ht="13">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304</v>
      </c>
      <c r="AL41" s="1173"/>
      <c r="AM41" s="1173"/>
      <c r="AN41" s="1174"/>
      <c r="AO41" s="312">
        <v>99912</v>
      </c>
      <c r="AP41" s="312">
        <v>270764</v>
      </c>
      <c r="AQ41" s="313">
        <v>50405</v>
      </c>
      <c r="AR41" s="314">
        <v>437.2</v>
      </c>
      <c r="AS41" s="311"/>
    </row>
    <row r="42" spans="1:46" ht="13">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550</v>
      </c>
      <c r="AL42" s="262"/>
      <c r="AM42" s="262"/>
      <c r="AN42" s="262"/>
      <c r="AO42" s="262"/>
      <c r="AP42" s="262"/>
      <c r="AQ42" s="288"/>
      <c r="AR42" s="288"/>
      <c r="AS42" s="311"/>
    </row>
    <row r="43" spans="1:46" ht="13">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551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552</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519</v>
      </c>
      <c r="AN49" s="1163" t="s">
        <v>553</v>
      </c>
      <c r="AO49" s="1164"/>
      <c r="AP49" s="1164"/>
      <c r="AQ49" s="1164"/>
      <c r="AR49" s="1165"/>
    </row>
    <row r="50" spans="1:44" ht="13">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554</v>
      </c>
      <c r="AO50" s="329" t="s">
        <v>555</v>
      </c>
      <c r="AP50" s="330" t="s">
        <v>556</v>
      </c>
      <c r="AQ50" s="331" t="s">
        <v>557</v>
      </c>
      <c r="AR50" s="332" t="s">
        <v>558</v>
      </c>
    </row>
    <row r="51" spans="1:44" ht="13">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559</v>
      </c>
      <c r="AL51" s="325"/>
      <c r="AM51" s="333">
        <v>1347173</v>
      </c>
      <c r="AN51" s="334">
        <v>3611724</v>
      </c>
      <c r="AO51" s="335">
        <v>7.3</v>
      </c>
      <c r="AP51" s="336">
        <v>289738</v>
      </c>
      <c r="AQ51" s="337">
        <v>-8.6999999999999993</v>
      </c>
      <c r="AR51" s="338">
        <v>16</v>
      </c>
    </row>
    <row r="52" spans="1:44" ht="13">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560</v>
      </c>
      <c r="AM52" s="341">
        <v>791629</v>
      </c>
      <c r="AN52" s="342">
        <v>2122330</v>
      </c>
      <c r="AO52" s="343">
        <v>58.3</v>
      </c>
      <c r="AP52" s="344">
        <v>156238</v>
      </c>
      <c r="AQ52" s="345">
        <v>-4.9000000000000004</v>
      </c>
      <c r="AR52" s="346">
        <v>63.2</v>
      </c>
    </row>
    <row r="53" spans="1:44" ht="13">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561</v>
      </c>
      <c r="AL53" s="325"/>
      <c r="AM53" s="333">
        <v>1036075</v>
      </c>
      <c r="AN53" s="334">
        <v>2830806</v>
      </c>
      <c r="AO53" s="335">
        <v>-21.6</v>
      </c>
      <c r="AP53" s="336">
        <v>316937</v>
      </c>
      <c r="AQ53" s="337">
        <v>9.4</v>
      </c>
      <c r="AR53" s="338">
        <v>-31</v>
      </c>
    </row>
    <row r="54" spans="1:44" ht="13">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560</v>
      </c>
      <c r="AM54" s="341">
        <v>700725</v>
      </c>
      <c r="AN54" s="342">
        <v>1914549</v>
      </c>
      <c r="AO54" s="343">
        <v>-9.8000000000000007</v>
      </c>
      <c r="AP54" s="344">
        <v>199150</v>
      </c>
      <c r="AQ54" s="345">
        <v>27.5</v>
      </c>
      <c r="AR54" s="346">
        <v>-37.299999999999997</v>
      </c>
    </row>
    <row r="55" spans="1:44" ht="13">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562</v>
      </c>
      <c r="AL55" s="325"/>
      <c r="AM55" s="333">
        <v>746401</v>
      </c>
      <c r="AN55" s="334">
        <v>1943753</v>
      </c>
      <c r="AO55" s="335">
        <v>-31.3</v>
      </c>
      <c r="AP55" s="336">
        <v>332350</v>
      </c>
      <c r="AQ55" s="337">
        <v>4.9000000000000004</v>
      </c>
      <c r="AR55" s="338">
        <v>-36.200000000000003</v>
      </c>
    </row>
    <row r="56" spans="1:44" ht="13">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560</v>
      </c>
      <c r="AM56" s="341">
        <v>437768</v>
      </c>
      <c r="AN56" s="342">
        <v>1140021</v>
      </c>
      <c r="AO56" s="343">
        <v>-40.5</v>
      </c>
      <c r="AP56" s="344">
        <v>200453</v>
      </c>
      <c r="AQ56" s="345">
        <v>0.7</v>
      </c>
      <c r="AR56" s="346">
        <v>-41.2</v>
      </c>
    </row>
    <row r="57" spans="1:44" ht="13">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563</v>
      </c>
      <c r="AL57" s="325"/>
      <c r="AM57" s="333">
        <v>1236542</v>
      </c>
      <c r="AN57" s="334">
        <v>3186964</v>
      </c>
      <c r="AO57" s="335">
        <v>64</v>
      </c>
      <c r="AP57" s="336">
        <v>362690</v>
      </c>
      <c r="AQ57" s="337">
        <v>9.1</v>
      </c>
      <c r="AR57" s="338">
        <v>54.9</v>
      </c>
    </row>
    <row r="58" spans="1:44" ht="13">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560</v>
      </c>
      <c r="AM58" s="341">
        <v>576078</v>
      </c>
      <c r="AN58" s="342">
        <v>1484737</v>
      </c>
      <c r="AO58" s="343">
        <v>30.2</v>
      </c>
      <c r="AP58" s="344">
        <v>172580</v>
      </c>
      <c r="AQ58" s="345">
        <v>-13.9</v>
      </c>
      <c r="AR58" s="346">
        <v>44.1</v>
      </c>
    </row>
    <row r="59" spans="1:44" ht="13">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564</v>
      </c>
      <c r="AL59" s="325"/>
      <c r="AM59" s="333">
        <v>419045</v>
      </c>
      <c r="AN59" s="334">
        <v>1135623</v>
      </c>
      <c r="AO59" s="335">
        <v>-64.400000000000006</v>
      </c>
      <c r="AP59" s="336">
        <v>296093</v>
      </c>
      <c r="AQ59" s="337">
        <v>-18.399999999999999</v>
      </c>
      <c r="AR59" s="338">
        <v>-46</v>
      </c>
    </row>
    <row r="60" spans="1:44" ht="13">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560</v>
      </c>
      <c r="AM60" s="341">
        <v>290333</v>
      </c>
      <c r="AN60" s="342">
        <v>786810</v>
      </c>
      <c r="AO60" s="343">
        <v>-47</v>
      </c>
      <c r="AP60" s="344">
        <v>140545</v>
      </c>
      <c r="AQ60" s="345">
        <v>-18.600000000000001</v>
      </c>
      <c r="AR60" s="346">
        <v>-28.4</v>
      </c>
    </row>
    <row r="61" spans="1:44" ht="13">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565</v>
      </c>
      <c r="AL61" s="347"/>
      <c r="AM61" s="348">
        <v>957047</v>
      </c>
      <c r="AN61" s="349">
        <v>2541774</v>
      </c>
      <c r="AO61" s="350">
        <v>-9.1999999999999993</v>
      </c>
      <c r="AP61" s="351">
        <v>319562</v>
      </c>
      <c r="AQ61" s="352">
        <v>-0.7</v>
      </c>
      <c r="AR61" s="338">
        <v>-8.5</v>
      </c>
    </row>
    <row r="62" spans="1:44" ht="13">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560</v>
      </c>
      <c r="AM62" s="341">
        <v>559307</v>
      </c>
      <c r="AN62" s="342">
        <v>1489689</v>
      </c>
      <c r="AO62" s="343">
        <v>-1.8</v>
      </c>
      <c r="AP62" s="344">
        <v>173793</v>
      </c>
      <c r="AQ62" s="345">
        <v>-1.8</v>
      </c>
      <c r="AR62" s="346">
        <v>0</v>
      </c>
    </row>
    <row r="63" spans="1:44" ht="13">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t="13" hidden="1">
      <c r="AK70" s="262"/>
      <c r="AL70" s="262"/>
      <c r="AM70" s="262"/>
      <c r="AN70" s="262"/>
      <c r="AO70" s="262"/>
      <c r="AP70" s="262"/>
      <c r="AQ70" s="262"/>
      <c r="AR70" s="262"/>
    </row>
    <row r="71" spans="1:46" ht="13" hidden="1">
      <c r="AK71" s="262"/>
      <c r="AL71" s="262"/>
      <c r="AM71" s="262"/>
      <c r="AN71" s="262"/>
      <c r="AO71" s="262"/>
      <c r="AP71" s="262"/>
      <c r="AQ71" s="262"/>
      <c r="AR71" s="262"/>
    </row>
    <row r="72" spans="1:46" ht="13" hidden="1">
      <c r="AK72" s="262"/>
      <c r="AL72" s="262"/>
      <c r="AM72" s="262"/>
      <c r="AN72" s="262"/>
      <c r="AO72" s="262"/>
      <c r="AP72" s="262"/>
      <c r="AQ72" s="262"/>
      <c r="AR72" s="262"/>
    </row>
    <row r="73" spans="1:46" ht="13" hidden="1">
      <c r="AK73" s="262"/>
      <c r="AL73" s="262"/>
      <c r="AM73" s="262"/>
      <c r="AN73" s="262"/>
      <c r="AO73" s="262"/>
      <c r="AP73" s="262"/>
      <c r="AQ73" s="262"/>
      <c r="AR73" s="262"/>
    </row>
  </sheetData>
  <sheetProtection algorithmName="SHA-512" hashValue="8BzIptBlthZRlo+QbGeCRoLq2m7crQqzeqHvYqUqQ/WHVQetLpcCpsT9ggo0J/bdTAX4L2Z3Od5FKuBn8lAEcQ==" saltValue="NE2dzt4KINLj1uRr5eISL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c r="B2" s="259"/>
      <c r="DG2" s="259"/>
    </row>
    <row r="3" spans="2:125" ht="13">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row r="5" spans="2:125" ht="13"/>
    <row r="6" spans="2:125" ht="13"/>
    <row r="7" spans="2:125" ht="13"/>
    <row r="8" spans="2:125" ht="13"/>
    <row r="9" spans="2:125" ht="13">
      <c r="DU9" s="259"/>
    </row>
    <row r="10" spans="2:125" ht="13"/>
    <row r="11" spans="2:125" ht="13"/>
    <row r="12" spans="2:125" ht="13"/>
    <row r="13" spans="2:125" ht="13"/>
    <row r="14" spans="2:125" ht="13"/>
    <row r="15" spans="2:125" ht="13"/>
    <row r="16" spans="2:125" ht="13"/>
    <row r="17" spans="125:125" ht="13">
      <c r="DU17" s="259"/>
    </row>
    <row r="18" spans="125:125" ht="13"/>
    <row r="19" spans="125:125" ht="13"/>
    <row r="20" spans="125:125" ht="13">
      <c r="DU20" s="259"/>
    </row>
    <row r="21" spans="125:125" ht="13">
      <c r="DU21" s="259"/>
    </row>
    <row r="22" spans="125:125" ht="13"/>
    <row r="23" spans="125:125" ht="13"/>
    <row r="24" spans="125:125" ht="13"/>
    <row r="25" spans="125:125" ht="13"/>
    <row r="26" spans="125:125" ht="13"/>
    <row r="27" spans="125:125" ht="13"/>
    <row r="28" spans="125:125" ht="13">
      <c r="DU28" s="259"/>
    </row>
    <row r="29" spans="125:125" ht="13"/>
    <row r="30" spans="125:125" ht="13"/>
    <row r="31" spans="125:125" ht="13"/>
    <row r="32" spans="125:125" ht="13"/>
    <row r="33" spans="2:125" ht="13">
      <c r="B33" s="259"/>
      <c r="G33" s="259"/>
      <c r="I33" s="259"/>
    </row>
    <row r="34" spans="2:125" ht="13">
      <c r="C34" s="259"/>
      <c r="P34" s="259"/>
      <c r="DE34" s="259"/>
      <c r="DH34" s="259"/>
    </row>
    <row r="35" spans="2:125" ht="13">
      <c r="D35" s="259"/>
      <c r="E35" s="259"/>
      <c r="DG35" s="259"/>
      <c r="DJ35" s="259"/>
      <c r="DP35" s="259"/>
      <c r="DQ35" s="259"/>
      <c r="DR35" s="259"/>
      <c r="DS35" s="259"/>
      <c r="DT35" s="259"/>
      <c r="DU35" s="259"/>
    </row>
    <row r="36" spans="2:125" ht="13">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c r="DU37" s="259"/>
    </row>
    <row r="38" spans="2:125" ht="13">
      <c r="DT38" s="259"/>
      <c r="DU38" s="259"/>
    </row>
    <row r="39" spans="2:125" ht="13"/>
    <row r="40" spans="2:125" ht="13">
      <c r="DH40" s="259"/>
    </row>
    <row r="41" spans="2:125" ht="13">
      <c r="DE41" s="259"/>
    </row>
    <row r="42" spans="2:125" ht="13">
      <c r="DG42" s="259"/>
      <c r="DJ42" s="259"/>
    </row>
    <row r="43" spans="2:125" ht="13">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c r="DU44" s="259"/>
    </row>
    <row r="45" spans="2:125" ht="13"/>
    <row r="46" spans="2:125" ht="13"/>
    <row r="47" spans="2:125" ht="13"/>
    <row r="48" spans="2:125" ht="13">
      <c r="DT48" s="259"/>
      <c r="DU48" s="259"/>
    </row>
    <row r="49" spans="120:125" ht="13">
      <c r="DU49" s="259"/>
    </row>
    <row r="50" spans="120:125" ht="13">
      <c r="DU50" s="259"/>
    </row>
    <row r="51" spans="120:125" ht="13">
      <c r="DP51" s="259"/>
      <c r="DQ51" s="259"/>
      <c r="DR51" s="259"/>
      <c r="DS51" s="259"/>
      <c r="DT51" s="259"/>
      <c r="DU51" s="259"/>
    </row>
    <row r="52" spans="120:125" ht="13"/>
    <row r="53" spans="120:125" ht="13"/>
    <row r="54" spans="120:125" ht="13">
      <c r="DU54" s="259"/>
    </row>
    <row r="55" spans="120:125" ht="13"/>
    <row r="56" spans="120:125" ht="13"/>
    <row r="57" spans="120:125" ht="13"/>
    <row r="58" spans="120:125" ht="13">
      <c r="DU58" s="259"/>
    </row>
    <row r="59" spans="120:125" ht="13"/>
    <row r="60" spans="120:125" ht="13"/>
    <row r="61" spans="120:125" ht="13"/>
    <row r="62" spans="120:125" ht="13"/>
    <row r="63" spans="120:125" ht="13">
      <c r="DU63" s="259"/>
    </row>
    <row r="64" spans="120:125" ht="13">
      <c r="DT64" s="259"/>
      <c r="DU64" s="259"/>
    </row>
    <row r="65" spans="123:125" ht="13"/>
    <row r="66" spans="123:125" ht="13"/>
    <row r="67" spans="123:125" ht="13"/>
    <row r="68" spans="123:125" ht="13"/>
    <row r="69" spans="123:125" ht="13">
      <c r="DS69" s="259"/>
      <c r="DT69" s="259"/>
      <c r="DU69" s="259"/>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9"/>
    </row>
    <row r="83" spans="116:125" ht="13">
      <c r="DM83" s="259"/>
      <c r="DN83" s="259"/>
      <c r="DO83" s="259"/>
      <c r="DP83" s="259"/>
      <c r="DQ83" s="259"/>
      <c r="DR83" s="259"/>
      <c r="DS83" s="259"/>
      <c r="DT83" s="259"/>
      <c r="DU83" s="259"/>
    </row>
    <row r="84" spans="116:125" ht="13"/>
    <row r="85" spans="116:125" ht="13"/>
    <row r="86" spans="116:125" ht="13"/>
    <row r="87" spans="116:125" ht="13"/>
    <row r="88" spans="116:125" ht="13">
      <c r="DU88" s="259"/>
    </row>
    <row r="89" spans="116:125" ht="13"/>
    <row r="90" spans="116:125" ht="13"/>
    <row r="91" spans="116:125" ht="13"/>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567</v>
      </c>
    </row>
    <row r="121" spans="125:125" ht="13.5" hidden="1" customHeight="1">
      <c r="DU121" s="259"/>
    </row>
  </sheetData>
  <sheetProtection algorithmName="SHA-512" hashValue="1HGyJOKGE4LwZns/slbsQyq7Wy7NaR4g6ectfxrHWj6jI+Y/vhp6cCXGdZOYYcOiJEGaG45Q0t41bVHeblZChQ==" saltValue="7SBvX/Ug+KUZ0xs+0FNIv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c r="B2" s="259"/>
      <c r="T2" s="259"/>
    </row>
    <row r="3" spans="1:125"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9"/>
      <c r="G33" s="259"/>
      <c r="I33" s="259"/>
    </row>
    <row r="34" spans="2:125" ht="13">
      <c r="C34" s="259"/>
      <c r="P34" s="259"/>
      <c r="R34" s="259"/>
      <c r="U34" s="259"/>
    </row>
    <row r="35" spans="2:125" ht="13">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c r="F36" s="259"/>
      <c r="H36" s="259"/>
      <c r="J36" s="259"/>
      <c r="K36" s="259"/>
      <c r="L36" s="259"/>
      <c r="M36" s="259"/>
      <c r="N36" s="259"/>
      <c r="O36" s="259"/>
      <c r="Q36" s="259"/>
      <c r="S36" s="259"/>
      <c r="V36" s="259"/>
    </row>
    <row r="37" spans="2:125" ht="13"/>
    <row r="38" spans="2:125" ht="13"/>
    <row r="39" spans="2:125" ht="13"/>
    <row r="40" spans="2:125" ht="13">
      <c r="U40" s="259"/>
    </row>
    <row r="41" spans="2:125" ht="13">
      <c r="R41" s="259"/>
    </row>
    <row r="42" spans="2:125" ht="13">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c r="Q43" s="259"/>
      <c r="S43" s="259"/>
      <c r="V43" s="259"/>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568</v>
      </c>
    </row>
  </sheetData>
  <sheetProtection algorithmName="SHA-512" hashValue="IP9sJljERdmpsmfMfKge03CzlYq7o+I4pH2cmMHU8qMF7+KjMAuQxP3BhbJKwOkhjPjTe+cykjWqNvtGoPgw1w==" saltValue="Znat/2JQ0ahGqTnj9lTkx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569</v>
      </c>
      <c r="G46" s="8" t="s">
        <v>570</v>
      </c>
      <c r="H46" s="8" t="s">
        <v>571</v>
      </c>
      <c r="I46" s="8" t="s">
        <v>572</v>
      </c>
      <c r="J46" s="9" t="s">
        <v>573</v>
      </c>
    </row>
    <row r="47" spans="2:10" ht="57.75" customHeight="1">
      <c r="B47" s="10"/>
      <c r="C47" s="1175" t="s">
        <v>3</v>
      </c>
      <c r="D47" s="1175"/>
      <c r="E47" s="1176"/>
      <c r="F47" s="11">
        <v>118.45</v>
      </c>
      <c r="G47" s="12">
        <v>109.54</v>
      </c>
      <c r="H47" s="12">
        <v>85.3</v>
      </c>
      <c r="I47" s="12">
        <v>73.03</v>
      </c>
      <c r="J47" s="13">
        <v>52.58</v>
      </c>
    </row>
    <row r="48" spans="2:10" ht="57.75" customHeight="1">
      <c r="B48" s="14"/>
      <c r="C48" s="1177" t="s">
        <v>4</v>
      </c>
      <c r="D48" s="1177"/>
      <c r="E48" s="1178"/>
      <c r="F48" s="15">
        <v>2.81</v>
      </c>
      <c r="G48" s="16">
        <v>0.54</v>
      </c>
      <c r="H48" s="16">
        <v>3.8</v>
      </c>
      <c r="I48" s="16">
        <v>32.619999999999997</v>
      </c>
      <c r="J48" s="17">
        <v>16.989999999999998</v>
      </c>
    </row>
    <row r="49" spans="2:10" ht="57.75" customHeight="1" thickBot="1">
      <c r="B49" s="18"/>
      <c r="C49" s="1179" t="s">
        <v>5</v>
      </c>
      <c r="D49" s="1179"/>
      <c r="E49" s="1180"/>
      <c r="F49" s="19" t="s">
        <v>574</v>
      </c>
      <c r="G49" s="20" t="s">
        <v>575</v>
      </c>
      <c r="H49" s="20" t="s">
        <v>576</v>
      </c>
      <c r="I49" s="20">
        <v>30.98</v>
      </c>
      <c r="J49" s="21">
        <v>11.01</v>
      </c>
    </row>
    <row r="50" spans="2:10" ht="13"/>
  </sheetData>
  <sheetProtection algorithmName="SHA-512" hashValue="6avJAYAL14sRscmZIbAfVZl74ElesqlV77nqzTLYncNmMRo1zkIKr8IyI7snRJZ7cDcwjETZjj2u+pHeLvntKA==" saltValue="JqhseAjLHgdd6ufEunYir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橋口 萌々香</cp:lastModifiedBy>
  <cp:lastPrinted>2024-09-10T00:18:50Z</cp:lastPrinted>
  <dcterms:created xsi:type="dcterms:W3CDTF">2024-02-05T03:59:47Z</dcterms:created>
  <dcterms:modified xsi:type="dcterms:W3CDTF">2024-09-26T09:15:09Z</dcterms:modified>
  <cp:category/>
</cp:coreProperties>
</file>