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B3FE3D1E-8674-4681-AD56-BDF15B39F269}" xr6:coauthVersionLast="36" xr6:coauthVersionMax="36" xr10:uidLastSave="{00000000-0000-0000-0000-000000000000}"/>
  <bookViews>
    <workbookView xWindow="0" yWindow="0" windowWidth="19200" windowHeight="807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C39" i="10"/>
  <c r="BE38" i="10"/>
  <c r="AM38" i="10"/>
  <c r="C38" i="10"/>
  <c r="BE37" i="10"/>
  <c r="AM37" i="10"/>
  <c r="C37" i="10"/>
  <c r="BE36" i="10"/>
  <c r="AM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U38" i="10" l="1"/>
  <c r="U39" i="10" l="1"/>
  <c r="AM34" i="10"/>
  <c r="AM35" i="10" s="1"/>
  <c r="BE34" i="10" l="1"/>
  <c r="BW34" i="10" s="1"/>
  <c r="BW35" i="10" s="1"/>
  <c r="BW36" i="10" s="1"/>
  <c r="BW37" i="10" s="1"/>
  <c r="BW38" i="10" s="1"/>
  <c r="BW39" i="10" s="1"/>
  <c r="BW40" i="10" s="1"/>
  <c r="CO34" i="10" l="1"/>
  <c r="CO35" i="10" s="1"/>
  <c r="CO36" i="10" s="1"/>
  <c r="CO37" i="10" s="1"/>
  <c r="CO38" i="10" s="1"/>
  <c r="CO39" i="10" s="1"/>
  <c r="CO40" i="10" s="1"/>
  <c r="CO41" i="10" s="1"/>
</calcChain>
</file>

<file path=xl/sharedStrings.xml><?xml version="1.0" encoding="utf-8"?>
<sst xmlns="http://schemas.openxmlformats.org/spreadsheetml/2006/main" count="1151" uniqueCount="625">
  <si>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</si>
  <si>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</si>
  <si>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</si>
  <si>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</si>
  <si>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</si>
  <si>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</si>
  <si>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</si>
  <si>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</si>
  <si>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</si>
  <si>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</si>
  <si>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</si>
  <si>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</si>
  <si>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</si>
  <si>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</si>
  <si>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</si>
  <si>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</si>
  <si>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</si>
  <si>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</si>
  <si>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</si>
  <si>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</si>
  <si>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</si>
  <si>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</si>
  <si>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</si>
  <si>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</si>
  <si>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</si>
  <si>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</si>
  <si>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</si>
  <si>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</si>
  <si>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</si>
  <si>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</si>
  <si>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</si>
  <si>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</si>
  <si>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</si>
  <si>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</si>
  <si>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</si>
  <si>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</si>
  <si>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</si>
  <si>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</si>
  <si>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</si>
  <si>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</si>
  <si>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</si>
  <si>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</si>
  <si>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</si>
  <si>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</si>
  <si>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</si>
  <si>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</si>
  <si>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</si>
  <si>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</si>
  <si>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</si>
  <si>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</si>
  <si>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</si>
  <si>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</si>
  <si>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</si>
  <si>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</si>
  <si>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</si>
  <si>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</si>
  <si>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</si>
  <si>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</si>
  <si>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</si>
  <si>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</si>
  <si>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</si>
  <si>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</si>
  <si>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</si>
  <si>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</si>
  <si>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</si>
  <si>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</si>
  <si>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</si>
  <si>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</si>
  <si>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</si>
  <si>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</si>
  <si>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</si>
  <si>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</si>
  <si>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</si>
  <si>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</si>
  <si>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</si>
  <si>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</si>
  <si>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</si>
  <si>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</si>
  <si>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</si>
  <si>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</si>
  <si>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</si>
  <si>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</si>
  <si>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</si>
  <si>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</si>
  <si>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</si>
  <si>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</si>
  <si>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</si>
  <si>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</si>
  <si>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</si>
  <si>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</si>
  <si>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</si>
  <si>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</si>
  <si>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</si>
  <si>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</si>
  <si>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</si>
  <si>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</si>
  <si>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</si>
  <si>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</si>
  <si>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</si>
  <si>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</si>
  <si>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奄美市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</si>
  <si>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</si>
  <si>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</si>
  <si>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</si>
  <si>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</si>
  <si>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</si>
  <si>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</si>
  <si>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</si>
  <si>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</si>
  <si>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</si>
  <si>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</si>
  <si>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</si>
  <si>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</si>
  <si>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</si>
  <si>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</si>
  <si>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</si>
  <si>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</si>
  <si>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</si>
  <si>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</si>
  <si>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</si>
  <si>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</si>
  <si>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</si>
  <si>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</si>
  <si>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</si>
  <si>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</si>
  <si>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</si>
  <si>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</si>
  <si>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</si>
  <si>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</si>
  <si>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</si>
  <si>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</si>
  <si>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</si>
  <si>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</si>
  <si>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</si>
  <si>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</si>
  <si>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</si>
  <si>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</si>
  <si>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</si>
  <si>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</si>
  <si>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</si>
  <si>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</si>
  <si>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</si>
  <si>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</si>
  <si>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</si>
  <si>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</si>
  <si>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</si>
  <si>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</si>
  <si>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</si>
  <si>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</si>
  <si>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</si>
  <si>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</si>
  <si>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</si>
  <si>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</si>
  <si>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</si>
  <si>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</si>
  <si>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</si>
  <si>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</si>
  <si>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</si>
  <si>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</si>
  <si>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</si>
  <si>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</si>
  <si>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</si>
  <si>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</si>
  <si>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</si>
  <si>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</si>
  <si>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</si>
  <si>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</si>
  <si>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</si>
  <si>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</si>
  <si>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</si>
  <si>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</si>
  <si>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</si>
  <si>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</si>
  <si>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</si>
  <si>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</si>
  <si>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</si>
  <si>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</si>
  <si>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</si>
  <si>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</si>
  <si>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</si>
  <si>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</si>
  <si>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</si>
  <si>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</si>
  <si>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</si>
  <si>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</si>
  <si>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</si>
  <si>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</si>
  <si>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</si>
  <si>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</si>
  <si>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</si>
  <si>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</si>
  <si>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</si>
  <si>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</si>
  <si>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</si>
  <si>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</si>
  <si>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</si>
  <si>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</si>
  <si>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</si>
  <si>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</si>
  <si>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</si>
  <si>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</si>
  <si>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</si>
  <si>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</si>
  <si>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</si>
  <si>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</si>
  <si>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</si>
  <si>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</si>
  <si>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</si>
  <si>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</si>
  <si>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</si>
  <si>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</si>
  <si>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</si>
  <si>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</si>
  <si>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鹿児島県奄美市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</si>
  <si>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</si>
  <si>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</si>
  <si>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</si>
  <si>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</si>
  <si>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</si>
  <si>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</si>
  <si>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</si>
  <si>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</si>
  <si>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</si>
  <si>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</si>
  <si>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</si>
  <si>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</si>
  <si>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</si>
  <si>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</si>
  <si>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</si>
  <si>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</si>
  <si>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</si>
  <si>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</si>
  <si>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</si>
  <si>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</si>
  <si>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</si>
  <si>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</si>
  <si>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</si>
  <si>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</si>
  <si>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</si>
  <si>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</si>
  <si>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</si>
  <si>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</si>
  <si>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</si>
  <si>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</si>
  <si>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</si>
  <si>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</si>
  <si>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</si>
  <si>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</si>
  <si>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</si>
  <si>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</si>
  <si>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</si>
  <si>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</si>
  <si>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</si>
  <si>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</si>
  <si>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</si>
  <si>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</si>
  <si>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</si>
  <si>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</si>
  <si>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</si>
  <si>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</si>
  <si>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</si>
  <si>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</si>
  <si>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</si>
  <si>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</si>
  <si>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</si>
  <si>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</si>
  <si>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</si>
  <si>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</si>
  <si>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</si>
  <si>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</si>
  <si>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</si>
  <si>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</si>
  <si>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</si>
  <si>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</si>
  <si>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</si>
  <si>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</si>
  <si>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</si>
  <si>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</si>
  <si>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</si>
  <si>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</si>
  <si>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</si>
  <si>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</si>
  <si>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</si>
  <si>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</si>
  <si>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</si>
  <si>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</si>
  <si>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</si>
  <si>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</si>
  <si>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</si>
  <si>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</si>
  <si>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</si>
  <si>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</si>
  <si>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</si>
  <si>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</si>
  <si>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</si>
  <si>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</si>
  <si>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</si>
  <si>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</si>
  <si>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</si>
  <si>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</si>
  <si>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</si>
  <si>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</si>
  <si>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</si>
  <si>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</si>
  <si>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</si>
  <si>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</si>
  <si>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</si>
  <si>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</si>
  <si>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</si>
  <si>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</si>
  <si>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</si>
  <si>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</si>
  <si>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</si>
  <si>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</si>
  <si>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</si>
  <si>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</si>
  <si>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</si>
  <si>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</si>
  <si>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</si>
  <si>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</si>
  <si>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</si>
  <si>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</si>
  <si>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</si>
  <si>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</si>
  <si>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</si>
  <si>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</si>
  <si>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</si>
  <si>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</si>
  <si>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</si>
  <si>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</si>
  <si>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</si>
  <si>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</si>
  <si>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</si>
  <si>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</si>
  <si>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</si>
  <si>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</si>
  <si>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</si>
  <si>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</si>
  <si>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</si>
  <si>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</si>
  <si>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</si>
  <si>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</si>
  <si>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</si>
  <si>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</si>
  <si>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</si>
  <si>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</si>
  <si>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</si>
  <si>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</si>
  <si>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</si>
  <si>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</si>
  <si>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</si>
  <si>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</si>
  <si>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</si>
  <si>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</si>
  <si>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</si>
  <si>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</si>
  <si>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</si>
  <si>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</si>
  <si>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</si>
  <si>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</si>
  <si>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</si>
  <si>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</si>
  <si>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</si>
  <si>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</si>
  <si>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</si>
  <si>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</si>
  <si>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</si>
  <si>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鹿児島県奄美市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</si>
  <si>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</si>
  <si>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</si>
  <si>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</si>
  <si>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</si>
  <si>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</si>
  <si>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</si>
  <si>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</si>
  <si>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</si>
  <si>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</si>
  <si>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</si>
  <si>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</si>
  <si>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</si>
  <si>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</si>
  <si>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</si>
  <si>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</si>
  <si>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</si>
  <si>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</si>
  <si>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</si>
  <si>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</si>
  <si>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</si>
  <si>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</si>
  <si>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</si>
  <si>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</si>
  <si>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</si>
  <si>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</si>
  <si>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</si>
  <si>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</si>
  <si>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</si>
  <si>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</si>
  <si>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</si>
  <si>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</si>
  <si>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</si>
  <si>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</si>
  <si>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</si>
  <si>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奄美市国民健康保険事業特別会計</t>
    <phoneticPr fontId="5"/>
  </si>
  <si>
    <t>奄美市国民健康保険直営診療施設勘定特別会計</t>
    <phoneticPr fontId="5"/>
  </si>
  <si>
    <t>奄美市後期高齢者医療特別会計</t>
    <phoneticPr fontId="5"/>
  </si>
  <si>
    <t>奄美市介護保険事業特別会計</t>
    <phoneticPr fontId="5"/>
  </si>
  <si>
    <t>奄美市訪問看護特別会計（介護サービス）</t>
    <phoneticPr fontId="5"/>
  </si>
  <si>
    <t>奄美市交通災害共済特別会計</t>
    <phoneticPr fontId="5"/>
  </si>
  <si>
    <t>奄美市水道事業会計</t>
    <phoneticPr fontId="5"/>
  </si>
  <si>
    <t>法適用企業</t>
    <phoneticPr fontId="5"/>
  </si>
  <si>
    <t>奄美市下水道事業会計</t>
    <phoneticPr fontId="5"/>
  </si>
  <si>
    <t>奄美市と畜場特別会計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</si>
  <si>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</si>
  <si>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</si>
  <si>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</si>
  <si>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</si>
  <si>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</si>
  <si>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</si>
  <si>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</si>
  <si>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</si>
  <si>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</si>
  <si>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</si>
  <si>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</si>
  <si>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</si>
  <si>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</si>
  <si>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</si>
  <si>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</si>
  <si>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</si>
  <si>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</si>
  <si>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</si>
  <si>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</si>
  <si>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</si>
  <si>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</si>
  <si>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</si>
  <si>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</si>
  <si>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</si>
  <si>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</si>
  <si>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</si>
  <si>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</si>
  <si>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</si>
  <si>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</si>
  <si>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</si>
  <si>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</si>
  <si>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</si>
  <si>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</si>
  <si>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</si>
  <si>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</si>
  <si>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</si>
  <si>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</si>
  <si>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</si>
  <si>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</si>
  <si>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</si>
  <si>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</si>
  <si>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</si>
  <si>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</si>
  <si>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</si>
  <si>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</si>
  <si>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</si>
  <si>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</si>
  <si>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</si>
  <si>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</si>
  <si>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</si>
  <si>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</si>
  <si>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</si>
  <si>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</si>
  <si>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</si>
  <si>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</si>
  <si>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</si>
  <si>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</si>
  <si>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</si>
  <si>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</si>
  <si>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</si>
  <si>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</si>
  <si>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</si>
  <si>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</si>
  <si>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</si>
  <si>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奄美市下水道事業会計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</si>
  <si>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</si>
  <si>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</si>
  <si>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奄美市水道事業会計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</si>
  <si>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</si>
  <si>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奄美市国民健康保険直営診療施設勘定特別会計</t>
    <phoneticPr fontId="5"/>
  </si>
  <si>
    <t>(Ｆ)</t>
    <phoneticPr fontId="5"/>
  </si>
  <si>
    <t>奄美市と畜場特別会計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</si>
  <si>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</si>
  <si>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</si>
  <si>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</si>
  <si>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</si>
  <si>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</si>
  <si>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</si>
  <si>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</si>
  <si>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</si>
  <si>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</si>
  <si>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</si>
  <si>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</si>
  <si>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</si>
  <si>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</si>
  <si>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</si>
  <si>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</si>
  <si>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</si>
  <si>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</si>
  <si>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</si>
  <si>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</si>
  <si>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</si>
  <si>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</si>
  <si>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</si>
  <si>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</si>
  <si>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</si>
  <si>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</si>
  <si>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</si>
  <si>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</si>
  <si>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</si>
  <si>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</si>
  <si>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</si>
  <si>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</si>
  <si>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</si>
  <si>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</si>
  <si>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</si>
  <si>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</si>
  <si>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</si>
  <si>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</si>
  <si>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</si>
  <si>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</si>
  <si>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</si>
  <si>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</si>
  <si>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</si>
  <si>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</si>
  <si>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</si>
  <si>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</si>
  <si>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</si>
  <si>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</si>
  <si>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</si>
  <si>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</si>
  <si>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</si>
  <si>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</si>
  <si>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</si>
  <si>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</si>
  <si>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</si>
  <si>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</si>
  <si>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</si>
  <si>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</si>
  <si>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</si>
  <si>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</si>
  <si>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</si>
  <si>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</si>
  <si>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</si>
  <si>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</si>
  <si>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</si>
  <si>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</si>
  <si>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</si>
  <si>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</si>
  <si>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</si>
  <si>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</si>
  <si>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</si>
  <si>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</si>
  <si>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</si>
  <si>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</si>
  <si>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</si>
  <si>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</si>
  <si>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</si>
  <si>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</si>
  <si>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</si>
  <si>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</si>
  <si>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</si>
  <si>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</si>
  <si>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</si>
  <si>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</si>
  <si>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</si>
  <si>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1.49</t>
  </si>
  <si>
    <t>▲ 8.41</t>
  </si>
  <si>
    <t>▲ 1.27</t>
  </si>
  <si>
    <t>▲ 0.31</t>
  </si>
  <si>
    <t>▲ 0.44</t>
  </si>
  <si>
    <t>奄美市水道事業会計</t>
  </si>
  <si>
    <t>一般会計</t>
  </si>
  <si>
    <t>奄美市下水道事業会計</t>
  </si>
  <si>
    <t>奄美市介護保険事業特別会計</t>
  </si>
  <si>
    <t>奄美市国民健康保険事業特別会計</t>
  </si>
  <si>
    <t>▲ 1.30</t>
  </si>
  <si>
    <t>奄美市交通災害共済特別会計</t>
  </si>
  <si>
    <t>奄美市後期高齢者医療特別会計</t>
  </si>
  <si>
    <t>奄美市と畜場特別会計</t>
  </si>
  <si>
    <t>その他会計（赤字）</t>
  </si>
  <si>
    <t>その他会計（黒字）</t>
  </si>
  <si>
    <t>（百万円）</t>
    <phoneticPr fontId="5"/>
  </si>
  <si>
    <t>H30</t>
    <phoneticPr fontId="5"/>
  </si>
  <si>
    <t>R01</t>
    <phoneticPr fontId="5"/>
  </si>
  <si>
    <t>R02</t>
    <phoneticPr fontId="5"/>
  </si>
  <si>
    <t>R03</t>
    <phoneticPr fontId="5"/>
  </si>
  <si>
    <t>R04</t>
    <phoneticPr fontId="5"/>
  </si>
  <si>
    <t>奄美市開発公社</t>
    <rPh sb="0" eb="2">
      <t>アマミ</t>
    </rPh>
    <rPh sb="2" eb="3">
      <t>シ</t>
    </rPh>
    <rPh sb="3" eb="5">
      <t>カイハツ</t>
    </rPh>
    <rPh sb="5" eb="7">
      <t>コウシャ</t>
    </rPh>
    <phoneticPr fontId="1"/>
  </si>
  <si>
    <t>-</t>
    <phoneticPr fontId="2"/>
  </si>
  <si>
    <t>奄美市農業研究センター</t>
  </si>
  <si>
    <t>名瀬中央青果</t>
  </si>
  <si>
    <t>名瀬建設工事残土管理公社</t>
  </si>
  <si>
    <t>マングローブ公社</t>
  </si>
  <si>
    <t>奄美大島風力発電</t>
  </si>
  <si>
    <t>奄美広域中小企業勤労者福祉サービスセンター</t>
  </si>
  <si>
    <t>まちづくり奄美</t>
  </si>
  <si>
    <t>○</t>
    <phoneticPr fontId="2"/>
  </si>
  <si>
    <t>-</t>
    <phoneticPr fontId="2"/>
  </si>
  <si>
    <t>鹿児島県市町村総合事務組合</t>
  </si>
  <si>
    <t>奄美群島広域事務組合</t>
  </si>
  <si>
    <t>奄美大島地区介護保険一部事務組合</t>
  </si>
  <si>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</si>
  <si>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</si>
  <si>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大島地区衛生組合</t>
  </si>
  <si>
    <t>大島地区消防組合</t>
  </si>
  <si>
    <t>地域振興基金</t>
    <rPh sb="0" eb="6">
      <t>チイキシンコウキキン</t>
    </rPh>
    <phoneticPr fontId="2"/>
  </si>
  <si>
    <t>公共施設整備事業基金</t>
    <rPh sb="0" eb="4">
      <t>コウキョウシセツ</t>
    </rPh>
    <rPh sb="4" eb="6">
      <t>セイビ</t>
    </rPh>
    <rPh sb="6" eb="8">
      <t>ジギョウ</t>
    </rPh>
    <rPh sb="8" eb="10">
      <t>キキン</t>
    </rPh>
    <phoneticPr fontId="2"/>
  </si>
  <si>
    <t>過疎地域持続的発展特別事業基金</t>
  </si>
  <si>
    <t>合併まちづくり基金</t>
    <rPh sb="0" eb="2">
      <t>ガッペイ</t>
    </rPh>
    <rPh sb="7" eb="9">
      <t>キキン</t>
    </rPh>
    <phoneticPr fontId="2"/>
  </si>
  <si>
    <t>ふるさと応援基金</t>
    <rPh sb="4" eb="6">
      <t>オウエン</t>
    </rPh>
    <rPh sb="6" eb="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</si>
  <si>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</si>
  <si>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</si>
  <si>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</si>
  <si>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地方債現在高の減少や充当可能基金の増加、退職手当負担見込額の減少等により、平成30年度から改善傾向である。また、有形固定資産減価償却率については、令和３年度から0.9％増加し、類似団体平均を下回っている状況が令和元年度から続いている。
今後も、大型公共施設の整備や公共施設更新に係る地方債の発行額増加が見込まれているため、地方債償還や更新費用財源の確保のため、基金への積立を行うとともに、各公共施設における点検・診断、長寿命化計画の策定を進め、適正な施設管理に努める。</t>
    <rPh sb="19" eb="21">
      <t>ゲンショウ</t>
    </rPh>
    <rPh sb="22" eb="24">
      <t>ジュウトウ</t>
    </rPh>
    <rPh sb="32" eb="36">
      <t>タイショクテアテ</t>
    </rPh>
    <rPh sb="36" eb="41">
      <t>フタンミコミガク</t>
    </rPh>
    <rPh sb="42" eb="44">
      <t>ゲンショウ</t>
    </rPh>
    <rPh sb="44" eb="45">
      <t>トウ</t>
    </rPh>
    <rPh sb="49" eb="51">
      <t>ヘイセイ</t>
    </rPh>
    <rPh sb="53" eb="55">
      <t>ネンド</t>
    </rPh>
    <rPh sb="59" eb="61">
      <t>ケイコウ</t>
    </rPh>
    <rPh sb="85" eb="87">
      <t>レイワ</t>
    </rPh>
    <rPh sb="88" eb="90">
      <t>ネンド</t>
    </rPh>
    <rPh sb="96" eb="98">
      <t>ゾウカ</t>
    </rPh>
    <rPh sb="107" eb="109">
      <t>シタマワ</t>
    </rPh>
    <rPh sb="113" eb="115">
      <t>ジョウキョウ</t>
    </rPh>
    <rPh sb="123" eb="124">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</si>
  <si>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</si>
  <si>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</si>
  <si>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</si>
  <si>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</si>
  <si>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</si>
  <si>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</si>
  <si>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地方債現在高の減少や充当可能基金の増加、退職手当負担見込額の減少等により、平成30年度から改善傾向である。また、実質公債比率は、令和３年度と比較して元利償還金や公営企業債償還の財源に充てたと認められる繰入金が増加したが、標準税収入額等や普通交付税が増加したことで、昨年度と同水準となった。
今後、大型公共施設の更新や新規整備が予定されており、地方債発行額及び償還額が増加する見込であり、将来負担比率及び実質公債比率の上昇が予想されていることから、「奄美市第２次財政計画」で定めた起債発行枠を遵守することにより、将来負担比率及び実質公債比率の低減に努める。</t>
    <rPh sb="76" eb="78">
      <t>レイワ</t>
    </rPh>
    <rPh sb="79" eb="81">
      <t>ネンド</t>
    </rPh>
    <rPh sb="82" eb="84">
      <t>ヒカク</t>
    </rPh>
    <rPh sb="122" eb="124">
      <t>ヒョウジュン</t>
    </rPh>
    <rPh sb="124" eb="128">
      <t>ゼイシュウニュウガク</t>
    </rPh>
    <rPh sb="128" eb="129">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</si>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</sst>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3"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extLst>
            <c:ext xmlns:c16="http://schemas.microsoft.com/office/drawing/2014/chart" uri="{C3380CC4-5D6E-409C-BE32-E72D297353CC}">
              <c16:uniqueId val="{00000000-32A3-43A4-87BC-E2B3ADB4CC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175882</c:v>
                </c:pt>
                <c:pt idx="1">
                  <c:v>140164</c:v>
                </c:pt>
                <c:pt idx="2">
                  <c:v>154020</c:v>
                </c:pt>
                <c:pt idx="3">
                  <c:v>123221</c:v>
                </c:pt>
                <c:pt idx="4">
                  <c:v>72592</c:v>
                </c:pt>
              </c:numCache>
            </c:numRef>
          </c:val>
          <c:smooth val="0"/>
          <c:extLst>
            <c:ext xmlns:c16="http://schemas.microsoft.com/office/drawing/2014/chart" uri="{C3380CC4-5D6E-409C-BE32-E72D297353CC}">
              <c16:uniqueId val="{00000001-32A3-43A4-87BC-E2B3ADB4CC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6.11</c:v>
                </c:pt>
                <c:pt idx="1">
                  <c:v>3.8</c:v>
                </c:pt>
                <c:pt idx="2">
                  <c:v>5.54</c:v>
                </c:pt>
                <c:pt idx="3">
                  <c:v>5.33</c:v>
                </c:pt>
                <c:pt idx="4">
                  <c:v>5.54</c:v>
                </c:pt>
              </c:numCache>
            </c:numRef>
          </c:val>
          <c:extLst>
            <c:ext xmlns:c16="http://schemas.microsoft.com/office/drawing/2014/chart" uri="{C3380CC4-5D6E-409C-BE32-E72D297353CC}">
              <c16:uniqueId val="{00000000-BDE6-42B3-811A-40B3B8C57B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23.34</c:v>
                </c:pt>
                <c:pt idx="1">
                  <c:v>20.420000000000002</c:v>
                </c:pt>
                <c:pt idx="2">
                  <c:v>18.86</c:v>
                </c:pt>
                <c:pt idx="3">
                  <c:v>20.54</c:v>
                </c:pt>
                <c:pt idx="4">
                  <c:v>22.82</c:v>
                </c:pt>
              </c:numCache>
            </c:numRef>
          </c:val>
          <c:extLst>
            <c:ext xmlns:c16="http://schemas.microsoft.com/office/drawing/2014/chart" uri="{C3380CC4-5D6E-409C-BE32-E72D297353CC}">
              <c16:uniqueId val="{00000001-BDE6-42B3-811A-40B3B8C57B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-1.49</c:v>
                </c:pt>
                <c:pt idx="1">
                  <c:v>-8.41</c:v>
                </c:pt>
                <c:pt idx="2">
                  <c:v>-1.27</c:v>
                </c:pt>
                <c:pt idx="3">
                  <c:v>-0.31</c:v>
                </c:pt>
                <c:pt idx="4">
                  <c:v>-0.44</c:v>
                </c:pt>
              </c:numCache>
            </c:numRef>
          </c:val>
          <c:smooth val="0"/>
          <c:extLst>
            <c:ext xmlns:c16="http://schemas.microsoft.com/office/drawing/2014/chart" uri="{C3380CC4-5D6E-409C-BE32-E72D297353CC}">
              <c16:uniqueId val="{00000002-BDE6-42B3-811A-40B3B8C57B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0.09</c:v>
                </c:pt>
                <c:pt idx="2">
                  <c:v>#N/A</c:v>
                </c:pt>
                <c:pt idx="3">
                  <c:v>1.08</c:v>
                </c:pt>
                <c:pt idx="4">
                  <c:v>#N/A</c:v>
                </c:pt>
                <c:pt idx="5">
                  <c:v>1.61</c:v>
                </c:pt>
                <c:pt idx="6">
                  <c:v>#N/A</c:v>
                </c:pt>
                <c:pt idx="7">
                  <c:v>0</c:v>
                </c:pt>
                <c:pt idx="8">
                  <c:v>#N/A</c:v>
                </c:pt>
                <c:pt idx="9">
                  <c:v>0</c:v>
                </c:pt>
              </c:numCache>
            </c:numRef>
          </c:val>
          <c:extLst>
            <c:ext xmlns:c16="http://schemas.microsoft.com/office/drawing/2014/chart" uri="{C3380CC4-5D6E-409C-BE32-E72D297353CC}">
              <c16:uniqueId val="{00000000-F593-4FC9-9577-13CE271C95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93-4FC9-9577-13CE271C95CF}"/>
            </c:ext>
          </c:extLst>
        </c:ser>
        <c:ser>
          <c:idx val="2"/>
          <c:order val="2"/>
          <c:tx>
            <c:strRef>
              <c:f>データシート!$A$29</c:f>
              <c:strCache>
                <c:ptCount val="1"/>
                <c:pt idx="0">
                  <c:v>奄美市と畜場特別会計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593-4FC9-9577-13CE271C95CF}"/>
            </c:ext>
          </c:extLst>
        </c:ser>
        <c:ser>
          <c:idx val="3"/>
          <c:order val="3"/>
          <c:tx>
            <c:strRef>
              <c:f>データシート!$A$30</c:f>
              <c:strCache>
                <c:ptCount val="1"/>
                <c:pt idx="0">
                  <c:v>奄美市後期高齢者医療特別会計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593-4FC9-9577-13CE271C95CF}"/>
            </c:ext>
          </c:extLst>
        </c:ser>
        <c:ser>
          <c:idx val="4"/>
          <c:order val="4"/>
          <c:tx>
            <c:strRef>
              <c:f>データシート!$A$31</c:f>
              <c:strCache>
                <c:ptCount val="1"/>
                <c:pt idx="0">
                  <c:v>奄美市交通災害共済特別会計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F593-4FC9-9577-13CE271C95CF}"/>
            </c:ext>
          </c:extLst>
        </c:ser>
        <c:ser>
          <c:idx val="5"/>
          <c:order val="5"/>
          <c:tx>
            <c:strRef>
              <c:f>データシート!$A$32</c:f>
              <c:strCache>
                <c:ptCount val="1"/>
                <c:pt idx="0">
                  <c:v>奄美市国民健康保険事業特別会計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1.3</c:v>
                </c:pt>
                <c:pt idx="1">
                  <c:v>#N/A</c:v>
                </c:pt>
                <c:pt idx="2">
                  <c:v>#N/A</c:v>
                </c:pt>
                <c:pt idx="3">
                  <c:v>0.28999999999999998</c:v>
                </c:pt>
                <c:pt idx="4">
                  <c:v>#N/A</c:v>
                </c:pt>
                <c:pt idx="5">
                  <c:v>0.82</c:v>
                </c:pt>
                <c:pt idx="6">
                  <c:v>#N/A</c:v>
                </c:pt>
                <c:pt idx="7">
                  <c:v>1.19</c:v>
                </c:pt>
                <c:pt idx="8">
                  <c:v>#N/A</c:v>
                </c:pt>
                <c:pt idx="9">
                  <c:v>0.6</c:v>
                </c:pt>
              </c:numCache>
            </c:numRef>
          </c:val>
          <c:extLst>
            <c:ext xmlns:c16="http://schemas.microsoft.com/office/drawing/2014/chart" uri="{C3380CC4-5D6E-409C-BE32-E72D297353CC}">
              <c16:uniqueId val="{00000005-F593-4FC9-9577-13CE271C95CF}"/>
            </c:ext>
          </c:extLst>
        </c:ser>
        <c:ser>
          <c:idx val="6"/>
          <c:order val="6"/>
          <c:tx>
            <c:strRef>
              <c:f>データシート!$A$33</c:f>
              <c:strCache>
                <c:ptCount val="1"/>
                <c:pt idx="0">
                  <c:v>奄美市介護保険事業特別会計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0.92</c:v>
                </c:pt>
                <c:pt idx="2">
                  <c:v>#N/A</c:v>
                </c:pt>
                <c:pt idx="3">
                  <c:v>0.54</c:v>
                </c:pt>
                <c:pt idx="4">
                  <c:v>#N/A</c:v>
                </c:pt>
                <c:pt idx="5">
                  <c:v>0.1</c:v>
                </c:pt>
                <c:pt idx="6">
                  <c:v>#N/A</c:v>
                </c:pt>
                <c:pt idx="7">
                  <c:v>0.39</c:v>
                </c:pt>
                <c:pt idx="8">
                  <c:v>#N/A</c:v>
                </c:pt>
                <c:pt idx="9">
                  <c:v>0.68</c:v>
                </c:pt>
              </c:numCache>
            </c:numRef>
          </c:val>
          <c:extLst>
            <c:ext xmlns:c16="http://schemas.microsoft.com/office/drawing/2014/chart" uri="{C3380CC4-5D6E-409C-BE32-E72D297353CC}">
              <c16:uniqueId val="{00000006-F593-4FC9-9577-13CE271C95CF}"/>
            </c:ext>
          </c:extLst>
        </c:ser>
        <c:ser>
          <c:idx val="7"/>
          <c:order val="7"/>
          <c:tx>
            <c:strRef>
              <c:f>データシート!$A$34</c:f>
              <c:strCache>
                <c:ptCount val="1"/>
                <c:pt idx="0">
                  <c:v>奄美市下水道事業会計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1.89</c:v>
                </c:pt>
                <c:pt idx="8">
                  <c:v>#N/A</c:v>
                </c:pt>
                <c:pt idx="9">
                  <c:v>3.17</c:v>
                </c:pt>
              </c:numCache>
            </c:numRef>
          </c:val>
          <c:extLst>
            <c:ext xmlns:c16="http://schemas.microsoft.com/office/drawing/2014/chart" uri="{C3380CC4-5D6E-409C-BE32-E72D297353CC}">
              <c16:uniqueId val="{00000007-F593-4FC9-9577-13CE271C95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6.1</c:v>
                </c:pt>
                <c:pt idx="2">
                  <c:v>#N/A</c:v>
                </c:pt>
                <c:pt idx="3">
                  <c:v>3.8</c:v>
                </c:pt>
                <c:pt idx="4">
                  <c:v>#N/A</c:v>
                </c:pt>
                <c:pt idx="5">
                  <c:v>5.54</c:v>
                </c:pt>
                <c:pt idx="6">
                  <c:v>#N/A</c:v>
                </c:pt>
                <c:pt idx="7">
                  <c:v>5.32</c:v>
                </c:pt>
                <c:pt idx="8">
                  <c:v>#N/A</c:v>
                </c:pt>
                <c:pt idx="9">
                  <c:v>5.53</c:v>
                </c:pt>
              </c:numCache>
            </c:numRef>
          </c:val>
          <c:extLst>
            <c:ext xmlns:c16="http://schemas.microsoft.com/office/drawing/2014/chart" uri="{C3380CC4-5D6E-409C-BE32-E72D297353CC}">
              <c16:uniqueId val="{00000008-F593-4FC9-9577-13CE271C95CF}"/>
            </c:ext>
          </c:extLst>
        </c:ser>
        <c:ser>
          <c:idx val="9"/>
          <c:order val="9"/>
          <c:tx>
            <c:strRef>
              <c:f>データシート!$A$36</c:f>
              <c:strCache>
                <c:ptCount val="1"/>
                <c:pt idx="0">
                  <c:v>奄美市水道事業会計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16.100000000000001</c:v>
                </c:pt>
                <c:pt idx="2">
                  <c:v>#N/A</c:v>
                </c:pt>
                <c:pt idx="3">
                  <c:v>17.809999999999999</c:v>
                </c:pt>
                <c:pt idx="4">
                  <c:v>#N/A</c:v>
                </c:pt>
                <c:pt idx="5">
                  <c:v>17.61</c:v>
                </c:pt>
                <c:pt idx="6">
                  <c:v>#N/A</c:v>
                </c:pt>
                <c:pt idx="7">
                  <c:v>17.43</c:v>
                </c:pt>
                <c:pt idx="8">
                  <c:v>#N/A</c:v>
                </c:pt>
                <c:pt idx="9">
                  <c:v>17.37</c:v>
                </c:pt>
              </c:numCache>
            </c:numRef>
          </c:val>
          <c:extLst>
            <c:ext xmlns:c16="http://schemas.microsoft.com/office/drawing/2014/chart" uri="{C3380CC4-5D6E-409C-BE32-E72D297353CC}">
              <c16:uniqueId val="{00000009-F593-4FC9-9577-13CE271C95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3610</c:v>
                </c:pt>
                <c:pt idx="5">
                  <c:v>3696</c:v>
                </c:pt>
                <c:pt idx="8">
                  <c:v>3709</c:v>
                </c:pt>
                <c:pt idx="11">
                  <c:v>3745</c:v>
                </c:pt>
                <c:pt idx="14">
                  <c:v>3897</c:v>
                </c:pt>
              </c:numCache>
            </c:numRef>
          </c:val>
          <c:extLst>
            <c:ext xmlns:c16="http://schemas.microsoft.com/office/drawing/2014/chart" uri="{C3380CC4-5D6E-409C-BE32-E72D297353CC}">
              <c16:uniqueId val="{00000000-4507-42D2-81BC-2E4211DF4E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1-4507-42D2-81BC-2E4211DF4E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507-42D2-81BC-2E4211DF4E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74</c:v>
                </c:pt>
                <c:pt idx="3">
                  <c:v>71</c:v>
                </c:pt>
                <c:pt idx="6">
                  <c:v>71</c:v>
                </c:pt>
                <c:pt idx="9">
                  <c:v>71</c:v>
                </c:pt>
                <c:pt idx="12">
                  <c:v>34</c:v>
                </c:pt>
              </c:numCache>
            </c:numRef>
          </c:val>
          <c:extLst>
            <c:ext xmlns:c16="http://schemas.microsoft.com/office/drawing/2014/chart" uri="{C3380CC4-5D6E-409C-BE32-E72D297353CC}">
              <c16:uniqueId val="{00000003-4507-42D2-81BC-2E4211DF4E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709</c:v>
                </c:pt>
                <c:pt idx="3">
                  <c:v>784</c:v>
                </c:pt>
                <c:pt idx="6">
                  <c:v>702</c:v>
                </c:pt>
                <c:pt idx="9">
                  <c:v>722</c:v>
                </c:pt>
                <c:pt idx="12">
                  <c:v>735</c:v>
                </c:pt>
              </c:numCache>
            </c:numRef>
          </c:val>
          <c:extLst>
            <c:ext xmlns:c16="http://schemas.microsoft.com/office/drawing/2014/chart" uri="{C3380CC4-5D6E-409C-BE32-E72D297353CC}">
              <c16:uniqueId val="{00000004-4507-42D2-81BC-2E4211DF4E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07-42D2-81BC-2E4211DF4E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07-42D2-81BC-2E4211DF4E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4098</c:v>
                </c:pt>
                <c:pt idx="3">
                  <c:v>4167</c:v>
                </c:pt>
                <c:pt idx="6">
                  <c:v>4231</c:v>
                </c:pt>
                <c:pt idx="9">
                  <c:v>4325</c:v>
                </c:pt>
                <c:pt idx="12">
                  <c:v>4511</c:v>
                </c:pt>
              </c:numCache>
            </c:numRef>
          </c:val>
          <c:extLst>
            <c:ext xmlns:c16="http://schemas.microsoft.com/office/drawing/2014/chart" uri="{C3380CC4-5D6E-409C-BE32-E72D297353CC}">
              <c16:uniqueId val="{00000007-4507-42D2-81BC-2E4211DF4EB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1272</c:v>
                </c:pt>
                <c:pt idx="2">
                  <c:v>#N/A</c:v>
                </c:pt>
                <c:pt idx="3">
                  <c:v>#N/A</c:v>
                </c:pt>
                <c:pt idx="4">
                  <c:v>1327</c:v>
                </c:pt>
                <c:pt idx="5">
                  <c:v>#N/A</c:v>
                </c:pt>
                <c:pt idx="6">
                  <c:v>#N/A</c:v>
                </c:pt>
                <c:pt idx="7">
                  <c:v>1296</c:v>
                </c:pt>
                <c:pt idx="8">
                  <c:v>#N/A</c:v>
                </c:pt>
                <c:pt idx="9">
                  <c:v>#N/A</c:v>
                </c:pt>
                <c:pt idx="10">
                  <c:v>1374</c:v>
                </c:pt>
                <c:pt idx="11">
                  <c:v>#N/A</c:v>
                </c:pt>
                <c:pt idx="12">
                  <c:v>#N/A</c:v>
                </c:pt>
                <c:pt idx="13">
                  <c:v>1384</c:v>
                </c:pt>
                <c:pt idx="14">
                  <c:v>#N/A</c:v>
                </c:pt>
              </c:numCache>
            </c:numRef>
          </c:val>
          <c:smooth val="0"/>
          <c:extLst>
            <c:ext xmlns:c16="http://schemas.microsoft.com/office/drawing/2014/chart" uri="{C3380CC4-5D6E-409C-BE32-E72D297353CC}">
              <c16:uniqueId val="{00000008-4507-42D2-81BC-2E4211DF4EB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34281</c:v>
                </c:pt>
                <c:pt idx="5">
                  <c:v>37244</c:v>
                </c:pt>
                <c:pt idx="8">
                  <c:v>38097</c:v>
                </c:pt>
                <c:pt idx="11">
                  <c:v>37081</c:v>
                </c:pt>
                <c:pt idx="14">
                  <c:v>37675</c:v>
                </c:pt>
              </c:numCache>
            </c:numRef>
          </c:val>
          <c:extLst>
            <c:ext xmlns:c16="http://schemas.microsoft.com/office/drawing/2014/chart" uri="{C3380CC4-5D6E-409C-BE32-E72D297353CC}">
              <c16:uniqueId val="{00000000-C60C-4483-8A7F-A8A5B30A19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1488</c:v>
                </c:pt>
                <c:pt idx="5">
                  <c:v>1528</c:v>
                </c:pt>
                <c:pt idx="8">
                  <c:v>1485</c:v>
                </c:pt>
                <c:pt idx="11">
                  <c:v>1421</c:v>
                </c:pt>
                <c:pt idx="14">
                  <c:v>1389</c:v>
                </c:pt>
              </c:numCache>
            </c:numRef>
          </c:val>
          <c:extLst>
            <c:ext xmlns:c16="http://schemas.microsoft.com/office/drawing/2014/chart" uri="{C3380CC4-5D6E-409C-BE32-E72D297353CC}">
              <c16:uniqueId val="{00000001-C60C-4483-8A7F-A8A5B30A19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11219</c:v>
                </c:pt>
                <c:pt idx="5">
                  <c:v>11326</c:v>
                </c:pt>
                <c:pt idx="8">
                  <c:v>11164</c:v>
                </c:pt>
                <c:pt idx="11">
                  <c:v>12324</c:v>
                </c:pt>
                <c:pt idx="14">
                  <c:v>13555</c:v>
                </c:pt>
              </c:numCache>
            </c:numRef>
          </c:val>
          <c:extLst>
            <c:ext xmlns:c16="http://schemas.microsoft.com/office/drawing/2014/chart" uri="{C3380CC4-5D6E-409C-BE32-E72D297353CC}">
              <c16:uniqueId val="{00000002-C60C-4483-8A7F-A8A5B30A19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0C-4483-8A7F-A8A5B30A19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0C-4483-8A7F-A8A5B30A19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284</c:v>
                </c:pt>
                <c:pt idx="3">
                  <c:v>371</c:v>
                </c:pt>
                <c:pt idx="6">
                  <c:v>254</c:v>
                </c:pt>
                <c:pt idx="9">
                  <c:v>66</c:v>
                </c:pt>
                <c:pt idx="12">
                  <c:v>28</c:v>
                </c:pt>
              </c:numCache>
            </c:numRef>
          </c:val>
          <c:extLst>
            <c:ext xmlns:c16="http://schemas.microsoft.com/office/drawing/2014/chart" uri="{C3380CC4-5D6E-409C-BE32-E72D297353CC}">
              <c16:uniqueId val="{00000005-C60C-4483-8A7F-A8A5B30A19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3235</c:v>
                </c:pt>
                <c:pt idx="3">
                  <c:v>3012</c:v>
                </c:pt>
                <c:pt idx="6">
                  <c:v>2788</c:v>
                </c:pt>
                <c:pt idx="9">
                  <c:v>2585</c:v>
                </c:pt>
                <c:pt idx="12">
                  <c:v>2381</c:v>
                </c:pt>
              </c:numCache>
            </c:numRef>
          </c:val>
          <c:extLst>
            <c:ext xmlns:c16="http://schemas.microsoft.com/office/drawing/2014/chart" uri="{C3380CC4-5D6E-409C-BE32-E72D297353CC}">
              <c16:uniqueId val="{00000006-C60C-4483-8A7F-A8A5B30A19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252</c:v>
                </c:pt>
                <c:pt idx="3">
                  <c:v>168</c:v>
                </c:pt>
                <c:pt idx="6">
                  <c:v>98</c:v>
                </c:pt>
                <c:pt idx="9">
                  <c:v>13</c:v>
                </c:pt>
                <c:pt idx="12">
                  <c:v>0</c:v>
                </c:pt>
              </c:numCache>
            </c:numRef>
          </c:val>
          <c:extLst>
            <c:ext xmlns:c16="http://schemas.microsoft.com/office/drawing/2014/chart" uri="{C3380CC4-5D6E-409C-BE32-E72D297353CC}">
              <c16:uniqueId val="{00000007-C60C-4483-8A7F-A8A5B30A19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9121</c:v>
                </c:pt>
                <c:pt idx="3">
                  <c:v>9280</c:v>
                </c:pt>
                <c:pt idx="6">
                  <c:v>8695</c:v>
                </c:pt>
                <c:pt idx="9">
                  <c:v>8093</c:v>
                </c:pt>
                <c:pt idx="12">
                  <c:v>7752</c:v>
                </c:pt>
              </c:numCache>
            </c:numRef>
          </c:val>
          <c:extLst>
            <c:ext xmlns:c16="http://schemas.microsoft.com/office/drawing/2014/chart" uri="{C3380CC4-5D6E-409C-BE32-E72D297353CC}">
              <c16:uniqueId val="{00000008-C60C-4483-8A7F-A8A5B30A19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60C-4483-8A7F-A8A5B30A19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42466</c:v>
                </c:pt>
                <c:pt idx="3">
                  <c:v>42934</c:v>
                </c:pt>
                <c:pt idx="6">
                  <c:v>43584</c:v>
                </c:pt>
                <c:pt idx="9">
                  <c:v>44027</c:v>
                </c:pt>
                <c:pt idx="12">
                  <c:v>42330</c:v>
                </c:pt>
              </c:numCache>
            </c:numRef>
          </c:val>
          <c:extLst>
            <c:ext xmlns:c16="http://schemas.microsoft.com/office/drawing/2014/chart" uri="{C3380CC4-5D6E-409C-BE32-E72D297353CC}">
              <c16:uniqueId val="{0000000A-C60C-4483-8A7F-A8A5B30A19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8371</c:v>
                </c:pt>
                <c:pt idx="2">
                  <c:v>#N/A</c:v>
                </c:pt>
                <c:pt idx="3">
                  <c:v>#N/A</c:v>
                </c:pt>
                <c:pt idx="4">
                  <c:v>5667</c:v>
                </c:pt>
                <c:pt idx="5">
                  <c:v>#N/A</c:v>
                </c:pt>
                <c:pt idx="6">
                  <c:v>#N/A</c:v>
                </c:pt>
                <c:pt idx="7">
                  <c:v>4674</c:v>
                </c:pt>
                <c:pt idx="8">
                  <c:v>#N/A</c:v>
                </c:pt>
                <c:pt idx="9">
                  <c:v>#N/A</c:v>
                </c:pt>
                <c:pt idx="10">
                  <c:v>3957</c:v>
                </c:pt>
                <c:pt idx="11">
                  <c:v>#N/A</c:v>
                </c:pt>
                <c:pt idx="12">
                  <c:v>#N/A</c:v>
                </c:pt>
                <c:pt idx="13">
                  <c:v>0</c:v>
                </c:pt>
                <c:pt idx="14">
                  <c:v>#N/A</c:v>
                </c:pt>
              </c:numCache>
            </c:numRef>
          </c:val>
          <c:smooth val="0"/>
          <c:extLst>
            <c:ext xmlns:c16="http://schemas.microsoft.com/office/drawing/2014/chart" uri="{C3380CC4-5D6E-409C-BE32-E72D297353CC}">
              <c16:uniqueId val="{0000000B-C60C-4483-8A7F-A8A5B30A19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3239</c:v>
                </c:pt>
                <c:pt idx="1">
                  <c:v>3665</c:v>
                </c:pt>
                <c:pt idx="2">
                  <c:v>4038</c:v>
                </c:pt>
              </c:numCache>
            </c:numRef>
          </c:val>
          <c:extLst>
            <c:ext xmlns:c16="http://schemas.microsoft.com/office/drawing/2014/chart" uri="{C3380CC4-5D6E-409C-BE32-E72D297353CC}">
              <c16:uniqueId val="{00000000-1342-4138-AD94-9F5770C84E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1850</c:v>
                </c:pt>
                <c:pt idx="1">
                  <c:v>3831</c:v>
                </c:pt>
                <c:pt idx="2">
                  <c:v>3564</c:v>
                </c:pt>
              </c:numCache>
            </c:numRef>
          </c:val>
          <c:extLst>
            <c:ext xmlns:c16="http://schemas.microsoft.com/office/drawing/2014/chart" uri="{C3380CC4-5D6E-409C-BE32-E72D297353CC}">
              <c16:uniqueId val="{00000001-1342-4138-AD94-9F5770C84E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9233</c:v>
                </c:pt>
                <c:pt idx="1">
                  <c:v>8292</c:v>
                </c:pt>
                <c:pt idx="2">
                  <c:v>8883</c:v>
                </c:pt>
              </c:numCache>
            </c:numRef>
          </c:val>
          <c:extLst>
            <c:ext xmlns:c16="http://schemas.microsoft.com/office/drawing/2014/chart" uri="{C3380CC4-5D6E-409C-BE32-E72D297353CC}">
              <c16:uniqueId val="{00000002-1342-4138-AD94-9F5770C84E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{2D1E5157-9BEB-4C0B-B1BF-E36E533C083B}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87E-4091-8B0A-873A7BFD9B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{20E8EC65-0013-47C7-A6A9-D0D34FD80F31}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7E-4091-8B0A-873A7BFD9B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{EFE34B3E-9022-41D7-ABF0-9B2CDB4D196E}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7E-4091-8B0A-873A7BFD9B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{C0263D47-8E93-4FA1-81BF-D5ED7EE84F6A}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7E-4091-8B0A-873A7BFD9B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{77B09DE6-3090-49EA-937B-7EBE079EF37E}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7E-4091-8B0A-873A7BFD9BF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{71A84CCD-B6B8-4942-9159-92F6E41CFA47}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87E-4091-8B0A-873A7BFD9BF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{3876618B-9CBB-4827-8F19-E3DE990B8CBE}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87E-4091-8B0A-873A7BFD9BF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{308BAC72-D094-425C-9DF9-2A1C339A0CF6}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87E-4091-8B0A-873A7BFD9BF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{E9EAAC2A-A06A-4245-ABDE-D28CCCB32BD4}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87E-4091-8B0A-873A7BFD9B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61</c:v>
                </c:pt>
                <c:pt idx="16">
                  <c:v>61.6</c:v>
                </c:pt>
                <c:pt idx="24">
                  <c:v>60.4</c:v>
                </c:pt>
                <c:pt idx="32">
                  <c:v>61.3</c:v>
                </c:pt>
              </c:numCache>
            </c:numRef>
          </c:xVal>
          <c:yVal>
            <c:numRef>
              <c:f>公会計指標分析・財政指標組合せ分析表!$BP$51:$DC$51</c:f>
              <c:numCache>
                <c:formatCode>#,##0.0;"▲ "#,##0.0</c:formatCode>
                <c:ptCount val="40"/>
                <c:pt idx="0">
                  <c:v>61.6</c:v>
                </c:pt>
                <c:pt idx="8">
                  <c:v>42.1</c:v>
                </c:pt>
                <c:pt idx="16">
                  <c:v>33.9</c:v>
                </c:pt>
                <c:pt idx="24">
                  <c:v>27.4</c:v>
                </c:pt>
              </c:numCache>
            </c:numRef>
          </c:yVal>
          <c:smooth val="0"/>
          <c:extLst>
            <c:ext xmlns:c16="http://schemas.microsoft.com/office/drawing/2014/chart" uri="{C3380CC4-5D6E-409C-BE32-E72D297353CC}">
              <c16:uniqueId val="{00000009-687E-4091-8B0A-873A7BFD9B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{A8CABBAB-C89E-4286-AA9E-9D7D099733FF}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87E-4091-8B0A-873A7BFD9B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{4E067A31-2496-4BB2-8CBC-3340EE0B29F5}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7E-4091-8B0A-873A7BFD9B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{98DA3E6F-9A16-42F3-B554-42591638A3FC}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7E-4091-8B0A-873A7BFD9B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{EDB2291B-4C51-442C-BC20-ACD2834997E0}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7E-4091-8B0A-873A7BFD9B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{52ADCF84-5DDA-430E-AA74-273A1AC4031E}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7E-4091-8B0A-873A7BFD9BF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{535E6C4D-6EA0-4E61-96C0-3ACC04E34A0E}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87E-4091-8B0A-873A7BFD9BF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{230F9780-8715-41E5-A128-635C82C2E0B5}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87E-4091-8B0A-873A7BFD9BF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{DF6640E7-6A4C-475E-A6F2-ED29E8B1CB93}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87E-4091-8B0A-873A7BFD9BF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{DCE7430B-6B36-426B-BA95-DED447437A45}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87E-4091-8B0A-873A7BFD9B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62.6</c:v>
                </c:pt>
                <c:pt idx="24">
                  <c:v>62.8</c:v>
                </c:pt>
                <c:pt idx="32">
                  <c:v>63.9</c:v>
                </c:pt>
              </c:numCache>
            </c:numRef>
          </c:xVal>
          <c:yVal>
            <c:numRef>
              <c:f>公会計指標分析・財政指標組合せ分析表!$BP$55:$DC$55</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687E-4091-8B0A-873A7BFD9BF8}"/>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{54D3EC70-2747-4E5C-9C74-98C7E4795DC6}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6F2-40BC-B291-79AE81C030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{383A5D89-CAFE-4BE2-9DFA-75A68A2D89D7}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F2-40BC-B291-79AE81C030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{78EFCA45-598A-4E7A-B4DD-4255064B407D}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F2-40BC-B291-79AE81C030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{2AB2F3C3-F44A-4C0E-A440-31983A2A782D}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F2-40BC-B291-79AE81C030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{334C6B22-D35F-4C63-BCEC-7281C54CDFA6}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F2-40BC-B291-79AE81C0306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{9901FCF4-67C8-4A9F-8FAF-E2491D3A7A41}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6F2-40BC-B291-79AE81C0306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{E2659276-598C-4621-B5B4-E9242CD4EEF2}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6F2-40BC-B291-79AE81C0306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{3605DEB3-B8E1-4DCD-9565-F3BFD1AE5ECF}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6F2-40BC-B291-79AE81C0306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{196AF9DF-6BAA-42F6-877A-22035FEAADD8}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6F2-40BC-B291-79AE81C030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9.5</c:v>
                </c:pt>
                <c:pt idx="16">
                  <c:v>9.5</c:v>
                </c:pt>
                <c:pt idx="24">
                  <c:v>9.6</c:v>
                </c:pt>
                <c:pt idx="32">
                  <c:v>9.5</c:v>
                </c:pt>
              </c:numCache>
            </c:numRef>
          </c:xVal>
          <c:yVal>
            <c:numRef>
              <c:f>公会計指標分析・財政指標組合せ分析表!$BP$73:$DC$73</c:f>
              <c:numCache>
                <c:formatCode>#,##0.0;"▲ "#,##0.0</c:formatCode>
                <c:ptCount val="40"/>
                <c:pt idx="0">
                  <c:v>61.6</c:v>
                </c:pt>
                <c:pt idx="8">
                  <c:v>42.1</c:v>
                </c:pt>
                <c:pt idx="16">
                  <c:v>33.9</c:v>
                </c:pt>
                <c:pt idx="24">
                  <c:v>27.4</c:v>
                </c:pt>
              </c:numCache>
            </c:numRef>
          </c:yVal>
          <c:smooth val="0"/>
          <c:extLst>
            <c:ext xmlns:c16="http://schemas.microsoft.com/office/drawing/2014/chart" uri="{C3380CC4-5D6E-409C-BE32-E72D297353CC}">
              <c16:uniqueId val="{00000009-66F2-40BC-B291-79AE81C030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{B39E36AE-A405-4913-B1E5-0801670E954D}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6F2-40BC-B291-79AE81C030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{E1CEE77F-BCC9-4FD0-8068-F5DDEBE24436}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F2-40BC-B291-79AE81C030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{F3B706B1-3809-4523-B781-EF8BFA555AC1}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F2-40BC-B291-79AE81C030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{3F119C6A-942A-4728-9698-6F3AF1539117}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F2-40BC-B291-79AE81C030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{31AA1D91-FD4A-4793-9600-8AD0A1721718}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F2-40BC-B291-79AE81C0306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{33AF8DD6-78C1-4346-B028-3AA20F184CFB}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6F2-40BC-B291-79AE81C0306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{087F7E27-D61E-4FF5-9997-A1B2146A2DB9}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6F2-40BC-B291-79AE81C0306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{54156F60-3EFA-4447-8A75-66F0C97E9B71}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6F2-40BC-B291-79AE81C0306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{A009B23A-A508-4179-85C3-8143A7702D01}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6F2-40BC-B291-79AE81C030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66F2-40BC-B291-79AE81C0306E}"/>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実質公債費比率の主な増加要因としては，前年度決算と比べて，普通交付税額の</a:t>
          </a:r>
          <a:r>
            <a:rPr kumimoji="1" lang="en-US" altLang="ja-JP" sz="1400">
              <a:latin typeface="ＭＳ ゴシック" pitchFamily="49" charset="-128"/>
              <a:ea typeface="ＭＳ ゴシック" pitchFamily="49" charset="-128"/>
            </a:rPr>
            <a:t>59,199</a:t>
          </a:r>
          <a:r>
            <a:rPr kumimoji="1" lang="ja-JP" altLang="en-US" sz="1400">
              <a:latin typeface="ＭＳ ゴシック" pitchFamily="49" charset="-128"/>
              <a:ea typeface="ＭＳ ゴシック" pitchFamily="49" charset="-128"/>
            </a:rPr>
            <a:t>千円増加により，算入公債費等（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）が増加したものの、大型事業の償還開始により元利償還金が</a:t>
          </a:r>
          <a:r>
            <a:rPr kumimoji="1" lang="en-US" altLang="ja-JP" sz="1400">
              <a:latin typeface="ＭＳ ゴシック" pitchFamily="49" charset="-128"/>
              <a:ea typeface="ＭＳ ゴシック" pitchFamily="49" charset="-128"/>
            </a:rPr>
            <a:t>186,068</a:t>
          </a:r>
          <a:r>
            <a:rPr kumimoji="1" lang="ja-JP" altLang="en-US" sz="1400">
              <a:latin typeface="ＭＳ ゴシック" pitchFamily="49" charset="-128"/>
              <a:ea typeface="ＭＳ ゴシック" pitchFamily="49" charset="-128"/>
            </a:rPr>
            <a:t>千円増加し，また，公営企業債の元利償還金に対する繰入金が</a:t>
          </a:r>
          <a:r>
            <a:rPr kumimoji="1" lang="en-US" altLang="ja-JP" sz="1400">
              <a:latin typeface="ＭＳ ゴシック" pitchFamily="49" charset="-128"/>
              <a:ea typeface="ＭＳ ゴシック" pitchFamily="49" charset="-128"/>
            </a:rPr>
            <a:t>12,680</a:t>
          </a:r>
          <a:r>
            <a:rPr kumimoji="1" lang="ja-JP" altLang="en-US" sz="1400">
              <a:latin typeface="ＭＳ ゴシック" pitchFamily="49" charset="-128"/>
              <a:ea typeface="ＭＳ ゴシック" pitchFamily="49" charset="-128"/>
            </a:rPr>
            <a:t>千円増加したことにより元利償還金等（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）が増加したことによる。</a:t>
          </a:r>
        </a:p>
        <a:p>
          <a:r>
            <a:rPr kumimoji="1" lang="ja-JP" altLang="en-US" sz="1400">
              <a:latin typeface="ＭＳ ゴシック" pitchFamily="49" charset="-128"/>
              <a:ea typeface="ＭＳ ゴシック" pitchFamily="49" charset="-128"/>
            </a:rPr>
            <a:t>今後とも，公債費による財政負担の度合いを高めないよう努める。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将来負担比率（分子）の主な減少要因は，下記の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点が挙げられる。</a:t>
          </a:r>
        </a:p>
        <a:p>
          <a:r>
            <a:rPr kumimoji="1" lang="ja-JP" altLang="en-US" sz="1400">
              <a:latin typeface="ＭＳ ゴシック" pitchFamily="49" charset="-128"/>
              <a:ea typeface="ＭＳ ゴシック" pitchFamily="49" charset="-128"/>
            </a:rPr>
            <a:t>・一般会計等に係る地方債の現在高が</a:t>
          </a:r>
          <a:r>
            <a:rPr kumimoji="1" lang="en-US" altLang="ja-JP" sz="1400">
              <a:latin typeface="ＭＳ ゴシック" pitchFamily="49" charset="-128"/>
              <a:ea typeface="ＭＳ ゴシック" pitchFamily="49" charset="-128"/>
            </a:rPr>
            <a:t>1,696,885</a:t>
          </a:r>
          <a:r>
            <a:rPr kumimoji="1" lang="ja-JP" altLang="en-US" sz="1400">
              <a:latin typeface="ＭＳ ゴシック" pitchFamily="49" charset="-128"/>
              <a:ea typeface="ＭＳ ゴシック" pitchFamily="49" charset="-128"/>
            </a:rPr>
            <a:t>千円減額となったこと，公営企業債等繰入見込額が</a:t>
          </a:r>
          <a:r>
            <a:rPr kumimoji="1" lang="en-US" altLang="ja-JP" sz="1400">
              <a:latin typeface="ＭＳ ゴシック" pitchFamily="49" charset="-128"/>
              <a:ea typeface="ＭＳ ゴシック" pitchFamily="49" charset="-128"/>
            </a:rPr>
            <a:t>340,704</a:t>
          </a:r>
          <a:r>
            <a:rPr kumimoji="1" lang="ja-JP" altLang="en-US" sz="1400">
              <a:latin typeface="ＭＳ ゴシック" pitchFamily="49" charset="-128"/>
              <a:ea typeface="ＭＳ ゴシック" pitchFamily="49" charset="-128"/>
            </a:rPr>
            <a:t>千円減額となったこと，また，退職手当負担見込額の</a:t>
          </a:r>
          <a:r>
            <a:rPr kumimoji="1" lang="en-US" altLang="ja-JP" sz="1400">
              <a:latin typeface="ＭＳ ゴシック" pitchFamily="49" charset="-128"/>
              <a:ea typeface="ＭＳ ゴシック" pitchFamily="49" charset="-128"/>
            </a:rPr>
            <a:t>204,622</a:t>
          </a:r>
          <a:r>
            <a:rPr kumimoji="1" lang="ja-JP" altLang="en-US" sz="1400">
              <a:latin typeface="ＭＳ ゴシック" pitchFamily="49" charset="-128"/>
              <a:ea typeface="ＭＳ ゴシック" pitchFamily="49" charset="-128"/>
            </a:rPr>
            <a:t>千円減少したことなどにより，将来負担額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a:t>
          </a:r>
          <a:r>
            <a:rPr kumimoji="1" lang="en-US" altLang="ja-JP" sz="1400">
              <a:latin typeface="ＭＳ ゴシック" pitchFamily="49" charset="-128"/>
              <a:ea typeface="ＭＳ ゴシック" pitchFamily="49" charset="-128"/>
            </a:rPr>
            <a:t>2,292,804</a:t>
          </a:r>
          <a:r>
            <a:rPr kumimoji="1" lang="ja-JP" altLang="en-US" sz="1400">
              <a:latin typeface="ＭＳ ゴシック" pitchFamily="49" charset="-128"/>
              <a:ea typeface="ＭＳ ゴシック" pitchFamily="49" charset="-128"/>
            </a:rPr>
            <a:t>千円減額したこと。</a:t>
          </a:r>
        </a:p>
        <a:p>
          <a:r>
            <a:rPr kumimoji="1" lang="ja-JP" altLang="en-US" sz="1400">
              <a:latin typeface="ＭＳ ゴシック" pitchFamily="49" charset="-128"/>
              <a:ea typeface="ＭＳ ゴシック" pitchFamily="49" charset="-128"/>
            </a:rPr>
            <a:t>・充当可能基金が</a:t>
          </a:r>
          <a:r>
            <a:rPr kumimoji="1" lang="en-US" altLang="ja-JP" sz="1400">
              <a:latin typeface="ＭＳ ゴシック" pitchFamily="49" charset="-128"/>
              <a:ea typeface="ＭＳ ゴシック" pitchFamily="49" charset="-128"/>
            </a:rPr>
            <a:t>1,230,919</a:t>
          </a:r>
          <a:r>
            <a:rPr kumimoji="1" lang="ja-JP" altLang="en-US" sz="1400">
              <a:latin typeface="ＭＳ ゴシック" pitchFamily="49" charset="-128"/>
              <a:ea typeface="ＭＳ ゴシック" pitchFamily="49" charset="-128"/>
            </a:rPr>
            <a:t>千円増額となったことなどにより，充当可能財源等（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）総計が</a:t>
          </a:r>
          <a:r>
            <a:rPr kumimoji="1" lang="en-US" altLang="ja-JP" sz="1400">
              <a:latin typeface="ＭＳ ゴシック" pitchFamily="49" charset="-128"/>
              <a:ea typeface="ＭＳ ゴシック" pitchFamily="49" charset="-128"/>
            </a:rPr>
            <a:t>1,792,738</a:t>
          </a:r>
          <a:r>
            <a:rPr kumimoji="1" lang="ja-JP" altLang="en-US" sz="1400">
              <a:latin typeface="ＭＳ ゴシック" pitchFamily="49" charset="-128"/>
              <a:ea typeface="ＭＳ ゴシック" pitchFamily="49" charset="-128"/>
            </a:rPr>
            <a:t>千円増額したこと。</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今後とも，起債枠の上限を堅持し地方債現在高の縮減に努めるとともに，公債費など義務的経費の削減を中心とする行財政改革を推進し，財政の健全化に努める。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鹿児島県奄美市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基金全体の残高が前年度決算より増加した理由は，年度間の財政運営において補正予算の剰余金として，公共施設整備事業基金や地域振興基金に積み立てを行ったことによる。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基金全体の方針として，基金の目的に沿った事業の財源として必要な額を繰り入れるとともに，引き続き，基金積み立てを図っていく方針である。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今後とも，人件費，公債費，扶助費などの義務的経費の伸びや老朽化した施設の改修により，積立額も減少傾向が見込まれるが，効率的な財政運営に努め，可能な限り基金への積み立てを行ってまいりたい。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・地域振興基金は，奄美市の地域振興に要する経費に充てるために設置された基金である。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・公共施設整備事業基金は，奄美市における公共施設整備事業に必要な資金を積み立てるためにを設置された基金である。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・合併まちづくり基金は，旧名瀬市，旧住用村及び旧笠利町の合併に伴う住民の一体感の醸成並びに個性ある地域・集落の活性化及び均衡ある発展に資するために設置された基金である。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・ふるさと応援基金は，奄美市の発展を願い，応援する人々からの寄附金を適正に管理し，寄附金を財源として，寄附者の意向を反映した事業を推進することを目的として設置された基金である。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・地域振興基金残高が前年度決算より増加した理由は，地方創生関連事業の財源として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272,058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千円繰り入れたが，補正剰余金等を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427,207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千円積み立てたため。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・公共施設整備事業基金が前年度決算より増加した理由は，食肉処理施設整備事業や土地区画整理事業等実施のため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152,635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千円取り崩したが，補正剰余金や土地売払収入を原資に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455,767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・過疎地域持続的発展特別事業基金が前年度決算より増加した理由は，後年度の過疎地域の持続的発展に向けたソフト事業の財源として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87,426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・ふるさと応援基金が前年度決算より増加した理由は，ふるさと納税等活用事業や世界自然遺産登録推進事業の財源として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105,917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千円繰り入れたが，ふるさと納税</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141,174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・地域振興基金においては，地方創生を推進する地方創生関連経費などの財源として繰り入れを見込むとともに，その財源確保のための積み立てを図る方針である。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・過疎地域持続的発展特別事業基金においては，引き続き将来の過疎地域の持続的発展に向けたソフトの事業の財源として積み立てを行い，財源を確保していく予定である。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・公共施設整備事業基金においては，公共施設の更新，長寿命化のための財源として繰り入れを見込むとともに，その財源確保のための積み立てを図る方針である。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・ふるさと応援基金は，ふるさと納税等活用事業や世界自然遺産登録推進事業の財源として繰り入れを見込むとともに，その財源確保のための積み立てを図る方針である。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財政調整基金残高が前年度決算より増加した理由は，新型コロナ対策事業や下水道会計への運用資金の財源として財政調整基金繰入額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107,849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千円を取り崩したが，前年度決算剰余金等を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480,810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災害対応等の財源を確保するため，引き続き，財政調整基金への積み立てを図る方針である。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減債基金残高が前年度決算より減少した理由は，積立が運用収入分の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千円のみにとどまり，過年度に実施した庁舎整備事業等に係る地方債償還などのために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267,542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今後とも，住用地区及び笠利地区における認定こども園建設事業等の大規模なハード事業が見込まれることから，引き続き，地方債償還財源を確保するために積み立てを図る方針である。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41,670
41,541
308.33
35,603,725
34,472,453
979,691
17,698,805
42,330,236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の数値から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％増加したが、令和４年度においては、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奄美小学校や小宿中学校の大規模更新事業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を実施するなど、施設老朽化対策を進めており、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値よりも低い数値となっている。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も、公共施設の将来の更新費用について財源を確保するため奄美市公共施設整備基金へ積立を行い、各公共施設の点検・診断、長寿命化計画の策定を進め、適正な施設管理に努める。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56767"/>
          <a:ext cx="1270" cy="129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3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87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81068</xdr:rowOff>
    </xdr:from>
    <xdr:to>
      <xdr:col>19</xdr:col>
      <xdr:colOff>187325</xdr:colOff>
      <xdr:row>31</xdr:row>
      <xdr:rowOff>11218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131868</xdr:rowOff>
    </xdr:from>
    <xdr:to>
      <xdr:col>23</xdr:col>
      <xdr:colOff>85725</xdr:colOff>
      <xdr:row>30</xdr:row>
      <xdr:rowOff>164253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04689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124248</xdr:rowOff>
    </xdr:from>
    <xdr:to>
      <xdr:col>15</xdr:col>
      <xdr:colOff>187325</xdr:colOff>
      <xdr:row>31</xdr:row>
      <xdr:rowOff>54398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131868</xdr:rowOff>
    </xdr:from>
    <xdr:to>
      <xdr:col>19</xdr:col>
      <xdr:colOff>136525</xdr:colOff>
      <xdr:row>31</xdr:row>
      <xdr:rowOff>3598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3289300" y="604689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153458</xdr:rowOff>
    </xdr:from>
    <xdr:to>
      <xdr:col>15</xdr:col>
      <xdr:colOff>136525</xdr:colOff>
      <xdr:row>31</xdr:row>
      <xdr:rowOff>3598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06848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142240</xdr:rowOff>
    </xdr:from>
    <xdr:to>
      <xdr:col>7</xdr:col>
      <xdr:colOff>187325</xdr:colOff>
      <xdr:row>31</xdr:row>
      <xdr:rowOff>72390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153458</xdr:rowOff>
    </xdr:from>
    <xdr:to>
      <xdr:col>11</xdr:col>
      <xdr:colOff>136525</xdr:colOff>
      <xdr:row>31</xdr:row>
      <xdr:rowOff>21590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1765300" y="606848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38329</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27745</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70925</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63517</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債務償還比率については、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臨時財政対策債発行可能額が減少し、経常経費充当一般財源等が増加したことにより、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令和３年度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％高くなり、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類似団体平均を上回っている状況が続いているが、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以降としては、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の傾向を示している。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今後とも、「奄美市第２次財政計画」による地方債発行枠（</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億円）を堅持し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、将来負担額の縮小及び充当可能財源の確保</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312833"/>
          <a:ext cx="1269" cy="1241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5578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55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44213</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78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93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87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605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11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08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90304</xdr:rowOff>
    </xdr:from>
    <xdr:to>
      <xdr:col>76</xdr:col>
      <xdr:colOff>73025</xdr:colOff>
      <xdr:row>31</xdr:row>
      <xdr:rowOff>20454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0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68731</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98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77830</xdr:rowOff>
    </xdr:from>
    <xdr:to>
      <xdr:col>72</xdr:col>
      <xdr:colOff>123825</xdr:colOff>
      <xdr:row>31</xdr:row>
      <xdr:rowOff>7980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9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128630</xdr:rowOff>
    </xdr:from>
    <xdr:to>
      <xdr:col>76</xdr:col>
      <xdr:colOff>22225</xdr:colOff>
      <xdr:row>30</xdr:row>
      <xdr:rowOff>141104</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4084300" y="6043655"/>
          <a:ext cx="7112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71783</xdr:rowOff>
    </xdr:from>
    <xdr:to>
      <xdr:col>68</xdr:col>
      <xdr:colOff>123825</xdr:colOff>
      <xdr:row>32</xdr:row>
      <xdr:rowOff>1933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1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128630</xdr:rowOff>
    </xdr:from>
    <xdr:to>
      <xdr:col>72</xdr:col>
      <xdr:colOff>73025</xdr:colOff>
      <xdr:row>31</xdr:row>
      <xdr:rowOff>122583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6043655"/>
          <a:ext cx="762000" cy="16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87136</xdr:rowOff>
    </xdr:from>
    <xdr:to>
      <xdr:col>64</xdr:col>
      <xdr:colOff>123825</xdr:colOff>
      <xdr:row>32</xdr:row>
      <xdr:rowOff>17286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1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122583</xdr:rowOff>
    </xdr:from>
    <xdr:to>
      <xdr:col>68</xdr:col>
      <xdr:colOff>73025</xdr:colOff>
      <xdr:row>31</xdr:row>
      <xdr:rowOff>137936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209058"/>
          <a:ext cx="76200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49234</xdr:rowOff>
    </xdr:from>
    <xdr:to>
      <xdr:col>60</xdr:col>
      <xdr:colOff>123825</xdr:colOff>
      <xdr:row>31</xdr:row>
      <xdr:rowOff>150834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1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100034</xdr:rowOff>
    </xdr:from>
    <xdr:to>
      <xdr:col>64</xdr:col>
      <xdr:colOff>73025</xdr:colOff>
      <xdr:row>31</xdr:row>
      <xdr:rowOff>137936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6186509"/>
          <a:ext cx="762000" cy="3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80330</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65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85439</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8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146250</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88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120942</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86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170557</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0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164510</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25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8413</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26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141961</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22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41,670
41,541
308.33
35,603,725
34,472,453
979,691
17,698,805
42,330,236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7217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7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27322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34925</xdr:rowOff>
    </xdr:from>
    <xdr:to>
      <xdr:col>20</xdr:col>
      <xdr:colOff>38100</xdr:colOff>
      <xdr:row>38</xdr:row>
      <xdr:rowOff>136525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80010</xdr:rowOff>
    </xdr:from>
    <xdr:to>
      <xdr:col>24</xdr:col>
      <xdr:colOff>63500</xdr:colOff>
      <xdr:row>38</xdr:row>
      <xdr:rowOff>85725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3797300" y="65951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53975</xdr:rowOff>
    </xdr:from>
    <xdr:to>
      <xdr:col>15</xdr:col>
      <xdr:colOff>101600</xdr:colOff>
      <xdr:row>38</xdr:row>
      <xdr:rowOff>155575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85725</xdr:rowOff>
    </xdr:from>
    <xdr:to>
      <xdr:col>19</xdr:col>
      <xdr:colOff>177800</xdr:colOff>
      <xdr:row>38</xdr:row>
      <xdr:rowOff>104775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66008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46355</xdr:rowOff>
    </xdr:from>
    <xdr:to>
      <xdr:col>10</xdr:col>
      <xdr:colOff>165100</xdr:colOff>
      <xdr:row>38</xdr:row>
      <xdr:rowOff>147955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97155</xdr:rowOff>
    </xdr:from>
    <xdr:to>
      <xdr:col>15</xdr:col>
      <xdr:colOff>50800</xdr:colOff>
      <xdr:row>38</xdr:row>
      <xdr:rowOff>104775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6122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27305</xdr:rowOff>
    </xdr:from>
    <xdr:to>
      <xdr:col>6</xdr:col>
      <xdr:colOff>38100</xdr:colOff>
      <xdr:row>38</xdr:row>
      <xdr:rowOff>128905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78105</xdr:rowOff>
    </xdr:from>
    <xdr:to>
      <xdr:col>10</xdr:col>
      <xdr:colOff>114300</xdr:colOff>
      <xdr:row>38</xdr:row>
      <xdr:rowOff>97155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932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99712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127652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146702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139082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120032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41105"/>
          <a:ext cx="0" cy="1501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4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5999</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63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8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89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xdr:rowOff>
    </xdr:from>
    <xdr:to>
      <xdr:col>46</xdr:col>
      <xdr:colOff>38100</xdr:colOff>
      <xdr:row>40</xdr:row>
      <xdr:rowOff>101644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32810</xdr:rowOff>
    </xdr:from>
    <xdr:to>
      <xdr:col>41</xdr:col>
      <xdr:colOff>101600</xdr:colOff>
      <xdr:row>40</xdr:row>
      <xdr:rowOff>134410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26677</xdr:rowOff>
    </xdr:from>
    <xdr:to>
      <xdr:col>36</xdr:col>
      <xdr:colOff>165100</xdr:colOff>
      <xdr:row>40</xdr:row>
      <xdr:rowOff>128277</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141491</xdr:rowOff>
    </xdr:from>
    <xdr:to>
      <xdr:col>55</xdr:col>
      <xdr:colOff>50800</xdr:colOff>
      <xdr:row>40</xdr:row>
      <xdr:rowOff>71641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8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164368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6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146558</xdr:rowOff>
    </xdr:from>
    <xdr:to>
      <xdr:col>50</xdr:col>
      <xdr:colOff>165100</xdr:colOff>
      <xdr:row>40</xdr:row>
      <xdr:rowOff>76708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20841</xdr:rowOff>
    </xdr:from>
    <xdr:to>
      <xdr:col>55</xdr:col>
      <xdr:colOff>0</xdr:colOff>
      <xdr:row>40</xdr:row>
      <xdr:rowOff>25908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78841"/>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148825</xdr:rowOff>
    </xdr:from>
    <xdr:to>
      <xdr:col>46</xdr:col>
      <xdr:colOff>38100</xdr:colOff>
      <xdr:row>40</xdr:row>
      <xdr:rowOff>78975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8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25908</xdr:rowOff>
    </xdr:from>
    <xdr:to>
      <xdr:col>50</xdr:col>
      <xdr:colOff>114300</xdr:colOff>
      <xdr:row>40</xdr:row>
      <xdr:rowOff>28175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883908"/>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155092</xdr:rowOff>
    </xdr:from>
    <xdr:to>
      <xdr:col>41</xdr:col>
      <xdr:colOff>101600</xdr:colOff>
      <xdr:row>40</xdr:row>
      <xdr:rowOff>85242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4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28175</xdr:rowOff>
    </xdr:from>
    <xdr:to>
      <xdr:col>45</xdr:col>
      <xdr:colOff>177800</xdr:colOff>
      <xdr:row>40</xdr:row>
      <xdr:rowOff>34442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886175"/>
          <a:ext cx="8890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158026</xdr:rowOff>
    </xdr:from>
    <xdr:to>
      <xdr:col>36</xdr:col>
      <xdr:colOff>165100</xdr:colOff>
      <xdr:row>40</xdr:row>
      <xdr:rowOff>88176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34442</xdr:rowOff>
    </xdr:from>
    <xdr:to>
      <xdr:col>41</xdr:col>
      <xdr:colOff>50800</xdr:colOff>
      <xdr:row>40</xdr:row>
      <xdr:rowOff>37376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892442"/>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128795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9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92771</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95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125537</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9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119404</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9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93235</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60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95502</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6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101769</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6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104703</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3098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168020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8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77850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101056</xdr:rowOff>
    </xdr:from>
    <xdr:to>
      <xdr:col>20</xdr:col>
      <xdr:colOff>38100</xdr:colOff>
      <xdr:row>62</xdr:row>
      <xdr:rowOff>31206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150223</xdr:rowOff>
    </xdr:from>
    <xdr:to>
      <xdr:col>24</xdr:col>
      <xdr:colOff>63500</xdr:colOff>
      <xdr:row>61</xdr:row>
      <xdr:rowOff>151856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3797300" y="1060867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99423</xdr:rowOff>
    </xdr:from>
    <xdr:to>
      <xdr:col>15</xdr:col>
      <xdr:colOff>101600</xdr:colOff>
      <xdr:row>62</xdr:row>
      <xdr:rowOff>29573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150223</xdr:rowOff>
    </xdr:from>
    <xdr:to>
      <xdr:col>19</xdr:col>
      <xdr:colOff>177800</xdr:colOff>
      <xdr:row>61</xdr:row>
      <xdr:rowOff>151856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6086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96157</xdr:rowOff>
    </xdr:from>
    <xdr:to>
      <xdr:col>10</xdr:col>
      <xdr:colOff>165100</xdr:colOff>
      <xdr:row>62</xdr:row>
      <xdr:rowOff>26307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146957</xdr:rowOff>
    </xdr:from>
    <xdr:to>
      <xdr:col>15</xdr:col>
      <xdr:colOff>50800</xdr:colOff>
      <xdr:row>61</xdr:row>
      <xdr:rowOff>150223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6054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105954</xdr:rowOff>
    </xdr:from>
    <xdr:to>
      <xdr:col>6</xdr:col>
      <xdr:colOff>38100</xdr:colOff>
      <xdr:row>62</xdr:row>
      <xdr:rowOff>36104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146957</xdr:rowOff>
    </xdr:from>
    <xdr:to>
      <xdr:col>10</xdr:col>
      <xdr:colOff>114300</xdr:colOff>
      <xdr:row>61</xdr:row>
      <xdr:rowOff>156754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130300" y="1060540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22333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20700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17434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27231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38345"/>
          <a:ext cx="0" cy="1308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5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13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5132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35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169757</xdr:rowOff>
    </xdr:from>
    <xdr:to>
      <xdr:col>46</xdr:col>
      <xdr:colOff>38100</xdr:colOff>
      <xdr:row>62</xdr:row>
      <xdr:rowOff>99907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16904</xdr:rowOff>
    </xdr:from>
    <xdr:to>
      <xdr:col>41</xdr:col>
      <xdr:colOff>101600</xdr:colOff>
      <xdr:row>62</xdr:row>
      <xdr:rowOff>118504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17445</xdr:rowOff>
    </xdr:from>
    <xdr:to>
      <xdr:col>36</xdr:col>
      <xdr:colOff>165100</xdr:colOff>
      <xdr:row>62</xdr:row>
      <xdr:rowOff>119045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79129</xdr:rowOff>
    </xdr:from>
    <xdr:to>
      <xdr:col>55</xdr:col>
      <xdr:colOff>50800</xdr:colOff>
      <xdr:row>62</xdr:row>
      <xdr:rowOff>9279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5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102006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38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88368</xdr:rowOff>
    </xdr:from>
    <xdr:to>
      <xdr:col>50</xdr:col>
      <xdr:colOff>165100</xdr:colOff>
      <xdr:row>62</xdr:row>
      <xdr:rowOff>18518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5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129929</xdr:rowOff>
    </xdr:from>
    <xdr:to>
      <xdr:col>55</xdr:col>
      <xdr:colOff>0</xdr:colOff>
      <xdr:row>61</xdr:row>
      <xdr:rowOff>139168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588379"/>
          <a:ext cx="838200" cy="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95729</xdr:rowOff>
    </xdr:from>
    <xdr:to>
      <xdr:col>46</xdr:col>
      <xdr:colOff>38100</xdr:colOff>
      <xdr:row>62</xdr:row>
      <xdr:rowOff>25879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5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139168</xdr:rowOff>
    </xdr:from>
    <xdr:to>
      <xdr:col>50</xdr:col>
      <xdr:colOff>114300</xdr:colOff>
      <xdr:row>61</xdr:row>
      <xdr:rowOff>146529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597618"/>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104168</xdr:rowOff>
    </xdr:from>
    <xdr:to>
      <xdr:col>41</xdr:col>
      <xdr:colOff>101600</xdr:colOff>
      <xdr:row>62</xdr:row>
      <xdr:rowOff>34318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56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146529</xdr:rowOff>
    </xdr:from>
    <xdr:to>
      <xdr:col>45</xdr:col>
      <xdr:colOff>177800</xdr:colOff>
      <xdr:row>61</xdr:row>
      <xdr:rowOff>154968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604979"/>
          <a:ext cx="8890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111394</xdr:rowOff>
    </xdr:from>
    <xdr:to>
      <xdr:col>36</xdr:col>
      <xdr:colOff>165100</xdr:colOff>
      <xdr:row>62</xdr:row>
      <xdr:rowOff>41544</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56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154968</xdr:rowOff>
    </xdr:from>
    <xdr:to>
      <xdr:col>41</xdr:col>
      <xdr:colOff>50800</xdr:colOff>
      <xdr:row>61</xdr:row>
      <xdr:rowOff>162194</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613418"/>
          <a:ext cx="889000" cy="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153324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91034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7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109631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73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110172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74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35045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32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42406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32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50845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33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58071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34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3502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71138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3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15875</xdr:rowOff>
    </xdr:from>
    <xdr:to>
      <xdr:col>24</xdr:col>
      <xdr:colOff>114300</xdr:colOff>
      <xdr:row>84</xdr:row>
      <xdr:rowOff>117475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165752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29211</xdr:rowOff>
    </xdr:from>
    <xdr:to>
      <xdr:col>20</xdr:col>
      <xdr:colOff>38100</xdr:colOff>
      <xdr:row>84</xdr:row>
      <xdr:rowOff>130811</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66675</xdr:rowOff>
    </xdr:from>
    <xdr:to>
      <xdr:col>24</xdr:col>
      <xdr:colOff>63500</xdr:colOff>
      <xdr:row>84</xdr:row>
      <xdr:rowOff>80011</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3797300" y="144684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xdr:rowOff>
    </xdr:from>
    <xdr:to>
      <xdr:col>15</xdr:col>
      <xdr:colOff>101600</xdr:colOff>
      <xdr:row>84</xdr:row>
      <xdr:rowOff>117475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66675</xdr:rowOff>
    </xdr:from>
    <xdr:to>
      <xdr:col>19</xdr:col>
      <xdr:colOff>177800</xdr:colOff>
      <xdr:row>84</xdr:row>
      <xdr:rowOff>80011</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4684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4445</xdr:rowOff>
    </xdr:from>
    <xdr:to>
      <xdr:col>10</xdr:col>
      <xdr:colOff>165100</xdr:colOff>
      <xdr:row>84</xdr:row>
      <xdr:rowOff>106045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55245</xdr:rowOff>
    </xdr:from>
    <xdr:to>
      <xdr:col>15</xdr:col>
      <xdr:colOff>50800</xdr:colOff>
      <xdr:row>84</xdr:row>
      <xdr:rowOff>66675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4570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149225</xdr:rowOff>
    </xdr:from>
    <xdr:to>
      <xdr:col>6</xdr:col>
      <xdr:colOff>38100</xdr:colOff>
      <xdr:row>84</xdr:row>
      <xdr:rowOff>79375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28575</xdr:rowOff>
    </xdr:from>
    <xdr:to>
      <xdr:col>10</xdr:col>
      <xdr:colOff>114300</xdr:colOff>
      <xdr:row>84</xdr:row>
      <xdr:rowOff>55245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430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149241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166388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121938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108602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97172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70502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437358"/>
          <a:ext cx="0" cy="1474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2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43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33033</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777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7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24171</xdr:rowOff>
    </xdr:from>
    <xdr:to>
      <xdr:col>46</xdr:col>
      <xdr:colOff>38100</xdr:colOff>
      <xdr:row>86</xdr:row>
      <xdr:rowOff>125771</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22211</xdr:rowOff>
    </xdr:from>
    <xdr:to>
      <xdr:col>41</xdr:col>
      <xdr:colOff>101600</xdr:colOff>
      <xdr:row>86</xdr:row>
      <xdr:rowOff>123811</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19664</xdr:rowOff>
    </xdr:from>
    <xdr:to>
      <xdr:col>36</xdr:col>
      <xdr:colOff>165100</xdr:colOff>
      <xdr:row>86</xdr:row>
      <xdr:rowOff>121264</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7906</xdr:rowOff>
    </xdr:from>
    <xdr:to>
      <xdr:col>55</xdr:col>
      <xdr:colOff>50800</xdr:colOff>
      <xdr:row>86</xdr:row>
      <xdr:rowOff>109506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75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138733</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54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9996</xdr:rowOff>
    </xdr:from>
    <xdr:to>
      <xdr:col>50</xdr:col>
      <xdr:colOff>165100</xdr:colOff>
      <xdr:row>86</xdr:row>
      <xdr:rowOff>111596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75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58706</xdr:rowOff>
    </xdr:from>
    <xdr:to>
      <xdr:col>55</xdr:col>
      <xdr:colOff>0</xdr:colOff>
      <xdr:row>86</xdr:row>
      <xdr:rowOff>60796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4803406"/>
          <a:ext cx="8382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11041</xdr:rowOff>
    </xdr:from>
    <xdr:to>
      <xdr:col>46</xdr:col>
      <xdr:colOff>38100</xdr:colOff>
      <xdr:row>86</xdr:row>
      <xdr:rowOff>112641</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7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60796</xdr:rowOff>
    </xdr:from>
    <xdr:to>
      <xdr:col>50</xdr:col>
      <xdr:colOff>114300</xdr:colOff>
      <xdr:row>86</xdr:row>
      <xdr:rowOff>61841</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805496"/>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12740</xdr:rowOff>
    </xdr:from>
    <xdr:to>
      <xdr:col>41</xdr:col>
      <xdr:colOff>101600</xdr:colOff>
      <xdr:row>86</xdr:row>
      <xdr:rowOff>114340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75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61841</xdr:rowOff>
    </xdr:from>
    <xdr:to>
      <xdr:col>45</xdr:col>
      <xdr:colOff>177800</xdr:colOff>
      <xdr:row>86</xdr:row>
      <xdr:rowOff>63540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806541"/>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12740</xdr:rowOff>
    </xdr:from>
    <xdr:to>
      <xdr:col>36</xdr:col>
      <xdr:colOff>165100</xdr:colOff>
      <xdr:row>86</xdr:row>
      <xdr:rowOff>114340</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75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63540</xdr:rowOff>
    </xdr:from>
    <xdr:to>
      <xdr:col>41</xdr:col>
      <xdr:colOff>50800</xdr:colOff>
      <xdr:row>86</xdr:row>
      <xdr:rowOff>63540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6972300" y="14808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146288</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8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116898</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8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114938</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8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112391</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85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128123</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52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129168</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5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130867</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53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130867</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53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E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00000000-0008-0000-0E00-000097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00000000-0008-0000-0E00-000099010000}"/>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109963</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E00-00009B010000}"/>
            </a:ext>
          </a:extLst>
        </xdr:cNvPr>
        <xdr:cNvSpPr txBox="1"/>
      </xdr:nvSpPr>
      <xdr:spPr>
        <a:xfrm>
          <a:off x="4673600" y="18112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131536</xdr:rowOff>
    </xdr:from>
    <xdr:to>
      <xdr:col>24</xdr:col>
      <xdr:colOff>114300</xdr:colOff>
      <xdr:row>106</xdr:row>
      <xdr:rowOff>61686</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45847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77651</xdr:rowOff>
    </xdr:from>
    <xdr:to>
      <xdr:col>20</xdr:col>
      <xdr:colOff>38100</xdr:colOff>
      <xdr:row>106</xdr:row>
      <xdr:rowOff>7801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3746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111942</xdr:rowOff>
    </xdr:from>
    <xdr:to>
      <xdr:col>15</xdr:col>
      <xdr:colOff>101600</xdr:colOff>
      <xdr:row>106</xdr:row>
      <xdr:rowOff>42092</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2857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56424</xdr:rowOff>
    </xdr:from>
    <xdr:to>
      <xdr:col>10</xdr:col>
      <xdr:colOff>165100</xdr:colOff>
      <xdr:row>105</xdr:row>
      <xdr:rowOff>158024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968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28666</xdr:rowOff>
    </xdr:from>
    <xdr:to>
      <xdr:col>6</xdr:col>
      <xdr:colOff>38100</xdr:colOff>
      <xdr:row>105</xdr:row>
      <xdr:rowOff>130266</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079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93980</xdr:rowOff>
    </xdr:from>
    <xdr:to>
      <xdr:col>24</xdr:col>
      <xdr:colOff>114300</xdr:colOff>
      <xdr:row>101</xdr:row>
      <xdr:rowOff>24130</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45847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116857</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E00-0000A7010000}"/>
            </a:ext>
          </a:extLst>
        </xdr:cNvPr>
        <xdr:cNvSpPr txBox="1"/>
      </xdr:nvSpPr>
      <xdr:spPr>
        <a:xfrm>
          <a:off x="4673600"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147864</xdr:rowOff>
    </xdr:from>
    <xdr:to>
      <xdr:col>20</xdr:col>
      <xdr:colOff>38100</xdr:colOff>
      <xdr:row>106</xdr:row>
      <xdr:rowOff>78014</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3746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144780</xdr:rowOff>
    </xdr:from>
    <xdr:to>
      <xdr:col>24</xdr:col>
      <xdr:colOff>63500</xdr:colOff>
      <xdr:row>106</xdr:row>
      <xdr:rowOff>27214</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flipV="1">
          <a:off x="3797300" y="17289780"/>
          <a:ext cx="838200" cy="9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115207</xdr:rowOff>
    </xdr:from>
    <xdr:to>
      <xdr:col>15</xdr:col>
      <xdr:colOff>101600</xdr:colOff>
      <xdr:row>106</xdr:row>
      <xdr:rowOff>45357</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2857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166007</xdr:rowOff>
    </xdr:from>
    <xdr:to>
      <xdr:col>19</xdr:col>
      <xdr:colOff>177800</xdr:colOff>
      <xdr:row>106</xdr:row>
      <xdr:rowOff>27214</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908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96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105</xdr:row>
      <xdr:rowOff>166007</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2019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49893</xdr:rowOff>
    </xdr:from>
    <xdr:to>
      <xdr:col>6</xdr:col>
      <xdr:colOff>38100</xdr:colOff>
      <xdr:row>105</xdr:row>
      <xdr:rowOff>151493</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079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100693</xdr:rowOff>
    </xdr:from>
    <xdr:to>
      <xdr:col>10</xdr:col>
      <xdr:colOff>114300</xdr:colOff>
      <xdr:row>105</xdr:row>
      <xdr:rowOff>133350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130300" y="1810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24328</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58619</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3101</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146793</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E00-0000B3010000}"/>
            </a:ext>
          </a:extLst>
        </xdr:cNvPr>
        <xdr:cNvSpPr txBox="1"/>
      </xdr:nvSpPr>
      <xdr:spPr>
        <a:xfrm>
          <a:off x="927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69141</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E00-0000B4010000}"/>
            </a:ext>
          </a:extLst>
        </xdr:cNvPr>
        <xdr:cNvSpPr txBox="1"/>
      </xdr:nvSpPr>
      <xdr:spPr>
        <a:xfrm>
          <a:off x="35820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36484</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E00-0000B5010000}"/>
            </a:ext>
          </a:extLst>
        </xdr:cNvPr>
        <xdr:cNvSpPr txBox="1"/>
      </xdr:nvSpPr>
      <xdr:spPr>
        <a:xfrm>
          <a:off x="2705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E00-0000B6010000}"/>
            </a:ext>
          </a:extLst>
        </xdr:cNvPr>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142620</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E00-0000B7010000}"/>
            </a:ext>
          </a:extLst>
        </xdr:cNvPr>
        <xdr:cNvSpPr txBox="1"/>
      </xdr:nvSpPr>
      <xdr:spPr>
        <a:xfrm>
          <a:off x="927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0000000-0008-0000-0E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73809</xdr:rowOff>
    </xdr:from>
    <xdr:to>
      <xdr:col>54</xdr:col>
      <xdr:colOff>189865</xdr:colOff>
      <xdr:row>108</xdr:row>
      <xdr:rowOff>152135</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10476865" y="17218809"/>
          <a:ext cx="0" cy="144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155962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00000000-0008-0000-0E00-0000D0010000}"/>
            </a:ext>
          </a:extLst>
        </xdr:cNvPr>
        <xdr:cNvSpPr txBox="1"/>
      </xdr:nvSpPr>
      <xdr:spPr>
        <a:xfrm>
          <a:off x="10515600" y="18672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152135</xdr:rowOff>
    </xdr:from>
    <xdr:to>
      <xdr:col>55</xdr:col>
      <xdr:colOff>88900</xdr:colOff>
      <xdr:row>108</xdr:row>
      <xdr:rowOff>152135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866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20486</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00000000-0008-0000-0E00-0000D2010000}"/>
            </a:ext>
          </a:extLst>
        </xdr:cNvPr>
        <xdr:cNvSpPr txBox="1"/>
      </xdr:nvSpPr>
      <xdr:spPr>
        <a:xfrm>
          <a:off x="10515600" y="1699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73809</xdr:rowOff>
    </xdr:from>
    <xdr:to>
      <xdr:col>55</xdr:col>
      <xdr:colOff>88900</xdr:colOff>
      <xdr:row>100</xdr:row>
      <xdr:rowOff>73809</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0388600" y="1721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31484</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00000000-0008-0000-0E00-0000D4010000}"/>
            </a:ext>
          </a:extLst>
        </xdr:cNvPr>
        <xdr:cNvSpPr txBox="1"/>
      </xdr:nvSpPr>
      <xdr:spPr>
        <a:xfrm>
          <a:off x="10515600" y="18205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8607</xdr:rowOff>
    </xdr:from>
    <xdr:to>
      <xdr:col>55</xdr:col>
      <xdr:colOff>50800</xdr:colOff>
      <xdr:row>107</xdr:row>
      <xdr:rowOff>110207</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10426700" y="1835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47230</xdr:rowOff>
    </xdr:from>
    <xdr:to>
      <xdr:col>50</xdr:col>
      <xdr:colOff>165100</xdr:colOff>
      <xdr:row>107</xdr:row>
      <xdr:rowOff>148830</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9588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170166</xdr:rowOff>
    </xdr:from>
    <xdr:to>
      <xdr:col>46</xdr:col>
      <xdr:colOff>38100</xdr:colOff>
      <xdr:row>107</xdr:row>
      <xdr:rowOff>100316</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8699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43027</xdr:rowOff>
    </xdr:from>
    <xdr:to>
      <xdr:col>41</xdr:col>
      <xdr:colOff>101600</xdr:colOff>
      <xdr:row>107</xdr:row>
      <xdr:rowOff>144627</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7810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16101</xdr:rowOff>
    </xdr:from>
    <xdr:to>
      <xdr:col>36</xdr:col>
      <xdr:colOff>165100</xdr:colOff>
      <xdr:row>107</xdr:row>
      <xdr:rowOff>117701</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6921500" y="1836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91677</xdr:rowOff>
    </xdr:from>
    <xdr:to>
      <xdr:col>55</xdr:col>
      <xdr:colOff>50800</xdr:colOff>
      <xdr:row>109</xdr:row>
      <xdr:rowOff>21827</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10426700" y="1860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6604</xdr:rowOff>
    </xdr:from>
    <xdr:ext cx="469744" cy="259045"/>
    <xdr:sp macro="" textlink="">
      <xdr:nvSpPr>
        <xdr:cNvPr id="480" name="【港湾・漁港】&#10;一人当たり有形固定資産（償却資産）額該当値テキスト">
          <a:extLst>
            <a:ext uri="{FF2B5EF4-FFF2-40B4-BE49-F238E27FC236}">
              <a16:creationId xmlns:a16="http://schemas.microsoft.com/office/drawing/2014/main" id="{00000000-0008-0000-0E00-0000E0010000}"/>
            </a:ext>
          </a:extLst>
        </xdr:cNvPr>
        <xdr:cNvSpPr txBox="1"/>
      </xdr:nvSpPr>
      <xdr:spPr>
        <a:xfrm>
          <a:off x="10515600" y="1852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100628</xdr:rowOff>
    </xdr:from>
    <xdr:to>
      <xdr:col>50</xdr:col>
      <xdr:colOff>165100</xdr:colOff>
      <xdr:row>109</xdr:row>
      <xdr:rowOff>30778</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9588500" y="1861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142477</xdr:rowOff>
    </xdr:from>
    <xdr:to>
      <xdr:col>55</xdr:col>
      <xdr:colOff>0</xdr:colOff>
      <xdr:row>108</xdr:row>
      <xdr:rowOff>151428</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9639300" y="18659077"/>
          <a:ext cx="838200" cy="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100640</xdr:rowOff>
    </xdr:from>
    <xdr:to>
      <xdr:col>46</xdr:col>
      <xdr:colOff>38100</xdr:colOff>
      <xdr:row>109</xdr:row>
      <xdr:rowOff>30790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8699500" y="186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151428</xdr:rowOff>
    </xdr:from>
    <xdr:to>
      <xdr:col>50</xdr:col>
      <xdr:colOff>114300</xdr:colOff>
      <xdr:row>108</xdr:row>
      <xdr:rowOff>151440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8750300" y="18668028"/>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100653</xdr:rowOff>
    </xdr:from>
    <xdr:to>
      <xdr:col>41</xdr:col>
      <xdr:colOff>101600</xdr:colOff>
      <xdr:row>109</xdr:row>
      <xdr:rowOff>30803</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7810500" y="1861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151440</xdr:rowOff>
    </xdr:from>
    <xdr:to>
      <xdr:col>45</xdr:col>
      <xdr:colOff>177800</xdr:colOff>
      <xdr:row>108</xdr:row>
      <xdr:rowOff>151453</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7861300" y="18668040"/>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100656</xdr:rowOff>
    </xdr:from>
    <xdr:to>
      <xdr:col>36</xdr:col>
      <xdr:colOff>165100</xdr:colOff>
      <xdr:row>109</xdr:row>
      <xdr:rowOff>30806</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6921500" y="186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151453</xdr:rowOff>
    </xdr:from>
    <xdr:to>
      <xdr:col>41</xdr:col>
      <xdr:colOff>50800</xdr:colOff>
      <xdr:row>108</xdr:row>
      <xdr:rowOff>151456</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6972300" y="18668053"/>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165357</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93270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116843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8450795" y="181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161154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7561795" y="1816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134228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672795" y="1813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21905</xdr:rowOff>
    </xdr:from>
    <xdr:ext cx="378565" cy="259045"/>
    <xdr:sp macro="" textlink="">
      <xdr:nvSpPr>
        <xdr:cNvPr id="493" name="n_1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9437317" y="18709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21917</xdr:rowOff>
    </xdr:from>
    <xdr:ext cx="378565" cy="259045"/>
    <xdr:sp macro="" textlink="">
      <xdr:nvSpPr>
        <xdr:cNvPr id="494" name="n_2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8561017" y="1870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21930</xdr:rowOff>
    </xdr:from>
    <xdr:ext cx="378565" cy="259045"/>
    <xdr:sp macro="" textlink="">
      <xdr:nvSpPr>
        <xdr:cNvPr id="495" name="n_3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7672017" y="1870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21933</xdr:rowOff>
    </xdr:from>
    <xdr:ext cx="378565" cy="259045"/>
    <xdr:sp macro="" textlink="">
      <xdr:nvSpPr>
        <xdr:cNvPr id="496" name="n_4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6783017" y="1870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00000000-0008-0000-0E00-000009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00000000-0008-0000-0E00-00000B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00000000-0008-0000-0E00-00000D020000}"/>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43378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00000000-0008-0000-0E00-00000F020000}"/>
            </a:ext>
          </a:extLst>
        </xdr:cNvPr>
        <xdr:cNvSpPr txBox="1"/>
      </xdr:nvSpPr>
      <xdr:spPr>
        <a:xfrm>
          <a:off x="16357600" y="638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6268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4541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131536</xdr:rowOff>
    </xdr:from>
    <xdr:to>
      <xdr:col>67</xdr:col>
      <xdr:colOff>101600</xdr:colOff>
      <xdr:row>38</xdr:row>
      <xdr:rowOff>61686</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2763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64588</xdr:rowOff>
    </xdr:from>
    <xdr:to>
      <xdr:col>85</xdr:col>
      <xdr:colOff>177800</xdr:colOff>
      <xdr:row>39</xdr:row>
      <xdr:rowOff>166188</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62687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43015</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00000000-0008-0000-0E00-00001B020000}"/>
            </a:ext>
          </a:extLst>
        </xdr:cNvPr>
        <xdr:cNvSpPr txBox="1"/>
      </xdr:nvSpPr>
      <xdr:spPr>
        <a:xfrm>
          <a:off x="16357600"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46627</xdr:rowOff>
    </xdr:from>
    <xdr:to>
      <xdr:col>81</xdr:col>
      <xdr:colOff>101600</xdr:colOff>
      <xdr:row>39</xdr:row>
      <xdr:rowOff>148227</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5430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97427</xdr:rowOff>
    </xdr:from>
    <xdr:to>
      <xdr:col>85</xdr:col>
      <xdr:colOff>127000</xdr:colOff>
      <xdr:row>39</xdr:row>
      <xdr:rowOff>115388</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5481300" y="678397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28666</xdr:rowOff>
    </xdr:from>
    <xdr:to>
      <xdr:col>76</xdr:col>
      <xdr:colOff>165100</xdr:colOff>
      <xdr:row>39</xdr:row>
      <xdr:rowOff>130266</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4541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79466</xdr:rowOff>
    </xdr:from>
    <xdr:to>
      <xdr:col>81</xdr:col>
      <xdr:colOff>50800</xdr:colOff>
      <xdr:row>39</xdr:row>
      <xdr:rowOff>97427</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4592300" y="67660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17235</xdr:rowOff>
    </xdr:from>
    <xdr:to>
      <xdr:col>72</xdr:col>
      <xdr:colOff>38100</xdr:colOff>
      <xdr:row>39</xdr:row>
      <xdr:rowOff>118835</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3652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68035</xdr:rowOff>
    </xdr:from>
    <xdr:to>
      <xdr:col>76</xdr:col>
      <xdr:colOff>114300</xdr:colOff>
      <xdr:row>39</xdr:row>
      <xdr:rowOff>79466</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3703300" y="675458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72753</xdr:rowOff>
    </xdr:from>
    <xdr:to>
      <xdr:col>67</xdr:col>
      <xdr:colOff>101600</xdr:colOff>
      <xdr:row>40</xdr:row>
      <xdr:rowOff>2903</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2763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68035</xdr:rowOff>
    </xdr:from>
    <xdr:to>
      <xdr:col>71</xdr:col>
      <xdr:colOff>177800</xdr:colOff>
      <xdr:row>39</xdr:row>
      <xdr:rowOff>123553</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flipV="1">
          <a:off x="12814300" y="675458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4389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78213</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2611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139354</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52660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121393</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4389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109962</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3500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165480</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00000000-0008-0000-0E00-00002B020000}"/>
            </a:ext>
          </a:extLst>
        </xdr:cNvPr>
        <xdr:cNvSpPr txBox="1"/>
      </xdr:nvSpPr>
      <xdr:spPr>
        <a:xfrm>
          <a:off x="12611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98551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7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89408</xdr:rowOff>
    </xdr:from>
    <xdr:to>
      <xdr:col>102</xdr:col>
      <xdr:colOff>165100</xdr:colOff>
      <xdr:row>40</xdr:row>
      <xdr:rowOff>19558</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91694</xdr:rowOff>
    </xdr:from>
    <xdr:to>
      <xdr:col>98</xdr:col>
      <xdr:colOff>38100</xdr:colOff>
      <xdr:row>40</xdr:row>
      <xdr:rowOff>21844</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87122</xdr:rowOff>
    </xdr:from>
    <xdr:to>
      <xdr:col>112</xdr:col>
      <xdr:colOff>38100</xdr:colOff>
      <xdr:row>40</xdr:row>
      <xdr:rowOff>17272</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137922</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1323300" y="6819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89408</xdr:rowOff>
    </xdr:from>
    <xdr:to>
      <xdr:col>107</xdr:col>
      <xdr:colOff>101600</xdr:colOff>
      <xdr:row>40</xdr:row>
      <xdr:rowOff>19558</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137922</xdr:rowOff>
    </xdr:from>
    <xdr:to>
      <xdr:col>111</xdr:col>
      <xdr:colOff>177800</xdr:colOff>
      <xdr:row>39</xdr:row>
      <xdr:rowOff>140208</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0434300" y="682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137922</xdr:rowOff>
    </xdr:from>
    <xdr:to>
      <xdr:col>107</xdr:col>
      <xdr:colOff>50800</xdr:colOff>
      <xdr:row>39</xdr:row>
      <xdr:rowOff>140208</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9545300" y="682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57404</xdr:rowOff>
    </xdr:from>
    <xdr:to>
      <xdr:col>98</xdr:col>
      <xdr:colOff>38100</xdr:colOff>
      <xdr:row>39</xdr:row>
      <xdr:rowOff>159004</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108204</xdr:rowOff>
    </xdr:from>
    <xdr:to>
      <xdr:col>102</xdr:col>
      <xdr:colOff>114300</xdr:colOff>
      <xdr:row>39</xdr:row>
      <xdr:rowOff>137922</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8656300" y="67947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22369</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10685</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12971</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8399</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10685</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4081</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58977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99695</xdr:rowOff>
    </xdr:from>
    <xdr:to>
      <xdr:col>85</xdr:col>
      <xdr:colOff>177800</xdr:colOff>
      <xdr:row>60</xdr:row>
      <xdr:rowOff>29845</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122572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150495</xdr:rowOff>
    </xdr:from>
    <xdr:to>
      <xdr:col>85</xdr:col>
      <xdr:colOff>127000</xdr:colOff>
      <xdr:row>59</xdr:row>
      <xdr:rowOff>150495</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10266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93980</xdr:rowOff>
    </xdr:from>
    <xdr:to>
      <xdr:col>76</xdr:col>
      <xdr:colOff>165100</xdr:colOff>
      <xdr:row>60</xdr:row>
      <xdr:rowOff>24130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144780</xdr:rowOff>
    </xdr:from>
    <xdr:to>
      <xdr:col>81</xdr:col>
      <xdr:colOff>50800</xdr:colOff>
      <xdr:row>59</xdr:row>
      <xdr:rowOff>150495</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4592300" y="10260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144780</xdr:rowOff>
    </xdr:from>
    <xdr:to>
      <xdr:col>76</xdr:col>
      <xdr:colOff>114300</xdr:colOff>
      <xdr:row>59</xdr:row>
      <xdr:rowOff>158115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3703300" y="102603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99695</xdr:rowOff>
    </xdr:from>
    <xdr:to>
      <xdr:col>67</xdr:col>
      <xdr:colOff>101600</xdr:colOff>
      <xdr:row>60</xdr:row>
      <xdr:rowOff>29845</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150495</xdr:rowOff>
    </xdr:from>
    <xdr:to>
      <xdr:col>71</xdr:col>
      <xdr:colOff>177800</xdr:colOff>
      <xdr:row>59</xdr:row>
      <xdr:rowOff>158115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814300" y="102660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83837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46372</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40657</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46372</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00000000-0008-0000-0E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flipV="1">
          <a:off x="22160864" y="9455549"/>
          <a:ext cx="0" cy="1618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696" name="【学校施設】&#10;一人当たり面積最小値テキスト">
          <a:extLst>
            <a:ext uri="{FF2B5EF4-FFF2-40B4-BE49-F238E27FC236}">
              <a16:creationId xmlns:a16="http://schemas.microsoft.com/office/drawing/2014/main" id="{00000000-0008-0000-0E00-0000B8020000}"/>
            </a:ext>
          </a:extLst>
        </xdr:cNvPr>
        <xdr:cNvSpPr txBox="1"/>
      </xdr:nvSpPr>
      <xdr:spPr>
        <a:xfrm>
          <a:off x="22199600" y="110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22072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698" name="【学校施設】&#10;一人当たり面積最大値テキスト">
          <a:extLst>
            <a:ext uri="{FF2B5EF4-FFF2-40B4-BE49-F238E27FC236}">
              <a16:creationId xmlns:a16="http://schemas.microsoft.com/office/drawing/2014/main" id="{00000000-0008-0000-0E00-0000BA020000}"/>
            </a:ext>
          </a:extLst>
        </xdr:cNvPr>
        <xdr:cNvSpPr txBox="1"/>
      </xdr:nvSpPr>
      <xdr:spPr>
        <a:xfrm>
          <a:off x="22199600" y="923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22072600" y="94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90260</xdr:rowOff>
    </xdr:from>
    <xdr:ext cx="469744" cy="259045"/>
    <xdr:sp macro="" textlink="">
      <xdr:nvSpPr>
        <xdr:cNvPr id="700" name="【学校施設】&#10;一人当たり面積平均値テキスト">
          <a:extLst>
            <a:ext uri="{FF2B5EF4-FFF2-40B4-BE49-F238E27FC236}">
              <a16:creationId xmlns:a16="http://schemas.microsoft.com/office/drawing/2014/main" id="{00000000-0008-0000-0E00-0000BC020000}"/>
            </a:ext>
          </a:extLst>
        </xdr:cNvPr>
        <xdr:cNvSpPr txBox="1"/>
      </xdr:nvSpPr>
      <xdr:spPr>
        <a:xfrm>
          <a:off x="22199600" y="10720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2110700" y="1074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1272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97137</xdr:rowOff>
    </xdr:from>
    <xdr:to>
      <xdr:col>107</xdr:col>
      <xdr:colOff>101600</xdr:colOff>
      <xdr:row>63</xdr:row>
      <xdr:rowOff>27287</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0383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128488</xdr:rowOff>
    </xdr:from>
    <xdr:to>
      <xdr:col>102</xdr:col>
      <xdr:colOff>165100</xdr:colOff>
      <xdr:row>63</xdr:row>
      <xdr:rowOff>58638</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9494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119670</xdr:rowOff>
    </xdr:from>
    <xdr:to>
      <xdr:col>98</xdr:col>
      <xdr:colOff>38100</xdr:colOff>
      <xdr:row>63</xdr:row>
      <xdr:rowOff>49820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8605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91911</xdr:rowOff>
    </xdr:from>
    <xdr:to>
      <xdr:col>116</xdr:col>
      <xdr:colOff>114300</xdr:colOff>
      <xdr:row>62</xdr:row>
      <xdr:rowOff>22061</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2110700" y="105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114788</xdr:rowOff>
    </xdr:from>
    <xdr:ext cx="469744" cy="259045"/>
    <xdr:sp macro="" textlink="">
      <xdr:nvSpPr>
        <xdr:cNvPr id="712" name="【学校施設】&#10;一人当たり面積該当値テキスト">
          <a:extLst>
            <a:ext uri="{FF2B5EF4-FFF2-40B4-BE49-F238E27FC236}">
              <a16:creationId xmlns:a16="http://schemas.microsoft.com/office/drawing/2014/main" id="{00000000-0008-0000-0E00-0000C8020000}"/>
            </a:ext>
          </a:extLst>
        </xdr:cNvPr>
        <xdr:cNvSpPr txBox="1"/>
      </xdr:nvSpPr>
      <xdr:spPr>
        <a:xfrm>
          <a:off x="22199600" y="1040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101709</xdr:rowOff>
    </xdr:from>
    <xdr:to>
      <xdr:col>112</xdr:col>
      <xdr:colOff>38100</xdr:colOff>
      <xdr:row>62</xdr:row>
      <xdr:rowOff>31859</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21272500" y="105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142711</xdr:rowOff>
    </xdr:from>
    <xdr:to>
      <xdr:col>116</xdr:col>
      <xdr:colOff>63500</xdr:colOff>
      <xdr:row>61</xdr:row>
      <xdr:rowOff>152509</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21323300" y="1060116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110527</xdr:rowOff>
    </xdr:from>
    <xdr:to>
      <xdr:col>107</xdr:col>
      <xdr:colOff>101600</xdr:colOff>
      <xdr:row>62</xdr:row>
      <xdr:rowOff>40677</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20383500" y="1056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152509</xdr:rowOff>
    </xdr:from>
    <xdr:to>
      <xdr:col>111</xdr:col>
      <xdr:colOff>177800</xdr:colOff>
      <xdr:row>61</xdr:row>
      <xdr:rowOff>161327</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20434300" y="10610959"/>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129467</xdr:rowOff>
    </xdr:from>
    <xdr:to>
      <xdr:col>102</xdr:col>
      <xdr:colOff>165100</xdr:colOff>
      <xdr:row>62</xdr:row>
      <xdr:rowOff>59617</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19494500" y="105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161327</xdr:rowOff>
    </xdr:from>
    <xdr:to>
      <xdr:col>107</xdr:col>
      <xdr:colOff>50800</xdr:colOff>
      <xdr:row>62</xdr:row>
      <xdr:rowOff>8817</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flipV="1">
          <a:off x="19545300" y="10619777"/>
          <a:ext cx="88900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121630</xdr:rowOff>
    </xdr:from>
    <xdr:to>
      <xdr:col>98</xdr:col>
      <xdr:colOff>38100</xdr:colOff>
      <xdr:row>62</xdr:row>
      <xdr:rowOff>51780</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18605500" y="1058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980</xdr:rowOff>
    </xdr:from>
    <xdr:to>
      <xdr:col>102</xdr:col>
      <xdr:colOff>114300</xdr:colOff>
      <xdr:row>62</xdr:row>
      <xdr:rowOff>8817</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656300" y="10630880"/>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49765</xdr:rowOff>
    </xdr:from>
    <xdr:ext cx="469744" cy="259045"/>
    <xdr:sp macro="" textlink="">
      <xdr:nvSpPr>
        <xdr:cNvPr id="721" name="n_1aveValue【学校施設】&#10;一人当たり面積">
          <a:extLst>
            <a:ext uri="{FF2B5EF4-FFF2-40B4-BE49-F238E27FC236}">
              <a16:creationId xmlns:a16="http://schemas.microsoft.com/office/drawing/2014/main" id="{00000000-0008-0000-0E00-0000D1020000}"/>
            </a:ext>
          </a:extLst>
        </xdr:cNvPr>
        <xdr:cNvSpPr txBox="1"/>
      </xdr:nvSpPr>
      <xdr:spPr>
        <a:xfrm>
          <a:off x="210757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18414</xdr:rowOff>
    </xdr:from>
    <xdr:ext cx="469744" cy="259045"/>
    <xdr:sp macro="" textlink="">
      <xdr:nvSpPr>
        <xdr:cNvPr id="722" name="n_2aveValue【学校施設】&#10;一人当たり面積">
          <a:extLst>
            <a:ext uri="{FF2B5EF4-FFF2-40B4-BE49-F238E27FC236}">
              <a16:creationId xmlns:a16="http://schemas.microsoft.com/office/drawing/2014/main" id="{00000000-0008-0000-0E00-0000D2020000}"/>
            </a:ext>
          </a:extLst>
        </xdr:cNvPr>
        <xdr:cNvSpPr txBox="1"/>
      </xdr:nvSpPr>
      <xdr:spPr>
        <a:xfrm>
          <a:off x="201994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49765</xdr:rowOff>
    </xdr:from>
    <xdr:ext cx="469744" cy="259045"/>
    <xdr:sp macro="" textlink="">
      <xdr:nvSpPr>
        <xdr:cNvPr id="723" name="n_3aveValue【学校施設】&#10;一人当たり面積">
          <a:extLst>
            <a:ext uri="{FF2B5EF4-FFF2-40B4-BE49-F238E27FC236}">
              <a16:creationId xmlns:a16="http://schemas.microsoft.com/office/drawing/2014/main" id="{00000000-0008-0000-0E00-0000D3020000}"/>
            </a:ext>
          </a:extLst>
        </xdr:cNvPr>
        <xdr:cNvSpPr txBox="1"/>
      </xdr:nvSpPr>
      <xdr:spPr>
        <a:xfrm>
          <a:off x="193104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40947</xdr:rowOff>
    </xdr:from>
    <xdr:ext cx="469744" cy="259045"/>
    <xdr:sp macro="" textlink="">
      <xdr:nvSpPr>
        <xdr:cNvPr id="724" name="n_4aveValue【学校施設】&#10;一人当たり面積">
          <a:extLst>
            <a:ext uri="{FF2B5EF4-FFF2-40B4-BE49-F238E27FC236}">
              <a16:creationId xmlns:a16="http://schemas.microsoft.com/office/drawing/2014/main" id="{00000000-0008-0000-0E00-0000D4020000}"/>
            </a:ext>
          </a:extLst>
        </xdr:cNvPr>
        <xdr:cNvSpPr txBox="1"/>
      </xdr:nvSpPr>
      <xdr:spPr>
        <a:xfrm>
          <a:off x="18421427" y="108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48386</xdr:rowOff>
    </xdr:from>
    <xdr:ext cx="469744" cy="259045"/>
    <xdr:sp macro="" textlink="">
      <xdr:nvSpPr>
        <xdr:cNvPr id="725" name="n_1mainValue【学校施設】&#10;一人当たり面積">
          <a:extLst>
            <a:ext uri="{FF2B5EF4-FFF2-40B4-BE49-F238E27FC236}">
              <a16:creationId xmlns:a16="http://schemas.microsoft.com/office/drawing/2014/main" id="{00000000-0008-0000-0E00-0000D5020000}"/>
            </a:ext>
          </a:extLst>
        </xdr:cNvPr>
        <xdr:cNvSpPr txBox="1"/>
      </xdr:nvSpPr>
      <xdr:spPr>
        <a:xfrm>
          <a:off x="21075727" y="1033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57204</xdr:rowOff>
    </xdr:from>
    <xdr:ext cx="469744" cy="259045"/>
    <xdr:sp macro="" textlink="">
      <xdr:nvSpPr>
        <xdr:cNvPr id="726" name="n_2mainValue【学校施設】&#10;一人当たり面積">
          <a:extLst>
            <a:ext uri="{FF2B5EF4-FFF2-40B4-BE49-F238E27FC236}">
              <a16:creationId xmlns:a16="http://schemas.microsoft.com/office/drawing/2014/main" id="{00000000-0008-0000-0E00-0000D6020000}"/>
            </a:ext>
          </a:extLst>
        </xdr:cNvPr>
        <xdr:cNvSpPr txBox="1"/>
      </xdr:nvSpPr>
      <xdr:spPr>
        <a:xfrm>
          <a:off x="20199427" y="1034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76144</xdr:rowOff>
    </xdr:from>
    <xdr:ext cx="469744" cy="259045"/>
    <xdr:sp macro="" textlink="">
      <xdr:nvSpPr>
        <xdr:cNvPr id="727" name="n_3mainValue【学校施設】&#10;一人当たり面積">
          <a:extLst>
            <a:ext uri="{FF2B5EF4-FFF2-40B4-BE49-F238E27FC236}">
              <a16:creationId xmlns:a16="http://schemas.microsoft.com/office/drawing/2014/main" id="{00000000-0008-0000-0E00-0000D7020000}"/>
            </a:ext>
          </a:extLst>
        </xdr:cNvPr>
        <xdr:cNvSpPr txBox="1"/>
      </xdr:nvSpPr>
      <xdr:spPr>
        <a:xfrm>
          <a:off x="19310427" y="1036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68307</xdr:rowOff>
    </xdr:from>
    <xdr:ext cx="469744" cy="259045"/>
    <xdr:sp macro="" textlink="">
      <xdr:nvSpPr>
        <xdr:cNvPr id="728" name="n_4mainValue【学校施設】&#10;一人当たり面積">
          <a:extLst>
            <a:ext uri="{FF2B5EF4-FFF2-40B4-BE49-F238E27FC236}">
              <a16:creationId xmlns:a16="http://schemas.microsoft.com/office/drawing/2014/main" id="{00000000-0008-0000-0E00-0000D8020000}"/>
            </a:ext>
          </a:extLst>
        </xdr:cNvPr>
        <xdr:cNvSpPr txBox="1"/>
      </xdr:nvSpPr>
      <xdr:spPr>
        <a:xfrm>
          <a:off x="18421427" y="1035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00000000-0008-0000-0E00-0000F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5" name="【児童館】&#10;有形固定資産減価償却率最小値テキスト">
          <a:extLst>
            <a:ext uri="{FF2B5EF4-FFF2-40B4-BE49-F238E27FC236}">
              <a16:creationId xmlns:a16="http://schemas.microsoft.com/office/drawing/2014/main" id="{00000000-0008-0000-0E00-0000F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757" name="【児童館】&#10;有形固定資産減価償却率最大値テキスト">
          <a:extLst>
            <a:ext uri="{FF2B5EF4-FFF2-40B4-BE49-F238E27FC236}">
              <a16:creationId xmlns:a16="http://schemas.microsoft.com/office/drawing/2014/main" id="{00000000-0008-0000-0E00-0000F5020000}"/>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759" name="【児童館】&#10;有形固定資産減価償却率平均値テキスト">
          <a:extLst>
            <a:ext uri="{FF2B5EF4-FFF2-40B4-BE49-F238E27FC236}">
              <a16:creationId xmlns:a16="http://schemas.microsoft.com/office/drawing/2014/main" id="{00000000-0008-0000-0E00-0000F7020000}"/>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10161</xdr:rowOff>
    </xdr:from>
    <xdr:to>
      <xdr:col>76</xdr:col>
      <xdr:colOff>165100</xdr:colOff>
      <xdr:row>84</xdr:row>
      <xdr:rowOff>111761</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4541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168548</xdr:rowOff>
    </xdr:from>
    <xdr:to>
      <xdr:col>72</xdr:col>
      <xdr:colOff>38100</xdr:colOff>
      <xdr:row>84</xdr:row>
      <xdr:rowOff>98698</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3652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98334</xdr:rowOff>
    </xdr:from>
    <xdr:to>
      <xdr:col>67</xdr:col>
      <xdr:colOff>101600</xdr:colOff>
      <xdr:row>84</xdr:row>
      <xdr:rowOff>28484</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2763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170180</xdr:rowOff>
    </xdr:from>
    <xdr:to>
      <xdr:col>85</xdr:col>
      <xdr:colOff>177800</xdr:colOff>
      <xdr:row>86</xdr:row>
      <xdr:rowOff>100330</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6268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85107</xdr:rowOff>
    </xdr:from>
    <xdr:ext cx="405111" cy="259045"/>
    <xdr:sp macro="" textlink="">
      <xdr:nvSpPr>
        <xdr:cNvPr id="771" name="【児童館】&#10;有形固定資産減価償却率該当値テキスト">
          <a:extLst>
            <a:ext uri="{FF2B5EF4-FFF2-40B4-BE49-F238E27FC236}">
              <a16:creationId xmlns:a16="http://schemas.microsoft.com/office/drawing/2014/main" id="{00000000-0008-0000-0E00-000003030000}"/>
            </a:ext>
          </a:extLst>
        </xdr:cNvPr>
        <xdr:cNvSpPr txBox="1"/>
      </xdr:nvSpPr>
      <xdr:spPr>
        <a:xfrm>
          <a:off x="16357600" y="1465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38100</xdr:rowOff>
    </xdr:from>
    <xdr:to>
      <xdr:col>85</xdr:col>
      <xdr:colOff>127000</xdr:colOff>
      <xdr:row>86</xdr:row>
      <xdr:rowOff>49530</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5481300" y="147828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10161</xdr:rowOff>
    </xdr:from>
    <xdr:to>
      <xdr:col>76</xdr:col>
      <xdr:colOff>165100</xdr:colOff>
      <xdr:row>86</xdr:row>
      <xdr:rowOff>111761</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4541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38100</xdr:rowOff>
    </xdr:from>
    <xdr:to>
      <xdr:col>81</xdr:col>
      <xdr:colOff>50800</xdr:colOff>
      <xdr:row>86</xdr:row>
      <xdr:rowOff>60961</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flipV="1">
          <a:off x="14592300" y="14782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165281</xdr:rowOff>
    </xdr:from>
    <xdr:to>
      <xdr:col>72</xdr:col>
      <xdr:colOff>38100</xdr:colOff>
      <xdr:row>86</xdr:row>
      <xdr:rowOff>95431</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3652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44631</xdr:rowOff>
    </xdr:from>
    <xdr:to>
      <xdr:col>76</xdr:col>
      <xdr:colOff>114300</xdr:colOff>
      <xdr:row>86</xdr:row>
      <xdr:rowOff>60961</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3703300" y="147893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13426</xdr:rowOff>
    </xdr:from>
    <xdr:to>
      <xdr:col>67</xdr:col>
      <xdr:colOff>101600</xdr:colOff>
      <xdr:row>85</xdr:row>
      <xdr:rowOff>115026</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2763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64226</xdr:rowOff>
    </xdr:from>
    <xdr:to>
      <xdr:col>71</xdr:col>
      <xdr:colOff>177800</xdr:colOff>
      <xdr:row>86</xdr:row>
      <xdr:rowOff>44631</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2814300" y="14637476"/>
          <a:ext cx="8890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780" name="n_1aveValue【児童館】&#10;有形固定資産減価償却率">
          <a:extLst>
            <a:ext uri="{FF2B5EF4-FFF2-40B4-BE49-F238E27FC236}">
              <a16:creationId xmlns:a16="http://schemas.microsoft.com/office/drawing/2014/main" id="{00000000-0008-0000-0E00-00000C030000}"/>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128288</xdr:rowOff>
    </xdr:from>
    <xdr:ext cx="405111" cy="259045"/>
    <xdr:sp macro="" textlink="">
      <xdr:nvSpPr>
        <xdr:cNvPr id="781" name="n_2aveValue【児童館】&#10;有形固定資産減価償却率">
          <a:extLst>
            <a:ext uri="{FF2B5EF4-FFF2-40B4-BE49-F238E27FC236}">
              <a16:creationId xmlns:a16="http://schemas.microsoft.com/office/drawing/2014/main" id="{00000000-0008-0000-0E00-00000D030000}"/>
            </a:ext>
          </a:extLst>
        </xdr:cNvPr>
        <xdr:cNvSpPr txBox="1"/>
      </xdr:nvSpPr>
      <xdr:spPr>
        <a:xfrm>
          <a:off x="143897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115225</xdr:rowOff>
    </xdr:from>
    <xdr:ext cx="405111" cy="259045"/>
    <xdr:sp macro="" textlink="">
      <xdr:nvSpPr>
        <xdr:cNvPr id="782" name="n_3aveValue【児童館】&#10;有形固定資産減価償却率">
          <a:extLst>
            <a:ext uri="{FF2B5EF4-FFF2-40B4-BE49-F238E27FC236}">
              <a16:creationId xmlns:a16="http://schemas.microsoft.com/office/drawing/2014/main" id="{00000000-0008-0000-0E00-00000E030000}"/>
            </a:ext>
          </a:extLst>
        </xdr:cNvPr>
        <xdr:cNvSpPr txBox="1"/>
      </xdr:nvSpPr>
      <xdr:spPr>
        <a:xfrm>
          <a:off x="135007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45011</xdr:rowOff>
    </xdr:from>
    <xdr:ext cx="405111" cy="259045"/>
    <xdr:sp macro="" textlink="">
      <xdr:nvSpPr>
        <xdr:cNvPr id="783" name="n_4aveValue【児童館】&#10;有形固定資産減価償却率">
          <a:extLst>
            <a:ext uri="{FF2B5EF4-FFF2-40B4-BE49-F238E27FC236}">
              <a16:creationId xmlns:a16="http://schemas.microsoft.com/office/drawing/2014/main" id="{00000000-0008-0000-0E00-00000F030000}"/>
            </a:ext>
          </a:extLst>
        </xdr:cNvPr>
        <xdr:cNvSpPr txBox="1"/>
      </xdr:nvSpPr>
      <xdr:spPr>
        <a:xfrm>
          <a:off x="12611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80027</xdr:rowOff>
    </xdr:from>
    <xdr:ext cx="405111" cy="259045"/>
    <xdr:sp macro="" textlink="">
      <xdr:nvSpPr>
        <xdr:cNvPr id="784" name="n_1mainValue【児童館】&#10;有形固定資産減価償却率">
          <a:extLst>
            <a:ext uri="{FF2B5EF4-FFF2-40B4-BE49-F238E27FC236}">
              <a16:creationId xmlns:a16="http://schemas.microsoft.com/office/drawing/2014/main" id="{00000000-0008-0000-0E00-000010030000}"/>
            </a:ext>
          </a:extLst>
        </xdr:cNvPr>
        <xdr:cNvSpPr txBox="1"/>
      </xdr:nvSpPr>
      <xdr:spPr>
        <a:xfrm>
          <a:off x="152660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102888</xdr:rowOff>
    </xdr:from>
    <xdr:ext cx="405111" cy="259045"/>
    <xdr:sp macro="" textlink="">
      <xdr:nvSpPr>
        <xdr:cNvPr id="785" name="n_2mainValue【児童館】&#10;有形固定資産減価償却率">
          <a:extLst>
            <a:ext uri="{FF2B5EF4-FFF2-40B4-BE49-F238E27FC236}">
              <a16:creationId xmlns:a16="http://schemas.microsoft.com/office/drawing/2014/main" id="{00000000-0008-0000-0E00-000011030000}"/>
            </a:ext>
          </a:extLst>
        </xdr:cNvPr>
        <xdr:cNvSpPr txBox="1"/>
      </xdr:nvSpPr>
      <xdr:spPr>
        <a:xfrm>
          <a:off x="143897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86558</xdr:rowOff>
    </xdr:from>
    <xdr:ext cx="405111" cy="259045"/>
    <xdr:sp macro="" textlink="">
      <xdr:nvSpPr>
        <xdr:cNvPr id="786" name="n_3mainValue【児童館】&#10;有形固定資産減価償却率">
          <a:extLst>
            <a:ext uri="{FF2B5EF4-FFF2-40B4-BE49-F238E27FC236}">
              <a16:creationId xmlns:a16="http://schemas.microsoft.com/office/drawing/2014/main" id="{00000000-0008-0000-0E00-000012030000}"/>
            </a:ext>
          </a:extLst>
        </xdr:cNvPr>
        <xdr:cNvSpPr txBox="1"/>
      </xdr:nvSpPr>
      <xdr:spPr>
        <a:xfrm>
          <a:off x="13500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106153</xdr:rowOff>
    </xdr:from>
    <xdr:ext cx="405111" cy="259045"/>
    <xdr:sp macro="" textlink="">
      <xdr:nvSpPr>
        <xdr:cNvPr id="787" name="n_4mainValue【児童館】&#10;有形固定資産減価償却率">
          <a:extLst>
            <a:ext uri="{FF2B5EF4-FFF2-40B4-BE49-F238E27FC236}">
              <a16:creationId xmlns:a16="http://schemas.microsoft.com/office/drawing/2014/main" id="{00000000-0008-0000-0E00-000013030000}"/>
            </a:ext>
          </a:extLst>
        </xdr:cNvPr>
        <xdr:cNvSpPr txBox="1"/>
      </xdr:nvSpPr>
      <xdr:spPr>
        <a:xfrm>
          <a:off x="12611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00000000-0008-0000-0E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flipV="1">
          <a:off x="22160864" y="13474064"/>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808" name="【児童館】&#10;一人当たり面積最小値テキスト">
          <a:extLst>
            <a:ext uri="{FF2B5EF4-FFF2-40B4-BE49-F238E27FC236}">
              <a16:creationId xmlns:a16="http://schemas.microsoft.com/office/drawing/2014/main" id="{00000000-0008-0000-0E00-000028030000}"/>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810" name="【児童館】&#10;一人当たり面積最大値テキスト">
          <a:extLst>
            <a:ext uri="{FF2B5EF4-FFF2-40B4-BE49-F238E27FC236}">
              <a16:creationId xmlns:a16="http://schemas.microsoft.com/office/drawing/2014/main" id="{00000000-0008-0000-0E00-00002A030000}"/>
            </a:ext>
          </a:extLst>
        </xdr:cNvPr>
        <xdr:cNvSpPr txBox="1"/>
      </xdr:nvSpPr>
      <xdr:spPr>
        <a:xfrm>
          <a:off x="22199600" y="13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22072600" y="1347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812" name="【児童館】&#10;一人当たり面積平均値テキスト">
          <a:extLst>
            <a:ext uri="{FF2B5EF4-FFF2-40B4-BE49-F238E27FC236}">
              <a16:creationId xmlns:a16="http://schemas.microsoft.com/office/drawing/2014/main" id="{00000000-0008-0000-0E00-00002C030000}"/>
            </a:ext>
          </a:extLst>
        </xdr:cNvPr>
        <xdr:cNvSpPr txBox="1"/>
      </xdr:nvSpPr>
      <xdr:spPr>
        <a:xfrm>
          <a:off x="22199600" y="143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170180</xdr:rowOff>
    </xdr:from>
    <xdr:to>
      <xdr:col>107</xdr:col>
      <xdr:colOff>101600</xdr:colOff>
      <xdr:row>84</xdr:row>
      <xdr:rowOff>100330</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2038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164464</xdr:rowOff>
    </xdr:from>
    <xdr:to>
      <xdr:col>102</xdr:col>
      <xdr:colOff>165100</xdr:colOff>
      <xdr:row>84</xdr:row>
      <xdr:rowOff>94614</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9494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27305</xdr:rowOff>
    </xdr:from>
    <xdr:to>
      <xdr:col>98</xdr:col>
      <xdr:colOff>38100</xdr:colOff>
      <xdr:row>84</xdr:row>
      <xdr:rowOff>128905</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8605500" y="1442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107314</xdr:rowOff>
    </xdr:from>
    <xdr:to>
      <xdr:col>116</xdr:col>
      <xdr:colOff>114300</xdr:colOff>
      <xdr:row>84</xdr:row>
      <xdr:rowOff>37464</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2110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130191</xdr:rowOff>
    </xdr:from>
    <xdr:ext cx="469744" cy="259045"/>
    <xdr:sp macro="" textlink="">
      <xdr:nvSpPr>
        <xdr:cNvPr id="824" name="【児童館】&#10;一人当たり面積該当値テキスト">
          <a:extLst>
            <a:ext uri="{FF2B5EF4-FFF2-40B4-BE49-F238E27FC236}">
              <a16:creationId xmlns:a16="http://schemas.microsoft.com/office/drawing/2014/main" id="{00000000-0008-0000-0E00-000038030000}"/>
            </a:ext>
          </a:extLst>
        </xdr:cNvPr>
        <xdr:cNvSpPr txBox="1"/>
      </xdr:nvSpPr>
      <xdr:spPr>
        <a:xfrm>
          <a:off x="22199600" y="141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158114</xdr:rowOff>
    </xdr:from>
    <xdr:to>
      <xdr:col>116</xdr:col>
      <xdr:colOff>63500</xdr:colOff>
      <xdr:row>83</xdr:row>
      <xdr:rowOff>163830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21323300" y="143884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163830</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0434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118745</xdr:rowOff>
    </xdr:from>
    <xdr:to>
      <xdr:col>102</xdr:col>
      <xdr:colOff>165100</xdr:colOff>
      <xdr:row>84</xdr:row>
      <xdr:rowOff>48895</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9494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169545</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19545300" y="14394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169545</xdr:rowOff>
    </xdr:from>
    <xdr:to>
      <xdr:col>102</xdr:col>
      <xdr:colOff>114300</xdr:colOff>
      <xdr:row>84</xdr:row>
      <xdr:rowOff>152400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flipV="1">
          <a:off x="18656300" y="1439989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833" name="n_1aveValue【児童館】&#10;一人当たり面積">
          <a:extLst>
            <a:ext uri="{FF2B5EF4-FFF2-40B4-BE49-F238E27FC236}">
              <a16:creationId xmlns:a16="http://schemas.microsoft.com/office/drawing/2014/main" id="{00000000-0008-0000-0E00-000041030000}"/>
            </a:ext>
          </a:extLst>
        </xdr:cNvPr>
        <xdr:cNvSpPr txBox="1"/>
      </xdr:nvSpPr>
      <xdr:spPr>
        <a:xfrm>
          <a:off x="21075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91457</xdr:rowOff>
    </xdr:from>
    <xdr:ext cx="469744" cy="259045"/>
    <xdr:sp macro="" textlink="">
      <xdr:nvSpPr>
        <xdr:cNvPr id="834" name="n_2aveValue【児童館】&#10;一人当たり面積">
          <a:extLst>
            <a:ext uri="{FF2B5EF4-FFF2-40B4-BE49-F238E27FC236}">
              <a16:creationId xmlns:a16="http://schemas.microsoft.com/office/drawing/2014/main" id="{00000000-0008-0000-0E00-000042030000}"/>
            </a:ext>
          </a:extLst>
        </xdr:cNvPr>
        <xdr:cNvSpPr txBox="1"/>
      </xdr:nvSpPr>
      <xdr:spPr>
        <a:xfrm>
          <a:off x="20199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85741</xdr:rowOff>
    </xdr:from>
    <xdr:ext cx="469744" cy="259045"/>
    <xdr:sp macro="" textlink="">
      <xdr:nvSpPr>
        <xdr:cNvPr id="835" name="n_3aveValue【児童館】&#10;一人当たり面積">
          <a:extLst>
            <a:ext uri="{FF2B5EF4-FFF2-40B4-BE49-F238E27FC236}">
              <a16:creationId xmlns:a16="http://schemas.microsoft.com/office/drawing/2014/main" id="{00000000-0008-0000-0E00-000043030000}"/>
            </a:ext>
          </a:extLst>
        </xdr:cNvPr>
        <xdr:cNvSpPr txBox="1"/>
      </xdr:nvSpPr>
      <xdr:spPr>
        <a:xfrm>
          <a:off x="19310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145432</xdr:rowOff>
    </xdr:from>
    <xdr:ext cx="469744" cy="259045"/>
    <xdr:sp macro="" textlink="">
      <xdr:nvSpPr>
        <xdr:cNvPr id="836" name="n_4aveValue【児童館】&#10;一人当たり面積">
          <a:extLst>
            <a:ext uri="{FF2B5EF4-FFF2-40B4-BE49-F238E27FC236}">
              <a16:creationId xmlns:a16="http://schemas.microsoft.com/office/drawing/2014/main" id="{00000000-0008-0000-0E00-000044030000}"/>
            </a:ext>
          </a:extLst>
        </xdr:cNvPr>
        <xdr:cNvSpPr txBox="1"/>
      </xdr:nvSpPr>
      <xdr:spPr>
        <a:xfrm>
          <a:off x="18421427" y="1420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59707</xdr:rowOff>
    </xdr:from>
    <xdr:ext cx="469744" cy="259045"/>
    <xdr:sp macro="" textlink="">
      <xdr:nvSpPr>
        <xdr:cNvPr id="837" name="n_1mainValue【児童館】&#10;一人当たり面積">
          <a:extLst>
            <a:ext uri="{FF2B5EF4-FFF2-40B4-BE49-F238E27FC236}">
              <a16:creationId xmlns:a16="http://schemas.microsoft.com/office/drawing/2014/main" id="{00000000-0008-0000-0E00-000045030000}"/>
            </a:ext>
          </a:extLst>
        </xdr:cNvPr>
        <xdr:cNvSpPr txBox="1"/>
      </xdr:nvSpPr>
      <xdr:spPr>
        <a:xfrm>
          <a:off x="21075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838" name="n_2mainValue【児童館】&#10;一人当たり面積">
          <a:extLst>
            <a:ext uri="{FF2B5EF4-FFF2-40B4-BE49-F238E27FC236}">
              <a16:creationId xmlns:a16="http://schemas.microsoft.com/office/drawing/2014/main" id="{00000000-0008-0000-0E00-000046030000}"/>
            </a:ext>
          </a:extLst>
        </xdr:cNvPr>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65422</xdr:rowOff>
    </xdr:from>
    <xdr:ext cx="469744" cy="259045"/>
    <xdr:sp macro="" textlink="">
      <xdr:nvSpPr>
        <xdr:cNvPr id="839" name="n_3mainValue【児童館】&#10;一人当たり面積">
          <a:extLst>
            <a:ext uri="{FF2B5EF4-FFF2-40B4-BE49-F238E27FC236}">
              <a16:creationId xmlns:a16="http://schemas.microsoft.com/office/drawing/2014/main" id="{00000000-0008-0000-0E00-000047030000}"/>
            </a:ext>
          </a:extLst>
        </xdr:cNvPr>
        <xdr:cNvSpPr txBox="1"/>
      </xdr:nvSpPr>
      <xdr:spPr>
        <a:xfrm>
          <a:off x="193104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40" name="n_4mainValue【児童館】&#10;一人当たり面積">
          <a:extLst>
            <a:ext uri="{FF2B5EF4-FFF2-40B4-BE49-F238E27FC236}">
              <a16:creationId xmlns:a16="http://schemas.microsoft.com/office/drawing/2014/main" id="{00000000-0008-0000-0E00-00004803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00000000-0008-0000-0E00-00005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flipV="1">
          <a:off x="16318864" y="172600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864" name="【公民館】&#10;有形固定資産減価償却率最小値テキスト">
          <a:extLst>
            <a:ext uri="{FF2B5EF4-FFF2-40B4-BE49-F238E27FC236}">
              <a16:creationId xmlns:a16="http://schemas.microsoft.com/office/drawing/2014/main" id="{00000000-0008-0000-0E00-000060030000}"/>
            </a:ext>
          </a:extLst>
        </xdr:cNvPr>
        <xdr:cNvSpPr txBox="1"/>
      </xdr:nvSpPr>
      <xdr:spPr>
        <a:xfrm>
          <a:off x="16357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6230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866" name="【公民館】&#10;有形固定資産減価償却率最大値テキスト">
          <a:extLst>
            <a:ext uri="{FF2B5EF4-FFF2-40B4-BE49-F238E27FC236}">
              <a16:creationId xmlns:a16="http://schemas.microsoft.com/office/drawing/2014/main" id="{00000000-0008-0000-0E00-000062030000}"/>
            </a:ext>
          </a:extLst>
        </xdr:cNvPr>
        <xdr:cNvSpPr txBox="1"/>
      </xdr:nvSpPr>
      <xdr:spPr>
        <a:xfrm>
          <a:off x="16357600" y="1703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6230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45990</xdr:rowOff>
    </xdr:from>
    <xdr:ext cx="405111" cy="259045"/>
    <xdr:sp macro="" textlink="">
      <xdr:nvSpPr>
        <xdr:cNvPr id="868" name="【公民館】&#10;有形固定資産減価償却率平均値テキスト">
          <a:extLst>
            <a:ext uri="{FF2B5EF4-FFF2-40B4-BE49-F238E27FC236}">
              <a16:creationId xmlns:a16="http://schemas.microsoft.com/office/drawing/2014/main" id="{00000000-0008-0000-0E00-000064030000}"/>
            </a:ext>
          </a:extLst>
        </xdr:cNvPr>
        <xdr:cNvSpPr txBox="1"/>
      </xdr:nvSpPr>
      <xdr:spPr>
        <a:xfrm>
          <a:off x="16357600" y="17705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62687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5430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4541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112268</xdr:rowOff>
    </xdr:from>
    <xdr:to>
      <xdr:col>67</xdr:col>
      <xdr:colOff>101600</xdr:colOff>
      <xdr:row>104</xdr:row>
      <xdr:rowOff>42418</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2763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141987</xdr:rowOff>
    </xdr:from>
    <xdr:to>
      <xdr:col>85</xdr:col>
      <xdr:colOff>177800</xdr:colOff>
      <xdr:row>108</xdr:row>
      <xdr:rowOff>72137</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62687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56914</xdr:rowOff>
    </xdr:from>
    <xdr:ext cx="405111" cy="259045"/>
    <xdr:sp macro="" textlink="">
      <xdr:nvSpPr>
        <xdr:cNvPr id="880" name="【公民館】&#10;有形固定資産減価償却率該当値テキスト">
          <a:extLst>
            <a:ext uri="{FF2B5EF4-FFF2-40B4-BE49-F238E27FC236}">
              <a16:creationId xmlns:a16="http://schemas.microsoft.com/office/drawing/2014/main" id="{00000000-0008-0000-0E00-000070030000}"/>
            </a:ext>
          </a:extLst>
        </xdr:cNvPr>
        <xdr:cNvSpPr txBox="1"/>
      </xdr:nvSpPr>
      <xdr:spPr>
        <a:xfrm>
          <a:off x="16357600" y="1840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135128</xdr:rowOff>
    </xdr:from>
    <xdr:to>
      <xdr:col>81</xdr:col>
      <xdr:colOff>101600</xdr:colOff>
      <xdr:row>108</xdr:row>
      <xdr:rowOff>65278</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54305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14478</xdr:rowOff>
    </xdr:from>
    <xdr:to>
      <xdr:col>85</xdr:col>
      <xdr:colOff>127000</xdr:colOff>
      <xdr:row>108</xdr:row>
      <xdr:rowOff>21337</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5481300" y="18531078"/>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121413</xdr:rowOff>
    </xdr:from>
    <xdr:to>
      <xdr:col>76</xdr:col>
      <xdr:colOff>165100</xdr:colOff>
      <xdr:row>108</xdr:row>
      <xdr:rowOff>51563</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4541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763</xdr:rowOff>
    </xdr:from>
    <xdr:to>
      <xdr:col>81</xdr:col>
      <xdr:colOff>50800</xdr:colOff>
      <xdr:row>108</xdr:row>
      <xdr:rowOff>14478</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4592300" y="1851736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107696</xdr:rowOff>
    </xdr:from>
    <xdr:to>
      <xdr:col>72</xdr:col>
      <xdr:colOff>38100</xdr:colOff>
      <xdr:row>108</xdr:row>
      <xdr:rowOff>37846</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3652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158496</xdr:rowOff>
    </xdr:from>
    <xdr:to>
      <xdr:col>76</xdr:col>
      <xdr:colOff>114300</xdr:colOff>
      <xdr:row>108</xdr:row>
      <xdr:rowOff>763</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3703300" y="1850364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52832</xdr:rowOff>
    </xdr:from>
    <xdr:to>
      <xdr:col>67</xdr:col>
      <xdr:colOff>101600</xdr:colOff>
      <xdr:row>106</xdr:row>
      <xdr:rowOff>154432</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2763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103632</xdr:rowOff>
    </xdr:from>
    <xdr:to>
      <xdr:col>71</xdr:col>
      <xdr:colOff>177800</xdr:colOff>
      <xdr:row>107</xdr:row>
      <xdr:rowOff>158496</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2814300" y="18277332"/>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145814</xdr:rowOff>
    </xdr:from>
    <xdr:ext cx="405111" cy="259045"/>
    <xdr:sp macro="" textlink="">
      <xdr:nvSpPr>
        <xdr:cNvPr id="889" name="n_1aveValue【公民館】&#10;有形固定資産減価償却率">
          <a:extLst>
            <a:ext uri="{FF2B5EF4-FFF2-40B4-BE49-F238E27FC236}">
              <a16:creationId xmlns:a16="http://schemas.microsoft.com/office/drawing/2014/main" id="{00000000-0008-0000-0E00-000079030000}"/>
            </a:ext>
          </a:extLst>
        </xdr:cNvPr>
        <xdr:cNvSpPr txBox="1"/>
      </xdr:nvSpPr>
      <xdr:spPr>
        <a:xfrm>
          <a:off x="152660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127525</xdr:rowOff>
    </xdr:from>
    <xdr:ext cx="405111" cy="259045"/>
    <xdr:sp macro="" textlink="">
      <xdr:nvSpPr>
        <xdr:cNvPr id="890" name="n_2aveValue【公民館】&#10;有形固定資産減価償却率">
          <a:extLst>
            <a:ext uri="{FF2B5EF4-FFF2-40B4-BE49-F238E27FC236}">
              <a16:creationId xmlns:a16="http://schemas.microsoft.com/office/drawing/2014/main" id="{00000000-0008-0000-0E00-00007A030000}"/>
            </a:ext>
          </a:extLst>
        </xdr:cNvPr>
        <xdr:cNvSpPr txBox="1"/>
      </xdr:nvSpPr>
      <xdr:spPr>
        <a:xfrm>
          <a:off x="14389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891" name="n_3aveValue【公民館】&#10;有形固定資産減価償却率">
          <a:extLst>
            <a:ext uri="{FF2B5EF4-FFF2-40B4-BE49-F238E27FC236}">
              <a16:creationId xmlns:a16="http://schemas.microsoft.com/office/drawing/2014/main" id="{00000000-0008-0000-0E00-00007B030000}"/>
            </a:ext>
          </a:extLst>
        </xdr:cNvPr>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58945</xdr:rowOff>
    </xdr:from>
    <xdr:ext cx="405111" cy="259045"/>
    <xdr:sp macro="" textlink="">
      <xdr:nvSpPr>
        <xdr:cNvPr id="892" name="n_4aveValue【公民館】&#10;有形固定資産減価償却率">
          <a:extLst>
            <a:ext uri="{FF2B5EF4-FFF2-40B4-BE49-F238E27FC236}">
              <a16:creationId xmlns:a16="http://schemas.microsoft.com/office/drawing/2014/main" id="{00000000-0008-0000-0E00-00007C030000}"/>
            </a:ext>
          </a:extLst>
        </xdr:cNvPr>
        <xdr:cNvSpPr txBox="1"/>
      </xdr:nvSpPr>
      <xdr:spPr>
        <a:xfrm>
          <a:off x="12611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56405</xdr:rowOff>
    </xdr:from>
    <xdr:ext cx="405111" cy="259045"/>
    <xdr:sp macro="" textlink="">
      <xdr:nvSpPr>
        <xdr:cNvPr id="893" name="n_1mainValue【公民館】&#10;有形固定資産減価償却率">
          <a:extLst>
            <a:ext uri="{FF2B5EF4-FFF2-40B4-BE49-F238E27FC236}">
              <a16:creationId xmlns:a16="http://schemas.microsoft.com/office/drawing/2014/main" id="{00000000-0008-0000-0E00-00007D030000}"/>
            </a:ext>
          </a:extLst>
        </xdr:cNvPr>
        <xdr:cNvSpPr txBox="1"/>
      </xdr:nvSpPr>
      <xdr:spPr>
        <a:xfrm>
          <a:off x="15266044" y="1857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42690</xdr:rowOff>
    </xdr:from>
    <xdr:ext cx="405111" cy="259045"/>
    <xdr:sp macro="" textlink="">
      <xdr:nvSpPr>
        <xdr:cNvPr id="894" name="n_2mainValue【公民館】&#10;有形固定資産減価償却率">
          <a:extLst>
            <a:ext uri="{FF2B5EF4-FFF2-40B4-BE49-F238E27FC236}">
              <a16:creationId xmlns:a16="http://schemas.microsoft.com/office/drawing/2014/main" id="{00000000-0008-0000-0E00-00007E030000}"/>
            </a:ext>
          </a:extLst>
        </xdr:cNvPr>
        <xdr:cNvSpPr txBox="1"/>
      </xdr:nvSpPr>
      <xdr:spPr>
        <a:xfrm>
          <a:off x="14389744" y="1855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28973</xdr:rowOff>
    </xdr:from>
    <xdr:ext cx="405111" cy="259045"/>
    <xdr:sp macro="" textlink="">
      <xdr:nvSpPr>
        <xdr:cNvPr id="895" name="n_3mainValue【公民館】&#10;有形固定資産減価償却率">
          <a:extLst>
            <a:ext uri="{FF2B5EF4-FFF2-40B4-BE49-F238E27FC236}">
              <a16:creationId xmlns:a16="http://schemas.microsoft.com/office/drawing/2014/main" id="{00000000-0008-0000-0E00-00007F030000}"/>
            </a:ext>
          </a:extLst>
        </xdr:cNvPr>
        <xdr:cNvSpPr txBox="1"/>
      </xdr:nvSpPr>
      <xdr:spPr>
        <a:xfrm>
          <a:off x="13500744" y="185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145559</xdr:rowOff>
    </xdr:from>
    <xdr:ext cx="405111" cy="259045"/>
    <xdr:sp macro="" textlink="">
      <xdr:nvSpPr>
        <xdr:cNvPr id="896" name="n_4mainValue【公民館】&#10;有形固定資産減価償却率">
          <a:extLst>
            <a:ext uri="{FF2B5EF4-FFF2-40B4-BE49-F238E27FC236}">
              <a16:creationId xmlns:a16="http://schemas.microsoft.com/office/drawing/2014/main" id="{00000000-0008-0000-0E00-000080030000}"/>
            </a:ext>
          </a:extLst>
        </xdr:cNvPr>
        <xdr:cNvSpPr txBox="1"/>
      </xdr:nvSpPr>
      <xdr:spPr>
        <a:xfrm>
          <a:off x="12611744" y="1831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00000000-0008-0000-0E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flipV="1">
          <a:off x="22160864" y="1726006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919" name="【公民館】&#10;一人当たり面積最小値テキスト">
          <a:extLst>
            <a:ext uri="{FF2B5EF4-FFF2-40B4-BE49-F238E27FC236}">
              <a16:creationId xmlns:a16="http://schemas.microsoft.com/office/drawing/2014/main" id="{00000000-0008-0000-0E00-000097030000}"/>
            </a:ext>
          </a:extLst>
        </xdr:cNvPr>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921" name="【公民館】&#10;一人当たり面積最大値テキスト">
          <a:extLst>
            <a:ext uri="{FF2B5EF4-FFF2-40B4-BE49-F238E27FC236}">
              <a16:creationId xmlns:a16="http://schemas.microsoft.com/office/drawing/2014/main" id="{00000000-0008-0000-0E00-000099030000}"/>
            </a:ext>
          </a:extLst>
        </xdr:cNvPr>
        <xdr:cNvSpPr txBox="1"/>
      </xdr:nvSpPr>
      <xdr:spPr>
        <a:xfrm>
          <a:off x="22199600" y="170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144290</xdr:rowOff>
    </xdr:from>
    <xdr:ext cx="469744" cy="259045"/>
    <xdr:sp macro="" textlink="">
      <xdr:nvSpPr>
        <xdr:cNvPr id="923" name="【公民館】&#10;一人当たり面積平均値テキスト">
          <a:extLst>
            <a:ext uri="{FF2B5EF4-FFF2-40B4-BE49-F238E27FC236}">
              <a16:creationId xmlns:a16="http://schemas.microsoft.com/office/drawing/2014/main" id="{00000000-0008-0000-0E00-00009B030000}"/>
            </a:ext>
          </a:extLst>
        </xdr:cNvPr>
        <xdr:cNvSpPr txBox="1"/>
      </xdr:nvSpPr>
      <xdr:spPr>
        <a:xfrm>
          <a:off x="22199600" y="1797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221107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21272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19494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77978</xdr:rowOff>
    </xdr:from>
    <xdr:to>
      <xdr:col>98</xdr:col>
      <xdr:colOff>38100</xdr:colOff>
      <xdr:row>106</xdr:row>
      <xdr:rowOff>8128</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18605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146558</xdr:rowOff>
    </xdr:from>
    <xdr:to>
      <xdr:col>116</xdr:col>
      <xdr:colOff>114300</xdr:colOff>
      <xdr:row>107</xdr:row>
      <xdr:rowOff>76708</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221107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124985</xdr:rowOff>
    </xdr:from>
    <xdr:ext cx="469744" cy="259045"/>
    <xdr:sp macro="" textlink="">
      <xdr:nvSpPr>
        <xdr:cNvPr id="935" name="【公民館】&#10;一人当たり面積該当値テキスト">
          <a:extLst>
            <a:ext uri="{FF2B5EF4-FFF2-40B4-BE49-F238E27FC236}">
              <a16:creationId xmlns:a16="http://schemas.microsoft.com/office/drawing/2014/main" id="{00000000-0008-0000-0E00-0000A7030000}"/>
            </a:ext>
          </a:extLst>
        </xdr:cNvPr>
        <xdr:cNvSpPr txBox="1"/>
      </xdr:nvSpPr>
      <xdr:spPr>
        <a:xfrm>
          <a:off x="22199600"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148844</xdr:rowOff>
    </xdr:from>
    <xdr:to>
      <xdr:col>112</xdr:col>
      <xdr:colOff>38100</xdr:colOff>
      <xdr:row>107</xdr:row>
      <xdr:rowOff>78994</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1272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25908</xdr:rowOff>
    </xdr:from>
    <xdr:to>
      <xdr:col>116</xdr:col>
      <xdr:colOff>63500</xdr:colOff>
      <xdr:row>107</xdr:row>
      <xdr:rowOff>28194</xdr:rowOff>
    </xdr:to>
    <xdr:cxnSp macro="">
      <xdr:nvCxnSpPr>
        <xdr:cNvPr id="937" name="直線コネクタ 936">
          <a:extLst>
            <a:ext uri="{FF2B5EF4-FFF2-40B4-BE49-F238E27FC236}">
              <a16:creationId xmlns:a16="http://schemas.microsoft.com/office/drawing/2014/main" id="{00000000-0008-0000-0E00-0000A9030000}"/>
            </a:ext>
          </a:extLst>
        </xdr:cNvPr>
        <xdr:cNvCxnSpPr/>
      </xdr:nvCxnSpPr>
      <xdr:spPr>
        <a:xfrm flipV="1">
          <a:off x="21323300" y="183710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151130</xdr:rowOff>
    </xdr:from>
    <xdr:to>
      <xdr:col>107</xdr:col>
      <xdr:colOff>101600</xdr:colOff>
      <xdr:row>107</xdr:row>
      <xdr:rowOff>81280</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038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28194</xdr:rowOff>
    </xdr:from>
    <xdr:to>
      <xdr:col>111</xdr:col>
      <xdr:colOff>177800</xdr:colOff>
      <xdr:row>107</xdr:row>
      <xdr:rowOff>30480</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20434300" y="1837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155702</xdr:rowOff>
    </xdr:from>
    <xdr:to>
      <xdr:col>102</xdr:col>
      <xdr:colOff>165100</xdr:colOff>
      <xdr:row>107</xdr:row>
      <xdr:rowOff>85852</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19494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30480</xdr:rowOff>
    </xdr:from>
    <xdr:to>
      <xdr:col>107</xdr:col>
      <xdr:colOff>50800</xdr:colOff>
      <xdr:row>107</xdr:row>
      <xdr:rowOff>35052</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19545300" y="183756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91694</xdr:rowOff>
    </xdr:from>
    <xdr:to>
      <xdr:col>98</xdr:col>
      <xdr:colOff>38100</xdr:colOff>
      <xdr:row>107</xdr:row>
      <xdr:rowOff>21844</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8605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142494</xdr:rowOff>
    </xdr:from>
    <xdr:to>
      <xdr:col>102</xdr:col>
      <xdr:colOff>114300</xdr:colOff>
      <xdr:row>107</xdr:row>
      <xdr:rowOff>35052</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a:off x="18656300" y="1831619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70375</xdr:rowOff>
    </xdr:from>
    <xdr:ext cx="469744" cy="259045"/>
    <xdr:sp macro="" textlink="">
      <xdr:nvSpPr>
        <xdr:cNvPr id="944" name="n_1aveValue【公民館】&#10;一人当たり面積">
          <a:extLst>
            <a:ext uri="{FF2B5EF4-FFF2-40B4-BE49-F238E27FC236}">
              <a16:creationId xmlns:a16="http://schemas.microsoft.com/office/drawing/2014/main" id="{00000000-0008-0000-0E00-0000B0030000}"/>
            </a:ext>
          </a:extLst>
        </xdr:cNvPr>
        <xdr:cNvSpPr txBox="1"/>
      </xdr:nvSpPr>
      <xdr:spPr>
        <a:xfrm>
          <a:off x="210757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945" name="n_2aveValue【公民館】&#10;一人当たり面積">
          <a:extLst>
            <a:ext uri="{FF2B5EF4-FFF2-40B4-BE49-F238E27FC236}">
              <a16:creationId xmlns:a16="http://schemas.microsoft.com/office/drawing/2014/main" id="{00000000-0008-0000-0E00-0000B1030000}"/>
            </a:ext>
          </a:extLst>
        </xdr:cNvPr>
        <xdr:cNvSpPr txBox="1"/>
      </xdr:nvSpPr>
      <xdr:spPr>
        <a:xfrm>
          <a:off x="20199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946" name="n_3aveValue【公民館】&#10;一人当たり面積">
          <a:extLst>
            <a:ext uri="{FF2B5EF4-FFF2-40B4-BE49-F238E27FC236}">
              <a16:creationId xmlns:a16="http://schemas.microsoft.com/office/drawing/2014/main" id="{00000000-0008-0000-0E00-0000B2030000}"/>
            </a:ext>
          </a:extLst>
        </xdr:cNvPr>
        <xdr:cNvSpPr txBox="1"/>
      </xdr:nvSpPr>
      <xdr:spPr>
        <a:xfrm>
          <a:off x="19310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24655</xdr:rowOff>
    </xdr:from>
    <xdr:ext cx="469744" cy="259045"/>
    <xdr:sp macro="" textlink="">
      <xdr:nvSpPr>
        <xdr:cNvPr id="947" name="n_4aveValue【公民館】&#10;一人当たり面積">
          <a:extLst>
            <a:ext uri="{FF2B5EF4-FFF2-40B4-BE49-F238E27FC236}">
              <a16:creationId xmlns:a16="http://schemas.microsoft.com/office/drawing/2014/main" id="{00000000-0008-0000-0E00-0000B3030000}"/>
            </a:ext>
          </a:extLst>
        </xdr:cNvPr>
        <xdr:cNvSpPr txBox="1"/>
      </xdr:nvSpPr>
      <xdr:spPr>
        <a:xfrm>
          <a:off x="18421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70121</xdr:rowOff>
    </xdr:from>
    <xdr:ext cx="469744" cy="259045"/>
    <xdr:sp macro="" textlink="">
      <xdr:nvSpPr>
        <xdr:cNvPr id="948" name="n_1mainValue【公民館】&#10;一人当たり面積">
          <a:extLst>
            <a:ext uri="{FF2B5EF4-FFF2-40B4-BE49-F238E27FC236}">
              <a16:creationId xmlns:a16="http://schemas.microsoft.com/office/drawing/2014/main" id="{00000000-0008-0000-0E00-0000B4030000}"/>
            </a:ext>
          </a:extLst>
        </xdr:cNvPr>
        <xdr:cNvSpPr txBox="1"/>
      </xdr:nvSpPr>
      <xdr:spPr>
        <a:xfrm>
          <a:off x="210757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949" name="n_2mainValue【公民館】&#10;一人当たり面積">
          <a:extLst>
            <a:ext uri="{FF2B5EF4-FFF2-40B4-BE49-F238E27FC236}">
              <a16:creationId xmlns:a16="http://schemas.microsoft.com/office/drawing/2014/main" id="{00000000-0008-0000-0E00-0000B5030000}"/>
            </a:ext>
          </a:extLst>
        </xdr:cNvPr>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76979</xdr:rowOff>
    </xdr:from>
    <xdr:ext cx="469744" cy="259045"/>
    <xdr:sp macro="" textlink="">
      <xdr:nvSpPr>
        <xdr:cNvPr id="950" name="n_3mainValue【公民館】&#10;一人当たり面積">
          <a:extLst>
            <a:ext uri="{FF2B5EF4-FFF2-40B4-BE49-F238E27FC236}">
              <a16:creationId xmlns:a16="http://schemas.microsoft.com/office/drawing/2014/main" id="{00000000-0008-0000-0E00-0000B6030000}"/>
            </a:ext>
          </a:extLst>
        </xdr:cNvPr>
        <xdr:cNvSpPr txBox="1"/>
      </xdr:nvSpPr>
      <xdr:spPr>
        <a:xfrm>
          <a:off x="193104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12971</xdr:rowOff>
    </xdr:from>
    <xdr:ext cx="469744" cy="259045"/>
    <xdr:sp macro="" textlink="">
      <xdr:nvSpPr>
        <xdr:cNvPr id="951" name="n_4mainValue【公民館】&#10;一人当たり面積">
          <a:extLst>
            <a:ext uri="{FF2B5EF4-FFF2-40B4-BE49-F238E27FC236}">
              <a16:creationId xmlns:a16="http://schemas.microsoft.com/office/drawing/2014/main" id="{00000000-0008-0000-0E00-0000B7030000}"/>
            </a:ext>
          </a:extLst>
        </xdr:cNvPr>
        <xdr:cNvSpPr txBox="1"/>
      </xdr:nvSpPr>
      <xdr:spPr>
        <a:xfrm>
          <a:off x="184214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E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E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E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多くの施設において有形固定資産減価償却率が類似団体の平均を上回っており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順次計画的な更新を行う必要性が高いと考える。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港湾・漁港施設については、新たに整備した施設を除き</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減価償却率が高い傾向にあるため計画的な更新が必要と考える。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認定こども園・幼稚園・保育所についても類似団体と比較し高い傾向にあるが、令和７年度までに２か所の認定こども園を新設する計画としており、今後の維持管理費用も減少する見込みである。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学校施設については、類似団体と比較しても有形固定資産減価償却率に大きな差異は見られないが、引き続き適正な維持管理に務め，育て環境の整備に取り組んでいきたい。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41,670
41,541
308.33
35,603,725
34,472,453
979,691
17,698,805
42,330,236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95885</xdr:rowOff>
    </xdr:from>
    <xdr:to>
      <xdr:col>24</xdr:col>
      <xdr:colOff>114300</xdr:colOff>
      <xdr:row>63</xdr:row>
      <xdr:rowOff>26035</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74312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80645</xdr:rowOff>
    </xdr:from>
    <xdr:to>
      <xdr:col>20</xdr:col>
      <xdr:colOff>38100</xdr:colOff>
      <xdr:row>63</xdr:row>
      <xdr:rowOff>10795</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131445</xdr:rowOff>
    </xdr:from>
    <xdr:to>
      <xdr:col>24</xdr:col>
      <xdr:colOff>63500</xdr:colOff>
      <xdr:row>62</xdr:row>
      <xdr:rowOff>146685</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76134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46355</xdr:rowOff>
    </xdr:from>
    <xdr:to>
      <xdr:col>15</xdr:col>
      <xdr:colOff>101600</xdr:colOff>
      <xdr:row>62</xdr:row>
      <xdr:rowOff>147955</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97155</xdr:rowOff>
    </xdr:from>
    <xdr:to>
      <xdr:col>19</xdr:col>
      <xdr:colOff>177800</xdr:colOff>
      <xdr:row>62</xdr:row>
      <xdr:rowOff>131445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908300" y="107270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12065</xdr:rowOff>
    </xdr:from>
    <xdr:to>
      <xdr:col>10</xdr:col>
      <xdr:colOff>165100</xdr:colOff>
      <xdr:row>62</xdr:row>
      <xdr:rowOff>113665</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62865</xdr:rowOff>
    </xdr:from>
    <xdr:to>
      <xdr:col>15</xdr:col>
      <xdr:colOff>50800</xdr:colOff>
      <xdr:row>62</xdr:row>
      <xdr:rowOff>97155</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2019300" y="106927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168275</xdr:rowOff>
    </xdr:from>
    <xdr:to>
      <xdr:col>6</xdr:col>
      <xdr:colOff>38100</xdr:colOff>
      <xdr:row>62</xdr:row>
      <xdr:rowOff>98425</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47625</xdr:rowOff>
    </xdr:from>
    <xdr:to>
      <xdr:col>10</xdr:col>
      <xdr:colOff>114300</xdr:colOff>
      <xdr:row>62</xdr:row>
      <xdr:rowOff>62865</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6775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17797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1922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139082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104792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89552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F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10476865" y="953389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F00-000083000000}"/>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F00-000085000000}"/>
            </a:ext>
          </a:extLst>
        </xdr:cNvPr>
        <xdr:cNvSpPr txBox="1"/>
      </xdr:nvSpPr>
      <xdr:spPr>
        <a:xfrm>
          <a:off x="10515600" y="93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953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168927</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F00-000087000000}"/>
            </a:ext>
          </a:extLst>
        </xdr:cNvPr>
        <xdr:cNvSpPr txBox="1"/>
      </xdr:nvSpPr>
      <xdr:spPr>
        <a:xfrm>
          <a:off x="10515600" y="1062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10426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9588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8699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781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6921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83820</xdr:rowOff>
    </xdr:from>
    <xdr:to>
      <xdr:col>55</xdr:col>
      <xdr:colOff>50800</xdr:colOff>
      <xdr:row>60</xdr:row>
      <xdr:rowOff>13970</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10426700" y="101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106697</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F00-000093000000}"/>
            </a:ext>
          </a:extLst>
        </xdr:cNvPr>
        <xdr:cNvSpPr txBox="1"/>
      </xdr:nvSpPr>
      <xdr:spPr>
        <a:xfrm>
          <a:off x="10515600" y="1005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119380</xdr:rowOff>
    </xdr:from>
    <xdr:to>
      <xdr:col>50</xdr:col>
      <xdr:colOff>165100</xdr:colOff>
      <xdr:row>60</xdr:row>
      <xdr:rowOff>49530</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9588500" y="102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134620</xdr:rowOff>
    </xdr:from>
    <xdr:to>
      <xdr:col>55</xdr:col>
      <xdr:colOff>0</xdr:colOff>
      <xdr:row>59</xdr:row>
      <xdr:rowOff>170180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9639300" y="1025017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127000</xdr:rowOff>
    </xdr:from>
    <xdr:to>
      <xdr:col>46</xdr:col>
      <xdr:colOff>38100</xdr:colOff>
      <xdr:row>60</xdr:row>
      <xdr:rowOff>57150</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86995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170180</xdr:rowOff>
    </xdr:from>
    <xdr:to>
      <xdr:col>50</xdr:col>
      <xdr:colOff>114300</xdr:colOff>
      <xdr:row>60</xdr:row>
      <xdr:rowOff>6350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8750300" y="10285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138430</xdr:rowOff>
    </xdr:from>
    <xdr:to>
      <xdr:col>41</xdr:col>
      <xdr:colOff>101600</xdr:colOff>
      <xdr:row>60</xdr:row>
      <xdr:rowOff>68580</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78105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6350</xdr:rowOff>
    </xdr:from>
    <xdr:to>
      <xdr:col>45</xdr:col>
      <xdr:colOff>177800</xdr:colOff>
      <xdr:row>60</xdr:row>
      <xdr:rowOff>17780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7861300" y="10293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139700</xdr:rowOff>
    </xdr:from>
    <xdr:to>
      <xdr:col>36</xdr:col>
      <xdr:colOff>165100</xdr:colOff>
      <xdr:row>60</xdr:row>
      <xdr:rowOff>69850</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6921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17780</xdr:rowOff>
    </xdr:from>
    <xdr:to>
      <xdr:col>41</xdr:col>
      <xdr:colOff>50800</xdr:colOff>
      <xdr:row>60</xdr:row>
      <xdr:rowOff>19050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6972300" y="103047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110507</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F00-00009C000000}"/>
            </a:ext>
          </a:extLst>
        </xdr:cNvPr>
        <xdr:cNvSpPr txBox="1"/>
      </xdr:nvSpPr>
      <xdr:spPr>
        <a:xfrm>
          <a:off x="9391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77487</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F00-00009D000000}"/>
            </a:ext>
          </a:extLst>
        </xdr:cNvPr>
        <xdr:cNvSpPr txBox="1"/>
      </xdr:nvSpPr>
      <xdr:spPr>
        <a:xfrm>
          <a:off x="85154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83837</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F00-00009E000000}"/>
            </a:ext>
          </a:extLst>
        </xdr:cNvPr>
        <xdr:cNvSpPr txBox="1"/>
      </xdr:nvSpPr>
      <xdr:spPr>
        <a:xfrm>
          <a:off x="7626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92727</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F00-00009F000000}"/>
            </a:ext>
          </a:extLst>
        </xdr:cNvPr>
        <xdr:cNvSpPr txBox="1"/>
      </xdr:nvSpPr>
      <xdr:spPr>
        <a:xfrm>
          <a:off x="6737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66057</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F00-0000A0000000}"/>
            </a:ext>
          </a:extLst>
        </xdr:cNvPr>
        <xdr:cNvSpPr txBox="1"/>
      </xdr:nvSpPr>
      <xdr:spPr>
        <a:xfrm>
          <a:off x="9391727" y="1001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73677</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F00-0000A1000000}"/>
            </a:ext>
          </a:extLst>
        </xdr:cNvPr>
        <xdr:cNvSpPr txBox="1"/>
      </xdr:nvSpPr>
      <xdr:spPr>
        <a:xfrm>
          <a:off x="8515427" y="1001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85107</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F00-0000A2000000}"/>
            </a:ext>
          </a:extLst>
        </xdr:cNvPr>
        <xdr:cNvSpPr txBox="1"/>
      </xdr:nvSpPr>
      <xdr:spPr>
        <a:xfrm>
          <a:off x="7626427"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86377</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F00-0000A3000000}"/>
            </a:ext>
          </a:extLst>
        </xdr:cNvPr>
        <xdr:cNvSpPr txBox="1"/>
      </xdr:nvSpPr>
      <xdr:spPr>
        <a:xfrm>
          <a:off x="67374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F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145542</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flipV="1">
          <a:off x="4634865" y="13306044"/>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149369</xdr:rowOff>
    </xdr:from>
    <xdr:ext cx="405111" cy="259045"/>
    <xdr:sp macro="" textlink="">
      <xdr:nvSpPr>
        <xdr:cNvPr id="187" name="【福祉施設】&#10;有形固定資産減価償却率最小値テキスト">
          <a:extLst>
            <a:ext uri="{FF2B5EF4-FFF2-40B4-BE49-F238E27FC236}">
              <a16:creationId xmlns:a16="http://schemas.microsoft.com/office/drawing/2014/main" id="{00000000-0008-0000-0F00-0000BB000000}"/>
            </a:ext>
          </a:extLst>
        </xdr:cNvPr>
        <xdr:cNvSpPr txBox="1"/>
      </xdr:nvSpPr>
      <xdr:spPr>
        <a:xfrm>
          <a:off x="4673600" y="1472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145542</xdr:rowOff>
    </xdr:from>
    <xdr:to>
      <xdr:col>24</xdr:col>
      <xdr:colOff>152400</xdr:colOff>
      <xdr:row>85</xdr:row>
      <xdr:rowOff>145542</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4546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0000000-0008-0000-0F00-0000BD000000}"/>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23892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F00-0000BF000000}"/>
            </a:ext>
          </a:extLst>
        </xdr:cNvPr>
        <xdr:cNvSpPr txBox="1"/>
      </xdr:nvSpPr>
      <xdr:spPr>
        <a:xfrm>
          <a:off x="4673600" y="1373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45847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131318</xdr:rowOff>
    </xdr:from>
    <xdr:to>
      <xdr:col>20</xdr:col>
      <xdr:colOff>38100</xdr:colOff>
      <xdr:row>81</xdr:row>
      <xdr:rowOff>61468</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3746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85598</xdr:rowOff>
    </xdr:from>
    <xdr:to>
      <xdr:col>15</xdr:col>
      <xdr:colOff>101600</xdr:colOff>
      <xdr:row>81</xdr:row>
      <xdr:rowOff>15748</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2857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58165</xdr:rowOff>
    </xdr:from>
    <xdr:to>
      <xdr:col>10</xdr:col>
      <xdr:colOff>165100</xdr:colOff>
      <xdr:row>80</xdr:row>
      <xdr:rowOff>159765</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1968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44450</xdr:rowOff>
    </xdr:from>
    <xdr:to>
      <xdr:col>6</xdr:col>
      <xdr:colOff>38100</xdr:colOff>
      <xdr:row>80</xdr:row>
      <xdr:rowOff>146050</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1079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97028</xdr:rowOff>
    </xdr:from>
    <xdr:to>
      <xdr:col>24</xdr:col>
      <xdr:colOff>114300</xdr:colOff>
      <xdr:row>85</xdr:row>
      <xdr:rowOff>27178</xdr:rowOff>
    </xdr:to>
    <xdr:sp macro="" textlink="">
      <xdr:nvSpPr>
        <xdr:cNvPr id="202" name="楕円 201">
          <a:extLst>
            <a:ext uri="{FF2B5EF4-FFF2-40B4-BE49-F238E27FC236}">
              <a16:creationId xmlns:a16="http://schemas.microsoft.com/office/drawing/2014/main" id="{00000000-0008-0000-0F00-0000CA000000}"/>
            </a:ext>
          </a:extLst>
        </xdr:cNvPr>
        <xdr:cNvSpPr/>
      </xdr:nvSpPr>
      <xdr:spPr>
        <a:xfrm>
          <a:off x="4584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75455</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0000000-0008-0000-0F00-0000CB000000}"/>
            </a:ext>
          </a:extLst>
        </xdr:cNvPr>
        <xdr:cNvSpPr txBox="1"/>
      </xdr:nvSpPr>
      <xdr:spPr>
        <a:xfrm>
          <a:off x="4673600" y="1447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85598</xdr:rowOff>
    </xdr:from>
    <xdr:to>
      <xdr:col>20</xdr:col>
      <xdr:colOff>38100</xdr:colOff>
      <xdr:row>85</xdr:row>
      <xdr:rowOff>15748</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3746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136398</xdr:rowOff>
    </xdr:from>
    <xdr:to>
      <xdr:col>24</xdr:col>
      <xdr:colOff>63500</xdr:colOff>
      <xdr:row>84</xdr:row>
      <xdr:rowOff>147828</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3797300" y="1453819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71882</xdr:rowOff>
    </xdr:from>
    <xdr:to>
      <xdr:col>15</xdr:col>
      <xdr:colOff>101600</xdr:colOff>
      <xdr:row>85</xdr:row>
      <xdr:rowOff>2032</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2857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122682</xdr:rowOff>
    </xdr:from>
    <xdr:to>
      <xdr:col>19</xdr:col>
      <xdr:colOff>177800</xdr:colOff>
      <xdr:row>84</xdr:row>
      <xdr:rowOff>136398</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2908300" y="145244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94742</xdr:rowOff>
    </xdr:from>
    <xdr:to>
      <xdr:col>10</xdr:col>
      <xdr:colOff>165100</xdr:colOff>
      <xdr:row>85</xdr:row>
      <xdr:rowOff>24892</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1968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122682</xdr:rowOff>
    </xdr:from>
    <xdr:to>
      <xdr:col>15</xdr:col>
      <xdr:colOff>50800</xdr:colOff>
      <xdr:row>84</xdr:row>
      <xdr:rowOff>145542</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flipV="1">
          <a:off x="2019300" y="145244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97028</xdr:rowOff>
    </xdr:from>
    <xdr:to>
      <xdr:col>6</xdr:col>
      <xdr:colOff>38100</xdr:colOff>
      <xdr:row>85</xdr:row>
      <xdr:rowOff>27178</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1079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145542</xdr:rowOff>
    </xdr:from>
    <xdr:to>
      <xdr:col>10</xdr:col>
      <xdr:colOff>114300</xdr:colOff>
      <xdr:row>84</xdr:row>
      <xdr:rowOff>147828</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flipV="1">
          <a:off x="1130300" y="145473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77995</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F00-0000D4000000}"/>
            </a:ext>
          </a:extLst>
        </xdr:cNvPr>
        <xdr:cNvSpPr txBox="1"/>
      </xdr:nvSpPr>
      <xdr:spPr>
        <a:xfrm>
          <a:off x="35820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32275</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F00-0000D5000000}"/>
            </a:ext>
          </a:extLst>
        </xdr:cNvPr>
        <xdr:cNvSpPr txBox="1"/>
      </xdr:nvSpPr>
      <xdr:spPr>
        <a:xfrm>
          <a:off x="2705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4842</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F00-0000D6000000}"/>
            </a:ext>
          </a:extLst>
        </xdr:cNvPr>
        <xdr:cNvSpPr txBox="1"/>
      </xdr:nvSpPr>
      <xdr:spPr>
        <a:xfrm>
          <a:off x="1816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F00-0000D7000000}"/>
            </a:ext>
          </a:extLst>
        </xdr:cNvPr>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6875</xdr:rowOff>
    </xdr:from>
    <xdr:ext cx="405111" cy="259045"/>
    <xdr:sp macro="" textlink="">
      <xdr:nvSpPr>
        <xdr:cNvPr id="216" name="n_1mainValue【福祉施設】&#10;有形固定資産減価償却率">
          <a:extLst>
            <a:ext uri="{FF2B5EF4-FFF2-40B4-BE49-F238E27FC236}">
              <a16:creationId xmlns:a16="http://schemas.microsoft.com/office/drawing/2014/main" id="{00000000-0008-0000-0F00-0000D8000000}"/>
            </a:ext>
          </a:extLst>
        </xdr:cNvPr>
        <xdr:cNvSpPr txBox="1"/>
      </xdr:nvSpPr>
      <xdr:spPr>
        <a:xfrm>
          <a:off x="3582044" y="1458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164609</xdr:rowOff>
    </xdr:from>
    <xdr:ext cx="405111" cy="259045"/>
    <xdr:sp macro="" textlink="">
      <xdr:nvSpPr>
        <xdr:cNvPr id="217" name="n_2mainValue【福祉施設】&#10;有形固定資産減価償却率">
          <a:extLst>
            <a:ext uri="{FF2B5EF4-FFF2-40B4-BE49-F238E27FC236}">
              <a16:creationId xmlns:a16="http://schemas.microsoft.com/office/drawing/2014/main" id="{00000000-0008-0000-0F00-0000D9000000}"/>
            </a:ext>
          </a:extLst>
        </xdr:cNvPr>
        <xdr:cNvSpPr txBox="1"/>
      </xdr:nvSpPr>
      <xdr:spPr>
        <a:xfrm>
          <a:off x="2705744" y="1456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16019</xdr:rowOff>
    </xdr:from>
    <xdr:ext cx="405111" cy="259045"/>
    <xdr:sp macro="" textlink="">
      <xdr:nvSpPr>
        <xdr:cNvPr id="218" name="n_3mainValue【福祉施設】&#10;有形固定資産減価償却率">
          <a:extLst>
            <a:ext uri="{FF2B5EF4-FFF2-40B4-BE49-F238E27FC236}">
              <a16:creationId xmlns:a16="http://schemas.microsoft.com/office/drawing/2014/main" id="{00000000-0008-0000-0F00-0000DA000000}"/>
            </a:ext>
          </a:extLst>
        </xdr:cNvPr>
        <xdr:cNvSpPr txBox="1"/>
      </xdr:nvSpPr>
      <xdr:spPr>
        <a:xfrm>
          <a:off x="1816744" y="145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18305</xdr:rowOff>
    </xdr:from>
    <xdr:ext cx="405111" cy="259045"/>
    <xdr:sp macro="" textlink="">
      <xdr:nvSpPr>
        <xdr:cNvPr id="219" name="n_4mainValue【福祉施設】&#10;有形固定資産減価償却率">
          <a:extLst>
            <a:ext uri="{FF2B5EF4-FFF2-40B4-BE49-F238E27FC236}">
              <a16:creationId xmlns:a16="http://schemas.microsoft.com/office/drawing/2014/main" id="{00000000-0008-0000-0F00-0000DB000000}"/>
            </a:ext>
          </a:extLst>
        </xdr:cNvPr>
        <xdr:cNvSpPr txBox="1"/>
      </xdr:nvSpPr>
      <xdr:spPr>
        <a:xfrm>
          <a:off x="9277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F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10476865" y="13446034"/>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F00-0000F6000000}"/>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F00-0000F8000000}"/>
            </a:ext>
          </a:extLst>
        </xdr:cNvPr>
        <xdr:cNvSpPr txBox="1"/>
      </xdr:nvSpPr>
      <xdr:spPr>
        <a:xfrm>
          <a:off x="10515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10388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150058</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F00-0000FA000000}"/>
            </a:ext>
          </a:extLst>
        </xdr:cNvPr>
        <xdr:cNvSpPr txBox="1"/>
      </xdr:nvSpPr>
      <xdr:spPr>
        <a:xfrm>
          <a:off x="10515600" y="1455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104267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9588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167458</xdr:rowOff>
    </xdr:from>
    <xdr:to>
      <xdr:col>46</xdr:col>
      <xdr:colOff>38100</xdr:colOff>
      <xdr:row>86</xdr:row>
      <xdr:rowOff>97608</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8699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11249</xdr:rowOff>
    </xdr:from>
    <xdr:to>
      <xdr:col>41</xdr:col>
      <xdr:colOff>101600</xdr:colOff>
      <xdr:row>86</xdr:row>
      <xdr:rowOff>112849</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7810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1451</xdr:rowOff>
    </xdr:from>
    <xdr:to>
      <xdr:col>36</xdr:col>
      <xdr:colOff>165100</xdr:colOff>
      <xdr:row>86</xdr:row>
      <xdr:rowOff>103051</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6921500" y="147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167458</xdr:rowOff>
    </xdr:from>
    <xdr:to>
      <xdr:col>55</xdr:col>
      <xdr:colOff>50800</xdr:colOff>
      <xdr:row>86</xdr:row>
      <xdr:rowOff>97608</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104267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105608</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F00-000006010000}"/>
            </a:ext>
          </a:extLst>
        </xdr:cNvPr>
        <xdr:cNvSpPr txBox="1"/>
      </xdr:nvSpPr>
      <xdr:spPr>
        <a:xfrm>
          <a:off x="10515600" y="1467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168548</xdr:rowOff>
    </xdr:from>
    <xdr:to>
      <xdr:col>50</xdr:col>
      <xdr:colOff>165100</xdr:colOff>
      <xdr:row>86</xdr:row>
      <xdr:rowOff>98698</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9588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46808</xdr:rowOff>
    </xdr:from>
    <xdr:to>
      <xdr:col>55</xdr:col>
      <xdr:colOff>0</xdr:colOff>
      <xdr:row>86</xdr:row>
      <xdr:rowOff>47898</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9639300" y="14791508"/>
          <a:ext cx="8382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169636</xdr:rowOff>
    </xdr:from>
    <xdr:to>
      <xdr:col>46</xdr:col>
      <xdr:colOff>38100</xdr:colOff>
      <xdr:row>86</xdr:row>
      <xdr:rowOff>99786</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8699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47898</xdr:rowOff>
    </xdr:from>
    <xdr:to>
      <xdr:col>50</xdr:col>
      <xdr:colOff>114300</xdr:colOff>
      <xdr:row>86</xdr:row>
      <xdr:rowOff>48986</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8750300" y="1479259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363</xdr:rowOff>
    </xdr:from>
    <xdr:to>
      <xdr:col>41</xdr:col>
      <xdr:colOff>101600</xdr:colOff>
      <xdr:row>86</xdr:row>
      <xdr:rowOff>101963</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7810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48986</xdr:rowOff>
    </xdr:from>
    <xdr:to>
      <xdr:col>45</xdr:col>
      <xdr:colOff>177800</xdr:colOff>
      <xdr:row>86</xdr:row>
      <xdr:rowOff>51163</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7861300" y="1479368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363</xdr:rowOff>
    </xdr:from>
    <xdr:to>
      <xdr:col>36</xdr:col>
      <xdr:colOff>165100</xdr:colOff>
      <xdr:row>86</xdr:row>
      <xdr:rowOff>101963</xdr:rowOff>
    </xdr:to>
    <xdr:sp macro="" textlink="">
      <xdr:nvSpPr>
        <xdr:cNvPr id="269" name="楕円 268">
          <a:extLst>
            <a:ext uri="{FF2B5EF4-FFF2-40B4-BE49-F238E27FC236}">
              <a16:creationId xmlns:a16="http://schemas.microsoft.com/office/drawing/2014/main" id="{00000000-0008-0000-0F00-00000D010000}"/>
            </a:ext>
          </a:extLst>
        </xdr:cNvPr>
        <xdr:cNvSpPr/>
      </xdr:nvSpPr>
      <xdr:spPr>
        <a:xfrm>
          <a:off x="6921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51163</xdr:rowOff>
    </xdr:from>
    <xdr:to>
      <xdr:col>41</xdr:col>
      <xdr:colOff>50800</xdr:colOff>
      <xdr:row>86</xdr:row>
      <xdr:rowOff>51163</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6972300" y="1479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78213</xdr:rowOff>
    </xdr:from>
    <xdr:ext cx="469744" cy="259045"/>
    <xdr:sp macro="" textlink="">
      <xdr:nvSpPr>
        <xdr:cNvPr id="271" name="n_1aveValue【福祉施設】&#10;一人当たり面積">
          <a:extLst>
            <a:ext uri="{FF2B5EF4-FFF2-40B4-BE49-F238E27FC236}">
              <a16:creationId xmlns:a16="http://schemas.microsoft.com/office/drawing/2014/main" id="{00000000-0008-0000-0F00-00000F010000}"/>
            </a:ext>
          </a:extLst>
        </xdr:cNvPr>
        <xdr:cNvSpPr txBox="1"/>
      </xdr:nvSpPr>
      <xdr:spPr>
        <a:xfrm>
          <a:off x="93917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114135</xdr:rowOff>
    </xdr:from>
    <xdr:ext cx="469744" cy="259045"/>
    <xdr:sp macro="" textlink="">
      <xdr:nvSpPr>
        <xdr:cNvPr id="272" name="n_2aveValue【福祉施設】&#10;一人当たり面積">
          <a:extLst>
            <a:ext uri="{FF2B5EF4-FFF2-40B4-BE49-F238E27FC236}">
              <a16:creationId xmlns:a16="http://schemas.microsoft.com/office/drawing/2014/main" id="{00000000-0008-0000-0F00-000010010000}"/>
            </a:ext>
          </a:extLst>
        </xdr:cNvPr>
        <xdr:cNvSpPr txBox="1"/>
      </xdr:nvSpPr>
      <xdr:spPr>
        <a:xfrm>
          <a:off x="8515427" y="1451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103976</xdr:rowOff>
    </xdr:from>
    <xdr:ext cx="469744" cy="259045"/>
    <xdr:sp macro="" textlink="">
      <xdr:nvSpPr>
        <xdr:cNvPr id="273" name="n_3aveValue【福祉施設】&#10;一人当たり面積">
          <a:extLst>
            <a:ext uri="{FF2B5EF4-FFF2-40B4-BE49-F238E27FC236}">
              <a16:creationId xmlns:a16="http://schemas.microsoft.com/office/drawing/2014/main" id="{00000000-0008-0000-0F00-000011010000}"/>
            </a:ext>
          </a:extLst>
        </xdr:cNvPr>
        <xdr:cNvSpPr txBox="1"/>
      </xdr:nvSpPr>
      <xdr:spPr>
        <a:xfrm>
          <a:off x="7626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94178</xdr:rowOff>
    </xdr:from>
    <xdr:ext cx="469744" cy="259045"/>
    <xdr:sp macro="" textlink="">
      <xdr:nvSpPr>
        <xdr:cNvPr id="274" name="n_4aveValue【福祉施設】&#10;一人当たり面積">
          <a:extLst>
            <a:ext uri="{FF2B5EF4-FFF2-40B4-BE49-F238E27FC236}">
              <a16:creationId xmlns:a16="http://schemas.microsoft.com/office/drawing/2014/main" id="{00000000-0008-0000-0F00-000012010000}"/>
            </a:ext>
          </a:extLst>
        </xdr:cNvPr>
        <xdr:cNvSpPr txBox="1"/>
      </xdr:nvSpPr>
      <xdr:spPr>
        <a:xfrm>
          <a:off x="6737427" y="148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89825</xdr:rowOff>
    </xdr:from>
    <xdr:ext cx="469744" cy="259045"/>
    <xdr:sp macro="" textlink="">
      <xdr:nvSpPr>
        <xdr:cNvPr id="275" name="n_1mainValue【福祉施設】&#10;一人当たり面積">
          <a:extLst>
            <a:ext uri="{FF2B5EF4-FFF2-40B4-BE49-F238E27FC236}">
              <a16:creationId xmlns:a16="http://schemas.microsoft.com/office/drawing/2014/main" id="{00000000-0008-0000-0F00-000013010000}"/>
            </a:ext>
          </a:extLst>
        </xdr:cNvPr>
        <xdr:cNvSpPr txBox="1"/>
      </xdr:nvSpPr>
      <xdr:spPr>
        <a:xfrm>
          <a:off x="93917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90913</xdr:rowOff>
    </xdr:from>
    <xdr:ext cx="469744" cy="259045"/>
    <xdr:sp macro="" textlink="">
      <xdr:nvSpPr>
        <xdr:cNvPr id="276" name="n_2mainValue【福祉施設】&#10;一人当たり面積">
          <a:extLst>
            <a:ext uri="{FF2B5EF4-FFF2-40B4-BE49-F238E27FC236}">
              <a16:creationId xmlns:a16="http://schemas.microsoft.com/office/drawing/2014/main" id="{00000000-0008-0000-0F00-000014010000}"/>
            </a:ext>
          </a:extLst>
        </xdr:cNvPr>
        <xdr:cNvSpPr txBox="1"/>
      </xdr:nvSpPr>
      <xdr:spPr>
        <a:xfrm>
          <a:off x="8515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118490</xdr:rowOff>
    </xdr:from>
    <xdr:ext cx="469744" cy="259045"/>
    <xdr:sp macro="" textlink="">
      <xdr:nvSpPr>
        <xdr:cNvPr id="277" name="n_3mainValue【福祉施設】&#10;一人当たり面積">
          <a:extLst>
            <a:ext uri="{FF2B5EF4-FFF2-40B4-BE49-F238E27FC236}">
              <a16:creationId xmlns:a16="http://schemas.microsoft.com/office/drawing/2014/main" id="{00000000-0008-0000-0F00-000015010000}"/>
            </a:ext>
          </a:extLst>
        </xdr:cNvPr>
        <xdr:cNvSpPr txBox="1"/>
      </xdr:nvSpPr>
      <xdr:spPr>
        <a:xfrm>
          <a:off x="7626427" y="1452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118490</xdr:rowOff>
    </xdr:from>
    <xdr:ext cx="469744" cy="259045"/>
    <xdr:sp macro="" textlink="">
      <xdr:nvSpPr>
        <xdr:cNvPr id="278" name="n_4mainValue【福祉施設】&#10;一人当たり面積">
          <a:extLst>
            <a:ext uri="{FF2B5EF4-FFF2-40B4-BE49-F238E27FC236}">
              <a16:creationId xmlns:a16="http://schemas.microsoft.com/office/drawing/2014/main" id="{00000000-0008-0000-0F00-000016010000}"/>
            </a:ext>
          </a:extLst>
        </xdr:cNvPr>
        <xdr:cNvSpPr txBox="1"/>
      </xdr:nvSpPr>
      <xdr:spPr>
        <a:xfrm>
          <a:off x="6737427" y="1452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00000000-0008-0000-0F00-00002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flipV="1">
          <a:off x="4634865" y="17182012"/>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05" name="【市民会館】&#10;有形固定資産減価償却率最小値テキスト">
          <a:extLst>
            <a:ext uri="{FF2B5EF4-FFF2-40B4-BE49-F238E27FC236}">
              <a16:creationId xmlns:a16="http://schemas.microsoft.com/office/drawing/2014/main" id="{00000000-0008-0000-0F00-000031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00000000-0008-0000-0F00-000033010000}"/>
            </a:ext>
          </a:extLst>
        </xdr:cNvPr>
        <xdr:cNvSpPr txBox="1"/>
      </xdr:nvSpPr>
      <xdr:spPr>
        <a:xfrm>
          <a:off x="4673600" y="169572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00000000-0008-0000-0F00-000035010000}"/>
            </a:ext>
          </a:extLst>
        </xdr:cNvPr>
        <xdr:cNvSpPr txBox="1"/>
      </xdr:nvSpPr>
      <xdr:spPr>
        <a:xfrm>
          <a:off x="4673600" y="1778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45847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3746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167458</xdr:rowOff>
    </xdr:from>
    <xdr:to>
      <xdr:col>15</xdr:col>
      <xdr:colOff>101600</xdr:colOff>
      <xdr:row>105</xdr:row>
      <xdr:rowOff>97608</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2857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1968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079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33564</xdr:rowOff>
    </xdr:from>
    <xdr:to>
      <xdr:col>24</xdr:col>
      <xdr:colOff>114300</xdr:colOff>
      <xdr:row>107</xdr:row>
      <xdr:rowOff>135164</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45847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11991</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00000000-0008-0000-0F00-000041010000}"/>
            </a:ext>
          </a:extLst>
        </xdr:cNvPr>
        <xdr:cNvSpPr txBox="1"/>
      </xdr:nvSpPr>
      <xdr:spPr>
        <a:xfrm>
          <a:off x="4673600"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160927</xdr:rowOff>
    </xdr:from>
    <xdr:to>
      <xdr:col>20</xdr:col>
      <xdr:colOff>38100</xdr:colOff>
      <xdr:row>107</xdr:row>
      <xdr:rowOff>91077</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3746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40277</xdr:rowOff>
    </xdr:from>
    <xdr:to>
      <xdr:col>24</xdr:col>
      <xdr:colOff>63500</xdr:colOff>
      <xdr:row>107</xdr:row>
      <xdr:rowOff>84364</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3797300" y="1838542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116839</xdr:rowOff>
    </xdr:from>
    <xdr:to>
      <xdr:col>15</xdr:col>
      <xdr:colOff>101600</xdr:colOff>
      <xdr:row>107</xdr:row>
      <xdr:rowOff>46989</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2857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167639</xdr:rowOff>
    </xdr:from>
    <xdr:to>
      <xdr:col>19</xdr:col>
      <xdr:colOff>177800</xdr:colOff>
      <xdr:row>107</xdr:row>
      <xdr:rowOff>40277</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2908300" y="1834133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72752</xdr:rowOff>
    </xdr:from>
    <xdr:to>
      <xdr:col>10</xdr:col>
      <xdr:colOff>165100</xdr:colOff>
      <xdr:row>107</xdr:row>
      <xdr:rowOff>2902</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1968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123552</xdr:rowOff>
    </xdr:from>
    <xdr:to>
      <xdr:col>15</xdr:col>
      <xdr:colOff>50800</xdr:colOff>
      <xdr:row>106</xdr:row>
      <xdr:rowOff>167639</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2019300" y="1829725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105411</xdr:rowOff>
    </xdr:from>
    <xdr:to>
      <xdr:col>6</xdr:col>
      <xdr:colOff>38100</xdr:colOff>
      <xdr:row>108</xdr:row>
      <xdr:rowOff>35561</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079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123552</xdr:rowOff>
    </xdr:from>
    <xdr:to>
      <xdr:col>10</xdr:col>
      <xdr:colOff>114300</xdr:colOff>
      <xdr:row>107</xdr:row>
      <xdr:rowOff>156211</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flipV="1">
          <a:off x="1130300" y="18297252"/>
          <a:ext cx="889000" cy="20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45556</xdr:rowOff>
    </xdr:from>
    <xdr:ext cx="405111" cy="259045"/>
    <xdr:sp macro="" textlink="">
      <xdr:nvSpPr>
        <xdr:cNvPr id="330" name="n_1aveValue【市民会館】&#10;有形固定資産減価償却率">
          <a:extLst>
            <a:ext uri="{FF2B5EF4-FFF2-40B4-BE49-F238E27FC236}">
              <a16:creationId xmlns:a16="http://schemas.microsoft.com/office/drawing/2014/main" id="{00000000-0008-0000-0F00-00004A010000}"/>
            </a:ext>
          </a:extLst>
        </xdr:cNvPr>
        <xdr:cNvSpPr txBox="1"/>
      </xdr:nvSpPr>
      <xdr:spPr>
        <a:xfrm>
          <a:off x="3582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114135</xdr:rowOff>
    </xdr:from>
    <xdr:ext cx="405111" cy="259045"/>
    <xdr:sp macro="" textlink="">
      <xdr:nvSpPr>
        <xdr:cNvPr id="331" name="n_2aveValue【市民会館】&#10;有形固定資産減価償却率">
          <a:extLst>
            <a:ext uri="{FF2B5EF4-FFF2-40B4-BE49-F238E27FC236}">
              <a16:creationId xmlns:a16="http://schemas.microsoft.com/office/drawing/2014/main" id="{00000000-0008-0000-0F00-00004B010000}"/>
            </a:ext>
          </a:extLst>
        </xdr:cNvPr>
        <xdr:cNvSpPr txBox="1"/>
      </xdr:nvSpPr>
      <xdr:spPr>
        <a:xfrm>
          <a:off x="2705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14532</xdr:rowOff>
    </xdr:from>
    <xdr:ext cx="405111" cy="259045"/>
    <xdr:sp macro="" textlink="">
      <xdr:nvSpPr>
        <xdr:cNvPr id="332" name="n_3aveValue【市民会館】&#10;有形固定資産減価償却率">
          <a:extLst>
            <a:ext uri="{FF2B5EF4-FFF2-40B4-BE49-F238E27FC236}">
              <a16:creationId xmlns:a16="http://schemas.microsoft.com/office/drawing/2014/main" id="{00000000-0008-0000-0F00-00004C010000}"/>
            </a:ext>
          </a:extLst>
        </xdr:cNvPr>
        <xdr:cNvSpPr txBox="1"/>
      </xdr:nvSpPr>
      <xdr:spPr>
        <a:xfrm>
          <a:off x="1816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158222</xdr:rowOff>
    </xdr:from>
    <xdr:ext cx="405111" cy="259045"/>
    <xdr:sp macro="" textlink="">
      <xdr:nvSpPr>
        <xdr:cNvPr id="333" name="n_4aveValue【市民会館】&#10;有形固定資産減価償却率">
          <a:extLst>
            <a:ext uri="{FF2B5EF4-FFF2-40B4-BE49-F238E27FC236}">
              <a16:creationId xmlns:a16="http://schemas.microsoft.com/office/drawing/2014/main" id="{00000000-0008-0000-0F00-00004D010000}"/>
            </a:ext>
          </a:extLst>
        </xdr:cNvPr>
        <xdr:cNvSpPr txBox="1"/>
      </xdr:nvSpPr>
      <xdr:spPr>
        <a:xfrm>
          <a:off x="927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82204</xdr:rowOff>
    </xdr:from>
    <xdr:ext cx="405111" cy="259045"/>
    <xdr:sp macro="" textlink="">
      <xdr:nvSpPr>
        <xdr:cNvPr id="334" name="n_1mainValue【市民会館】&#10;有形固定資産減価償却率">
          <a:extLst>
            <a:ext uri="{FF2B5EF4-FFF2-40B4-BE49-F238E27FC236}">
              <a16:creationId xmlns:a16="http://schemas.microsoft.com/office/drawing/2014/main" id="{00000000-0008-0000-0F00-00004E010000}"/>
            </a:ext>
          </a:extLst>
        </xdr:cNvPr>
        <xdr:cNvSpPr txBox="1"/>
      </xdr:nvSpPr>
      <xdr:spPr>
        <a:xfrm>
          <a:off x="35820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38116</xdr:rowOff>
    </xdr:from>
    <xdr:ext cx="405111" cy="259045"/>
    <xdr:sp macro="" textlink="">
      <xdr:nvSpPr>
        <xdr:cNvPr id="335" name="n_2mainValue【市民会館】&#10;有形固定資産減価償却率">
          <a:extLst>
            <a:ext uri="{FF2B5EF4-FFF2-40B4-BE49-F238E27FC236}">
              <a16:creationId xmlns:a16="http://schemas.microsoft.com/office/drawing/2014/main" id="{00000000-0008-0000-0F00-00004F010000}"/>
            </a:ext>
          </a:extLst>
        </xdr:cNvPr>
        <xdr:cNvSpPr txBox="1"/>
      </xdr:nvSpPr>
      <xdr:spPr>
        <a:xfrm>
          <a:off x="2705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165479</xdr:rowOff>
    </xdr:from>
    <xdr:ext cx="405111" cy="259045"/>
    <xdr:sp macro="" textlink="">
      <xdr:nvSpPr>
        <xdr:cNvPr id="336" name="n_3mainValue【市民会館】&#10;有形固定資産減価償却率">
          <a:extLst>
            <a:ext uri="{FF2B5EF4-FFF2-40B4-BE49-F238E27FC236}">
              <a16:creationId xmlns:a16="http://schemas.microsoft.com/office/drawing/2014/main" id="{00000000-0008-0000-0F00-000050010000}"/>
            </a:ext>
          </a:extLst>
        </xdr:cNvPr>
        <xdr:cNvSpPr txBox="1"/>
      </xdr:nvSpPr>
      <xdr:spPr>
        <a:xfrm>
          <a:off x="1816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26688</xdr:rowOff>
    </xdr:from>
    <xdr:ext cx="405111" cy="259045"/>
    <xdr:sp macro="" textlink="">
      <xdr:nvSpPr>
        <xdr:cNvPr id="337" name="n_4mainValue【市民会館】&#10;有形固定資産減価償却率">
          <a:extLst>
            <a:ext uri="{FF2B5EF4-FFF2-40B4-BE49-F238E27FC236}">
              <a16:creationId xmlns:a16="http://schemas.microsoft.com/office/drawing/2014/main" id="{00000000-0008-0000-0F00-000051010000}"/>
            </a:ext>
          </a:extLst>
        </xdr:cNvPr>
        <xdr:cNvSpPr txBox="1"/>
      </xdr:nvSpPr>
      <xdr:spPr>
        <a:xfrm>
          <a:off x="927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F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10476865" y="17303750"/>
          <a:ext cx="0" cy="1336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F00-00006A010000}"/>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F00-00006C010000}"/>
            </a:ext>
          </a:extLst>
        </xdr:cNvPr>
        <xdr:cNvSpPr txBox="1"/>
      </xdr:nvSpPr>
      <xdr:spPr>
        <a:xfrm>
          <a:off x="10515600"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0388600" y="173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66057</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F00-00006E010000}"/>
            </a:ext>
          </a:extLst>
        </xdr:cNvPr>
        <xdr:cNvSpPr txBox="1"/>
      </xdr:nvSpPr>
      <xdr:spPr>
        <a:xfrm>
          <a:off x="10515600" y="1823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10426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16511</xdr:rowOff>
    </xdr:from>
    <xdr:to>
      <xdr:col>46</xdr:col>
      <xdr:colOff>38100</xdr:colOff>
      <xdr:row>107</xdr:row>
      <xdr:rowOff>118111</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8699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48261</xdr:rowOff>
    </xdr:from>
    <xdr:to>
      <xdr:col>41</xdr:col>
      <xdr:colOff>101600</xdr:colOff>
      <xdr:row>107</xdr:row>
      <xdr:rowOff>149861</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7810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49530</xdr:rowOff>
    </xdr:from>
    <xdr:to>
      <xdr:col>36</xdr:col>
      <xdr:colOff>165100</xdr:colOff>
      <xdr:row>107</xdr:row>
      <xdr:rowOff>151130</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6921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49530</xdr:rowOff>
    </xdr:from>
    <xdr:to>
      <xdr:col>55</xdr:col>
      <xdr:colOff>50800</xdr:colOff>
      <xdr:row>107</xdr:row>
      <xdr:rowOff>151130</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10426700" y="183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27957</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F00-00007A010000}"/>
            </a:ext>
          </a:extLst>
        </xdr:cNvPr>
        <xdr:cNvSpPr txBox="1"/>
      </xdr:nvSpPr>
      <xdr:spPr>
        <a:xfrm>
          <a:off x="10515600"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100330</xdr:rowOff>
    </xdr:from>
    <xdr:to>
      <xdr:col>55</xdr:col>
      <xdr:colOff>0</xdr:colOff>
      <xdr:row>107</xdr:row>
      <xdr:rowOff>102870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9639300" y="184454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54611</xdr:rowOff>
    </xdr:from>
    <xdr:to>
      <xdr:col>46</xdr:col>
      <xdr:colOff>38100</xdr:colOff>
      <xdr:row>107</xdr:row>
      <xdr:rowOff>156211</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8699500" y="1839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105411</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8750300" y="184480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58420</xdr:rowOff>
    </xdr:from>
    <xdr:to>
      <xdr:col>41</xdr:col>
      <xdr:colOff>101600</xdr:colOff>
      <xdr:row>107</xdr:row>
      <xdr:rowOff>160020</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7810500" y="184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105411</xdr:rowOff>
    </xdr:from>
    <xdr:to>
      <xdr:col>45</xdr:col>
      <xdr:colOff>177800</xdr:colOff>
      <xdr:row>107</xdr:row>
      <xdr:rowOff>109220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flipV="1">
          <a:off x="7861300" y="184505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58420</xdr:rowOff>
    </xdr:from>
    <xdr:to>
      <xdr:col>36</xdr:col>
      <xdr:colOff>165100</xdr:colOff>
      <xdr:row>107</xdr:row>
      <xdr:rowOff>160020</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6921500" y="184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109220</xdr:rowOff>
    </xdr:from>
    <xdr:to>
      <xdr:col>41</xdr:col>
      <xdr:colOff>50800</xdr:colOff>
      <xdr:row>107</xdr:row>
      <xdr:rowOff>109220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972300" y="18454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387" name="n_1aveValue【市民会館】&#10;一人当たり面積">
          <a:extLst>
            <a:ext uri="{FF2B5EF4-FFF2-40B4-BE49-F238E27FC236}">
              <a16:creationId xmlns:a16="http://schemas.microsoft.com/office/drawing/2014/main" id="{00000000-0008-0000-0F00-000083010000}"/>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134638</xdr:rowOff>
    </xdr:from>
    <xdr:ext cx="469744" cy="259045"/>
    <xdr:sp macro="" textlink="">
      <xdr:nvSpPr>
        <xdr:cNvPr id="388" name="n_2aveValue【市民会館】&#10;一人当たり面積">
          <a:extLst>
            <a:ext uri="{FF2B5EF4-FFF2-40B4-BE49-F238E27FC236}">
              <a16:creationId xmlns:a16="http://schemas.microsoft.com/office/drawing/2014/main" id="{00000000-0008-0000-0F00-000084010000}"/>
            </a:ext>
          </a:extLst>
        </xdr:cNvPr>
        <xdr:cNvSpPr txBox="1"/>
      </xdr:nvSpPr>
      <xdr:spPr>
        <a:xfrm>
          <a:off x="8515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166388</xdr:rowOff>
    </xdr:from>
    <xdr:ext cx="469744" cy="259045"/>
    <xdr:sp macro="" textlink="">
      <xdr:nvSpPr>
        <xdr:cNvPr id="389" name="n_3aveValue【市民会館】&#10;一人当たり面積">
          <a:extLst>
            <a:ext uri="{FF2B5EF4-FFF2-40B4-BE49-F238E27FC236}">
              <a16:creationId xmlns:a16="http://schemas.microsoft.com/office/drawing/2014/main" id="{00000000-0008-0000-0F00-000085010000}"/>
            </a:ext>
          </a:extLst>
        </xdr:cNvPr>
        <xdr:cNvSpPr txBox="1"/>
      </xdr:nvSpPr>
      <xdr:spPr>
        <a:xfrm>
          <a:off x="7626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167657</xdr:rowOff>
    </xdr:from>
    <xdr:ext cx="469744" cy="259045"/>
    <xdr:sp macro="" textlink="">
      <xdr:nvSpPr>
        <xdr:cNvPr id="390" name="n_4aveValue【市民会館】&#10;一人当たり面積">
          <a:extLst>
            <a:ext uri="{FF2B5EF4-FFF2-40B4-BE49-F238E27FC236}">
              <a16:creationId xmlns:a16="http://schemas.microsoft.com/office/drawing/2014/main" id="{00000000-0008-0000-0F00-000086010000}"/>
            </a:ext>
          </a:extLst>
        </xdr:cNvPr>
        <xdr:cNvSpPr txBox="1"/>
      </xdr:nvSpPr>
      <xdr:spPr>
        <a:xfrm>
          <a:off x="6737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391" name="n_1mainValue【市民会館】&#10;一人当たり面積">
          <a:extLst>
            <a:ext uri="{FF2B5EF4-FFF2-40B4-BE49-F238E27FC236}">
              <a16:creationId xmlns:a16="http://schemas.microsoft.com/office/drawing/2014/main" id="{00000000-0008-0000-0F00-000087010000}"/>
            </a:ext>
          </a:extLst>
        </xdr:cNvPr>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147338</xdr:rowOff>
    </xdr:from>
    <xdr:ext cx="469744" cy="259045"/>
    <xdr:sp macro="" textlink="">
      <xdr:nvSpPr>
        <xdr:cNvPr id="392" name="n_2mainValue【市民会館】&#10;一人当たり面積">
          <a:extLst>
            <a:ext uri="{FF2B5EF4-FFF2-40B4-BE49-F238E27FC236}">
              <a16:creationId xmlns:a16="http://schemas.microsoft.com/office/drawing/2014/main" id="{00000000-0008-0000-0F00-000088010000}"/>
            </a:ext>
          </a:extLst>
        </xdr:cNvPr>
        <xdr:cNvSpPr txBox="1"/>
      </xdr:nvSpPr>
      <xdr:spPr>
        <a:xfrm>
          <a:off x="8515427" y="1849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151147</xdr:rowOff>
    </xdr:from>
    <xdr:ext cx="469744" cy="259045"/>
    <xdr:sp macro="" textlink="">
      <xdr:nvSpPr>
        <xdr:cNvPr id="393" name="n_3mainValue【市民会館】&#10;一人当たり面積">
          <a:extLst>
            <a:ext uri="{FF2B5EF4-FFF2-40B4-BE49-F238E27FC236}">
              <a16:creationId xmlns:a16="http://schemas.microsoft.com/office/drawing/2014/main" id="{00000000-0008-0000-0F00-000089010000}"/>
            </a:ext>
          </a:extLst>
        </xdr:cNvPr>
        <xdr:cNvSpPr txBox="1"/>
      </xdr:nvSpPr>
      <xdr:spPr>
        <a:xfrm>
          <a:off x="7626427" y="184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151147</xdr:rowOff>
    </xdr:from>
    <xdr:ext cx="469744" cy="259045"/>
    <xdr:sp macro="" textlink="">
      <xdr:nvSpPr>
        <xdr:cNvPr id="394" name="n_4mainValue【市民会館】&#10;一人当たり面積">
          <a:extLst>
            <a:ext uri="{FF2B5EF4-FFF2-40B4-BE49-F238E27FC236}">
              <a16:creationId xmlns:a16="http://schemas.microsoft.com/office/drawing/2014/main" id="{00000000-0008-0000-0F00-00008A010000}"/>
            </a:ext>
          </a:extLst>
        </xdr:cNvPr>
        <xdr:cNvSpPr txBox="1"/>
      </xdr:nvSpPr>
      <xdr:spPr>
        <a:xfrm>
          <a:off x="6737427" y="184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00000000-0008-0000-0F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16318864" y="58064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00000000-0008-0000-0F00-0000A4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00000000-0008-0000-0F00-0000A6010000}"/>
            </a:ext>
          </a:extLst>
        </xdr:cNvPr>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15892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00000000-0008-0000-0F00-0000A8010000}"/>
            </a:ext>
          </a:extLst>
        </xdr:cNvPr>
        <xdr:cNvSpPr txBox="1"/>
      </xdr:nvSpPr>
      <xdr:spPr>
        <a:xfrm>
          <a:off x="16357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2763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00000000-0008-0000-0F00-0000B4010000}"/>
            </a:ext>
          </a:extLst>
        </xdr:cNvPr>
        <xdr:cNvSpPr txBox="1"/>
      </xdr:nvSpPr>
      <xdr:spPr>
        <a:xfrm>
          <a:off x="16357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50165</xdr:rowOff>
    </xdr:from>
    <xdr:to>
      <xdr:col>81</xdr:col>
      <xdr:colOff>101600</xdr:colOff>
      <xdr:row>38</xdr:row>
      <xdr:rowOff>151765</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5430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100965</xdr:rowOff>
    </xdr:from>
    <xdr:to>
      <xdr:col>85</xdr:col>
      <xdr:colOff>127000</xdr:colOff>
      <xdr:row>38</xdr:row>
      <xdr:rowOff>110490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5481300" y="66160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132080</xdr:rowOff>
    </xdr:from>
    <xdr:to>
      <xdr:col>76</xdr:col>
      <xdr:colOff>165100</xdr:colOff>
      <xdr:row>38</xdr:row>
      <xdr:rowOff>62230</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4541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11430</xdr:rowOff>
    </xdr:from>
    <xdr:to>
      <xdr:col>81</xdr:col>
      <xdr:colOff>50800</xdr:colOff>
      <xdr:row>38</xdr:row>
      <xdr:rowOff>100965</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4592300" y="652653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90170</xdr:rowOff>
    </xdr:from>
    <xdr:to>
      <xdr:col>72</xdr:col>
      <xdr:colOff>38100</xdr:colOff>
      <xdr:row>38</xdr:row>
      <xdr:rowOff>20320</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3652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140970</xdr:rowOff>
    </xdr:from>
    <xdr:to>
      <xdr:col>76</xdr:col>
      <xdr:colOff>114300</xdr:colOff>
      <xdr:row>38</xdr:row>
      <xdr:rowOff>11430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3703300" y="6484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67310</xdr:rowOff>
    </xdr:from>
    <xdr:to>
      <xdr:col>67</xdr:col>
      <xdr:colOff>101600</xdr:colOff>
      <xdr:row>37</xdr:row>
      <xdr:rowOff>168910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2763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118110</xdr:rowOff>
    </xdr:from>
    <xdr:to>
      <xdr:col>71</xdr:col>
      <xdr:colOff>177800</xdr:colOff>
      <xdr:row>37</xdr:row>
      <xdr:rowOff>140970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814300" y="6461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4389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2611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142892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78757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4389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36847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3500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13987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2611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00000000-0008-0000-0F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22160864" y="5974579"/>
          <a:ext cx="0" cy="1261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477" name="【一般廃棄物処理施設】&#10;一人当たり有形固定資産（償却資産）額最小値テキスト">
          <a:extLst>
            <a:ext uri="{FF2B5EF4-FFF2-40B4-BE49-F238E27FC236}">
              <a16:creationId xmlns:a16="http://schemas.microsoft.com/office/drawing/2014/main" id="{00000000-0008-0000-0F00-0000DD010000}"/>
            </a:ext>
          </a:extLst>
        </xdr:cNvPr>
        <xdr:cNvSpPr txBox="1"/>
      </xdr:nvSpPr>
      <xdr:spPr>
        <a:xfrm>
          <a:off x="22199600" y="723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723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00000000-0008-0000-0F00-0000DF010000}"/>
            </a:ext>
          </a:extLst>
        </xdr:cNvPr>
        <xdr:cNvSpPr txBox="1"/>
      </xdr:nvSpPr>
      <xdr:spPr>
        <a:xfrm>
          <a:off x="22199600" y="574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22072600" y="597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112333</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00000000-0008-0000-0F00-0000E1010000}"/>
            </a:ext>
          </a:extLst>
        </xdr:cNvPr>
        <xdr:cNvSpPr txBox="1"/>
      </xdr:nvSpPr>
      <xdr:spPr>
        <a:xfrm>
          <a:off x="22199600" y="679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2110700" y="694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1272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105980</xdr:rowOff>
    </xdr:from>
    <xdr:to>
      <xdr:col>107</xdr:col>
      <xdr:colOff>101600</xdr:colOff>
      <xdr:row>41</xdr:row>
      <xdr:rowOff>36130</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0383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140695</xdr:rowOff>
    </xdr:from>
    <xdr:to>
      <xdr:col>102</xdr:col>
      <xdr:colOff>165100</xdr:colOff>
      <xdr:row>41</xdr:row>
      <xdr:rowOff>70845</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9494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145788</xdr:rowOff>
    </xdr:from>
    <xdr:to>
      <xdr:col>98</xdr:col>
      <xdr:colOff>38100</xdr:colOff>
      <xdr:row>41</xdr:row>
      <xdr:rowOff>75938</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8605500" y="700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45624</xdr:rowOff>
    </xdr:from>
    <xdr:to>
      <xdr:col>116</xdr:col>
      <xdr:colOff>114300</xdr:colOff>
      <xdr:row>41</xdr:row>
      <xdr:rowOff>147224</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2110700" y="70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132001</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00000000-0008-0000-0F00-0000ED010000}"/>
            </a:ext>
          </a:extLst>
        </xdr:cNvPr>
        <xdr:cNvSpPr txBox="1"/>
      </xdr:nvSpPr>
      <xdr:spPr>
        <a:xfrm>
          <a:off x="22199600" y="69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53813</xdr:rowOff>
    </xdr:from>
    <xdr:to>
      <xdr:col>112</xdr:col>
      <xdr:colOff>38100</xdr:colOff>
      <xdr:row>41</xdr:row>
      <xdr:rowOff>155413</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1272500" y="708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96424</xdr:rowOff>
    </xdr:from>
    <xdr:to>
      <xdr:col>116</xdr:col>
      <xdr:colOff>63500</xdr:colOff>
      <xdr:row>41</xdr:row>
      <xdr:rowOff>104613</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21323300" y="7125874"/>
          <a:ext cx="838200" cy="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46025</xdr:rowOff>
    </xdr:from>
    <xdr:to>
      <xdr:col>107</xdr:col>
      <xdr:colOff>101600</xdr:colOff>
      <xdr:row>41</xdr:row>
      <xdr:rowOff>147625</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0383500" y="70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96825</xdr:rowOff>
    </xdr:from>
    <xdr:to>
      <xdr:col>111</xdr:col>
      <xdr:colOff>177800</xdr:colOff>
      <xdr:row>41</xdr:row>
      <xdr:rowOff>104613</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20434300" y="7126275"/>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48526</xdr:rowOff>
    </xdr:from>
    <xdr:to>
      <xdr:col>102</xdr:col>
      <xdr:colOff>165100</xdr:colOff>
      <xdr:row>41</xdr:row>
      <xdr:rowOff>150126</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9494500" y="70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96825</xdr:rowOff>
    </xdr:from>
    <xdr:to>
      <xdr:col>107</xdr:col>
      <xdr:colOff>50800</xdr:colOff>
      <xdr:row>41</xdr:row>
      <xdr:rowOff>99326</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9545300" y="7126275"/>
          <a:ext cx="88900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81843</xdr:rowOff>
    </xdr:from>
    <xdr:to>
      <xdr:col>98</xdr:col>
      <xdr:colOff>38100</xdr:colOff>
      <xdr:row>42</xdr:row>
      <xdr:rowOff>11993</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8605500" y="71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99326</xdr:rowOff>
    </xdr:from>
    <xdr:to>
      <xdr:col>102</xdr:col>
      <xdr:colOff>114300</xdr:colOff>
      <xdr:row>41</xdr:row>
      <xdr:rowOff>132643</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8656300" y="7128776"/>
          <a:ext cx="889000" cy="3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51578</xdr:rowOff>
    </xdr:from>
    <xdr:ext cx="599010" cy="259045"/>
    <xdr:sp macro="" textlink="">
      <xdr:nvSpPr>
        <xdr:cNvPr id="502" name="n_1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10110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52657</xdr:rowOff>
    </xdr:from>
    <xdr:ext cx="599010" cy="259045"/>
    <xdr:sp macro="" textlink="">
      <xdr:nvSpPr>
        <xdr:cNvPr id="503" name="n_2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0134795" y="67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87372</xdr:rowOff>
    </xdr:from>
    <xdr:ext cx="534377" cy="259045"/>
    <xdr:sp macro="" textlink="">
      <xdr:nvSpPr>
        <xdr:cNvPr id="504" name="n_3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9278111" y="67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92465</xdr:rowOff>
    </xdr:from>
    <xdr:ext cx="534377" cy="259045"/>
    <xdr:sp macro="" textlink="">
      <xdr:nvSpPr>
        <xdr:cNvPr id="505" name="n_4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8389111" y="677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146540</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1043411" y="717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138752</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0167111" y="716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141253</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9278111" y="717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3120</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8389111" y="720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00000000-0008-0000-0F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16318864" y="956854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536" name="【保健センター・保健所】&#10;有形固定資産減価償却率最小値テキスト">
          <a:extLst>
            <a:ext uri="{FF2B5EF4-FFF2-40B4-BE49-F238E27FC236}">
              <a16:creationId xmlns:a16="http://schemas.microsoft.com/office/drawing/2014/main" id="{00000000-0008-0000-0F00-000018020000}"/>
            </a:ext>
          </a:extLst>
        </xdr:cNvPr>
        <xdr:cNvSpPr txBox="1"/>
      </xdr:nvSpPr>
      <xdr:spPr>
        <a:xfrm>
          <a:off x="16357600" y="1107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230600" y="1106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00000000-0008-0000-0F00-00001A020000}"/>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00000000-0008-0000-0F00-00001C020000}"/>
            </a:ext>
          </a:extLst>
        </xdr:cNvPr>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48804</xdr:rowOff>
    </xdr:from>
    <xdr:to>
      <xdr:col>85</xdr:col>
      <xdr:colOff>177800</xdr:colOff>
      <xdr:row>60</xdr:row>
      <xdr:rowOff>150404</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62687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27231</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00000000-0008-0000-0F00-000028020000}"/>
            </a:ext>
          </a:extLst>
        </xdr:cNvPr>
        <xdr:cNvSpPr txBox="1"/>
      </xdr:nvSpPr>
      <xdr:spPr>
        <a:xfrm>
          <a:off x="16357600"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21046</xdr:rowOff>
    </xdr:from>
    <xdr:to>
      <xdr:col>81</xdr:col>
      <xdr:colOff>101600</xdr:colOff>
      <xdr:row>60</xdr:row>
      <xdr:rowOff>122646</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5430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71846</xdr:rowOff>
    </xdr:from>
    <xdr:to>
      <xdr:col>85</xdr:col>
      <xdr:colOff>127000</xdr:colOff>
      <xdr:row>60</xdr:row>
      <xdr:rowOff>99604</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5481300" y="1035884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79828</xdr:rowOff>
    </xdr:from>
    <xdr:to>
      <xdr:col>76</xdr:col>
      <xdr:colOff>165100</xdr:colOff>
      <xdr:row>65</xdr:row>
      <xdr:rowOff>9978</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4541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71846</xdr:rowOff>
    </xdr:from>
    <xdr:to>
      <xdr:col>81</xdr:col>
      <xdr:colOff>50800</xdr:colOff>
      <xdr:row>64</xdr:row>
      <xdr:rowOff>130628</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flipV="1">
          <a:off x="14592300" y="10358846"/>
          <a:ext cx="889000" cy="74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79828</xdr:rowOff>
    </xdr:from>
    <xdr:to>
      <xdr:col>72</xdr:col>
      <xdr:colOff>38100</xdr:colOff>
      <xdr:row>65</xdr:row>
      <xdr:rowOff>9978</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3652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130628</xdr:rowOff>
    </xdr:from>
    <xdr:to>
      <xdr:col>76</xdr:col>
      <xdr:colOff>114300</xdr:colOff>
      <xdr:row>64</xdr:row>
      <xdr:rowOff>130628</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3703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79828</xdr:rowOff>
    </xdr:from>
    <xdr:to>
      <xdr:col>67</xdr:col>
      <xdr:colOff>101600</xdr:colOff>
      <xdr:row>65</xdr:row>
      <xdr:rowOff>9978</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2763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130628</xdr:rowOff>
    </xdr:from>
    <xdr:to>
      <xdr:col>71</xdr:col>
      <xdr:colOff>177800</xdr:colOff>
      <xdr:row>64</xdr:row>
      <xdr:rowOff>130628</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814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75492</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113773</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52660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65</xdr:row>
      <xdr:rowOff>1105</xdr:rowOff>
    </xdr:from>
    <xdr:ext cx="469744" cy="259045"/>
    <xdr:sp macro="" textlink="">
      <xdr:nvSpPr>
        <xdr:cNvPr id="566" name="n_2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4357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65</xdr:row>
      <xdr:rowOff>1105</xdr:rowOff>
    </xdr:from>
    <xdr:ext cx="469744" cy="259045"/>
    <xdr:sp macro="" textlink="">
      <xdr:nvSpPr>
        <xdr:cNvPr id="567" name="n_3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3468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65</xdr:row>
      <xdr:rowOff>1105</xdr:rowOff>
    </xdr:from>
    <xdr:ext cx="469744" cy="259045"/>
    <xdr:sp macro="" textlink="">
      <xdr:nvSpPr>
        <xdr:cNvPr id="568" name="n_4main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2579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00000000-0008-0000-0F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2160864" y="956462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00000000-0008-0000-0F00-00004F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00000000-0008-0000-0F00-000051020000}"/>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00000000-0008-0000-0F00-000053020000}"/>
            </a:ext>
          </a:extLst>
        </xdr:cNvPr>
        <xdr:cNvSpPr txBox="1"/>
      </xdr:nvSpPr>
      <xdr:spPr>
        <a:xfrm>
          <a:off x="221996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00000000-0008-0000-0F00-00005F020000}"/>
            </a:ext>
          </a:extLst>
        </xdr:cNvPr>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616" name="n_1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617" name="n_2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18" name="n_3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619" name="n_4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620" name="n_1mainValue【保健センター・保健所】&#10;一人当たり面積">
          <a:extLst>
            <a:ext uri="{FF2B5EF4-FFF2-40B4-BE49-F238E27FC236}">
              <a16:creationId xmlns:a16="http://schemas.microsoft.com/office/drawing/2014/main" id="{00000000-0008-0000-0F00-00006C020000}"/>
            </a:ext>
          </a:extLst>
        </xdr:cNvPr>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621" name="n_2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622" name="n_3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623" name="n_4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0000000-0008-0000-0F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00000000-0008-0000-0F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00000000-0008-0000-0F00-00008C020000}"/>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157134</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00000000-0008-0000-0F00-00008E020000}"/>
            </a:ext>
          </a:extLst>
        </xdr:cNvPr>
        <xdr:cNvSpPr txBox="1"/>
      </xdr:nvSpPr>
      <xdr:spPr>
        <a:xfrm>
          <a:off x="16357600" y="1404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6268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3652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xdr:rowOff>
    </xdr:from>
    <xdr:to>
      <xdr:col>67</xdr:col>
      <xdr:colOff>101600</xdr:colOff>
      <xdr:row>83</xdr:row>
      <xdr:rowOff>103595</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2763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19957</xdr:rowOff>
    </xdr:from>
    <xdr:to>
      <xdr:col>85</xdr:col>
      <xdr:colOff>177800</xdr:colOff>
      <xdr:row>84</xdr:row>
      <xdr:rowOff>121557</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6268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169834</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00000000-0008-0000-0F00-00009A020000}"/>
            </a:ext>
          </a:extLst>
        </xdr:cNvPr>
        <xdr:cNvSpPr txBox="1"/>
      </xdr:nvSpPr>
      <xdr:spPr>
        <a:xfrm>
          <a:off x="16357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152219</xdr:rowOff>
    </xdr:from>
    <xdr:to>
      <xdr:col>81</xdr:col>
      <xdr:colOff>101600</xdr:colOff>
      <xdr:row>84</xdr:row>
      <xdr:rowOff>82369</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5430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31569</xdr:rowOff>
    </xdr:from>
    <xdr:to>
      <xdr:col>85</xdr:col>
      <xdr:colOff>127000</xdr:colOff>
      <xdr:row>84</xdr:row>
      <xdr:rowOff>70757</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5481300" y="1443336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119562</xdr:rowOff>
    </xdr:from>
    <xdr:to>
      <xdr:col>76</xdr:col>
      <xdr:colOff>165100</xdr:colOff>
      <xdr:row>84</xdr:row>
      <xdr:rowOff>49712</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4541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170362</xdr:rowOff>
    </xdr:from>
    <xdr:to>
      <xdr:col>81</xdr:col>
      <xdr:colOff>50800</xdr:colOff>
      <xdr:row>84</xdr:row>
      <xdr:rowOff>31569</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4592300" y="144007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31387</xdr:rowOff>
    </xdr:from>
    <xdr:to>
      <xdr:col>72</xdr:col>
      <xdr:colOff>38100</xdr:colOff>
      <xdr:row>83</xdr:row>
      <xdr:rowOff>132987</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3652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82187</xdr:rowOff>
    </xdr:from>
    <xdr:to>
      <xdr:col>76</xdr:col>
      <xdr:colOff>114300</xdr:colOff>
      <xdr:row>83</xdr:row>
      <xdr:rowOff>170362</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3703300" y="14312537"/>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57513</xdr:rowOff>
    </xdr:from>
    <xdr:to>
      <xdr:col>67</xdr:col>
      <xdr:colOff>101600</xdr:colOff>
      <xdr:row>83</xdr:row>
      <xdr:rowOff>159113</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2763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82187</xdr:rowOff>
    </xdr:from>
    <xdr:to>
      <xdr:col>71</xdr:col>
      <xdr:colOff>177800</xdr:colOff>
      <xdr:row>83</xdr:row>
      <xdr:rowOff>108313</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flipV="1">
          <a:off x="12814300" y="143125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5" name="n_1aveValue【消防施設】&#10;有形固定資産減価償却率">
          <a:extLst>
            <a:ext uri="{FF2B5EF4-FFF2-40B4-BE49-F238E27FC236}">
              <a16:creationId xmlns:a16="http://schemas.microsoft.com/office/drawing/2014/main" id="{00000000-0008-0000-0F00-0000A3020000}"/>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76" name="n_2aveValue【消防施設】&#10;有形固定資産減価償却率">
          <a:extLst>
            <a:ext uri="{FF2B5EF4-FFF2-40B4-BE49-F238E27FC236}">
              <a16:creationId xmlns:a16="http://schemas.microsoft.com/office/drawing/2014/main" id="{00000000-0008-0000-0F00-0000A4020000}"/>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80934</xdr:rowOff>
    </xdr:from>
    <xdr:ext cx="405111" cy="259045"/>
    <xdr:sp macro="" textlink="">
      <xdr:nvSpPr>
        <xdr:cNvPr id="677" name="n_3aveValue【消防施設】&#10;有形固定資産減価償却率">
          <a:extLst>
            <a:ext uri="{FF2B5EF4-FFF2-40B4-BE49-F238E27FC236}">
              <a16:creationId xmlns:a16="http://schemas.microsoft.com/office/drawing/2014/main" id="{00000000-0008-0000-0F00-0000A5020000}"/>
            </a:ext>
          </a:extLst>
        </xdr:cNvPr>
        <xdr:cNvSpPr txBox="1"/>
      </xdr:nvSpPr>
      <xdr:spPr>
        <a:xfrm>
          <a:off x="135007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120122</xdr:rowOff>
    </xdr:from>
    <xdr:ext cx="405111" cy="259045"/>
    <xdr:sp macro="" textlink="">
      <xdr:nvSpPr>
        <xdr:cNvPr id="678" name="n_4aveValue【消防施設】&#10;有形固定資産減価償却率">
          <a:extLst>
            <a:ext uri="{FF2B5EF4-FFF2-40B4-BE49-F238E27FC236}">
              <a16:creationId xmlns:a16="http://schemas.microsoft.com/office/drawing/2014/main" id="{00000000-0008-0000-0F00-0000A6020000}"/>
            </a:ext>
          </a:extLst>
        </xdr:cNvPr>
        <xdr:cNvSpPr txBox="1"/>
      </xdr:nvSpPr>
      <xdr:spPr>
        <a:xfrm>
          <a:off x="12611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73496</xdr:rowOff>
    </xdr:from>
    <xdr:ext cx="405111" cy="259045"/>
    <xdr:sp macro="" textlink="">
      <xdr:nvSpPr>
        <xdr:cNvPr id="679" name="n_1mainValue【消防施設】&#10;有形固定資産減価償却率">
          <a:extLst>
            <a:ext uri="{FF2B5EF4-FFF2-40B4-BE49-F238E27FC236}">
              <a16:creationId xmlns:a16="http://schemas.microsoft.com/office/drawing/2014/main" id="{00000000-0008-0000-0F00-0000A7020000}"/>
            </a:ext>
          </a:extLst>
        </xdr:cNvPr>
        <xdr:cNvSpPr txBox="1"/>
      </xdr:nvSpPr>
      <xdr:spPr>
        <a:xfrm>
          <a:off x="152660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40839</xdr:rowOff>
    </xdr:from>
    <xdr:ext cx="405111" cy="259045"/>
    <xdr:sp macro="" textlink="">
      <xdr:nvSpPr>
        <xdr:cNvPr id="680" name="n_2mainValue【消防施設】&#10;有形固定資産減価償却率">
          <a:extLst>
            <a:ext uri="{FF2B5EF4-FFF2-40B4-BE49-F238E27FC236}">
              <a16:creationId xmlns:a16="http://schemas.microsoft.com/office/drawing/2014/main" id="{00000000-0008-0000-0F00-0000A8020000}"/>
            </a:ext>
          </a:extLst>
        </xdr:cNvPr>
        <xdr:cNvSpPr txBox="1"/>
      </xdr:nvSpPr>
      <xdr:spPr>
        <a:xfrm>
          <a:off x="14389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124114</xdr:rowOff>
    </xdr:from>
    <xdr:ext cx="405111" cy="259045"/>
    <xdr:sp macro="" textlink="">
      <xdr:nvSpPr>
        <xdr:cNvPr id="681" name="n_3mainValue【消防施設】&#10;有形固定資産減価償却率">
          <a:extLst>
            <a:ext uri="{FF2B5EF4-FFF2-40B4-BE49-F238E27FC236}">
              <a16:creationId xmlns:a16="http://schemas.microsoft.com/office/drawing/2014/main" id="{00000000-0008-0000-0F00-0000A9020000}"/>
            </a:ext>
          </a:extLst>
        </xdr:cNvPr>
        <xdr:cNvSpPr txBox="1"/>
      </xdr:nvSpPr>
      <xdr:spPr>
        <a:xfrm>
          <a:off x="135007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682" name="n_4mainValue【消防施設】&#10;有形固定資産減価償却率">
          <a:extLst>
            <a:ext uri="{FF2B5EF4-FFF2-40B4-BE49-F238E27FC236}">
              <a16:creationId xmlns:a16="http://schemas.microsoft.com/office/drawing/2014/main" id="{00000000-0008-0000-0F00-0000AA020000}"/>
            </a:ext>
          </a:extLst>
        </xdr:cNvPr>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0000000-0008-0000-0F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2160864" y="13597889"/>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07" name="【消防施設】&#10;一人当たり面積最小値テキスト">
          <a:extLst>
            <a:ext uri="{FF2B5EF4-FFF2-40B4-BE49-F238E27FC236}">
              <a16:creationId xmlns:a16="http://schemas.microsoft.com/office/drawing/2014/main" id="{00000000-0008-0000-0F00-0000C3020000}"/>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709" name="【消防施設】&#10;一人当たり面積最大値テキスト">
          <a:extLst>
            <a:ext uri="{FF2B5EF4-FFF2-40B4-BE49-F238E27FC236}">
              <a16:creationId xmlns:a16="http://schemas.microsoft.com/office/drawing/2014/main" id="{00000000-0008-0000-0F00-0000C5020000}"/>
            </a:ext>
          </a:extLst>
        </xdr:cNvPr>
        <xdr:cNvSpPr txBox="1"/>
      </xdr:nvSpPr>
      <xdr:spPr>
        <a:xfrm>
          <a:off x="22199600"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2072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711" name="【消防施設】&#10;一人当たり面積平均値テキスト">
          <a:extLst>
            <a:ext uri="{FF2B5EF4-FFF2-40B4-BE49-F238E27FC236}">
              <a16:creationId xmlns:a16="http://schemas.microsoft.com/office/drawing/2014/main" id="{00000000-0008-0000-0F00-0000C7020000}"/>
            </a:ext>
          </a:extLst>
        </xdr:cNvPr>
        <xdr:cNvSpPr txBox="1"/>
      </xdr:nvSpPr>
      <xdr:spPr>
        <a:xfrm>
          <a:off x="22199600" y="1460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21107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1272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27305</xdr:rowOff>
    </xdr:from>
    <xdr:to>
      <xdr:col>107</xdr:col>
      <xdr:colOff>101600</xdr:colOff>
      <xdr:row>85</xdr:row>
      <xdr:rowOff>128905</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0383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9494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145414</xdr:rowOff>
    </xdr:from>
    <xdr:to>
      <xdr:col>98</xdr:col>
      <xdr:colOff>38100</xdr:colOff>
      <xdr:row>85</xdr:row>
      <xdr:rowOff>75564</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8605500" y="1454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40639</xdr:rowOff>
    </xdr:from>
    <xdr:to>
      <xdr:col>116</xdr:col>
      <xdr:colOff>114300</xdr:colOff>
      <xdr:row>85</xdr:row>
      <xdr:rowOff>142239</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2110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63516</xdr:rowOff>
    </xdr:from>
    <xdr:ext cx="469744" cy="259045"/>
    <xdr:sp macro="" textlink="">
      <xdr:nvSpPr>
        <xdr:cNvPr id="723" name="【消防施設】&#10;一人当たり面積該当値テキスト">
          <a:extLst>
            <a:ext uri="{FF2B5EF4-FFF2-40B4-BE49-F238E27FC236}">
              <a16:creationId xmlns:a16="http://schemas.microsoft.com/office/drawing/2014/main" id="{00000000-0008-0000-0F00-0000D3020000}"/>
            </a:ext>
          </a:extLst>
        </xdr:cNvPr>
        <xdr:cNvSpPr txBox="1"/>
      </xdr:nvSpPr>
      <xdr:spPr>
        <a:xfrm>
          <a:off x="22199600"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36830</xdr:rowOff>
    </xdr:from>
    <xdr:to>
      <xdr:col>112</xdr:col>
      <xdr:colOff>38100</xdr:colOff>
      <xdr:row>85</xdr:row>
      <xdr:rowOff>138430</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1272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87630</xdr:rowOff>
    </xdr:from>
    <xdr:to>
      <xdr:col>116</xdr:col>
      <xdr:colOff>63500</xdr:colOff>
      <xdr:row>85</xdr:row>
      <xdr:rowOff>91439</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21323300" y="146608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42545</xdr:rowOff>
    </xdr:from>
    <xdr:to>
      <xdr:col>107</xdr:col>
      <xdr:colOff>101600</xdr:colOff>
      <xdr:row>85</xdr:row>
      <xdr:rowOff>144145</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0383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87630</xdr:rowOff>
    </xdr:from>
    <xdr:to>
      <xdr:col>111</xdr:col>
      <xdr:colOff>177800</xdr:colOff>
      <xdr:row>85</xdr:row>
      <xdr:rowOff>93345</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20434300" y="14660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9494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93345</xdr:rowOff>
    </xdr:from>
    <xdr:to>
      <xdr:col>107</xdr:col>
      <xdr:colOff>50800</xdr:colOff>
      <xdr:row>85</xdr:row>
      <xdr:rowOff>110489</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19545300" y="146665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8605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110489</xdr:rowOff>
    </xdr:from>
    <xdr:to>
      <xdr:col>102</xdr:col>
      <xdr:colOff>114300</xdr:colOff>
      <xdr:row>85</xdr:row>
      <xdr:rowOff>110489</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8656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146702</xdr:rowOff>
    </xdr:from>
    <xdr:ext cx="469744" cy="259045"/>
    <xdr:sp macro="" textlink="">
      <xdr:nvSpPr>
        <xdr:cNvPr id="732" name="n_1aveValue【消防施設】&#10;一人当たり面積">
          <a:extLst>
            <a:ext uri="{FF2B5EF4-FFF2-40B4-BE49-F238E27FC236}">
              <a16:creationId xmlns:a16="http://schemas.microsoft.com/office/drawing/2014/main" id="{00000000-0008-0000-0F00-0000DC020000}"/>
            </a:ext>
          </a:extLst>
        </xdr:cNvPr>
        <xdr:cNvSpPr txBox="1"/>
      </xdr:nvSpPr>
      <xdr:spPr>
        <a:xfrm>
          <a:off x="210757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145432</xdr:rowOff>
    </xdr:from>
    <xdr:ext cx="469744" cy="259045"/>
    <xdr:sp macro="" textlink="">
      <xdr:nvSpPr>
        <xdr:cNvPr id="733" name="n_2aveValue【消防施設】&#10;一人当たり面積">
          <a:extLst>
            <a:ext uri="{FF2B5EF4-FFF2-40B4-BE49-F238E27FC236}">
              <a16:creationId xmlns:a16="http://schemas.microsoft.com/office/drawing/2014/main" id="{00000000-0008-0000-0F00-0000DD020000}"/>
            </a:ext>
          </a:extLst>
        </xdr:cNvPr>
        <xdr:cNvSpPr txBox="1"/>
      </xdr:nvSpPr>
      <xdr:spPr>
        <a:xfrm>
          <a:off x="20199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734" name="n_3aveValue【消防施設】&#10;一人当たり面積">
          <a:extLst>
            <a:ext uri="{FF2B5EF4-FFF2-40B4-BE49-F238E27FC236}">
              <a16:creationId xmlns:a16="http://schemas.microsoft.com/office/drawing/2014/main" id="{00000000-0008-0000-0F00-0000DE020000}"/>
            </a:ext>
          </a:extLst>
        </xdr:cNvPr>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92091</xdr:rowOff>
    </xdr:from>
    <xdr:ext cx="469744" cy="259045"/>
    <xdr:sp macro="" textlink="">
      <xdr:nvSpPr>
        <xdr:cNvPr id="735" name="n_4aveValue【消防施設】&#10;一人当たり面積">
          <a:extLst>
            <a:ext uri="{FF2B5EF4-FFF2-40B4-BE49-F238E27FC236}">
              <a16:creationId xmlns:a16="http://schemas.microsoft.com/office/drawing/2014/main" id="{00000000-0008-0000-0F00-0000DF020000}"/>
            </a:ext>
          </a:extLst>
        </xdr:cNvPr>
        <xdr:cNvSpPr txBox="1"/>
      </xdr:nvSpPr>
      <xdr:spPr>
        <a:xfrm>
          <a:off x="18421427" y="143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154957</xdr:rowOff>
    </xdr:from>
    <xdr:ext cx="469744" cy="259045"/>
    <xdr:sp macro="" textlink="">
      <xdr:nvSpPr>
        <xdr:cNvPr id="736" name="n_1mainValue【消防施設】&#10;一人当たり面積">
          <a:extLst>
            <a:ext uri="{FF2B5EF4-FFF2-40B4-BE49-F238E27FC236}">
              <a16:creationId xmlns:a16="http://schemas.microsoft.com/office/drawing/2014/main" id="{00000000-0008-0000-0F00-0000E0020000}"/>
            </a:ext>
          </a:extLst>
        </xdr:cNvPr>
        <xdr:cNvSpPr txBox="1"/>
      </xdr:nvSpPr>
      <xdr:spPr>
        <a:xfrm>
          <a:off x="210757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135272</xdr:rowOff>
    </xdr:from>
    <xdr:ext cx="469744" cy="259045"/>
    <xdr:sp macro="" textlink="">
      <xdr:nvSpPr>
        <xdr:cNvPr id="737" name="n_2mainValue【消防施設】&#10;一人当たり面積">
          <a:extLst>
            <a:ext uri="{FF2B5EF4-FFF2-40B4-BE49-F238E27FC236}">
              <a16:creationId xmlns:a16="http://schemas.microsoft.com/office/drawing/2014/main" id="{00000000-0008-0000-0F00-0000E1020000}"/>
            </a:ext>
          </a:extLst>
        </xdr:cNvPr>
        <xdr:cNvSpPr txBox="1"/>
      </xdr:nvSpPr>
      <xdr:spPr>
        <a:xfrm>
          <a:off x="20199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738" name="n_3mainValue【消防施設】&#10;一人当たり面積">
          <a:extLst>
            <a:ext uri="{FF2B5EF4-FFF2-40B4-BE49-F238E27FC236}">
              <a16:creationId xmlns:a16="http://schemas.microsoft.com/office/drawing/2014/main" id="{00000000-0008-0000-0F00-0000E2020000}"/>
            </a:ext>
          </a:extLst>
        </xdr:cNvPr>
        <xdr:cNvSpPr txBox="1"/>
      </xdr:nvSpPr>
      <xdr:spPr>
        <a:xfrm>
          <a:off x="19310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739" name="n_4mainValue【消防施設】&#10;一人当たり面積">
          <a:extLst>
            <a:ext uri="{FF2B5EF4-FFF2-40B4-BE49-F238E27FC236}">
              <a16:creationId xmlns:a16="http://schemas.microsoft.com/office/drawing/2014/main" id="{00000000-0008-0000-0F00-0000E3020000}"/>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0000000-0008-0000-0F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flipV="1">
          <a:off x="16318864" y="1713629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766" name="【庁舎】&#10;有形固定資産減価償却率最小値テキスト">
          <a:extLst>
            <a:ext uri="{FF2B5EF4-FFF2-40B4-BE49-F238E27FC236}">
              <a16:creationId xmlns:a16="http://schemas.microsoft.com/office/drawing/2014/main" id="{00000000-0008-0000-0F00-0000FE020000}"/>
            </a:ext>
          </a:extLst>
        </xdr:cNvPr>
        <xdr:cNvSpPr txBox="1"/>
      </xdr:nvSpPr>
      <xdr:spPr>
        <a:xfrm>
          <a:off x="16357600" y="186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230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768" name="【庁舎】&#10;有形固定資産減価償却率最大値テキスト">
          <a:extLst>
            <a:ext uri="{FF2B5EF4-FFF2-40B4-BE49-F238E27FC236}">
              <a16:creationId xmlns:a16="http://schemas.microsoft.com/office/drawing/2014/main" id="{00000000-0008-0000-0F00-000000030000}"/>
            </a:ext>
          </a:extLst>
        </xdr:cNvPr>
        <xdr:cNvSpPr txBox="1"/>
      </xdr:nvSpPr>
      <xdr:spPr>
        <a:xfrm>
          <a:off x="16357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6230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770" name="【庁舎】&#10;有形固定資産減価償却率平均値テキスト">
          <a:extLst>
            <a:ext uri="{FF2B5EF4-FFF2-40B4-BE49-F238E27FC236}">
              <a16:creationId xmlns:a16="http://schemas.microsoft.com/office/drawing/2014/main" id="{00000000-0008-0000-0F00-000002030000}"/>
            </a:ext>
          </a:extLst>
        </xdr:cNvPr>
        <xdr:cNvSpPr txBox="1"/>
      </xdr:nvSpPr>
      <xdr:spPr>
        <a:xfrm>
          <a:off x="16357600" y="1773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62687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5430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2763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98879</xdr:rowOff>
    </xdr:from>
    <xdr:to>
      <xdr:col>85</xdr:col>
      <xdr:colOff>177800</xdr:colOff>
      <xdr:row>101</xdr:row>
      <xdr:rowOff>29029</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6268700" y="17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121756</xdr:rowOff>
    </xdr:from>
    <xdr:ext cx="405111" cy="259045"/>
    <xdr:sp macro="" textlink="">
      <xdr:nvSpPr>
        <xdr:cNvPr id="782" name="【庁舎】&#10;有形固定資産減価償却率該当値テキスト">
          <a:extLst>
            <a:ext uri="{FF2B5EF4-FFF2-40B4-BE49-F238E27FC236}">
              <a16:creationId xmlns:a16="http://schemas.microsoft.com/office/drawing/2014/main" id="{00000000-0008-0000-0F00-00000E030000}"/>
            </a:ext>
          </a:extLst>
        </xdr:cNvPr>
        <xdr:cNvSpPr txBox="1"/>
      </xdr:nvSpPr>
      <xdr:spPr>
        <a:xfrm>
          <a:off x="16357600" y="1709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53158</xdr:rowOff>
    </xdr:from>
    <xdr:to>
      <xdr:col>81</xdr:col>
      <xdr:colOff>101600</xdr:colOff>
      <xdr:row>100</xdr:row>
      <xdr:rowOff>154758</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54305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103958</xdr:rowOff>
    </xdr:from>
    <xdr:to>
      <xdr:col>85</xdr:col>
      <xdr:colOff>127000</xdr:colOff>
      <xdr:row>100</xdr:row>
      <xdr:rowOff>149679</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5481300" y="1724895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38463</xdr:rowOff>
    </xdr:from>
    <xdr:to>
      <xdr:col>76</xdr:col>
      <xdr:colOff>165100</xdr:colOff>
      <xdr:row>100</xdr:row>
      <xdr:rowOff>140063</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4541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89263</xdr:rowOff>
    </xdr:from>
    <xdr:to>
      <xdr:col>81</xdr:col>
      <xdr:colOff>50800</xdr:colOff>
      <xdr:row>100</xdr:row>
      <xdr:rowOff>103958</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4592300" y="1723426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169092</xdr:rowOff>
    </xdr:from>
    <xdr:to>
      <xdr:col>72</xdr:col>
      <xdr:colOff>38100</xdr:colOff>
      <xdr:row>100</xdr:row>
      <xdr:rowOff>99242</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3652500" y="171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48442</xdr:rowOff>
    </xdr:from>
    <xdr:to>
      <xdr:col>76</xdr:col>
      <xdr:colOff>114300</xdr:colOff>
      <xdr:row>100</xdr:row>
      <xdr:rowOff>89263</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3703300" y="171934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98879</xdr:rowOff>
    </xdr:from>
    <xdr:to>
      <xdr:col>67</xdr:col>
      <xdr:colOff>101600</xdr:colOff>
      <xdr:row>102</xdr:row>
      <xdr:rowOff>29029</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2763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48442</xdr:rowOff>
    </xdr:from>
    <xdr:to>
      <xdr:col>71</xdr:col>
      <xdr:colOff>177800</xdr:colOff>
      <xdr:row>101</xdr:row>
      <xdr:rowOff>149679</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flipV="1">
          <a:off x="12814300" y="17193442"/>
          <a:ext cx="889000" cy="27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5459</xdr:rowOff>
    </xdr:from>
    <xdr:ext cx="405111" cy="259045"/>
    <xdr:sp macro="" textlink="">
      <xdr:nvSpPr>
        <xdr:cNvPr id="791" name="n_1aveValue【庁舎】&#10;有形固定資産減価償却率">
          <a:extLst>
            <a:ext uri="{FF2B5EF4-FFF2-40B4-BE49-F238E27FC236}">
              <a16:creationId xmlns:a16="http://schemas.microsoft.com/office/drawing/2014/main" id="{00000000-0008-0000-0F00-000017030000}"/>
            </a:ext>
          </a:extLst>
        </xdr:cNvPr>
        <xdr:cNvSpPr txBox="1"/>
      </xdr:nvSpPr>
      <xdr:spPr>
        <a:xfrm>
          <a:off x="152660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92" name="n_2aveValue【庁舎】&#10;有形固定資産減価償却率">
          <a:extLst>
            <a:ext uri="{FF2B5EF4-FFF2-40B4-BE49-F238E27FC236}">
              <a16:creationId xmlns:a16="http://schemas.microsoft.com/office/drawing/2014/main" id="{00000000-0008-0000-0F00-000018030000}"/>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93" name="n_3aveValue【庁舎】&#10;有形固定資産減価償却率">
          <a:extLst>
            <a:ext uri="{FF2B5EF4-FFF2-40B4-BE49-F238E27FC236}">
              <a16:creationId xmlns:a16="http://schemas.microsoft.com/office/drawing/2014/main" id="{00000000-0008-0000-0F00-000019030000}"/>
            </a:ext>
          </a:extLst>
        </xdr:cNvPr>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33219</xdr:rowOff>
    </xdr:from>
    <xdr:ext cx="405111" cy="259045"/>
    <xdr:sp macro="" textlink="">
      <xdr:nvSpPr>
        <xdr:cNvPr id="794" name="n_4aveValue【庁舎】&#10;有形固定資産減価償却率">
          <a:extLst>
            <a:ext uri="{FF2B5EF4-FFF2-40B4-BE49-F238E27FC236}">
              <a16:creationId xmlns:a16="http://schemas.microsoft.com/office/drawing/2014/main" id="{00000000-0008-0000-0F00-00001A030000}"/>
            </a:ext>
          </a:extLst>
        </xdr:cNvPr>
        <xdr:cNvSpPr txBox="1"/>
      </xdr:nvSpPr>
      <xdr:spPr>
        <a:xfrm>
          <a:off x="12611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171285</xdr:rowOff>
    </xdr:from>
    <xdr:ext cx="340478" cy="259045"/>
    <xdr:sp macro="" textlink="">
      <xdr:nvSpPr>
        <xdr:cNvPr id="795" name="n_1mainValue【庁舎】&#10;有形固定資産減価償却率">
          <a:extLst>
            <a:ext uri="{FF2B5EF4-FFF2-40B4-BE49-F238E27FC236}">
              <a16:creationId xmlns:a16="http://schemas.microsoft.com/office/drawing/2014/main" id="{00000000-0008-0000-0F00-00001B030000}"/>
            </a:ext>
          </a:extLst>
        </xdr:cNvPr>
        <xdr:cNvSpPr txBox="1"/>
      </xdr:nvSpPr>
      <xdr:spPr>
        <a:xfrm>
          <a:off x="15298361" y="1697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156590</xdr:rowOff>
    </xdr:from>
    <xdr:ext cx="340478" cy="259045"/>
    <xdr:sp macro="" textlink="">
      <xdr:nvSpPr>
        <xdr:cNvPr id="796" name="n_2mainValue【庁舎】&#10;有形固定資産減価償却率">
          <a:extLst>
            <a:ext uri="{FF2B5EF4-FFF2-40B4-BE49-F238E27FC236}">
              <a16:creationId xmlns:a16="http://schemas.microsoft.com/office/drawing/2014/main" id="{00000000-0008-0000-0F00-00001C030000}"/>
            </a:ext>
          </a:extLst>
        </xdr:cNvPr>
        <xdr:cNvSpPr txBox="1"/>
      </xdr:nvSpPr>
      <xdr:spPr>
        <a:xfrm>
          <a:off x="14422061" y="1695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115769</xdr:rowOff>
    </xdr:from>
    <xdr:ext cx="340478" cy="259045"/>
    <xdr:sp macro="" textlink="">
      <xdr:nvSpPr>
        <xdr:cNvPr id="797" name="n_3mainValue【庁舎】&#10;有形固定資産減価償却率">
          <a:extLst>
            <a:ext uri="{FF2B5EF4-FFF2-40B4-BE49-F238E27FC236}">
              <a16:creationId xmlns:a16="http://schemas.microsoft.com/office/drawing/2014/main" id="{00000000-0008-0000-0F00-00001D030000}"/>
            </a:ext>
          </a:extLst>
        </xdr:cNvPr>
        <xdr:cNvSpPr txBox="1"/>
      </xdr:nvSpPr>
      <xdr:spPr>
        <a:xfrm>
          <a:off x="13533061" y="1691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45556</xdr:rowOff>
    </xdr:from>
    <xdr:ext cx="405111" cy="259045"/>
    <xdr:sp macro="" textlink="">
      <xdr:nvSpPr>
        <xdr:cNvPr id="798" name="n_4mainValue【庁舎】&#10;有形固定資産減価償却率">
          <a:extLst>
            <a:ext uri="{FF2B5EF4-FFF2-40B4-BE49-F238E27FC236}">
              <a16:creationId xmlns:a16="http://schemas.microsoft.com/office/drawing/2014/main" id="{00000000-0008-0000-0F00-00001E030000}"/>
            </a:ext>
          </a:extLst>
        </xdr:cNvPr>
        <xdr:cNvSpPr txBox="1"/>
      </xdr:nvSpPr>
      <xdr:spPr>
        <a:xfrm>
          <a:off x="126117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00000000-0008-0000-0F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2160864" y="1706771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5" name="【庁舎】&#10;一人当たり面積最小値テキスト">
          <a:extLst>
            <a:ext uri="{FF2B5EF4-FFF2-40B4-BE49-F238E27FC236}">
              <a16:creationId xmlns:a16="http://schemas.microsoft.com/office/drawing/2014/main" id="{00000000-0008-0000-0F00-000039030000}"/>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27" name="【庁舎】&#10;一人当たり面積最大値テキスト">
          <a:extLst>
            <a:ext uri="{FF2B5EF4-FFF2-40B4-BE49-F238E27FC236}">
              <a16:creationId xmlns:a16="http://schemas.microsoft.com/office/drawing/2014/main" id="{00000000-0008-0000-0F00-00003B030000}"/>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29" name="【庁舎】&#10;一人当たり面積平均値テキスト">
          <a:extLst>
            <a:ext uri="{FF2B5EF4-FFF2-40B4-BE49-F238E27FC236}">
              <a16:creationId xmlns:a16="http://schemas.microsoft.com/office/drawing/2014/main" id="{00000000-0008-0000-0F00-00003D030000}"/>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1272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53158</xdr:rowOff>
    </xdr:from>
    <xdr:to>
      <xdr:col>107</xdr:col>
      <xdr:colOff>101600</xdr:colOff>
      <xdr:row>106</xdr:row>
      <xdr:rowOff>154758</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20383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8605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2110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48277</xdr:rowOff>
    </xdr:from>
    <xdr:ext cx="469744" cy="259045"/>
    <xdr:sp macro="" textlink="">
      <xdr:nvSpPr>
        <xdr:cNvPr id="841" name="【庁舎】&#10;一人当たり面積該当値テキスト">
          <a:extLst>
            <a:ext uri="{FF2B5EF4-FFF2-40B4-BE49-F238E27FC236}">
              <a16:creationId xmlns:a16="http://schemas.microsoft.com/office/drawing/2014/main" id="{00000000-0008-0000-0F00-000049030000}"/>
            </a:ext>
          </a:extLst>
        </xdr:cNvPr>
        <xdr:cNvSpPr txBox="1"/>
      </xdr:nvSpPr>
      <xdr:spPr>
        <a:xfrm>
          <a:off x="22199600"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31931</xdr:rowOff>
    </xdr:from>
    <xdr:to>
      <xdr:col>112</xdr:col>
      <xdr:colOff>38100</xdr:colOff>
      <xdr:row>105</xdr:row>
      <xdr:rowOff>133531</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1272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76200</xdr:rowOff>
    </xdr:from>
    <xdr:to>
      <xdr:col>116</xdr:col>
      <xdr:colOff>63500</xdr:colOff>
      <xdr:row>105</xdr:row>
      <xdr:rowOff>82731</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21323300" y="1807845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40095</xdr:rowOff>
    </xdr:from>
    <xdr:to>
      <xdr:col>107</xdr:col>
      <xdr:colOff>101600</xdr:colOff>
      <xdr:row>105</xdr:row>
      <xdr:rowOff>141695</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038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82731</xdr:rowOff>
    </xdr:from>
    <xdr:to>
      <xdr:col>111</xdr:col>
      <xdr:colOff>177800</xdr:colOff>
      <xdr:row>105</xdr:row>
      <xdr:rowOff>90895</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20434300" y="1808498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43362</xdr:rowOff>
    </xdr:from>
    <xdr:to>
      <xdr:col>102</xdr:col>
      <xdr:colOff>165100</xdr:colOff>
      <xdr:row>105</xdr:row>
      <xdr:rowOff>144962</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9494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90895</xdr:rowOff>
    </xdr:from>
    <xdr:to>
      <xdr:col>107</xdr:col>
      <xdr:colOff>50800</xdr:colOff>
      <xdr:row>105</xdr:row>
      <xdr:rowOff>94162</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19545300" y="180931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169092</xdr:rowOff>
    </xdr:from>
    <xdr:to>
      <xdr:col>98</xdr:col>
      <xdr:colOff>38100</xdr:colOff>
      <xdr:row>104</xdr:row>
      <xdr:rowOff>99242</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18605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48442</xdr:rowOff>
    </xdr:from>
    <xdr:to>
      <xdr:col>102</xdr:col>
      <xdr:colOff>114300</xdr:colOff>
      <xdr:row>105</xdr:row>
      <xdr:rowOff>94162</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8656300" y="1787924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121393</xdr:rowOff>
    </xdr:from>
    <xdr:ext cx="469744" cy="259045"/>
    <xdr:sp macro="" textlink="">
      <xdr:nvSpPr>
        <xdr:cNvPr id="850" name="n_1aveValue【庁舎】&#10;一人当たり面積">
          <a:extLst>
            <a:ext uri="{FF2B5EF4-FFF2-40B4-BE49-F238E27FC236}">
              <a16:creationId xmlns:a16="http://schemas.microsoft.com/office/drawing/2014/main" id="{00000000-0008-0000-0F00-000052030000}"/>
            </a:ext>
          </a:extLst>
        </xdr:cNvPr>
        <xdr:cNvSpPr txBox="1"/>
      </xdr:nvSpPr>
      <xdr:spPr>
        <a:xfrm>
          <a:off x="210757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145885</xdr:rowOff>
    </xdr:from>
    <xdr:ext cx="469744" cy="259045"/>
    <xdr:sp macro="" textlink="">
      <xdr:nvSpPr>
        <xdr:cNvPr id="851" name="n_2aveValue【庁舎】&#10;一人当たり面積">
          <a:extLst>
            <a:ext uri="{FF2B5EF4-FFF2-40B4-BE49-F238E27FC236}">
              <a16:creationId xmlns:a16="http://schemas.microsoft.com/office/drawing/2014/main" id="{00000000-0008-0000-0F00-000053030000}"/>
            </a:ext>
          </a:extLst>
        </xdr:cNvPr>
        <xdr:cNvSpPr txBox="1"/>
      </xdr:nvSpPr>
      <xdr:spPr>
        <a:xfrm>
          <a:off x="20199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150784</xdr:rowOff>
    </xdr:from>
    <xdr:ext cx="469744" cy="259045"/>
    <xdr:sp macro="" textlink="">
      <xdr:nvSpPr>
        <xdr:cNvPr id="852" name="n_3aveValue【庁舎】&#10;一人当たり面積">
          <a:extLst>
            <a:ext uri="{FF2B5EF4-FFF2-40B4-BE49-F238E27FC236}">
              <a16:creationId xmlns:a16="http://schemas.microsoft.com/office/drawing/2014/main" id="{00000000-0008-0000-0F00-000054030000}"/>
            </a:ext>
          </a:extLst>
        </xdr:cNvPr>
        <xdr:cNvSpPr txBox="1"/>
      </xdr:nvSpPr>
      <xdr:spPr>
        <a:xfrm>
          <a:off x="19310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853" name="n_4aveValue【庁舎】&#10;一人当たり面積">
          <a:extLst>
            <a:ext uri="{FF2B5EF4-FFF2-40B4-BE49-F238E27FC236}">
              <a16:creationId xmlns:a16="http://schemas.microsoft.com/office/drawing/2014/main" id="{00000000-0008-0000-0F00-000055030000}"/>
            </a:ext>
          </a:extLst>
        </xdr:cNvPr>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150058</xdr:rowOff>
    </xdr:from>
    <xdr:ext cx="469744" cy="259045"/>
    <xdr:sp macro="" textlink="">
      <xdr:nvSpPr>
        <xdr:cNvPr id="854" name="n_1mainValue【庁舎】&#10;一人当たり面積">
          <a:extLst>
            <a:ext uri="{FF2B5EF4-FFF2-40B4-BE49-F238E27FC236}">
              <a16:creationId xmlns:a16="http://schemas.microsoft.com/office/drawing/2014/main" id="{00000000-0008-0000-0F00-000056030000}"/>
            </a:ext>
          </a:extLst>
        </xdr:cNvPr>
        <xdr:cNvSpPr txBox="1"/>
      </xdr:nvSpPr>
      <xdr:spPr>
        <a:xfrm>
          <a:off x="21075727" y="1780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158222</xdr:rowOff>
    </xdr:from>
    <xdr:ext cx="469744" cy="259045"/>
    <xdr:sp macro="" textlink="">
      <xdr:nvSpPr>
        <xdr:cNvPr id="855" name="n_2mainValue【庁舎】&#10;一人当たり面積">
          <a:extLst>
            <a:ext uri="{FF2B5EF4-FFF2-40B4-BE49-F238E27FC236}">
              <a16:creationId xmlns:a16="http://schemas.microsoft.com/office/drawing/2014/main" id="{00000000-0008-0000-0F00-000057030000}"/>
            </a:ext>
          </a:extLst>
        </xdr:cNvPr>
        <xdr:cNvSpPr txBox="1"/>
      </xdr:nvSpPr>
      <xdr:spPr>
        <a:xfrm>
          <a:off x="20199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161489</xdr:rowOff>
    </xdr:from>
    <xdr:ext cx="469744" cy="259045"/>
    <xdr:sp macro="" textlink="">
      <xdr:nvSpPr>
        <xdr:cNvPr id="856" name="n_3mainValue【庁舎】&#10;一人当たり面積">
          <a:extLst>
            <a:ext uri="{FF2B5EF4-FFF2-40B4-BE49-F238E27FC236}">
              <a16:creationId xmlns:a16="http://schemas.microsoft.com/office/drawing/2014/main" id="{00000000-0008-0000-0F00-000058030000}"/>
            </a:ext>
          </a:extLst>
        </xdr:cNvPr>
        <xdr:cNvSpPr txBox="1"/>
      </xdr:nvSpPr>
      <xdr:spPr>
        <a:xfrm>
          <a:off x="193104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115769</xdr:rowOff>
    </xdr:from>
    <xdr:ext cx="469744" cy="259045"/>
    <xdr:sp macro="" textlink="">
      <xdr:nvSpPr>
        <xdr:cNvPr id="857" name="n_4mainValue【庁舎】&#10;一人当たり面積">
          <a:extLst>
            <a:ext uri="{FF2B5EF4-FFF2-40B4-BE49-F238E27FC236}">
              <a16:creationId xmlns:a16="http://schemas.microsoft.com/office/drawing/2014/main" id="{00000000-0008-0000-0F00-000059030000}"/>
            </a:ext>
          </a:extLst>
        </xdr:cNvPr>
        <xdr:cNvSpPr txBox="1"/>
      </xdr:nvSpPr>
      <xdr:spPr>
        <a:xfrm>
          <a:off x="18421427" y="176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有形固定資産減価償却率が８０％を超える体育館・プール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福祉施設</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市民会館については耐用年数も過ぎているものもあり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更新の必要性・緊急性が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高いと考えられる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ことから、維持管理に係る経費についても留意しつつ、個別施設計画に基づく施設管理に努めてまいりたい。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消防施設</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公共施設等総合管理計画・個別施設計画に基づいた維持管理等を優先的に実施する必要があると思われる。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庁舎については、令和元年度に新しい施設を建設したため有形固定資産減価償却率が減少しており、類似団体と比較しても低い傾向となっていることから、維持管理費用の減少も見込んでいる。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41,670
41,541
308.33
35,603,725
34,472,453
979,691
17,698,805
42,330,236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）は昨年度決算と変わりないが，人口減少，高齢化や地域の産業低迷により財政基盤が弱く，依然として類似団体平均を大きく下回っている。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今後とも，自主財源の確保に努めるため，地域経済の活性化を図る施策を展開しつつ，徹底した経費削減に取り組み，行政の効率化に努めることにより，財政の健全化を図る。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歳出では，人件費や公債費が増加した一方で，歳入においては市税，普通交付税および法人事業税交付金が増加したものの，臨時財政対策債が大きく減額となったため経常収支比率は</a:t>
          </a:r>
          <a:r>
            <a:rPr kumimoji="1" lang="en-US" altLang="ja-JP" sz="1100">
              <a:solidFill>
                <a:schemeClr val="dk1"/>
              </a:solidFill>
              <a:effectLst/>
              <a:latin typeface="+mn-lt"/>
              <a:ea typeface="+mn-ea"/>
              <a:cs typeface="+mn-cs"/>
            </a:rPr>
            <a:t>93.9</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％悪化した。</a:t>
          </a:r>
          <a:endParaRPr lang="ja-JP" altLang="ja-JP" sz="1400">
            <a:effectLst/>
          </a:endParaRPr>
        </a:p>
        <a:p>
          <a:r>
            <a:rPr kumimoji="1" lang="ja-JP" altLang="ja-JP" sz="1100">
              <a:solidFill>
                <a:schemeClr val="dk1"/>
              </a:solidFill>
              <a:effectLst/>
              <a:latin typeface="+mn-lt"/>
              <a:ea typeface="+mn-ea"/>
              <a:cs typeface="+mn-cs"/>
            </a:rPr>
            <a:t>今後も，人件費や公債費の増加が見込まれるため，自主財源の確保のために地域経済の活性化を図る施策を展開しつつ，さらなる経費削減に努めることにより経常収支比率の改善を図る。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98743</xdr:rowOff>
    </xdr:from>
    <xdr:to>
      <xdr:col>23</xdr:col>
      <xdr:colOff>133350</xdr:colOff>
      <xdr:row>64</xdr:row>
      <xdr:rowOff>57468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28643"/>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64</xdr:row>
      <xdr:rowOff>27305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2864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123524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1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27305</xdr:rowOff>
    </xdr:from>
    <xdr:to>
      <xdr:col>15</xdr:col>
      <xdr:colOff>82550</xdr:colOff>
      <xdr:row>64</xdr:row>
      <xdr:rowOff>39370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001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141922</xdr:rowOff>
    </xdr:from>
    <xdr:to>
      <xdr:col>15</xdr:col>
      <xdr:colOff>133350</xdr:colOff>
      <xdr:row>64</xdr:row>
      <xdr:rowOff>72072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82249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64</xdr:row>
      <xdr:rowOff>39370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7945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54928</xdr:rowOff>
    </xdr:from>
    <xdr:to>
      <xdr:col>11</xdr:col>
      <xdr:colOff>82550</xdr:colOff>
      <xdr:row>64</xdr:row>
      <xdr:rowOff>156528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141305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150195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134320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76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147955</xdr:rowOff>
    </xdr:from>
    <xdr:to>
      <xdr:col>15</xdr:col>
      <xdr:colOff>133350</xdr:colOff>
      <xdr:row>64</xdr:row>
      <xdr:rowOff>78105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62882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人口１人当たり人件費・物件費等決算額は昨年度と比較すると，人件費や維持補修費の伸びにより微増しており，類似団体内平均を上回っている。</a:t>
          </a:r>
          <a:endParaRPr lang="ja-JP" altLang="ja-JP" sz="1400">
            <a:effectLst/>
          </a:endParaRPr>
        </a:p>
        <a:p>
          <a:r>
            <a:rPr kumimoji="1" lang="ja-JP" altLang="ja-JP" sz="1100">
              <a:solidFill>
                <a:schemeClr val="dk1"/>
              </a:solidFill>
              <a:effectLst/>
              <a:latin typeface="+mn-lt"/>
              <a:ea typeface="+mn-ea"/>
              <a:cs typeface="+mn-cs"/>
            </a:rPr>
            <a:t>今後とも，公共施設の維持管理を含めて，積極的に指定管理者制度・民間委託を活用し，コストの低減に努める。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136641</xdr:rowOff>
    </xdr:from>
    <xdr:to>
      <xdr:col>23</xdr:col>
      <xdr:colOff>133350</xdr:colOff>
      <xdr:row>81</xdr:row>
      <xdr:rowOff>143963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24091"/>
          <a:ext cx="8382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101833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1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130412</xdr:rowOff>
    </xdr:from>
    <xdr:to>
      <xdr:col>19</xdr:col>
      <xdr:colOff>133350</xdr:colOff>
      <xdr:row>81</xdr:row>
      <xdr:rowOff>136641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17862"/>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9631</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2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72042</xdr:rowOff>
    </xdr:from>
    <xdr:to>
      <xdr:col>15</xdr:col>
      <xdr:colOff>82550</xdr:colOff>
      <xdr:row>81</xdr:row>
      <xdr:rowOff>130412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59492"/>
          <a:ext cx="889000" cy="5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87396</xdr:rowOff>
    </xdr:from>
    <xdr:to>
      <xdr:col>15</xdr:col>
      <xdr:colOff>133350</xdr:colOff>
      <xdr:row>82</xdr:row>
      <xdr:rowOff>17546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2323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52504</xdr:rowOff>
    </xdr:from>
    <xdr:to>
      <xdr:col>11</xdr:col>
      <xdr:colOff>31750</xdr:colOff>
      <xdr:row>81</xdr:row>
      <xdr:rowOff>72042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39954"/>
          <a:ext cx="889000" cy="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13419</xdr:rowOff>
    </xdr:from>
    <xdr:to>
      <xdr:col>11</xdr:col>
      <xdr:colOff>82550</xdr:colOff>
      <xdr:row>81</xdr:row>
      <xdr:rowOff>115019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125196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783</xdr:rowOff>
    </xdr:from>
    <xdr:to>
      <xdr:col>7</xdr:col>
      <xdr:colOff>31750</xdr:colOff>
      <xdr:row>81</xdr:row>
      <xdr:rowOff>102383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112560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93163</xdr:rowOff>
    </xdr:from>
    <xdr:to>
      <xdr:col>23</xdr:col>
      <xdr:colOff>184150</xdr:colOff>
      <xdr:row>82</xdr:row>
      <xdr:rowOff>23313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8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65240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5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85841</xdr:rowOff>
    </xdr:from>
    <xdr:to>
      <xdr:col>19</xdr:col>
      <xdr:colOff>184150</xdr:colOff>
      <xdr:row>82</xdr:row>
      <xdr:rowOff>15991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59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79612</xdr:rowOff>
    </xdr:from>
    <xdr:to>
      <xdr:col>15</xdr:col>
      <xdr:colOff>133350</xdr:colOff>
      <xdr:row>82</xdr:row>
      <xdr:rowOff>9762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19939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3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21242</xdr:rowOff>
    </xdr:from>
    <xdr:to>
      <xdr:col>11</xdr:col>
      <xdr:colOff>82550</xdr:colOff>
      <xdr:row>81</xdr:row>
      <xdr:rowOff>122842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107619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9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1704</xdr:rowOff>
    </xdr:from>
    <xdr:to>
      <xdr:col>7</xdr:col>
      <xdr:colOff>31750</xdr:colOff>
      <xdr:row>81</xdr:row>
      <xdr:rowOff>103304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88081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7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a:t>
          </a:r>
          <a:r>
            <a:rPr kumimoji="1" lang="en-US" altLang="ja-JP" sz="1100">
              <a:solidFill>
                <a:schemeClr val="dk1"/>
              </a:solidFill>
              <a:effectLst/>
              <a:latin typeface="+mn-lt"/>
              <a:ea typeface="+mn-ea"/>
              <a:cs typeface="+mn-cs"/>
            </a:rPr>
            <a:t>98.2</a:t>
          </a:r>
          <a:r>
            <a:rPr kumimoji="1" lang="ja-JP" altLang="ja-JP" sz="1100">
              <a:solidFill>
                <a:schemeClr val="dk1"/>
              </a:solidFill>
              <a:effectLst/>
              <a:latin typeface="+mn-lt"/>
              <a:ea typeface="+mn-ea"/>
              <a:cs typeface="+mn-cs"/>
            </a:rPr>
            <a:t>）は昨年度より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ポイント減少しているものの，類似団体内平均値より高い水準で推移している。</a:t>
          </a:r>
          <a:endParaRPr lang="ja-JP" altLang="ja-JP" sz="1400">
            <a:effectLst/>
          </a:endParaRPr>
        </a:p>
        <a:p>
          <a:r>
            <a:rPr kumimoji="1" lang="ja-JP" altLang="ja-JP" sz="1100">
              <a:solidFill>
                <a:schemeClr val="dk1"/>
              </a:solidFill>
              <a:effectLst/>
              <a:latin typeface="+mn-lt"/>
              <a:ea typeface="+mn-ea"/>
              <a:cs typeface="+mn-cs"/>
            </a:rPr>
            <a:t>引き続き年齢別職員構成の適正化と総人件費の縮減に努める。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671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82550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82550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158041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8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83656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職員数は，名瀬地区，住用地区，笠利地区において総合支所方式を採用していることや，生活保護事務従事職員，空港管理事務所職員等を配置していることにより，類似団体平均を上回っている。</a:t>
          </a:r>
          <a:endParaRPr lang="ja-JP" altLang="ja-JP" sz="1400">
            <a:effectLst/>
          </a:endParaRPr>
        </a:p>
        <a:p>
          <a:r>
            <a:rPr kumimoji="1" lang="ja-JP" altLang="ja-JP" sz="1100">
              <a:solidFill>
                <a:schemeClr val="dk1"/>
              </a:solidFill>
              <a:effectLst/>
              <a:latin typeface="+mn-lt"/>
              <a:ea typeface="+mn-ea"/>
              <a:cs typeface="+mn-cs"/>
            </a:rPr>
            <a:t>今後とも，より効果的・効率的な行政サービスを提供するため，公共施設及び事務事業における指定管理者制度の導入や民間委託を積極的に推進するとともに，</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による業務効率化を図ることにより，適切な定員管理に努める。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21654</xdr:rowOff>
    </xdr:from>
    <xdr:to>
      <xdr:col>81</xdr:col>
      <xdr:colOff>44450</xdr:colOff>
      <xdr:row>61</xdr:row>
      <xdr:rowOff>33317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80104"/>
          <a:ext cx="8382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36974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52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16425</xdr:rowOff>
    </xdr:from>
    <xdr:to>
      <xdr:col>77</xdr:col>
      <xdr:colOff>44450</xdr:colOff>
      <xdr:row>61</xdr:row>
      <xdr:rowOff>21654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74875"/>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127800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7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4360</xdr:rowOff>
    </xdr:from>
    <xdr:to>
      <xdr:col>72</xdr:col>
      <xdr:colOff>203200</xdr:colOff>
      <xdr:row>61</xdr:row>
      <xdr:rowOff>16425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628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39349</xdr:rowOff>
    </xdr:from>
    <xdr:to>
      <xdr:col>73</xdr:col>
      <xdr:colOff>44450</xdr:colOff>
      <xdr:row>60</xdr:row>
      <xdr:rowOff>140949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151126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166963</xdr:rowOff>
    </xdr:from>
    <xdr:to>
      <xdr:col>68</xdr:col>
      <xdr:colOff>152400</xdr:colOff>
      <xdr:row>61</xdr:row>
      <xdr:rowOff>4360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53963"/>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29294</xdr:rowOff>
    </xdr:from>
    <xdr:to>
      <xdr:col>68</xdr:col>
      <xdr:colOff>203200</xdr:colOff>
      <xdr:row>60</xdr:row>
      <xdr:rowOff>130894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141071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137854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153967</xdr:rowOff>
    </xdr:from>
    <xdr:to>
      <xdr:col>81</xdr:col>
      <xdr:colOff>95250</xdr:colOff>
      <xdr:row>61</xdr:row>
      <xdr:rowOff>84117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4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126044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1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142304</xdr:rowOff>
    </xdr:from>
    <xdr:to>
      <xdr:col>77</xdr:col>
      <xdr:colOff>95250</xdr:colOff>
      <xdr:row>61</xdr:row>
      <xdr:rowOff>72454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57231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15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137075</xdr:rowOff>
    </xdr:from>
    <xdr:to>
      <xdr:col>73</xdr:col>
      <xdr:colOff>44450</xdr:colOff>
      <xdr:row>61</xdr:row>
      <xdr:rowOff>67225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52002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1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125010</xdr:rowOff>
    </xdr:from>
    <xdr:to>
      <xdr:col>68</xdr:col>
      <xdr:colOff>203200</xdr:colOff>
      <xdr:row>61</xdr:row>
      <xdr:rowOff>55160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1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39937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9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116163</xdr:rowOff>
    </xdr:from>
    <xdr:to>
      <xdr:col>64</xdr:col>
      <xdr:colOff>152400</xdr:colOff>
      <xdr:row>61</xdr:row>
      <xdr:rowOff>46313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31090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8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実質公債費比率は，３ヶ年平均で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減少しているが，過去に実施した大型事業による地方債の元金償還に伴い，類似団体平均を上回った状況が続いている。</a:t>
          </a:r>
          <a:endParaRPr lang="ja-JP" altLang="ja-JP" sz="1400">
            <a:effectLst/>
          </a:endParaRPr>
        </a:p>
        <a:p>
          <a:r>
            <a:rPr kumimoji="1" lang="ja-JP" altLang="ja-JP" sz="1100">
              <a:solidFill>
                <a:schemeClr val="dk1"/>
              </a:solidFill>
              <a:effectLst/>
              <a:latin typeface="+mn-lt"/>
              <a:ea typeface="+mn-ea"/>
              <a:cs typeface="+mn-cs"/>
            </a:rPr>
            <a:t>今後も大型事業を控えているが，起債枠の上限を堅持することで公債費の縮減に努めていく。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158242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780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158242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780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148590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41</xdr:row>
      <xdr:rowOff>148590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587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将来負担比率は前年度と比較して</a:t>
          </a:r>
          <a:r>
            <a:rPr kumimoji="1" lang="en-US" altLang="ja-JP" sz="1100">
              <a:solidFill>
                <a:schemeClr val="dk1"/>
              </a:solidFill>
              <a:effectLst/>
              <a:latin typeface="+mn-lt"/>
              <a:ea typeface="+mn-ea"/>
              <a:cs typeface="+mn-cs"/>
            </a:rPr>
            <a:t>27.4</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減少の主な要因は，地方債現在高や退職手当負担見込額の減少，さらに充当可能基金の増加によるものである。</a:t>
          </a:r>
          <a:endParaRPr lang="ja-JP" altLang="ja-JP" sz="1400">
            <a:effectLst/>
          </a:endParaRPr>
        </a:p>
        <a:p>
          <a:r>
            <a:rPr kumimoji="1" lang="ja-JP" altLang="ja-JP" sz="1100">
              <a:solidFill>
                <a:schemeClr val="dk1"/>
              </a:solidFill>
              <a:effectLst/>
              <a:latin typeface="+mn-lt"/>
              <a:ea typeface="+mn-ea"/>
              <a:cs typeface="+mn-cs"/>
            </a:rPr>
            <a:t>今後は，住用・笠利認定こども園整備事業をはじめとした大型事業が続く見込みであり，将来負担比率の増加が見込まれている。引き続き起債枠の上限を堅持し，地方債現在高の縮減に努める。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143815</xdr:rowOff>
    </xdr:from>
    <xdr:to>
      <xdr:col>77</xdr:col>
      <xdr:colOff>44450</xdr:colOff>
      <xdr:row>16</xdr:row>
      <xdr:rowOff>35103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715565"/>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121683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2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35103</xdr:rowOff>
    </xdr:from>
    <xdr:to>
      <xdr:col>72</xdr:col>
      <xdr:colOff>203200</xdr:colOff>
      <xdr:row>16</xdr:row>
      <xdr:rowOff>114249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778303"/>
          <a:ext cx="889000" cy="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114249</xdr:rowOff>
    </xdr:from>
    <xdr:to>
      <xdr:col>68</xdr:col>
      <xdr:colOff>152400</xdr:colOff>
      <xdr:row>17</xdr:row>
      <xdr:rowOff>131013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857449"/>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142240</xdr:rowOff>
    </xdr:from>
    <xdr:to>
      <xdr:col>73</xdr:col>
      <xdr:colOff>44450</xdr:colOff>
      <xdr:row>16</xdr:row>
      <xdr:rowOff>72390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82567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8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30632</xdr:rowOff>
    </xdr:from>
    <xdr:to>
      <xdr:col>68</xdr:col>
      <xdr:colOff>203200</xdr:colOff>
      <xdr:row>16</xdr:row>
      <xdr:rowOff>132232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7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142409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4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22911</xdr:rowOff>
    </xdr:from>
    <xdr:to>
      <xdr:col>64</xdr:col>
      <xdr:colOff>152400</xdr:colOff>
      <xdr:row>16</xdr:row>
      <xdr:rowOff>124511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6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134688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93015</xdr:rowOff>
    </xdr:from>
    <xdr:to>
      <xdr:col>77</xdr:col>
      <xdr:colOff>95250</xdr:colOff>
      <xdr:row>16</xdr:row>
      <xdr:rowOff>23165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66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7942</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751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155753</xdr:rowOff>
    </xdr:from>
    <xdr:to>
      <xdr:col>73</xdr:col>
      <xdr:colOff>44450</xdr:colOff>
      <xdr:row>16</xdr:row>
      <xdr:rowOff>85903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70680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63449</xdr:rowOff>
    </xdr:from>
    <xdr:to>
      <xdr:col>68</xdr:col>
      <xdr:colOff>203200</xdr:colOff>
      <xdr:row>16</xdr:row>
      <xdr:rowOff>165049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80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149826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89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80213</xdr:rowOff>
    </xdr:from>
    <xdr:to>
      <xdr:col>64</xdr:col>
      <xdr:colOff>152400</xdr:colOff>
      <xdr:row>18</xdr:row>
      <xdr:rowOff>10363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9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166590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08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41,670
41,541
308.33
35,603,725
34,472,453
979,691
17,698,805
42,330,236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人件費は，前年度決算と比べて</a:t>
          </a:r>
          <a:r>
            <a:rPr kumimoji="1" lang="en-US" altLang="ja-JP" sz="1300">
              <a:latin typeface="ＭＳ Ｐゴシック" panose="020B0600070205080204" pitchFamily="50" charset="-128"/>
              <a:ea typeface="ＭＳ Ｐゴシック" panose="020B0600070205080204" pitchFamily="50" charset="-128"/>
            </a:rPr>
            <a:t>22,690</a:t>
          </a:r>
          <a:r>
            <a:rPr kumimoji="1" lang="ja-JP" altLang="en-US" sz="1300">
              <a:latin typeface="ＭＳ Ｐゴシック" panose="020B0600070205080204" pitchFamily="50" charset="-128"/>
              <a:ea typeface="ＭＳ Ｐゴシック" panose="020B0600070205080204" pitchFamily="50" charset="-128"/>
            </a:rPr>
            <a:t>千円増加しており，経常一般財源総額は</a:t>
          </a:r>
          <a:r>
            <a:rPr kumimoji="1" lang="en-US" altLang="ja-JP" sz="1300">
              <a:latin typeface="ＭＳ Ｐゴシック" panose="020B0600070205080204" pitchFamily="50" charset="-128"/>
              <a:ea typeface="ＭＳ Ｐゴシック" panose="020B0600070205080204" pitchFamily="50" charset="-128"/>
            </a:rPr>
            <a:t>188,821</a:t>
          </a:r>
          <a:r>
            <a:rPr kumimoji="1" lang="ja-JP" altLang="en-US" sz="1300">
              <a:latin typeface="ＭＳ Ｐゴシック" panose="020B0600070205080204" pitchFamily="50" charset="-128"/>
              <a:ea typeface="ＭＳ Ｐゴシック" panose="020B0600070205080204" pitchFamily="50" charset="-128"/>
            </a:rPr>
            <a:t>千円増加したものの，経常収支比率が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ポイント増加し，類似団体内平均値を上回った。</a:t>
          </a:r>
        </a:p>
        <a:p>
          <a:r>
            <a:rPr kumimoji="1" lang="ja-JP" altLang="en-US" sz="1300">
              <a:latin typeface="ＭＳ Ｐゴシック" panose="020B0600070205080204" pitchFamily="50" charset="-128"/>
              <a:ea typeface="ＭＳ Ｐゴシック" panose="020B0600070205080204" pitchFamily="50" charset="-128"/>
            </a:rPr>
            <a:t>今後とも，定員適正化計画に基づき，本市において適正な職員数を維持し，総人件費の抑制に努める。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06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906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74422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92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経常的な物件費については，前年度と比べて，</a:t>
          </a:r>
          <a:r>
            <a:rPr kumimoji="1" lang="en-US" altLang="ja-JP" sz="1300">
              <a:latin typeface="ＭＳ Ｐゴシック" panose="020B0600070205080204" pitchFamily="50" charset="-128"/>
              <a:ea typeface="ＭＳ Ｐゴシック" panose="020B0600070205080204" pitchFamily="50" charset="-128"/>
            </a:rPr>
            <a:t>29,652</a:t>
          </a:r>
          <a:r>
            <a:rPr kumimoji="1" lang="ja-JP" altLang="en-US" sz="1300">
              <a:latin typeface="ＭＳ Ｐゴシック" panose="020B0600070205080204" pitchFamily="50" charset="-128"/>
              <a:ea typeface="ＭＳ Ｐゴシック" panose="020B0600070205080204" pitchFamily="50" charset="-128"/>
            </a:rPr>
            <a:t>千円増加しているため、経常収支比率が前年度より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類似団体内平均値は下回っているものの，本市において，平成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年度から実施している経常経費抑制策を継続し，各種経費の縮減に努める。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57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8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8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157480</xdr:rowOff>
    </xdr:from>
    <xdr:to>
      <xdr:col>69</xdr:col>
      <xdr:colOff>92075</xdr:colOff>
      <xdr:row>14</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57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129540</xdr:rowOff>
    </xdr:from>
    <xdr:to>
      <xdr:col>82</xdr:col>
      <xdr:colOff>158750</xdr:colOff>
      <xdr:row>15</xdr:row>
      <xdr:rowOff>59690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146067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扶助費については，前年度決算と比べて経常経費充当一般財源が</a:t>
          </a:r>
          <a:r>
            <a:rPr kumimoji="1" lang="en-US" altLang="ja-JP" sz="1300">
              <a:latin typeface="ＭＳ Ｐゴシック" panose="020B0600070205080204" pitchFamily="50" charset="-128"/>
              <a:ea typeface="ＭＳ Ｐゴシック" panose="020B0600070205080204" pitchFamily="50" charset="-128"/>
            </a:rPr>
            <a:t>440,925</a:t>
          </a:r>
          <a:r>
            <a:rPr kumimoji="1" lang="ja-JP" altLang="en-US" sz="1300">
              <a:latin typeface="ＭＳ Ｐゴシック" panose="020B0600070205080204" pitchFamily="50" charset="-128"/>
              <a:ea typeface="ＭＳ Ｐゴシック" panose="020B0600070205080204" pitchFamily="50" charset="-128"/>
            </a:rPr>
            <a:t>千円の増加となり，経常収支比率が</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その主な要因は，介護給付費が年々増加しているためである。今後とも，制度の適正な運用に努める。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157480</xdr:rowOff>
    </xdr:from>
    <xdr:to>
      <xdr:col>24</xdr:col>
      <xdr:colOff>25400</xdr:colOff>
      <xdr:row>60</xdr:row>
      <xdr:rowOff>20320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1015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27957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157480</xdr:rowOff>
    </xdr:from>
    <xdr:to>
      <xdr:col>19</xdr:col>
      <xdr:colOff>187325</xdr:colOff>
      <xdr:row>60</xdr:row>
      <xdr:rowOff>5080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1015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xdr:rowOff>
    </xdr:from>
    <xdr:to>
      <xdr:col>15</xdr:col>
      <xdr:colOff>98425</xdr:colOff>
      <xdr:row>60</xdr:row>
      <xdr:rowOff>111760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2920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34290</xdr:rowOff>
    </xdr:from>
    <xdr:to>
      <xdr:col>15</xdr:col>
      <xdr:colOff>149225</xdr:colOff>
      <xdr:row>57</xdr:row>
      <xdr:rowOff>135890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146067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111760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2235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161307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140970</xdr:rowOff>
    </xdr:from>
    <xdr:to>
      <xdr:col>24</xdr:col>
      <xdr:colOff>76200</xdr:colOff>
      <xdr:row>60</xdr:row>
      <xdr:rowOff>71120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113047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106680</xdr:rowOff>
    </xdr:from>
    <xdr:to>
      <xdr:col>20</xdr:col>
      <xdr:colOff>38100</xdr:colOff>
      <xdr:row>59</xdr:row>
      <xdr:rowOff>36830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21607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125730</xdr:rowOff>
    </xdr:from>
    <xdr:to>
      <xdr:col>15</xdr:col>
      <xdr:colOff>149225</xdr:colOff>
      <xdr:row>60</xdr:row>
      <xdr:rowOff>55880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40657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60960</xdr:rowOff>
    </xdr:from>
    <xdr:to>
      <xdr:col>11</xdr:col>
      <xdr:colOff>60325</xdr:colOff>
      <xdr:row>60</xdr:row>
      <xdr:rowOff>162560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147337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その他に係る経常収支比率は，前年度決算より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ポイント増加したものの，類似団体平均を下回った状況が続いている。</a:t>
          </a:r>
        </a:p>
        <a:p>
          <a:r>
            <a:rPr kumimoji="1" lang="ja-JP" altLang="en-US" sz="1300">
              <a:latin typeface="ＭＳ Ｐゴシック" panose="020B0600070205080204" pitchFamily="50" charset="-128"/>
              <a:ea typeface="ＭＳ Ｐゴシック" panose="020B0600070205080204" pitchFamily="50" charset="-128"/>
            </a:rPr>
            <a:t>この主な要因は，維持補修費や繰出金において，経常経費に充当した一般財源が増加したことによるものである。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今後とも，各特別会計の事業の見直し等を含めて経費の節減に努め，繰出金の減少に努める。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86178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140805</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4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151493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18342</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58</xdr:row>
      <xdr:rowOff>18143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581243"/>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58</xdr:row>
      <xdr:rowOff>18143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907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51905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79120</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補助費等においては，前年度決算と比べて，</a:t>
          </a:r>
          <a:r>
            <a:rPr kumimoji="1" lang="en-US" altLang="ja-JP" sz="1300">
              <a:latin typeface="ＭＳ Ｐゴシック" panose="020B0600070205080204" pitchFamily="50" charset="-128"/>
              <a:ea typeface="ＭＳ Ｐゴシック" panose="020B0600070205080204" pitchFamily="50" charset="-128"/>
            </a:rPr>
            <a:t>1,359,207</a:t>
          </a:r>
          <a:r>
            <a:rPr kumimoji="1" lang="ja-JP" altLang="en-US" sz="1300">
              <a:latin typeface="ＭＳ Ｐゴシック" panose="020B0600070205080204" pitchFamily="50" charset="-128"/>
              <a:ea typeface="ＭＳ Ｐゴシック" panose="020B0600070205080204" pitchFamily="50" charset="-128"/>
            </a:rPr>
            <a:t>千円減少し、経常収支比率が前年度より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ポイント減少しており，類似団体平均を下回った状況が続いている。</a:t>
          </a:r>
        </a:p>
        <a:p>
          <a:r>
            <a:rPr kumimoji="1" lang="ja-JP" altLang="en-US" sz="1300">
              <a:latin typeface="ＭＳ Ｐゴシック" panose="020B0600070205080204" pitchFamily="50" charset="-128"/>
              <a:ea typeface="ＭＳ Ｐゴシック" panose="020B0600070205080204" pitchFamily="50" charset="-128"/>
            </a:rPr>
            <a:t>今後とも，補助金等交付について見直しや廃止を含めた評価を行っていく方針である。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143002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1254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8128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143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36</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0523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74422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0523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xdr:rowOff>
    </xdr:from>
    <xdr:to>
      <xdr:col>69</xdr:col>
      <xdr:colOff>142875</xdr:colOff>
      <xdr:row>35</xdr:row>
      <xdr:rowOff>102362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112539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公債費に係る経常収支比率については，公債費が昨年度と比べて</a:t>
          </a:r>
          <a:r>
            <a:rPr kumimoji="1" lang="en-US" altLang="ja-JP" sz="1300">
              <a:latin typeface="ＭＳ Ｐゴシック" panose="020B0600070205080204" pitchFamily="50" charset="-128"/>
              <a:ea typeface="ＭＳ Ｐゴシック" panose="020B0600070205080204" pitchFamily="50" charset="-128"/>
            </a:rPr>
            <a:t>185,910</a:t>
          </a:r>
          <a:r>
            <a:rPr kumimoji="1" lang="ja-JP" altLang="en-US" sz="1300">
              <a:latin typeface="ＭＳ Ｐゴシック" panose="020B0600070205080204" pitchFamily="50" charset="-128"/>
              <a:ea typeface="ＭＳ Ｐゴシック" panose="020B0600070205080204" pitchFamily="50" charset="-128"/>
            </a:rPr>
            <a:t>千円増えたため，</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ポイント増加し，類似団体内平均についても上回っている状況が続いている。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引き続き，大規模なハード事業が予定されており，公債費は増加する見込みであるが，起債枠を考慮した実施計画に沿って事業を進め，健全な財政運営に努める。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15421</xdr:rowOff>
    </xdr:from>
    <xdr:to>
      <xdr:col>24</xdr:col>
      <xdr:colOff>25400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902871"/>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15421</xdr:rowOff>
    </xdr:from>
    <xdr:to>
      <xdr:col>19</xdr:col>
      <xdr:colOff>187325</xdr:colOff>
      <xdr:row>81</xdr:row>
      <xdr:rowOff>80736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902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58964</xdr:rowOff>
    </xdr:from>
    <xdr:to>
      <xdr:col>15</xdr:col>
      <xdr:colOff>98425</xdr:colOff>
      <xdr:row>81</xdr:row>
      <xdr:rowOff>80736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94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26307</xdr:rowOff>
    </xdr:from>
    <xdr:to>
      <xdr:col>11</xdr:col>
      <xdr:colOff>9525</xdr:colOff>
      <xdr:row>81</xdr:row>
      <xdr:rowOff>58964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913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10886</xdr:rowOff>
    </xdr:from>
    <xdr:to>
      <xdr:col>11</xdr:col>
      <xdr:colOff>60325</xdr:colOff>
      <xdr:row>78</xdr:row>
      <xdr:rowOff>112486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122663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166206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82</xdr:row>
      <xdr:rowOff>0</xdr:rowOff>
    </xdr:from>
    <xdr:to>
      <xdr:col>24</xdr:col>
      <xdr:colOff>76200</xdr:colOff>
      <xdr:row>82</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80027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136071</xdr:rowOff>
    </xdr:from>
    <xdr:to>
      <xdr:col>20</xdr:col>
      <xdr:colOff>38100</xdr:colOff>
      <xdr:row>81</xdr:row>
      <xdr:rowOff>66221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50998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938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29936</xdr:rowOff>
    </xdr:from>
    <xdr:to>
      <xdr:col>15</xdr:col>
      <xdr:colOff>149225</xdr:colOff>
      <xdr:row>81</xdr:row>
      <xdr:rowOff>131536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116313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400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8164</xdr:rowOff>
    </xdr:from>
    <xdr:to>
      <xdr:col>11</xdr:col>
      <xdr:colOff>60325</xdr:colOff>
      <xdr:row>81</xdr:row>
      <xdr:rowOff>109764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94541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146957</xdr:rowOff>
    </xdr:from>
    <xdr:to>
      <xdr:col>6</xdr:col>
      <xdr:colOff>171450</xdr:colOff>
      <xdr:row>81</xdr:row>
      <xdr:rowOff>77107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8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61884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94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ポイント増加したものの，類似団体平均から下回っている。</a:t>
          </a:r>
        </a:p>
        <a:p>
          <a:r>
            <a:rPr kumimoji="1" lang="ja-JP" altLang="en-US" sz="1300">
              <a:latin typeface="ＭＳ Ｐゴシック" panose="020B0600070205080204" pitchFamily="50" charset="-128"/>
              <a:ea typeface="ＭＳ Ｐゴシック" panose="020B0600070205080204" pitchFamily="50" charset="-128"/>
            </a:rPr>
            <a:t>この主な要因は，扶助費や物件費に充当した一般財源が増加したことによるものである。 </a:t>
          </a:r>
        </a:p>
        <a:p>
          <a:r>
            <a:rPr kumimoji="1" lang="ja-JP" altLang="en-US" sz="1300">
              <a:latin typeface="ＭＳ Ｐゴシック" panose="020B0600070205080204" pitchFamily="50" charset="-128"/>
              <a:ea typeface="ＭＳ Ｐゴシック" panose="020B0600070205080204" pitchFamily="50" charset="-128"/>
            </a:rPr>
            <a:t>今後とも，制度の適切な運用や各種経費の縮減に取り組み，健全な財政運営に努める。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28702</xdr:rowOff>
    </xdr:from>
    <xdr:to>
      <xdr:col>82</xdr:col>
      <xdr:colOff>107950</xdr:colOff>
      <xdr:row>75</xdr:row>
      <xdr:rowOff>170435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87452"/>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167149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887452"/>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126001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15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53848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657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53848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97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119634</xdr:rowOff>
    </xdr:from>
    <xdr:to>
      <xdr:col>82</xdr:col>
      <xdr:colOff>158750</xdr:colOff>
      <xdr:row>76</xdr:row>
      <xdr:rowOff>49783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136161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77641</xdr:rowOff>
    </xdr:from>
    <xdr:to>
      <xdr:col>29</xdr:col>
      <xdr:colOff>127000</xdr:colOff>
      <xdr:row>17</xdr:row>
      <xdr:rowOff>86328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39916"/>
          <a:ext cx="6477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129114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1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79950</xdr:rowOff>
    </xdr:from>
    <xdr:to>
      <xdr:col>26</xdr:col>
      <xdr:colOff>50800</xdr:colOff>
      <xdr:row>17</xdr:row>
      <xdr:rowOff>86328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042225"/>
          <a:ext cx="698500" cy="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76547</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10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79950</xdr:rowOff>
    </xdr:from>
    <xdr:to>
      <xdr:col>22</xdr:col>
      <xdr:colOff>114300</xdr:colOff>
      <xdr:row>17</xdr:row>
      <xdr:rowOff>126307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42225"/>
          <a:ext cx="698500" cy="46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142406</xdr:rowOff>
    </xdr:from>
    <xdr:to>
      <xdr:col>22</xdr:col>
      <xdr:colOff>165100</xdr:colOff>
      <xdr:row>18</xdr:row>
      <xdr:rowOff>72556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57333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126307</xdr:rowOff>
    </xdr:from>
    <xdr:to>
      <xdr:col>18</xdr:col>
      <xdr:colOff>177800</xdr:colOff>
      <xdr:row>17</xdr:row>
      <xdr:rowOff>128996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88582"/>
          <a:ext cx="698500" cy="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150914</xdr:rowOff>
    </xdr:from>
    <xdr:to>
      <xdr:col>19</xdr:col>
      <xdr:colOff>38100</xdr:colOff>
      <xdr:row>18</xdr:row>
      <xdr:rowOff>81064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65841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158473</xdr:rowOff>
    </xdr:from>
    <xdr:to>
      <xdr:col>15</xdr:col>
      <xdr:colOff>101600</xdr:colOff>
      <xdr:row>18</xdr:row>
      <xdr:rowOff>88623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20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73400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0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26841</xdr:rowOff>
    </xdr:from>
    <xdr:to>
      <xdr:col>29</xdr:col>
      <xdr:colOff>177800</xdr:colOff>
      <xdr:row>17</xdr:row>
      <xdr:rowOff>128441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89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43368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35528</xdr:rowOff>
    </xdr:from>
    <xdr:to>
      <xdr:col>26</xdr:col>
      <xdr:colOff>101600</xdr:colOff>
      <xdr:row>17</xdr:row>
      <xdr:rowOff>137128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97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147305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66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29150</xdr:rowOff>
    </xdr:from>
    <xdr:to>
      <xdr:col>22</xdr:col>
      <xdr:colOff>165100</xdr:colOff>
      <xdr:row>17</xdr:row>
      <xdr:rowOff>130750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9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140927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6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75507</xdr:rowOff>
    </xdr:from>
    <xdr:to>
      <xdr:col>19</xdr:col>
      <xdr:colOff>38100</xdr:colOff>
      <xdr:row>18</xdr:row>
      <xdr:rowOff>5657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3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15834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0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78196</xdr:rowOff>
    </xdr:from>
    <xdr:to>
      <xdr:col>15</xdr:col>
      <xdr:colOff>101600</xdr:colOff>
      <xdr:row>18</xdr:row>
      <xdr:rowOff>8346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4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18523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0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313557</xdr:rowOff>
    </xdr:from>
    <xdr:to>
      <xdr:col>29</xdr:col>
      <xdr:colOff>127000</xdr:colOff>
      <xdr:row>35</xdr:row>
      <xdr:rowOff>325158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23907"/>
          <a:ext cx="647700" cy="11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106589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9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325158</xdr:rowOff>
    </xdr:from>
    <xdr:to>
      <xdr:col>26</xdr:col>
      <xdr:colOff>50800</xdr:colOff>
      <xdr:row>36</xdr:row>
      <xdr:rowOff>24111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5508"/>
          <a:ext cx="698500" cy="41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59783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19196</xdr:rowOff>
    </xdr:from>
    <xdr:to>
      <xdr:col>22</xdr:col>
      <xdr:colOff>114300</xdr:colOff>
      <xdr:row>36</xdr:row>
      <xdr:rowOff>24111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72446"/>
          <a:ext cx="6985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129940</xdr:rowOff>
    </xdr:from>
    <xdr:to>
      <xdr:col>22</xdr:col>
      <xdr:colOff>165100</xdr:colOff>
      <xdr:row>37</xdr:row>
      <xdr:rowOff>60090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44867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19196</xdr:rowOff>
    </xdr:from>
    <xdr:to>
      <xdr:col>18</xdr:col>
      <xdr:colOff>177800</xdr:colOff>
      <xdr:row>36</xdr:row>
      <xdr:rowOff>43790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72446"/>
          <a:ext cx="698500" cy="24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129369</xdr:rowOff>
    </xdr:from>
    <xdr:to>
      <xdr:col>19</xdr:col>
      <xdr:colOff>38100</xdr:colOff>
      <xdr:row>37</xdr:row>
      <xdr:rowOff>59519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44296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137464</xdr:rowOff>
    </xdr:from>
    <xdr:to>
      <xdr:col>15</xdr:col>
      <xdr:colOff>101600</xdr:colOff>
      <xdr:row>37</xdr:row>
      <xdr:rowOff>67614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52391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262757</xdr:rowOff>
    </xdr:from>
    <xdr:to>
      <xdr:col>29</xdr:col>
      <xdr:colOff>177800</xdr:colOff>
      <xdr:row>36</xdr:row>
      <xdr:rowOff>21457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3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107834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274358</xdr:rowOff>
    </xdr:from>
    <xdr:to>
      <xdr:col>26</xdr:col>
      <xdr:colOff>101600</xdr:colOff>
      <xdr:row>36</xdr:row>
      <xdr:rowOff>33058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4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43235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316211</xdr:rowOff>
    </xdr:from>
    <xdr:to>
      <xdr:col>22</xdr:col>
      <xdr:colOff>165100</xdr:colOff>
      <xdr:row>36</xdr:row>
      <xdr:rowOff>74911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85088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9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311296</xdr:rowOff>
    </xdr:from>
    <xdr:to>
      <xdr:col>19</xdr:col>
      <xdr:colOff>38100</xdr:colOff>
      <xdr:row>36</xdr:row>
      <xdr:rowOff>69996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1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80173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9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335890</xdr:rowOff>
    </xdr:from>
    <xdr:to>
      <xdr:col>15</xdr:col>
      <xdr:colOff>101600</xdr:colOff>
      <xdr:row>36</xdr:row>
      <xdr:rowOff>94590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104767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1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41,670
41,541
308.33
35,603,725
34,472,453
979,691
17,698,805
42,330,236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86520</xdr:rowOff>
    </xdr:from>
    <xdr:to>
      <xdr:col>24</xdr:col>
      <xdr:colOff>63500</xdr:colOff>
      <xdr:row>36</xdr:row>
      <xdr:rowOff>94026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58720"/>
          <a:ext cx="8382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143447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94026</xdr:rowOff>
    </xdr:from>
    <xdr:to>
      <xdr:col>19</xdr:col>
      <xdr:colOff>177800</xdr:colOff>
      <xdr:row>36</xdr:row>
      <xdr:rowOff>100438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66226"/>
          <a:ext cx="8890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89227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100438</xdr:rowOff>
    </xdr:from>
    <xdr:to>
      <xdr:col>15</xdr:col>
      <xdr:colOff>50800</xdr:colOff>
      <xdr:row>37</xdr:row>
      <xdr:rowOff>9482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72638"/>
          <a:ext cx="889000" cy="8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151948</xdr:rowOff>
    </xdr:from>
    <xdr:to>
      <xdr:col>15</xdr:col>
      <xdr:colOff>101600</xdr:colOff>
      <xdr:row>37</xdr:row>
      <xdr:rowOff>82098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73225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7962</xdr:rowOff>
    </xdr:from>
    <xdr:to>
      <xdr:col>10</xdr:col>
      <xdr:colOff>114300</xdr:colOff>
      <xdr:row>37</xdr:row>
      <xdr:rowOff>9482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51612"/>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12026</xdr:rowOff>
    </xdr:from>
    <xdr:to>
      <xdr:col>10</xdr:col>
      <xdr:colOff>165100</xdr:colOff>
      <xdr:row>37</xdr:row>
      <xdr:rowOff>113626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104753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13923</xdr:rowOff>
    </xdr:from>
    <xdr:to>
      <xdr:col>6</xdr:col>
      <xdr:colOff>38100</xdr:colOff>
      <xdr:row>37</xdr:row>
      <xdr:rowOff>115523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106650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35720</xdr:rowOff>
    </xdr:from>
    <xdr:to>
      <xdr:col>24</xdr:col>
      <xdr:colOff>114300</xdr:colOff>
      <xdr:row>36</xdr:row>
      <xdr:rowOff>137320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5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43226</xdr:rowOff>
    </xdr:from>
    <xdr:to>
      <xdr:col>20</xdr:col>
      <xdr:colOff>38100</xdr:colOff>
      <xdr:row>36</xdr:row>
      <xdr:rowOff>144826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161353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9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49638</xdr:rowOff>
    </xdr:from>
    <xdr:to>
      <xdr:col>15</xdr:col>
      <xdr:colOff>101600</xdr:colOff>
      <xdr:row>36</xdr:row>
      <xdr:rowOff>151238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167765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9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130132</xdr:rowOff>
    </xdr:from>
    <xdr:to>
      <xdr:col>10</xdr:col>
      <xdr:colOff>165100</xdr:colOff>
      <xdr:row>37</xdr:row>
      <xdr:rowOff>60282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76809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07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128612</xdr:rowOff>
    </xdr:from>
    <xdr:to>
      <xdr:col>6</xdr:col>
      <xdr:colOff>38100</xdr:colOff>
      <xdr:row>37</xdr:row>
      <xdr:rowOff>58762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75289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6883</xdr:rowOff>
    </xdr:from>
    <xdr:to>
      <xdr:col>24</xdr:col>
      <xdr:colOff>63500</xdr:colOff>
      <xdr:row>57</xdr:row>
      <xdr:rowOff>7683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79533"/>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49712</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6883</xdr:rowOff>
    </xdr:from>
    <xdr:to>
      <xdr:col>19</xdr:col>
      <xdr:colOff>177800</xdr:colOff>
      <xdr:row>57</xdr:row>
      <xdr:rowOff>15260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79533"/>
          <a:ext cx="889000" cy="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161549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5210</xdr:rowOff>
    </xdr:from>
    <xdr:to>
      <xdr:col>15</xdr:col>
      <xdr:colOff>50800</xdr:colOff>
      <xdr:row>57</xdr:row>
      <xdr:rowOff>15260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77860"/>
          <a:ext cx="889000" cy="1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43884</xdr:rowOff>
    </xdr:from>
    <xdr:to>
      <xdr:col>15</xdr:col>
      <xdr:colOff>101600</xdr:colOff>
      <xdr:row>56</xdr:row>
      <xdr:rowOff>145484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162011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5210</xdr:rowOff>
    </xdr:from>
    <xdr:to>
      <xdr:col>10</xdr:col>
      <xdr:colOff>114300</xdr:colOff>
      <xdr:row>57</xdr:row>
      <xdr:rowOff>20279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77860"/>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91922</xdr:rowOff>
    </xdr:from>
    <xdr:to>
      <xdr:col>10</xdr:col>
      <xdr:colOff>165100</xdr:colOff>
      <xdr:row>57</xdr:row>
      <xdr:rowOff>22072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38599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105729</xdr:rowOff>
    </xdr:from>
    <xdr:to>
      <xdr:col>6</xdr:col>
      <xdr:colOff>38100</xdr:colOff>
      <xdr:row>57</xdr:row>
      <xdr:rowOff>35879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52406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128333</xdr:rowOff>
    </xdr:from>
    <xdr:to>
      <xdr:col>24</xdr:col>
      <xdr:colOff>114300</xdr:colOff>
      <xdr:row>57</xdr:row>
      <xdr:rowOff>58483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43260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127533</xdr:rowOff>
    </xdr:from>
    <xdr:to>
      <xdr:col>20</xdr:col>
      <xdr:colOff>38100</xdr:colOff>
      <xdr:row>57</xdr:row>
      <xdr:rowOff>57683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48810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135910</xdr:rowOff>
    </xdr:from>
    <xdr:to>
      <xdr:col>15</xdr:col>
      <xdr:colOff>101600</xdr:colOff>
      <xdr:row>57</xdr:row>
      <xdr:rowOff>66060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57187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125860</xdr:rowOff>
    </xdr:from>
    <xdr:to>
      <xdr:col>10</xdr:col>
      <xdr:colOff>165100</xdr:colOff>
      <xdr:row>57</xdr:row>
      <xdr:rowOff>56010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47137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1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140929</xdr:rowOff>
    </xdr:from>
    <xdr:to>
      <xdr:col>6</xdr:col>
      <xdr:colOff>38100</xdr:colOff>
      <xdr:row>57</xdr:row>
      <xdr:rowOff>71079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62206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4620</xdr:rowOff>
    </xdr:from>
    <xdr:to>
      <xdr:col>24</xdr:col>
      <xdr:colOff>63500</xdr:colOff>
      <xdr:row>78</xdr:row>
      <xdr:rowOff>10313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77720"/>
          <a:ext cx="8382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10313</xdr:rowOff>
    </xdr:from>
    <xdr:to>
      <xdr:col>19</xdr:col>
      <xdr:colOff>177800</xdr:colOff>
      <xdr:row>78</xdr:row>
      <xdr:rowOff>11364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83413"/>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5877</xdr:rowOff>
    </xdr:from>
    <xdr:to>
      <xdr:col>15</xdr:col>
      <xdr:colOff>50800</xdr:colOff>
      <xdr:row>78</xdr:row>
      <xdr:rowOff>11364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7897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75161</xdr:rowOff>
    </xdr:from>
    <xdr:to>
      <xdr:col>15</xdr:col>
      <xdr:colOff>101600</xdr:colOff>
      <xdr:row>78</xdr:row>
      <xdr:rowOff>5311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21838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5877</xdr:rowOff>
    </xdr:from>
    <xdr:to>
      <xdr:col>10</xdr:col>
      <xdr:colOff>114300</xdr:colOff>
      <xdr:row>78</xdr:row>
      <xdr:rowOff>41447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78977"/>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121064</xdr:rowOff>
    </xdr:from>
    <xdr:to>
      <xdr:col>10</xdr:col>
      <xdr:colOff>165100</xdr:colOff>
      <xdr:row>78</xdr:row>
      <xdr:rowOff>51214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67741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112995</xdr:rowOff>
    </xdr:from>
    <xdr:to>
      <xdr:col>6</xdr:col>
      <xdr:colOff>38100</xdr:colOff>
      <xdr:row>78</xdr:row>
      <xdr:rowOff>43145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59672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125270</xdr:rowOff>
    </xdr:from>
    <xdr:to>
      <xdr:col>24</xdr:col>
      <xdr:colOff>114300</xdr:colOff>
      <xdr:row>78</xdr:row>
      <xdr:rowOff>55420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103697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130963</xdr:rowOff>
    </xdr:from>
    <xdr:to>
      <xdr:col>20</xdr:col>
      <xdr:colOff>38100</xdr:colOff>
      <xdr:row>78</xdr:row>
      <xdr:rowOff>61113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52240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2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132014</xdr:rowOff>
    </xdr:from>
    <xdr:to>
      <xdr:col>15</xdr:col>
      <xdr:colOff>101600</xdr:colOff>
      <xdr:row>78</xdr:row>
      <xdr:rowOff>62164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53291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2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126527</xdr:rowOff>
    </xdr:from>
    <xdr:to>
      <xdr:col>10</xdr:col>
      <xdr:colOff>165100</xdr:colOff>
      <xdr:row>78</xdr:row>
      <xdr:rowOff>56677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47804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162097</xdr:rowOff>
    </xdr:from>
    <xdr:to>
      <xdr:col>6</xdr:col>
      <xdr:colOff>38100</xdr:colOff>
      <xdr:row>78</xdr:row>
      <xdr:rowOff>92247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6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83374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5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11260</xdr:rowOff>
    </xdr:from>
    <xdr:to>
      <xdr:col>24</xdr:col>
      <xdr:colOff>62865</xdr:colOff>
      <xdr:row>98</xdr:row>
      <xdr:rowOff>104417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784660"/>
          <a:ext cx="1270" cy="112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108244</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104417</xdr:rowOff>
    </xdr:from>
    <xdr:to>
      <xdr:col>24</xdr:col>
      <xdr:colOff>152400</xdr:colOff>
      <xdr:row>98</xdr:row>
      <xdr:rowOff>104417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0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129387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55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11260</xdr:rowOff>
    </xdr:from>
    <xdr:to>
      <xdr:col>24</xdr:col>
      <xdr:colOff>152400</xdr:colOff>
      <xdr:row>92</xdr:row>
      <xdr:rowOff>11260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78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56921</xdr:rowOff>
    </xdr:from>
    <xdr:to>
      <xdr:col>24</xdr:col>
      <xdr:colOff>63500</xdr:colOff>
      <xdr:row>92</xdr:row>
      <xdr:rowOff>11260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5658871"/>
          <a:ext cx="838200" cy="12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40907</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500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62480</xdr:rowOff>
    </xdr:from>
    <xdr:to>
      <xdr:col>24</xdr:col>
      <xdr:colOff>114300</xdr:colOff>
      <xdr:row>96</xdr:row>
      <xdr:rowOff>164080</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56921</xdr:rowOff>
    </xdr:from>
    <xdr:to>
      <xdr:col>19</xdr:col>
      <xdr:colOff>177800</xdr:colOff>
      <xdr:row>92</xdr:row>
      <xdr:rowOff>127767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5658871"/>
          <a:ext cx="889000" cy="24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161765</xdr:rowOff>
    </xdr:from>
    <xdr:to>
      <xdr:col>20</xdr:col>
      <xdr:colOff>38100</xdr:colOff>
      <xdr:row>96</xdr:row>
      <xdr:rowOff>91915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83042</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127767</xdr:rowOff>
    </xdr:from>
    <xdr:to>
      <xdr:col>15</xdr:col>
      <xdr:colOff>50800</xdr:colOff>
      <xdr:row>92</xdr:row>
      <xdr:rowOff>137995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01167"/>
          <a:ext cx="889000" cy="1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113340</xdr:rowOff>
    </xdr:from>
    <xdr:to>
      <xdr:col>15</xdr:col>
      <xdr:colOff>101600</xdr:colOff>
      <xdr:row>97</xdr:row>
      <xdr:rowOff>43490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34617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137995</xdr:rowOff>
    </xdr:from>
    <xdr:to>
      <xdr:col>10</xdr:col>
      <xdr:colOff>114300</xdr:colOff>
      <xdr:row>93</xdr:row>
      <xdr:rowOff>36902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5911395"/>
          <a:ext cx="889000" cy="7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111852</xdr:rowOff>
    </xdr:from>
    <xdr:to>
      <xdr:col>10</xdr:col>
      <xdr:colOff>165100</xdr:colOff>
      <xdr:row>97</xdr:row>
      <xdr:rowOff>42002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33129</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140655</xdr:rowOff>
    </xdr:from>
    <xdr:to>
      <xdr:col>6</xdr:col>
      <xdr:colOff>38100</xdr:colOff>
      <xdr:row>97</xdr:row>
      <xdr:rowOff>70805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61932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9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131910</xdr:rowOff>
    </xdr:from>
    <xdr:to>
      <xdr:col>24</xdr:col>
      <xdr:colOff>114300</xdr:colOff>
      <xdr:row>92</xdr:row>
      <xdr:rowOff>62060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7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84937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8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6121</xdr:rowOff>
    </xdr:from>
    <xdr:to>
      <xdr:col>20</xdr:col>
      <xdr:colOff>38100</xdr:colOff>
      <xdr:row>91</xdr:row>
      <xdr:rowOff>107721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6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124248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38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76967</xdr:rowOff>
    </xdr:from>
    <xdr:to>
      <xdr:col>15</xdr:col>
      <xdr:colOff>101600</xdr:colOff>
      <xdr:row>93</xdr:row>
      <xdr:rowOff>7117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23644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2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87195</xdr:rowOff>
    </xdr:from>
    <xdr:to>
      <xdr:col>10</xdr:col>
      <xdr:colOff>165100</xdr:colOff>
      <xdr:row>93</xdr:row>
      <xdr:rowOff>17345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58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33872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63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157552</xdr:rowOff>
    </xdr:from>
    <xdr:to>
      <xdr:col>6</xdr:col>
      <xdr:colOff>38100</xdr:colOff>
      <xdr:row>93</xdr:row>
      <xdr:rowOff>87702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593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104229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70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31005</xdr:rowOff>
    </xdr:from>
    <xdr:to>
      <xdr:col>55</xdr:col>
      <xdr:colOff>0</xdr:colOff>
      <xdr:row>36</xdr:row>
      <xdr:rowOff>1401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031755"/>
          <a:ext cx="838200" cy="14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167106</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6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146773</xdr:rowOff>
    </xdr:from>
    <xdr:to>
      <xdr:col>50</xdr:col>
      <xdr:colOff>114300</xdr:colOff>
      <xdr:row>35</xdr:row>
      <xdr:rowOff>31005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804623"/>
          <a:ext cx="889000" cy="22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127915</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30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146773</xdr:rowOff>
    </xdr:from>
    <xdr:to>
      <xdr:col>45</xdr:col>
      <xdr:colOff>177800</xdr:colOff>
      <xdr:row>37</xdr:row>
      <xdr:rowOff>36981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804623"/>
          <a:ext cx="889000" cy="57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67151</xdr:rowOff>
    </xdr:from>
    <xdr:to>
      <xdr:col>46</xdr:col>
      <xdr:colOff>38100</xdr:colOff>
      <xdr:row>33</xdr:row>
      <xdr:rowOff>168751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72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13828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50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36981</xdr:rowOff>
    </xdr:from>
    <xdr:to>
      <xdr:col>41</xdr:col>
      <xdr:colOff>50800</xdr:colOff>
      <xdr:row>37</xdr:row>
      <xdr:rowOff>61108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380631"/>
          <a:ext cx="889000" cy="2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123460</xdr:rowOff>
    </xdr:from>
    <xdr:to>
      <xdr:col>41</xdr:col>
      <xdr:colOff>101600</xdr:colOff>
      <xdr:row>37</xdr:row>
      <xdr:rowOff>53610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9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70137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0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156689</xdr:rowOff>
    </xdr:from>
    <xdr:to>
      <xdr:col>36</xdr:col>
      <xdr:colOff>165100</xdr:colOff>
      <xdr:row>37</xdr:row>
      <xdr:rowOff>86839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103366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1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122051</xdr:rowOff>
    </xdr:from>
    <xdr:to>
      <xdr:col>55</xdr:col>
      <xdr:colOff>50800</xdr:colOff>
      <xdr:row>36</xdr:row>
      <xdr:rowOff>52201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144928</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151655</xdr:rowOff>
    </xdr:from>
    <xdr:to>
      <xdr:col>50</xdr:col>
      <xdr:colOff>165100</xdr:colOff>
      <xdr:row>35</xdr:row>
      <xdr:rowOff>81805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98332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75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95973</xdr:rowOff>
    </xdr:from>
    <xdr:to>
      <xdr:col>46</xdr:col>
      <xdr:colOff>38100</xdr:colOff>
      <xdr:row>34</xdr:row>
      <xdr:rowOff>26123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75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17250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4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157631</xdr:rowOff>
    </xdr:from>
    <xdr:to>
      <xdr:col>41</xdr:col>
      <xdr:colOff>101600</xdr:colOff>
      <xdr:row>37</xdr:row>
      <xdr:rowOff>87781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78908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42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10308</xdr:rowOff>
    </xdr:from>
    <xdr:to>
      <xdr:col>36</xdr:col>
      <xdr:colOff>165100</xdr:colOff>
      <xdr:row>37</xdr:row>
      <xdr:rowOff>111908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103035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4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90684</xdr:rowOff>
    </xdr:from>
    <xdr:to>
      <xdr:col>55</xdr:col>
      <xdr:colOff>0</xdr:colOff>
      <xdr:row>56</xdr:row>
      <xdr:rowOff>150709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520434"/>
          <a:ext cx="838200" cy="23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111804</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4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121321</xdr:rowOff>
    </xdr:from>
    <xdr:to>
      <xdr:col>50</xdr:col>
      <xdr:colOff>114300</xdr:colOff>
      <xdr:row>55</xdr:row>
      <xdr:rowOff>90684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379621"/>
          <a:ext cx="889000" cy="1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27189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121321</xdr:rowOff>
    </xdr:from>
    <xdr:to>
      <xdr:col>45</xdr:col>
      <xdr:colOff>177800</xdr:colOff>
      <xdr:row>55</xdr:row>
      <xdr:rowOff>13220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379621"/>
          <a:ext cx="889000" cy="6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43354</xdr:rowOff>
    </xdr:from>
    <xdr:to>
      <xdr:col>46</xdr:col>
      <xdr:colOff>38100</xdr:colOff>
      <xdr:row>56</xdr:row>
      <xdr:rowOff>144954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136081</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21368</xdr:rowOff>
    </xdr:from>
    <xdr:to>
      <xdr:col>41</xdr:col>
      <xdr:colOff>50800</xdr:colOff>
      <xdr:row>55</xdr:row>
      <xdr:rowOff>13220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279668"/>
          <a:ext cx="889000" cy="16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69295</xdr:rowOff>
    </xdr:from>
    <xdr:to>
      <xdr:col>41</xdr:col>
      <xdr:colOff>101600</xdr:colOff>
      <xdr:row>56</xdr:row>
      <xdr:rowOff>170895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162022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134255</xdr:rowOff>
    </xdr:from>
    <xdr:to>
      <xdr:col>36</xdr:col>
      <xdr:colOff>165100</xdr:colOff>
      <xdr:row>57</xdr:row>
      <xdr:rowOff>64405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55532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99909</xdr:rowOff>
    </xdr:from>
    <xdr:to>
      <xdr:col>55</xdr:col>
      <xdr:colOff>50800</xdr:colOff>
      <xdr:row>57</xdr:row>
      <xdr:rowOff>30059</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70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78336</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67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39884</xdr:rowOff>
    </xdr:from>
    <xdr:to>
      <xdr:col>50</xdr:col>
      <xdr:colOff>165100</xdr:colOff>
      <xdr:row>55</xdr:row>
      <xdr:rowOff>141484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46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158011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924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70521</xdr:rowOff>
    </xdr:from>
    <xdr:to>
      <xdr:col>46</xdr:col>
      <xdr:colOff>38100</xdr:colOff>
      <xdr:row>55</xdr:row>
      <xdr:rowOff>671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3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17198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1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133870</xdr:rowOff>
    </xdr:from>
    <xdr:to>
      <xdr:col>41</xdr:col>
      <xdr:colOff>101600</xdr:colOff>
      <xdr:row>55</xdr:row>
      <xdr:rowOff>64020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3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80547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16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142018</xdr:rowOff>
    </xdr:from>
    <xdr:to>
      <xdr:col>36</xdr:col>
      <xdr:colOff>165100</xdr:colOff>
      <xdr:row>54</xdr:row>
      <xdr:rowOff>72168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2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88695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00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23471</xdr:rowOff>
    </xdr:from>
    <xdr:to>
      <xdr:col>55</xdr:col>
      <xdr:colOff>0</xdr:colOff>
      <xdr:row>79</xdr:row>
      <xdr:rowOff>34933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225121"/>
          <a:ext cx="838200" cy="35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23471</xdr:rowOff>
    </xdr:from>
    <xdr:to>
      <xdr:col>50</xdr:col>
      <xdr:colOff>114300</xdr:colOff>
      <xdr:row>77</xdr:row>
      <xdr:rowOff>68422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225121"/>
          <a:ext cx="889000" cy="4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117794</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68422</xdr:rowOff>
    </xdr:from>
    <xdr:to>
      <xdr:col>45</xdr:col>
      <xdr:colOff>177800</xdr:colOff>
      <xdr:row>78</xdr:row>
      <xdr:rowOff>93667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70072"/>
          <a:ext cx="889000" cy="19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24617</xdr:rowOff>
    </xdr:from>
    <xdr:to>
      <xdr:col>46</xdr:col>
      <xdr:colOff>38100</xdr:colOff>
      <xdr:row>78</xdr:row>
      <xdr:rowOff>126217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9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117344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9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143342</xdr:rowOff>
    </xdr:from>
    <xdr:to>
      <xdr:col>41</xdr:col>
      <xdr:colOff>50800</xdr:colOff>
      <xdr:row>78</xdr:row>
      <xdr:rowOff>93667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659192"/>
          <a:ext cx="889000" cy="80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15084</xdr:rowOff>
    </xdr:from>
    <xdr:to>
      <xdr:col>41</xdr:col>
      <xdr:colOff>101600</xdr:colOff>
      <xdr:row>78</xdr:row>
      <xdr:rowOff>116684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133211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6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57742</xdr:rowOff>
    </xdr:from>
    <xdr:to>
      <xdr:col>36</xdr:col>
      <xdr:colOff>165100</xdr:colOff>
      <xdr:row>78</xdr:row>
      <xdr:rowOff>159342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43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150469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5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155583</xdr:rowOff>
    </xdr:from>
    <xdr:to>
      <xdr:col>55</xdr:col>
      <xdr:colOff>50800</xdr:colOff>
      <xdr:row>79</xdr:row>
      <xdr:rowOff>85733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2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70510</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4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144121</xdr:rowOff>
    </xdr:from>
    <xdr:to>
      <xdr:col>50</xdr:col>
      <xdr:colOff>165100</xdr:colOff>
      <xdr:row>77</xdr:row>
      <xdr:rowOff>74271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17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90799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4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17622</xdr:rowOff>
    </xdr:from>
    <xdr:to>
      <xdr:col>46</xdr:col>
      <xdr:colOff>38100</xdr:colOff>
      <xdr:row>77</xdr:row>
      <xdr:rowOff>119222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135749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9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42867</xdr:rowOff>
    </xdr:from>
    <xdr:to>
      <xdr:col>41</xdr:col>
      <xdr:colOff>101600</xdr:colOff>
      <xdr:row>78</xdr:row>
      <xdr:rowOff>144467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1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135594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50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92542</xdr:rowOff>
    </xdr:from>
    <xdr:to>
      <xdr:col>36</xdr:col>
      <xdr:colOff>165100</xdr:colOff>
      <xdr:row>74</xdr:row>
      <xdr:rowOff>22692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60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39219</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672795" y="1238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159291</xdr:rowOff>
    </xdr:from>
    <xdr:to>
      <xdr:col>55</xdr:col>
      <xdr:colOff>0</xdr:colOff>
      <xdr:row>97</xdr:row>
      <xdr:rowOff>15374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618491"/>
          <a:ext cx="8382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20003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5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158193</xdr:rowOff>
    </xdr:from>
    <xdr:to>
      <xdr:col>50</xdr:col>
      <xdr:colOff>114300</xdr:colOff>
      <xdr:row>96</xdr:row>
      <xdr:rowOff>159291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445943"/>
          <a:ext cx="889000" cy="17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150404</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78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115002</xdr:rowOff>
    </xdr:from>
    <xdr:to>
      <xdr:col>45</xdr:col>
      <xdr:colOff>177800</xdr:colOff>
      <xdr:row>95</xdr:row>
      <xdr:rowOff>158193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402752"/>
          <a:ext cx="889000" cy="4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930</xdr:rowOff>
    </xdr:from>
    <xdr:to>
      <xdr:col>46</xdr:col>
      <xdr:colOff>38100</xdr:colOff>
      <xdr:row>97</xdr:row>
      <xdr:rowOff>102530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93657</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115002</xdr:rowOff>
    </xdr:from>
    <xdr:to>
      <xdr:col>41</xdr:col>
      <xdr:colOff>50800</xdr:colOff>
      <xdr:row>97</xdr:row>
      <xdr:rowOff>102277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402752"/>
          <a:ext cx="889000" cy="3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33734</xdr:rowOff>
    </xdr:from>
    <xdr:to>
      <xdr:col>41</xdr:col>
      <xdr:colOff>101600</xdr:colOff>
      <xdr:row>97</xdr:row>
      <xdr:rowOff>135334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126461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66201</xdr:rowOff>
    </xdr:from>
    <xdr:to>
      <xdr:col>36</xdr:col>
      <xdr:colOff>165100</xdr:colOff>
      <xdr:row>97</xdr:row>
      <xdr:rowOff>167801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158928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136024</xdr:rowOff>
    </xdr:from>
    <xdr:to>
      <xdr:col>55</xdr:col>
      <xdr:colOff>50800</xdr:colOff>
      <xdr:row>97</xdr:row>
      <xdr:rowOff>66174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158901</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4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108491</xdr:rowOff>
    </xdr:from>
    <xdr:to>
      <xdr:col>50</xdr:col>
      <xdr:colOff>165100</xdr:colOff>
      <xdr:row>97</xdr:row>
      <xdr:rowOff>38641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55168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107393</xdr:rowOff>
    </xdr:from>
    <xdr:to>
      <xdr:col>46</xdr:col>
      <xdr:colOff>38100</xdr:colOff>
      <xdr:row>96</xdr:row>
      <xdr:rowOff>37543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39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54070</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17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64202</xdr:rowOff>
    </xdr:from>
    <xdr:to>
      <xdr:col>41</xdr:col>
      <xdr:colOff>101600</xdr:colOff>
      <xdr:row>95</xdr:row>
      <xdr:rowOff>165802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3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10879</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61795" y="1612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51477</xdr:rowOff>
    </xdr:from>
    <xdr:to>
      <xdr:col>36</xdr:col>
      <xdr:colOff>165100</xdr:colOff>
      <xdr:row>97</xdr:row>
      <xdr:rowOff>153077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8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169604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5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52965</xdr:rowOff>
    </xdr:from>
    <xdr:to>
      <xdr:col>85</xdr:col>
      <xdr:colOff>127000</xdr:colOff>
      <xdr:row>38</xdr:row>
      <xdr:rowOff>89084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68065"/>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31837</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46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52965</xdr:rowOff>
    </xdr:from>
    <xdr:to>
      <xdr:col>81</xdr:col>
      <xdr:colOff>50800</xdr:colOff>
      <xdr:row>38</xdr:row>
      <xdr:rowOff>92075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68065"/>
          <a:ext cx="889000" cy="3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109618</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72301</xdr:rowOff>
    </xdr:from>
    <xdr:to>
      <xdr:col>76</xdr:col>
      <xdr:colOff>114300</xdr:colOff>
      <xdr:row>38</xdr:row>
      <xdr:rowOff>92075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87401"/>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72346</xdr:rowOff>
    </xdr:from>
    <xdr:to>
      <xdr:col>76</xdr:col>
      <xdr:colOff>165100</xdr:colOff>
      <xdr:row>38</xdr:row>
      <xdr:rowOff>2496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19023</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25111" y="619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138157</xdr:rowOff>
    </xdr:from>
    <xdr:to>
      <xdr:col>71</xdr:col>
      <xdr:colOff>177800</xdr:colOff>
      <xdr:row>38</xdr:row>
      <xdr:rowOff>72301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10357"/>
          <a:ext cx="889000" cy="27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13348</xdr:rowOff>
    </xdr:from>
    <xdr:to>
      <xdr:col>72</xdr:col>
      <xdr:colOff>38100</xdr:colOff>
      <xdr:row>38</xdr:row>
      <xdr:rowOff>114948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131475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48171</xdr:rowOff>
    </xdr:from>
    <xdr:to>
      <xdr:col>67</xdr:col>
      <xdr:colOff>101600</xdr:colOff>
      <xdr:row>38</xdr:row>
      <xdr:rowOff>149771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140898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38284</xdr:rowOff>
    </xdr:from>
    <xdr:to>
      <xdr:col>85</xdr:col>
      <xdr:colOff>177800</xdr:colOff>
      <xdr:row>38</xdr:row>
      <xdr:rowOff>139884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5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169111</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4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2165</xdr:rowOff>
    </xdr:from>
    <xdr:to>
      <xdr:col>81</xdr:col>
      <xdr:colOff>101600</xdr:colOff>
      <xdr:row>38</xdr:row>
      <xdr:rowOff>103765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120292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9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41275</xdr:rowOff>
    </xdr:from>
    <xdr:to>
      <xdr:col>76</xdr:col>
      <xdr:colOff>165100</xdr:colOff>
      <xdr:row>38</xdr:row>
      <xdr:rowOff>142875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134002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4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21501</xdr:rowOff>
    </xdr:from>
    <xdr:to>
      <xdr:col>72</xdr:col>
      <xdr:colOff>38100</xdr:colOff>
      <xdr:row>38</xdr:row>
      <xdr:rowOff>123101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3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114228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2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87357</xdr:rowOff>
    </xdr:from>
    <xdr:to>
      <xdr:col>67</xdr:col>
      <xdr:colOff>101600</xdr:colOff>
      <xdr:row>37</xdr:row>
      <xdr:rowOff>17507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25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34034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03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104147</xdr:rowOff>
    </xdr:from>
    <xdr:to>
      <xdr:col>85</xdr:col>
      <xdr:colOff>127000</xdr:colOff>
      <xdr:row>74</xdr:row>
      <xdr:rowOff>165760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791447"/>
          <a:ext cx="838200" cy="6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52272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25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165760</xdr:rowOff>
    </xdr:from>
    <xdr:to>
      <xdr:col>81</xdr:col>
      <xdr:colOff>50800</xdr:colOff>
      <xdr:row>75</xdr:row>
      <xdr:rowOff>30571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53060"/>
          <a:ext cx="889000" cy="3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5354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30571</xdr:rowOff>
    </xdr:from>
    <xdr:to>
      <xdr:col>76</xdr:col>
      <xdr:colOff>114300</xdr:colOff>
      <xdr:row>75</xdr:row>
      <xdr:rowOff>62542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889321"/>
          <a:ext cx="8890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60086</xdr:rowOff>
    </xdr:from>
    <xdr:to>
      <xdr:col>76</xdr:col>
      <xdr:colOff>165100</xdr:colOff>
      <xdr:row>77</xdr:row>
      <xdr:rowOff>161686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152813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3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62542</xdr:rowOff>
    </xdr:from>
    <xdr:to>
      <xdr:col>71</xdr:col>
      <xdr:colOff>177800</xdr:colOff>
      <xdr:row>75</xdr:row>
      <xdr:rowOff>81102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921292"/>
          <a:ext cx="889000" cy="1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54142</xdr:rowOff>
    </xdr:from>
    <xdr:to>
      <xdr:col>72</xdr:col>
      <xdr:colOff>38100</xdr:colOff>
      <xdr:row>77</xdr:row>
      <xdr:rowOff>155742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146869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50288</xdr:rowOff>
    </xdr:from>
    <xdr:to>
      <xdr:col>67</xdr:col>
      <xdr:colOff>101600</xdr:colOff>
      <xdr:row>77</xdr:row>
      <xdr:rowOff>151888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143015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53347</xdr:rowOff>
    </xdr:from>
    <xdr:to>
      <xdr:col>85</xdr:col>
      <xdr:colOff>177800</xdr:colOff>
      <xdr:row>74</xdr:row>
      <xdr:rowOff>154947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76224</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59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114960</xdr:rowOff>
    </xdr:from>
    <xdr:to>
      <xdr:col>81</xdr:col>
      <xdr:colOff>101600</xdr:colOff>
      <xdr:row>75</xdr:row>
      <xdr:rowOff>45110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61637</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57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151221</xdr:rowOff>
    </xdr:from>
    <xdr:to>
      <xdr:col>76</xdr:col>
      <xdr:colOff>165100</xdr:colOff>
      <xdr:row>75</xdr:row>
      <xdr:rowOff>81371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3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97898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1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11742</xdr:rowOff>
    </xdr:from>
    <xdr:to>
      <xdr:col>72</xdr:col>
      <xdr:colOff>38100</xdr:colOff>
      <xdr:row>75</xdr:row>
      <xdr:rowOff>113342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129869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30302</xdr:rowOff>
    </xdr:from>
    <xdr:to>
      <xdr:col>67</xdr:col>
      <xdr:colOff>101600</xdr:colOff>
      <xdr:row>75</xdr:row>
      <xdr:rowOff>131902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8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148429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6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78363</xdr:rowOff>
    </xdr:from>
    <xdr:to>
      <xdr:col>85</xdr:col>
      <xdr:colOff>127000</xdr:colOff>
      <xdr:row>98</xdr:row>
      <xdr:rowOff>113213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09013"/>
          <a:ext cx="838200" cy="20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9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78363</xdr:rowOff>
    </xdr:from>
    <xdr:to>
      <xdr:col>81</xdr:col>
      <xdr:colOff>50800</xdr:colOff>
      <xdr:row>98</xdr:row>
      <xdr:rowOff>132682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09013"/>
          <a:ext cx="889000" cy="22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85320</xdr:rowOff>
    </xdr:from>
    <xdr:to>
      <xdr:col>76</xdr:col>
      <xdr:colOff>114300</xdr:colOff>
      <xdr:row>98</xdr:row>
      <xdr:rowOff>132682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87420"/>
          <a:ext cx="889000" cy="4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52980</xdr:rowOff>
    </xdr:from>
    <xdr:to>
      <xdr:col>76</xdr:col>
      <xdr:colOff>165100</xdr:colOff>
      <xdr:row>98</xdr:row>
      <xdr:rowOff>154580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171107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85320</xdr:rowOff>
    </xdr:from>
    <xdr:to>
      <xdr:col>71</xdr:col>
      <xdr:colOff>177800</xdr:colOff>
      <xdr:row>98</xdr:row>
      <xdr:rowOff>92639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7420"/>
          <a:ext cx="8890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83810</xdr:rowOff>
    </xdr:from>
    <xdr:to>
      <xdr:col>72</xdr:col>
      <xdr:colOff>38100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94528</xdr:rowOff>
    </xdr:from>
    <xdr:to>
      <xdr:col>67</xdr:col>
      <xdr:colOff>101600</xdr:colOff>
      <xdr:row>99</xdr:row>
      <xdr:rowOff>24678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9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15805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8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62413</xdr:rowOff>
    </xdr:from>
    <xdr:to>
      <xdr:col>85</xdr:col>
      <xdr:colOff>177800</xdr:colOff>
      <xdr:row>98</xdr:row>
      <xdr:rowOff>164013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19100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27563</xdr:rowOff>
    </xdr:from>
    <xdr:to>
      <xdr:col>81</xdr:col>
      <xdr:colOff>101600</xdr:colOff>
      <xdr:row>97</xdr:row>
      <xdr:rowOff>129163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145690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81882</xdr:rowOff>
    </xdr:from>
    <xdr:to>
      <xdr:col>76</xdr:col>
      <xdr:colOff>165100</xdr:colOff>
      <xdr:row>99</xdr:row>
      <xdr:rowOff>12032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8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3159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7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34520</xdr:rowOff>
    </xdr:from>
    <xdr:to>
      <xdr:col>72</xdr:col>
      <xdr:colOff>38100</xdr:colOff>
      <xdr:row>98</xdr:row>
      <xdr:rowOff>136120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152647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6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41839</xdr:rowOff>
    </xdr:from>
    <xdr:to>
      <xdr:col>67</xdr:col>
      <xdr:colOff>101600</xdr:colOff>
      <xdr:row>98</xdr:row>
      <xdr:rowOff>143439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159966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93066</xdr:rowOff>
    </xdr:from>
    <xdr:to>
      <xdr:col>116</xdr:col>
      <xdr:colOff>63500</xdr:colOff>
      <xdr:row>38</xdr:row>
      <xdr:rowOff>97486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36716"/>
          <a:ext cx="838200" cy="17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152290</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95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97486</xdr:rowOff>
    </xdr:from>
    <xdr:to>
      <xdr:col>111</xdr:col>
      <xdr:colOff>177800</xdr:colOff>
      <xdr:row>38</xdr:row>
      <xdr:rowOff>138747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12586"/>
          <a:ext cx="889000" cy="4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138747</xdr:rowOff>
    </xdr:from>
    <xdr:to>
      <xdr:col>107</xdr:col>
      <xdr:colOff>50800</xdr:colOff>
      <xdr:row>38</xdr:row>
      <xdr:rowOff>145111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53847"/>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3289</xdr:rowOff>
    </xdr:from>
    <xdr:to>
      <xdr:col>107</xdr:col>
      <xdr:colOff>101600</xdr:colOff>
      <xdr:row>38</xdr:row>
      <xdr:rowOff>104889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121416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145111</xdr:rowOff>
    </xdr:from>
    <xdr:to>
      <xdr:col>102</xdr:col>
      <xdr:colOff>114300</xdr:colOff>
      <xdr:row>38</xdr:row>
      <xdr:rowOff>147892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60211"/>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39560</xdr:rowOff>
    </xdr:from>
    <xdr:to>
      <xdr:col>102</xdr:col>
      <xdr:colOff>165100</xdr:colOff>
      <xdr:row>38</xdr:row>
      <xdr:rowOff>141160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157687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54039</xdr:rowOff>
    </xdr:from>
    <xdr:to>
      <xdr:col>98</xdr:col>
      <xdr:colOff>38100</xdr:colOff>
      <xdr:row>38</xdr:row>
      <xdr:rowOff>155639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42266</xdr:rowOff>
    </xdr:from>
    <xdr:to>
      <xdr:col>116</xdr:col>
      <xdr:colOff>114300</xdr:colOff>
      <xdr:row>37</xdr:row>
      <xdr:rowOff>143866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65143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3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46686</xdr:rowOff>
    </xdr:from>
    <xdr:to>
      <xdr:col>112</xdr:col>
      <xdr:colOff>38100</xdr:colOff>
      <xdr:row>38</xdr:row>
      <xdr:rowOff>148286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6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139413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5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87947</xdr:rowOff>
    </xdr:from>
    <xdr:to>
      <xdr:col>107</xdr:col>
      <xdr:colOff>101600</xdr:colOff>
      <xdr:row>39</xdr:row>
      <xdr:rowOff>18097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9224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9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94311</xdr:rowOff>
    </xdr:from>
    <xdr:to>
      <xdr:col>102</xdr:col>
      <xdr:colOff>165100</xdr:colOff>
      <xdr:row>39</xdr:row>
      <xdr:rowOff>24461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15588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0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97092</xdr:rowOff>
    </xdr:from>
    <xdr:to>
      <xdr:col>98</xdr:col>
      <xdr:colOff>38100</xdr:colOff>
      <xdr:row>39</xdr:row>
      <xdr:rowOff>27242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18369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19018</xdr:rowOff>
    </xdr:from>
    <xdr:to>
      <xdr:col>116</xdr:col>
      <xdr:colOff>63500</xdr:colOff>
      <xdr:row>59</xdr:row>
      <xdr:rowOff>30734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34568"/>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6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145186</xdr:rowOff>
    </xdr:from>
    <xdr:to>
      <xdr:col>111</xdr:col>
      <xdr:colOff>177800</xdr:colOff>
      <xdr:row>59</xdr:row>
      <xdr:rowOff>19018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89286"/>
          <a:ext cx="889000" cy="4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145186</xdr:rowOff>
    </xdr:from>
    <xdr:to>
      <xdr:col>107</xdr:col>
      <xdr:colOff>50800</xdr:colOff>
      <xdr:row>59</xdr:row>
      <xdr:rowOff>17494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89286"/>
          <a:ext cx="889000" cy="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31541</xdr:rowOff>
    </xdr:from>
    <xdr:to>
      <xdr:col>107</xdr:col>
      <xdr:colOff>101600</xdr:colOff>
      <xdr:row>58</xdr:row>
      <xdr:rowOff>133141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149668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16199</xdr:rowOff>
    </xdr:from>
    <xdr:to>
      <xdr:col>102</xdr:col>
      <xdr:colOff>114300</xdr:colOff>
      <xdr:row>59</xdr:row>
      <xdr:rowOff>17494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31749"/>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72898</xdr:rowOff>
    </xdr:from>
    <xdr:to>
      <xdr:col>102</xdr:col>
      <xdr:colOff>165100</xdr:colOff>
      <xdr:row>59</xdr:row>
      <xdr:rowOff>3048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72936</xdr:rowOff>
    </xdr:from>
    <xdr:to>
      <xdr:col>98</xdr:col>
      <xdr:colOff>38100</xdr:colOff>
      <xdr:row>59</xdr:row>
      <xdr:rowOff>3086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19613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151384</xdr:rowOff>
    </xdr:from>
    <xdr:to>
      <xdr:col>116</xdr:col>
      <xdr:colOff>114300</xdr:colOff>
      <xdr:row>59</xdr:row>
      <xdr:rowOff>81534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66311</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1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139668</xdr:rowOff>
    </xdr:from>
    <xdr:to>
      <xdr:col>112</xdr:col>
      <xdr:colOff>38100</xdr:colOff>
      <xdr:row>59</xdr:row>
      <xdr:rowOff>69818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8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60945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7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94386</xdr:rowOff>
    </xdr:from>
    <xdr:to>
      <xdr:col>107</xdr:col>
      <xdr:colOff>101600</xdr:colOff>
      <xdr:row>59</xdr:row>
      <xdr:rowOff>24536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15663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138144</xdr:rowOff>
    </xdr:from>
    <xdr:to>
      <xdr:col>102</xdr:col>
      <xdr:colOff>165100</xdr:colOff>
      <xdr:row>59</xdr:row>
      <xdr:rowOff>68294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59421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7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136849</xdr:rowOff>
    </xdr:from>
    <xdr:to>
      <xdr:col>98</xdr:col>
      <xdr:colOff>38100</xdr:colOff>
      <xdr:row>59</xdr:row>
      <xdr:rowOff>66999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58126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60871</xdr:rowOff>
    </xdr:from>
    <xdr:to>
      <xdr:col>116</xdr:col>
      <xdr:colOff>63500</xdr:colOff>
      <xdr:row>77</xdr:row>
      <xdr:rowOff>73583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62521"/>
          <a:ext cx="838200" cy="1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69435</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27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53263</xdr:rowOff>
    </xdr:from>
    <xdr:to>
      <xdr:col>111</xdr:col>
      <xdr:colOff>177800</xdr:colOff>
      <xdr:row>77</xdr:row>
      <xdr:rowOff>73583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254913"/>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14495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3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152691</xdr:rowOff>
    </xdr:from>
    <xdr:to>
      <xdr:col>107</xdr:col>
      <xdr:colOff>50800</xdr:colOff>
      <xdr:row>77</xdr:row>
      <xdr:rowOff>53263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011441"/>
          <a:ext cx="889000" cy="2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52133</xdr:rowOff>
    </xdr:from>
    <xdr:to>
      <xdr:col>107</xdr:col>
      <xdr:colOff>101600</xdr:colOff>
      <xdr:row>77</xdr:row>
      <xdr:rowOff>153733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144860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152691</xdr:rowOff>
    </xdr:from>
    <xdr:to>
      <xdr:col>102</xdr:col>
      <xdr:colOff>114300</xdr:colOff>
      <xdr:row>76</xdr:row>
      <xdr:rowOff>41872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011441"/>
          <a:ext cx="889000" cy="6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148044</xdr:rowOff>
    </xdr:from>
    <xdr:to>
      <xdr:col>102</xdr:col>
      <xdr:colOff>165100</xdr:colOff>
      <xdr:row>77</xdr:row>
      <xdr:rowOff>78194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69321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137998</xdr:rowOff>
    </xdr:from>
    <xdr:to>
      <xdr:col>98</xdr:col>
      <xdr:colOff>38100</xdr:colOff>
      <xdr:row>77</xdr:row>
      <xdr:rowOff>68148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59275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2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10071</xdr:rowOff>
    </xdr:from>
    <xdr:to>
      <xdr:col>116</xdr:col>
      <xdr:colOff>114300</xdr:colOff>
      <xdr:row>77</xdr:row>
      <xdr:rowOff>111671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32948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6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22783</xdr:rowOff>
    </xdr:from>
    <xdr:to>
      <xdr:col>112</xdr:col>
      <xdr:colOff>38100</xdr:colOff>
      <xdr:row>77</xdr:row>
      <xdr:rowOff>124383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140910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99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2463</xdr:rowOff>
    </xdr:from>
    <xdr:to>
      <xdr:col>107</xdr:col>
      <xdr:colOff>101600</xdr:colOff>
      <xdr:row>77</xdr:row>
      <xdr:rowOff>104063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120590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9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101892</xdr:rowOff>
    </xdr:from>
    <xdr:to>
      <xdr:col>102</xdr:col>
      <xdr:colOff>165100</xdr:colOff>
      <xdr:row>76</xdr:row>
      <xdr:rowOff>32041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606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48569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162522</xdr:rowOff>
    </xdr:from>
    <xdr:to>
      <xdr:col>98</xdr:col>
      <xdr:colOff>38100</xdr:colOff>
      <xdr:row>76</xdr:row>
      <xdr:rowOff>92672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109199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9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200">
              <a:latin typeface="ＭＳ Ｐゴシック" panose="020B0600070205080204" pitchFamily="50" charset="-128"/>
              <a:ea typeface="ＭＳ Ｐゴシック" panose="020B0600070205080204" pitchFamily="50" charset="-128"/>
            </a:rPr>
            <a:t>123,958</a:t>
          </a:r>
          <a:r>
            <a:rPr kumimoji="1" lang="ja-JP" altLang="en-US" sz="1200">
              <a:latin typeface="ＭＳ Ｐゴシック" panose="020B0600070205080204" pitchFamily="50" charset="-128"/>
              <a:ea typeface="ＭＳ Ｐゴシック" panose="020B0600070205080204" pitchFamily="50" charset="-128"/>
            </a:rPr>
            <a:t>円となっており，全国，県及び類似団体平均を上回っている。その要因は，名瀬地区，住用地区，笠利地区において総合支所方式を採用していることや，生活保護事務従事職員，空港管理事務所職員等を配置しているためである。</a:t>
          </a:r>
        </a:p>
        <a:p>
          <a:r>
            <a:rPr kumimoji="1" lang="ja-JP" altLang="en-US" sz="1200">
              <a:latin typeface="ＭＳ Ｐゴシック" panose="020B0600070205080204" pitchFamily="50" charset="-128"/>
              <a:ea typeface="ＭＳ Ｐゴシック" panose="020B0600070205080204" pitchFamily="50" charset="-128"/>
            </a:rPr>
            <a:t>扶助費については，住民一人当たり</a:t>
          </a:r>
          <a:r>
            <a:rPr kumimoji="1" lang="en-US" altLang="ja-JP" sz="1200">
              <a:latin typeface="ＭＳ Ｐゴシック" panose="020B0600070205080204" pitchFamily="50" charset="-128"/>
              <a:ea typeface="ＭＳ Ｐゴシック" panose="020B0600070205080204" pitchFamily="50" charset="-128"/>
            </a:rPr>
            <a:t>247,165</a:t>
          </a:r>
          <a:r>
            <a:rPr kumimoji="1" lang="ja-JP" altLang="en-US" sz="1200">
              <a:latin typeface="ＭＳ Ｐゴシック" panose="020B0600070205080204" pitchFamily="50" charset="-128"/>
              <a:ea typeface="ＭＳ Ｐゴシック" panose="020B0600070205080204" pitchFamily="50" charset="-128"/>
            </a:rPr>
            <a:t>円となっており，全国，県及び類似団体平均を大幅に上回っている。その要因は，主に介護給付費の伸び率が高いためである。</a:t>
          </a:r>
        </a:p>
        <a:p>
          <a:r>
            <a:rPr kumimoji="1" lang="ja-JP" altLang="en-US" sz="12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72,592</a:t>
          </a:r>
          <a:r>
            <a:rPr kumimoji="1" lang="ja-JP" altLang="en-US" sz="1200">
              <a:latin typeface="ＭＳ Ｐゴシック" panose="020B0600070205080204" pitchFamily="50" charset="-128"/>
              <a:ea typeface="ＭＳ Ｐゴシック" panose="020B0600070205080204" pitchFamily="50" charset="-128"/>
            </a:rPr>
            <a:t>円となっており，全国平均を上回っているが，県平均及び類似団体平均を下回っている。その主な理由は，庁舎整備事業や市民交流センター整備事業といった大型事業の完了により普通建設事業費（うち新規整備）が大きく減少したことによる。</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108,266</a:t>
          </a:r>
          <a:r>
            <a:rPr kumimoji="1" lang="ja-JP" altLang="en-US" sz="1200">
              <a:latin typeface="ＭＳ Ｐゴシック" panose="020B0600070205080204" pitchFamily="50" charset="-128"/>
              <a:ea typeface="ＭＳ Ｐゴシック" panose="020B0600070205080204" pitchFamily="50" charset="-128"/>
            </a:rPr>
            <a:t>円となっており，類似団体と比較して高い状況であり，さらに今後も増加傾向にある。前年度決算より増加している理由は，大型事業の当該年度元金償還開始によるものである。</a:t>
          </a:r>
        </a:p>
        <a:p>
          <a:r>
            <a:rPr kumimoji="1" lang="ja-JP" altLang="en-US" sz="1200">
              <a:latin typeface="ＭＳ Ｐゴシック" panose="020B0600070205080204" pitchFamily="50" charset="-128"/>
              <a:ea typeface="ＭＳ Ｐゴシック" panose="020B0600070205080204" pitchFamily="50" charset="-128"/>
            </a:rPr>
            <a:t>積立金は，住民一人当たり</a:t>
          </a:r>
          <a:r>
            <a:rPr kumimoji="1" lang="en-US" altLang="ja-JP" sz="1200">
              <a:latin typeface="ＭＳ Ｐゴシック" panose="020B0600070205080204" pitchFamily="50" charset="-128"/>
              <a:ea typeface="ＭＳ Ｐゴシック" panose="020B0600070205080204" pitchFamily="50" charset="-128"/>
            </a:rPr>
            <a:t>26,952</a:t>
          </a:r>
          <a:r>
            <a:rPr kumimoji="1" lang="ja-JP" altLang="en-US" sz="1200">
              <a:latin typeface="ＭＳ Ｐゴシック" panose="020B0600070205080204" pitchFamily="50" charset="-128"/>
              <a:ea typeface="ＭＳ Ｐゴシック" panose="020B0600070205080204" pitchFamily="50" charset="-128"/>
            </a:rPr>
            <a:t>円となっており，県平均及び類似団体平均を下回っている。その主な理由は，公共施設整備事業基金や地域振興基金への積み立てが，前年度に比べ減少したことによるものである。</a:t>
          </a:r>
        </a:p>
        <a:p>
          <a:r>
            <a:rPr kumimoji="1" lang="ja-JP" altLang="en-US" sz="1200">
              <a:latin typeface="ＭＳ Ｐゴシック" panose="020B0600070205080204" pitchFamily="50" charset="-128"/>
              <a:ea typeface="ＭＳ Ｐゴシック" panose="020B0600070205080204" pitchFamily="50" charset="-128"/>
            </a:rPr>
            <a:t>繰出金は，住民一人あたり</a:t>
          </a:r>
          <a:r>
            <a:rPr kumimoji="1" lang="en-US" altLang="ja-JP" sz="1200">
              <a:latin typeface="ＭＳ Ｐゴシック" panose="020B0600070205080204" pitchFamily="50" charset="-128"/>
              <a:ea typeface="ＭＳ Ｐゴシック" panose="020B0600070205080204" pitchFamily="50" charset="-128"/>
            </a:rPr>
            <a:t>55,707</a:t>
          </a:r>
          <a:r>
            <a:rPr kumimoji="1" lang="ja-JP" altLang="en-US" sz="1200">
              <a:latin typeface="ＭＳ Ｐゴシック" panose="020B0600070205080204" pitchFamily="50" charset="-128"/>
              <a:ea typeface="ＭＳ Ｐゴシック" panose="020B0600070205080204" pitchFamily="50" charset="-128"/>
            </a:rPr>
            <a:t>円となっており，前年度決算と比べて増加している。その主な理由は，食肉処理施設建設のためのと畜場特別会計への繰出金が増加したことなどによる。</a:t>
          </a:r>
        </a:p>
        <a:p>
          <a:r>
            <a:rPr kumimoji="1" lang="ja-JP" altLang="en-US" sz="1200">
              <a:latin typeface="ＭＳ Ｐゴシック" panose="020B0600070205080204" pitchFamily="50" charset="-128"/>
              <a:ea typeface="ＭＳ Ｐゴシック" panose="020B0600070205080204" pitchFamily="50" charset="-128"/>
            </a:rPr>
            <a:t>類似団体平均値よりも住民一人当たりの歳出額が大きい性質の歳出もあることから，今後も奄美市第２次財政計画</a:t>
          </a:r>
          <a:r>
            <a:rPr kumimoji="1" lang="en-US" altLang="ja-JP" sz="1200">
              <a:latin typeface="ＭＳ Ｐゴシック" panose="020B0600070205080204" pitchFamily="50" charset="-128"/>
              <a:ea typeface="ＭＳ Ｐゴシック" panose="020B0600070205080204" pitchFamily="50" charset="-128"/>
            </a:rPr>
            <a:t>(H28</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R7</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を遵守し歳出の抑制を行い，健全な財政運営に努めていく。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41,670
41,541
308.33
35,603,725
34,472,453
979,691
17,698,805
42,330,236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12522</xdr:rowOff>
    </xdr:from>
    <xdr:to>
      <xdr:col>24</xdr:col>
      <xdr:colOff>63500</xdr:colOff>
      <xdr:row>37</xdr:row>
      <xdr:rowOff>32563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56172"/>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117238</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21590</xdr:rowOff>
    </xdr:from>
    <xdr:to>
      <xdr:col>19</xdr:col>
      <xdr:colOff>177800</xdr:colOff>
      <xdr:row>37</xdr:row>
      <xdr:rowOff>32563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65240"/>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88231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0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162255</xdr:rowOff>
    </xdr:from>
    <xdr:to>
      <xdr:col>15</xdr:col>
      <xdr:colOff>50800</xdr:colOff>
      <xdr:row>37</xdr:row>
      <xdr:rowOff>21590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34455"/>
          <a:ext cx="8890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125552</xdr:rowOff>
    </xdr:from>
    <xdr:to>
      <xdr:col>15</xdr:col>
      <xdr:colOff>101600</xdr:colOff>
      <xdr:row>37</xdr:row>
      <xdr:rowOff>55702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72229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158445</xdr:rowOff>
    </xdr:from>
    <xdr:to>
      <xdr:col>10</xdr:col>
      <xdr:colOff>114300</xdr:colOff>
      <xdr:row>36</xdr:row>
      <xdr:rowOff>162255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306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110312</xdr:rowOff>
    </xdr:from>
    <xdr:to>
      <xdr:col>10</xdr:col>
      <xdr:colOff>165100</xdr:colOff>
      <xdr:row>37</xdr:row>
      <xdr:rowOff>40462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56989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5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117932</xdr:rowOff>
    </xdr:from>
    <xdr:to>
      <xdr:col>6</xdr:col>
      <xdr:colOff>38100</xdr:colOff>
      <xdr:row>37</xdr:row>
      <xdr:rowOff>48082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39209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133172</xdr:rowOff>
    </xdr:from>
    <xdr:to>
      <xdr:col>24</xdr:col>
      <xdr:colOff>114300</xdr:colOff>
      <xdr:row>37</xdr:row>
      <xdr:rowOff>63322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0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156049</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5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153213</xdr:rowOff>
    </xdr:from>
    <xdr:to>
      <xdr:col>20</xdr:col>
      <xdr:colOff>38100</xdr:colOff>
      <xdr:row>37</xdr:row>
      <xdr:rowOff>83363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74490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142240</xdr:rowOff>
    </xdr:from>
    <xdr:to>
      <xdr:col>15</xdr:col>
      <xdr:colOff>101600</xdr:colOff>
      <xdr:row>37</xdr:row>
      <xdr:rowOff>72390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63517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111455</xdr:rowOff>
    </xdr:from>
    <xdr:to>
      <xdr:col>10</xdr:col>
      <xdr:colOff>165100</xdr:colOff>
      <xdr:row>37</xdr:row>
      <xdr:rowOff>41605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32732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37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107645</xdr:rowOff>
    </xdr:from>
    <xdr:to>
      <xdr:col>6</xdr:col>
      <xdr:colOff>38100</xdr:colOff>
      <xdr:row>37</xdr:row>
      <xdr:rowOff>37795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54322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5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165589</xdr:rowOff>
    </xdr:from>
    <xdr:to>
      <xdr:col>24</xdr:col>
      <xdr:colOff>63500</xdr:colOff>
      <xdr:row>58</xdr:row>
      <xdr:rowOff>7979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766789"/>
          <a:ext cx="838200" cy="18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120777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93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147878</xdr:rowOff>
    </xdr:from>
    <xdr:to>
      <xdr:col>19</xdr:col>
      <xdr:colOff>177800</xdr:colOff>
      <xdr:row>56</xdr:row>
      <xdr:rowOff>165589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749078"/>
          <a:ext cx="889000" cy="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59686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147878</xdr:rowOff>
    </xdr:from>
    <xdr:to>
      <xdr:col>15</xdr:col>
      <xdr:colOff>50800</xdr:colOff>
      <xdr:row>58</xdr:row>
      <xdr:rowOff>12404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749078"/>
          <a:ext cx="889000" cy="20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118144</xdr:rowOff>
    </xdr:from>
    <xdr:to>
      <xdr:col>15</xdr:col>
      <xdr:colOff>101600</xdr:colOff>
      <xdr:row>57</xdr:row>
      <xdr:rowOff>48294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39421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31214</xdr:rowOff>
    </xdr:from>
    <xdr:to>
      <xdr:col>10</xdr:col>
      <xdr:colOff>114300</xdr:colOff>
      <xdr:row>58</xdr:row>
      <xdr:rowOff>12404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803864"/>
          <a:ext cx="889000" cy="15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1733</xdr:rowOff>
    </xdr:from>
    <xdr:to>
      <xdr:col>10</xdr:col>
      <xdr:colOff>165100</xdr:colOff>
      <xdr:row>58</xdr:row>
      <xdr:rowOff>103333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94460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10490</xdr:rowOff>
    </xdr:from>
    <xdr:to>
      <xdr:col>6</xdr:col>
      <xdr:colOff>38100</xdr:colOff>
      <xdr:row>58</xdr:row>
      <xdr:rowOff>112090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103217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4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128629</xdr:rowOff>
    </xdr:from>
    <xdr:to>
      <xdr:col>24</xdr:col>
      <xdr:colOff>114300</xdr:colOff>
      <xdr:row>58</xdr:row>
      <xdr:rowOff>58779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0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151506</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114789</xdr:rowOff>
    </xdr:from>
    <xdr:to>
      <xdr:col>20</xdr:col>
      <xdr:colOff>38100</xdr:colOff>
      <xdr:row>57</xdr:row>
      <xdr:rowOff>44939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61466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49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97078</xdr:rowOff>
    </xdr:from>
    <xdr:to>
      <xdr:col>15</xdr:col>
      <xdr:colOff>101600</xdr:colOff>
      <xdr:row>57</xdr:row>
      <xdr:rowOff>27228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6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43755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47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133054</xdr:rowOff>
    </xdr:from>
    <xdr:to>
      <xdr:col>10</xdr:col>
      <xdr:colOff>165100</xdr:colOff>
      <xdr:row>58</xdr:row>
      <xdr:rowOff>63204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79731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8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151864</xdr:rowOff>
    </xdr:from>
    <xdr:to>
      <xdr:col>6</xdr:col>
      <xdr:colOff>38100</xdr:colOff>
      <xdr:row>57</xdr:row>
      <xdr:rowOff>82014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98541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52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36282</xdr:rowOff>
    </xdr:from>
    <xdr:to>
      <xdr:col>24</xdr:col>
      <xdr:colOff>63500</xdr:colOff>
      <xdr:row>72</xdr:row>
      <xdr:rowOff>114252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380682"/>
          <a:ext cx="838200" cy="7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84641</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94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36282</xdr:rowOff>
    </xdr:from>
    <xdr:to>
      <xdr:col>19</xdr:col>
      <xdr:colOff>177800</xdr:colOff>
      <xdr:row>73</xdr:row>
      <xdr:rowOff>12347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380682"/>
          <a:ext cx="889000" cy="14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159571</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0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12347</xdr:rowOff>
    </xdr:from>
    <xdr:to>
      <xdr:col>15</xdr:col>
      <xdr:colOff>50800</xdr:colOff>
      <xdr:row>73</xdr:row>
      <xdr:rowOff>28962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528197"/>
          <a:ext cx="889000" cy="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131319</xdr:rowOff>
    </xdr:from>
    <xdr:to>
      <xdr:col>15</xdr:col>
      <xdr:colOff>101600</xdr:colOff>
      <xdr:row>76</xdr:row>
      <xdr:rowOff>61469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52596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28962</xdr:rowOff>
    </xdr:from>
    <xdr:to>
      <xdr:col>10</xdr:col>
      <xdr:colOff>114300</xdr:colOff>
      <xdr:row>73</xdr:row>
      <xdr:rowOff>116008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544812"/>
          <a:ext cx="889000" cy="8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152611</xdr:rowOff>
    </xdr:from>
    <xdr:to>
      <xdr:col>10</xdr:col>
      <xdr:colOff>165100</xdr:colOff>
      <xdr:row>76</xdr:row>
      <xdr:rowOff>82761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73888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0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15945</xdr:rowOff>
    </xdr:from>
    <xdr:to>
      <xdr:col>6</xdr:col>
      <xdr:colOff>38100</xdr:colOff>
      <xdr:row>76</xdr:row>
      <xdr:rowOff>117545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108672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63452</xdr:rowOff>
    </xdr:from>
    <xdr:to>
      <xdr:col>24</xdr:col>
      <xdr:colOff>114300</xdr:colOff>
      <xdr:row>72</xdr:row>
      <xdr:rowOff>165052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4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86329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25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156932</xdr:rowOff>
    </xdr:from>
    <xdr:to>
      <xdr:col>20</xdr:col>
      <xdr:colOff>38100</xdr:colOff>
      <xdr:row>72</xdr:row>
      <xdr:rowOff>87082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3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103609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10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132997</xdr:rowOff>
    </xdr:from>
    <xdr:to>
      <xdr:col>15</xdr:col>
      <xdr:colOff>101600</xdr:colOff>
      <xdr:row>73</xdr:row>
      <xdr:rowOff>63147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47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79674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25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149612</xdr:rowOff>
    </xdr:from>
    <xdr:to>
      <xdr:col>10</xdr:col>
      <xdr:colOff>165100</xdr:colOff>
      <xdr:row>73</xdr:row>
      <xdr:rowOff>79762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4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96289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26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65208</xdr:rowOff>
    </xdr:from>
    <xdr:to>
      <xdr:col>6</xdr:col>
      <xdr:colOff>38100</xdr:colOff>
      <xdr:row>73</xdr:row>
      <xdr:rowOff>166808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5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11885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35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112333</xdr:rowOff>
    </xdr:from>
    <xdr:to>
      <xdr:col>24</xdr:col>
      <xdr:colOff>63500</xdr:colOff>
      <xdr:row>97</xdr:row>
      <xdr:rowOff>148831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42983"/>
          <a:ext cx="838200" cy="3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171238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148831</xdr:rowOff>
    </xdr:from>
    <xdr:to>
      <xdr:col>19</xdr:col>
      <xdr:colOff>177800</xdr:colOff>
      <xdr:row>98</xdr:row>
      <xdr:rowOff>29612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9481"/>
          <a:ext cx="889000" cy="5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89527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29612</xdr:rowOff>
    </xdr:from>
    <xdr:to>
      <xdr:col>15</xdr:col>
      <xdr:colOff>50800</xdr:colOff>
      <xdr:row>98</xdr:row>
      <xdr:rowOff>42898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31712"/>
          <a:ext cx="889000" cy="1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151439</xdr:rowOff>
    </xdr:from>
    <xdr:to>
      <xdr:col>15</xdr:col>
      <xdr:colOff>101600</xdr:colOff>
      <xdr:row>97</xdr:row>
      <xdr:rowOff>81589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98116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42898</xdr:rowOff>
    </xdr:from>
    <xdr:to>
      <xdr:col>10</xdr:col>
      <xdr:colOff>114300</xdr:colOff>
      <xdr:row>98</xdr:row>
      <xdr:rowOff>55445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44998"/>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32161</xdr:rowOff>
    </xdr:from>
    <xdr:to>
      <xdr:col>10</xdr:col>
      <xdr:colOff>165100</xdr:colOff>
      <xdr:row>97</xdr:row>
      <xdr:rowOff>133761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6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57294</xdr:rowOff>
    </xdr:from>
    <xdr:to>
      <xdr:col>6</xdr:col>
      <xdr:colOff>38100</xdr:colOff>
      <xdr:row>97</xdr:row>
      <xdr:rowOff>158894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8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3971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6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61533</xdr:rowOff>
    </xdr:from>
    <xdr:to>
      <xdr:col>24</xdr:col>
      <xdr:colOff>114300</xdr:colOff>
      <xdr:row>97</xdr:row>
      <xdr:rowOff>163133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39960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98031</xdr:rowOff>
    </xdr:from>
    <xdr:to>
      <xdr:col>20</xdr:col>
      <xdr:colOff>38100</xdr:colOff>
      <xdr:row>98</xdr:row>
      <xdr:rowOff>28181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19308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2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150262</xdr:rowOff>
    </xdr:from>
    <xdr:to>
      <xdr:col>15</xdr:col>
      <xdr:colOff>101600</xdr:colOff>
      <xdr:row>98</xdr:row>
      <xdr:rowOff>80412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71539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163548</xdr:rowOff>
    </xdr:from>
    <xdr:to>
      <xdr:col>10</xdr:col>
      <xdr:colOff>165100</xdr:colOff>
      <xdr:row>98</xdr:row>
      <xdr:rowOff>93698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84825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4645</xdr:rowOff>
    </xdr:from>
    <xdr:to>
      <xdr:col>6</xdr:col>
      <xdr:colOff>38100</xdr:colOff>
      <xdr:row>98</xdr:row>
      <xdr:rowOff>106245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97372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118555</xdr:rowOff>
    </xdr:from>
    <xdr:to>
      <xdr:col>55</xdr:col>
      <xdr:colOff>0</xdr:colOff>
      <xdr:row>38</xdr:row>
      <xdr:rowOff>129413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33655"/>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67200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10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118555</xdr:rowOff>
    </xdr:from>
    <xdr:to>
      <xdr:col>50</xdr:col>
      <xdr:colOff>114300</xdr:colOff>
      <xdr:row>38</xdr:row>
      <xdr:rowOff>119317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3365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140543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12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119317</xdr:rowOff>
    </xdr:from>
    <xdr:to>
      <xdr:col>45</xdr:col>
      <xdr:colOff>177800</xdr:colOff>
      <xdr:row>38</xdr:row>
      <xdr:rowOff>119507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3441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18034</xdr:rowOff>
    </xdr:from>
    <xdr:to>
      <xdr:col>46</xdr:col>
      <xdr:colOff>38100</xdr:colOff>
      <xdr:row>38</xdr:row>
      <xdr:rowOff>119634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136161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0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101981</xdr:rowOff>
    </xdr:from>
    <xdr:to>
      <xdr:col>41</xdr:col>
      <xdr:colOff>50800</xdr:colOff>
      <xdr:row>38</xdr:row>
      <xdr:rowOff>119507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17081"/>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14033</xdr:rowOff>
    </xdr:from>
    <xdr:to>
      <xdr:col>41</xdr:col>
      <xdr:colOff>101600</xdr:colOff>
      <xdr:row>38</xdr:row>
      <xdr:rowOff>115633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132161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04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4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150258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78613</xdr:rowOff>
    </xdr:from>
    <xdr:to>
      <xdr:col>55</xdr:col>
      <xdr:colOff>50800</xdr:colOff>
      <xdr:row>39</xdr:row>
      <xdr:rowOff>8763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22750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67755</xdr:rowOff>
    </xdr:from>
    <xdr:to>
      <xdr:col>50</xdr:col>
      <xdr:colOff>165100</xdr:colOff>
      <xdr:row>38</xdr:row>
      <xdr:rowOff>169355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160482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75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68517</xdr:rowOff>
    </xdr:from>
    <xdr:to>
      <xdr:col>46</xdr:col>
      <xdr:colOff>38100</xdr:colOff>
      <xdr:row>38</xdr:row>
      <xdr:rowOff>170117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161244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76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68707</xdr:rowOff>
    </xdr:from>
    <xdr:to>
      <xdr:col>41</xdr:col>
      <xdr:colOff>101600</xdr:colOff>
      <xdr:row>38</xdr:row>
      <xdr:rowOff>170307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161434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7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51181</xdr:rowOff>
    </xdr:from>
    <xdr:to>
      <xdr:col>36</xdr:col>
      <xdr:colOff>165100</xdr:colOff>
      <xdr:row>38</xdr:row>
      <xdr:rowOff>152781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143908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59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30886</xdr:rowOff>
    </xdr:from>
    <xdr:to>
      <xdr:col>55</xdr:col>
      <xdr:colOff>0</xdr:colOff>
      <xdr:row>56</xdr:row>
      <xdr:rowOff>95752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32086"/>
          <a:ext cx="838200" cy="6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110799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1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30886</xdr:rowOff>
    </xdr:from>
    <xdr:to>
      <xdr:col>50</xdr:col>
      <xdr:colOff>114300</xdr:colOff>
      <xdr:row>56</xdr:row>
      <xdr:rowOff>142501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32086"/>
          <a:ext cx="889000" cy="1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59364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99828</xdr:rowOff>
    </xdr:from>
    <xdr:to>
      <xdr:col>45</xdr:col>
      <xdr:colOff>177800</xdr:colOff>
      <xdr:row>56</xdr:row>
      <xdr:rowOff>142501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01028"/>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143345</xdr:rowOff>
    </xdr:from>
    <xdr:to>
      <xdr:col>46</xdr:col>
      <xdr:colOff>38100</xdr:colOff>
      <xdr:row>57</xdr:row>
      <xdr:rowOff>73495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99828</xdr:rowOff>
    </xdr:from>
    <xdr:to>
      <xdr:col>41</xdr:col>
      <xdr:colOff>50800</xdr:colOff>
      <xdr:row>56</xdr:row>
      <xdr:rowOff>129660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01028"/>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168643</xdr:rowOff>
    </xdr:from>
    <xdr:to>
      <xdr:col>41</xdr:col>
      <xdr:colOff>101600</xdr:colOff>
      <xdr:row>57</xdr:row>
      <xdr:rowOff>98793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89920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31445</xdr:rowOff>
    </xdr:from>
    <xdr:to>
      <xdr:col>36</xdr:col>
      <xdr:colOff>165100</xdr:colOff>
      <xdr:row>57</xdr:row>
      <xdr:rowOff>133045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124172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44952</xdr:rowOff>
    </xdr:from>
    <xdr:to>
      <xdr:col>55</xdr:col>
      <xdr:colOff>50800</xdr:colOff>
      <xdr:row>56</xdr:row>
      <xdr:rowOff>146552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67829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151536</xdr:rowOff>
    </xdr:from>
    <xdr:to>
      <xdr:col>50</xdr:col>
      <xdr:colOff>165100</xdr:colOff>
      <xdr:row>56</xdr:row>
      <xdr:rowOff>81686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98213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5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91701</xdr:rowOff>
    </xdr:from>
    <xdr:to>
      <xdr:col>46</xdr:col>
      <xdr:colOff>38100</xdr:colOff>
      <xdr:row>57</xdr:row>
      <xdr:rowOff>21851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38378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49028</xdr:rowOff>
    </xdr:from>
    <xdr:to>
      <xdr:col>41</xdr:col>
      <xdr:colOff>101600</xdr:colOff>
      <xdr:row>56</xdr:row>
      <xdr:rowOff>150628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167155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78860</xdr:rowOff>
    </xdr:from>
    <xdr:to>
      <xdr:col>36</xdr:col>
      <xdr:colOff>165100</xdr:colOff>
      <xdr:row>57</xdr:row>
      <xdr:rowOff>9010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8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25537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5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163288</xdr:rowOff>
    </xdr:from>
    <xdr:to>
      <xdr:col>55</xdr:col>
      <xdr:colOff>0</xdr:colOff>
      <xdr:row>78</xdr:row>
      <xdr:rowOff>7299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64938"/>
          <a:ext cx="838200" cy="1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126137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27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154724</xdr:rowOff>
    </xdr:from>
    <xdr:to>
      <xdr:col>50</xdr:col>
      <xdr:colOff>114300</xdr:colOff>
      <xdr:row>77</xdr:row>
      <xdr:rowOff>163288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356374"/>
          <a:ext cx="889000" cy="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80751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154724</xdr:rowOff>
    </xdr:from>
    <xdr:to>
      <xdr:col>45</xdr:col>
      <xdr:colOff>177800</xdr:colOff>
      <xdr:row>78</xdr:row>
      <xdr:rowOff>62100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56374"/>
          <a:ext cx="889000" cy="7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126126</xdr:rowOff>
    </xdr:from>
    <xdr:to>
      <xdr:col>46</xdr:col>
      <xdr:colOff>38100</xdr:colOff>
      <xdr:row>78</xdr:row>
      <xdr:rowOff>56276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47403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21431</xdr:rowOff>
    </xdr:from>
    <xdr:to>
      <xdr:col>41</xdr:col>
      <xdr:colOff>50800</xdr:colOff>
      <xdr:row>78</xdr:row>
      <xdr:rowOff>62100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94531"/>
          <a:ext cx="889000" cy="4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xdr:rowOff>
    </xdr:from>
    <xdr:to>
      <xdr:col>41</xdr:col>
      <xdr:colOff>101600</xdr:colOff>
      <xdr:row>78</xdr:row>
      <xdr:rowOff>101885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118412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19794</xdr:rowOff>
    </xdr:from>
    <xdr:to>
      <xdr:col>36</xdr:col>
      <xdr:colOff>165100</xdr:colOff>
      <xdr:row>78</xdr:row>
      <xdr:rowOff>121394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9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112521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127949</xdr:rowOff>
    </xdr:from>
    <xdr:to>
      <xdr:col>55</xdr:col>
      <xdr:colOff>50800</xdr:colOff>
      <xdr:row>78</xdr:row>
      <xdr:rowOff>58099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2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87326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1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112488</xdr:rowOff>
    </xdr:from>
    <xdr:to>
      <xdr:col>50</xdr:col>
      <xdr:colOff>165100</xdr:colOff>
      <xdr:row>78</xdr:row>
      <xdr:rowOff>42638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1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59165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103924</xdr:rowOff>
    </xdr:from>
    <xdr:to>
      <xdr:col>46</xdr:col>
      <xdr:colOff>38100</xdr:colOff>
      <xdr:row>78</xdr:row>
      <xdr:rowOff>34074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0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50601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08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11300</xdr:rowOff>
    </xdr:from>
    <xdr:to>
      <xdr:col>41</xdr:col>
      <xdr:colOff>101600</xdr:colOff>
      <xdr:row>78</xdr:row>
      <xdr:rowOff>112900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104027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7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142081</xdr:rowOff>
    </xdr:from>
    <xdr:to>
      <xdr:col>36</xdr:col>
      <xdr:colOff>165100</xdr:colOff>
      <xdr:row>78</xdr:row>
      <xdr:rowOff>72231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88758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1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120452</xdr:rowOff>
    </xdr:from>
    <xdr:to>
      <xdr:col>55</xdr:col>
      <xdr:colOff>0</xdr:colOff>
      <xdr:row>96</xdr:row>
      <xdr:rowOff>150803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79652"/>
          <a:ext cx="838200" cy="3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1934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3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59937</xdr:rowOff>
    </xdr:from>
    <xdr:to>
      <xdr:col>50</xdr:col>
      <xdr:colOff>114300</xdr:colOff>
      <xdr:row>96</xdr:row>
      <xdr:rowOff>120452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47687"/>
          <a:ext cx="889000" cy="23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76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59937</xdr:rowOff>
    </xdr:from>
    <xdr:to>
      <xdr:col>45</xdr:col>
      <xdr:colOff>177800</xdr:colOff>
      <xdr:row>95</xdr:row>
      <xdr:rowOff>169980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47687"/>
          <a:ext cx="889000" cy="1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156344</xdr:rowOff>
    </xdr:from>
    <xdr:to>
      <xdr:col>46</xdr:col>
      <xdr:colOff>38100</xdr:colOff>
      <xdr:row>97</xdr:row>
      <xdr:rowOff>86494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77621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169980</xdr:rowOff>
    </xdr:from>
    <xdr:to>
      <xdr:col>41</xdr:col>
      <xdr:colOff>50800</xdr:colOff>
      <xdr:row>97</xdr:row>
      <xdr:rowOff>41356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57730"/>
          <a:ext cx="889000" cy="21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23462</xdr:rowOff>
    </xdr:from>
    <xdr:to>
      <xdr:col>41</xdr:col>
      <xdr:colOff>101600</xdr:colOff>
      <xdr:row>97</xdr:row>
      <xdr:rowOff>125062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116189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74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28184</xdr:rowOff>
    </xdr:from>
    <xdr:to>
      <xdr:col>36</xdr:col>
      <xdr:colOff>165100</xdr:colOff>
      <xdr:row>97</xdr:row>
      <xdr:rowOff>129784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5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120911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5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100003</xdr:rowOff>
    </xdr:from>
    <xdr:to>
      <xdr:col>55</xdr:col>
      <xdr:colOff>50800</xdr:colOff>
      <xdr:row>97</xdr:row>
      <xdr:rowOff>30153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122880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1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69652</xdr:rowOff>
    </xdr:from>
    <xdr:to>
      <xdr:col>50</xdr:col>
      <xdr:colOff>165100</xdr:colOff>
      <xdr:row>96</xdr:row>
      <xdr:rowOff>171252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16329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9137</xdr:rowOff>
    </xdr:from>
    <xdr:to>
      <xdr:col>46</xdr:col>
      <xdr:colOff>38100</xdr:colOff>
      <xdr:row>95</xdr:row>
      <xdr:rowOff>110737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9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127264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07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119180</xdr:rowOff>
    </xdr:from>
    <xdr:to>
      <xdr:col>41</xdr:col>
      <xdr:colOff>101600</xdr:colOff>
      <xdr:row>96</xdr:row>
      <xdr:rowOff>49330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65857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162006</xdr:rowOff>
    </xdr:from>
    <xdr:to>
      <xdr:col>36</xdr:col>
      <xdr:colOff>165100</xdr:colOff>
      <xdr:row>97</xdr:row>
      <xdr:rowOff>92156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2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108683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152292</xdr:rowOff>
    </xdr:from>
    <xdr:to>
      <xdr:col>85</xdr:col>
      <xdr:colOff>127000</xdr:colOff>
      <xdr:row>37</xdr:row>
      <xdr:rowOff>11646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24492"/>
          <a:ext cx="8382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85336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86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152292</xdr:rowOff>
    </xdr:from>
    <xdr:to>
      <xdr:col>81</xdr:col>
      <xdr:colOff>50800</xdr:colOff>
      <xdr:row>37</xdr:row>
      <xdr:rowOff>47993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24492"/>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15613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44869</xdr:rowOff>
    </xdr:from>
    <xdr:to>
      <xdr:col>76</xdr:col>
      <xdr:colOff>114300</xdr:colOff>
      <xdr:row>37</xdr:row>
      <xdr:rowOff>47993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88519"/>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32779</xdr:rowOff>
    </xdr:from>
    <xdr:to>
      <xdr:col>76</xdr:col>
      <xdr:colOff>165100</xdr:colOff>
      <xdr:row>36</xdr:row>
      <xdr:rowOff>134379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150906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34525</xdr:rowOff>
    </xdr:from>
    <xdr:to>
      <xdr:col>71</xdr:col>
      <xdr:colOff>177800</xdr:colOff>
      <xdr:row>37</xdr:row>
      <xdr:rowOff>44869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78175"/>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70688</xdr:rowOff>
    </xdr:from>
    <xdr:to>
      <xdr:col>72</xdr:col>
      <xdr:colOff>38100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91853</xdr:rowOff>
    </xdr:from>
    <xdr:to>
      <xdr:col>67</xdr:col>
      <xdr:colOff>101600</xdr:colOff>
      <xdr:row>37</xdr:row>
      <xdr:rowOff>22003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132296</xdr:rowOff>
    </xdr:from>
    <xdr:to>
      <xdr:col>85</xdr:col>
      <xdr:colOff>177800</xdr:colOff>
      <xdr:row>37</xdr:row>
      <xdr:rowOff>62446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0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110723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8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101492</xdr:rowOff>
    </xdr:from>
    <xdr:to>
      <xdr:col>81</xdr:col>
      <xdr:colOff>101600</xdr:colOff>
      <xdr:row>37</xdr:row>
      <xdr:rowOff>31642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22769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168643</xdr:rowOff>
    </xdr:from>
    <xdr:to>
      <xdr:col>76</xdr:col>
      <xdr:colOff>165100</xdr:colOff>
      <xdr:row>37</xdr:row>
      <xdr:rowOff>98793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4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89920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165519</xdr:rowOff>
    </xdr:from>
    <xdr:to>
      <xdr:col>72</xdr:col>
      <xdr:colOff>38100</xdr:colOff>
      <xdr:row>37</xdr:row>
      <xdr:rowOff>95669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86796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155175</xdr:rowOff>
    </xdr:from>
    <xdr:to>
      <xdr:col>67</xdr:col>
      <xdr:colOff>101600</xdr:colOff>
      <xdr:row>37</xdr:row>
      <xdr:rowOff>85325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76452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2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27787</xdr:rowOff>
    </xdr:from>
    <xdr:to>
      <xdr:col>85</xdr:col>
      <xdr:colOff>127000</xdr:colOff>
      <xdr:row>56</xdr:row>
      <xdr:rowOff>148670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28987"/>
          <a:ext cx="838200" cy="12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107533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08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27787</xdr:rowOff>
    </xdr:from>
    <xdr:to>
      <xdr:col>81</xdr:col>
      <xdr:colOff>50800</xdr:colOff>
      <xdr:row>56</xdr:row>
      <xdr:rowOff>90532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28987"/>
          <a:ext cx="889000" cy="6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67048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22520</xdr:rowOff>
    </xdr:from>
    <xdr:to>
      <xdr:col>76</xdr:col>
      <xdr:colOff>114300</xdr:colOff>
      <xdr:row>56</xdr:row>
      <xdr:rowOff>90532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23720"/>
          <a:ext cx="889000" cy="6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142849</xdr:rowOff>
    </xdr:from>
    <xdr:to>
      <xdr:col>76</xdr:col>
      <xdr:colOff>165100</xdr:colOff>
      <xdr:row>57</xdr:row>
      <xdr:rowOff>72999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64126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22520</xdr:rowOff>
    </xdr:from>
    <xdr:to>
      <xdr:col>71</xdr:col>
      <xdr:colOff>177800</xdr:colOff>
      <xdr:row>56</xdr:row>
      <xdr:rowOff>140729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23720"/>
          <a:ext cx="889000" cy="11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169733</xdr:rowOff>
    </xdr:from>
    <xdr:to>
      <xdr:col>72</xdr:col>
      <xdr:colOff>38100</xdr:colOff>
      <xdr:row>57</xdr:row>
      <xdr:rowOff>99883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91010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31599</xdr:rowOff>
    </xdr:from>
    <xdr:to>
      <xdr:col>67</xdr:col>
      <xdr:colOff>101600</xdr:colOff>
      <xdr:row>57</xdr:row>
      <xdr:rowOff>133199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124326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97870</xdr:rowOff>
    </xdr:from>
    <xdr:to>
      <xdr:col>85</xdr:col>
      <xdr:colOff>177800</xdr:colOff>
      <xdr:row>57</xdr:row>
      <xdr:rowOff>28020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9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120747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5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148437</xdr:rowOff>
    </xdr:from>
    <xdr:to>
      <xdr:col>81</xdr:col>
      <xdr:colOff>101600</xdr:colOff>
      <xdr:row>56</xdr:row>
      <xdr:rowOff>78587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7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95114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3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39732</xdr:rowOff>
    </xdr:from>
    <xdr:to>
      <xdr:col>76</xdr:col>
      <xdr:colOff>165100</xdr:colOff>
      <xdr:row>56</xdr:row>
      <xdr:rowOff>141332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157859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4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143170</xdr:rowOff>
    </xdr:from>
    <xdr:to>
      <xdr:col>72</xdr:col>
      <xdr:colOff>38100</xdr:colOff>
      <xdr:row>56</xdr:row>
      <xdr:rowOff>73320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89847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34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89929</xdr:rowOff>
    </xdr:from>
    <xdr:to>
      <xdr:col>67</xdr:col>
      <xdr:colOff>101600</xdr:colOff>
      <xdr:row>57</xdr:row>
      <xdr:rowOff>20079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36606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6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52966</xdr:rowOff>
    </xdr:from>
    <xdr:to>
      <xdr:col>85</xdr:col>
      <xdr:colOff>127000</xdr:colOff>
      <xdr:row>78</xdr:row>
      <xdr:rowOff>89084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26066"/>
          <a:ext cx="8382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31836</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04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52966</xdr:rowOff>
    </xdr:from>
    <xdr:to>
      <xdr:col>81</xdr:col>
      <xdr:colOff>50800</xdr:colOff>
      <xdr:row>78</xdr:row>
      <xdr:rowOff>92075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26066"/>
          <a:ext cx="889000" cy="3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109617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72301</xdr:rowOff>
    </xdr:from>
    <xdr:to>
      <xdr:col>76</xdr:col>
      <xdr:colOff>114300</xdr:colOff>
      <xdr:row>78</xdr:row>
      <xdr:rowOff>92075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45401"/>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72346</xdr:rowOff>
    </xdr:from>
    <xdr:to>
      <xdr:col>76</xdr:col>
      <xdr:colOff>165100</xdr:colOff>
      <xdr:row>78</xdr:row>
      <xdr:rowOff>2496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19023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0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138157</xdr:rowOff>
    </xdr:from>
    <xdr:to>
      <xdr:col>71</xdr:col>
      <xdr:colOff>177800</xdr:colOff>
      <xdr:row>78</xdr:row>
      <xdr:rowOff>72301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68357"/>
          <a:ext cx="889000" cy="27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13348</xdr:rowOff>
    </xdr:from>
    <xdr:to>
      <xdr:col>72</xdr:col>
      <xdr:colOff>38100</xdr:colOff>
      <xdr:row>78</xdr:row>
      <xdr:rowOff>114948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131475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48171</xdr:rowOff>
    </xdr:from>
    <xdr:to>
      <xdr:col>67</xdr:col>
      <xdr:colOff>101600</xdr:colOff>
      <xdr:row>78</xdr:row>
      <xdr:rowOff>149771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140898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51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38284</xdr:rowOff>
    </xdr:from>
    <xdr:to>
      <xdr:col>85</xdr:col>
      <xdr:colOff>177800</xdr:colOff>
      <xdr:row>78</xdr:row>
      <xdr:rowOff>139884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1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169111</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9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2166</xdr:rowOff>
    </xdr:from>
    <xdr:to>
      <xdr:col>81</xdr:col>
      <xdr:colOff>101600</xdr:colOff>
      <xdr:row>78</xdr:row>
      <xdr:rowOff>103766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7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120293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15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41275</xdr:rowOff>
    </xdr:from>
    <xdr:to>
      <xdr:col>76</xdr:col>
      <xdr:colOff>165100</xdr:colOff>
      <xdr:row>78</xdr:row>
      <xdr:rowOff>142875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134002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0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21501</xdr:rowOff>
    </xdr:from>
    <xdr:to>
      <xdr:col>72</xdr:col>
      <xdr:colOff>38100</xdr:colOff>
      <xdr:row>78</xdr:row>
      <xdr:rowOff>123101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9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114228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8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87357</xdr:rowOff>
    </xdr:from>
    <xdr:to>
      <xdr:col>67</xdr:col>
      <xdr:colOff>101600</xdr:colOff>
      <xdr:row>77</xdr:row>
      <xdr:rowOff>17507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34034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89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104147</xdr:rowOff>
    </xdr:from>
    <xdr:to>
      <xdr:col>85</xdr:col>
      <xdr:colOff>127000</xdr:colOff>
      <xdr:row>94</xdr:row>
      <xdr:rowOff>165760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220447"/>
          <a:ext cx="838200" cy="6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52272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8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165760</xdr:rowOff>
    </xdr:from>
    <xdr:to>
      <xdr:col>81</xdr:col>
      <xdr:colOff>50800</xdr:colOff>
      <xdr:row>95</xdr:row>
      <xdr:rowOff>30570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82060"/>
          <a:ext cx="889000" cy="3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30570</xdr:rowOff>
    </xdr:from>
    <xdr:to>
      <xdr:col>76</xdr:col>
      <xdr:colOff>114300</xdr:colOff>
      <xdr:row>95</xdr:row>
      <xdr:rowOff>62542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18320"/>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60086</xdr:rowOff>
    </xdr:from>
    <xdr:to>
      <xdr:col>76</xdr:col>
      <xdr:colOff>165100</xdr:colOff>
      <xdr:row>97</xdr:row>
      <xdr:rowOff>161686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152813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62542</xdr:rowOff>
    </xdr:from>
    <xdr:to>
      <xdr:col>71</xdr:col>
      <xdr:colOff>177800</xdr:colOff>
      <xdr:row>95</xdr:row>
      <xdr:rowOff>81102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350292"/>
          <a:ext cx="889000" cy="1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53499</xdr:rowOff>
    </xdr:from>
    <xdr:to>
      <xdr:col>72</xdr:col>
      <xdr:colOff>38100</xdr:colOff>
      <xdr:row>97</xdr:row>
      <xdr:rowOff>155099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146226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50256</xdr:rowOff>
    </xdr:from>
    <xdr:to>
      <xdr:col>67</xdr:col>
      <xdr:colOff>101600</xdr:colOff>
      <xdr:row>97</xdr:row>
      <xdr:rowOff>151856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142983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53347</xdr:rowOff>
    </xdr:from>
    <xdr:to>
      <xdr:col>85</xdr:col>
      <xdr:colOff>177800</xdr:colOff>
      <xdr:row>94</xdr:row>
      <xdr:rowOff>154947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6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76224</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2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114960</xdr:rowOff>
    </xdr:from>
    <xdr:to>
      <xdr:col>81</xdr:col>
      <xdr:colOff>101600</xdr:colOff>
      <xdr:row>95</xdr:row>
      <xdr:rowOff>45110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61637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600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151220</xdr:rowOff>
    </xdr:from>
    <xdr:to>
      <xdr:col>76</xdr:col>
      <xdr:colOff>165100</xdr:colOff>
      <xdr:row>95</xdr:row>
      <xdr:rowOff>81370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6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97897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11742</xdr:rowOff>
    </xdr:from>
    <xdr:to>
      <xdr:col>72</xdr:col>
      <xdr:colOff>38100</xdr:colOff>
      <xdr:row>95</xdr:row>
      <xdr:rowOff>113342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129869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7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30302</xdr:rowOff>
    </xdr:from>
    <xdr:to>
      <xdr:col>67</xdr:col>
      <xdr:colOff>101600</xdr:colOff>
      <xdr:row>95</xdr:row>
      <xdr:rowOff>131902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148429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92727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138811</xdr:rowOff>
    </xdr:from>
    <xdr:to>
      <xdr:col>102</xdr:col>
      <xdr:colOff>165100</xdr:colOff>
      <xdr:row>39</xdr:row>
      <xdr:rowOff>68961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5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85488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29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126238</xdr:rowOff>
    </xdr:from>
    <xdr:to>
      <xdr:col>98</xdr:col>
      <xdr:colOff>38100</xdr:colOff>
      <xdr:row>39</xdr:row>
      <xdr:rowOff>56388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72915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109,145</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円となっており，昨年度と比較して大きく減少したが，類似団体と比較して高い状況が続いている。その主な要因は，公共施設整備事業基金や地域振興基金への積立によるものである。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330,566</a:t>
          </a:r>
          <a:r>
            <a:rPr kumimoji="1" lang="ja-JP" altLang="en-US" sz="1300">
              <a:latin typeface="ＭＳ Ｐゴシック" panose="020B0600070205080204" pitchFamily="50" charset="-128"/>
              <a:ea typeface="ＭＳ Ｐゴシック" panose="020B0600070205080204" pitchFamily="50" charset="-128"/>
            </a:rPr>
            <a:t>円となっており，昨年度と比較し減少したが，類似団体と比較して高い状況である。生活保護費受給率が全国的にみても高く，介護給付費の増加していることが主な要因である。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50,440</a:t>
          </a:r>
          <a:r>
            <a:rPr kumimoji="1" lang="ja-JP" altLang="en-US" sz="1300">
              <a:latin typeface="ＭＳ Ｐゴシック" panose="020B0600070205080204" pitchFamily="50" charset="-128"/>
              <a:ea typeface="ＭＳ Ｐゴシック" panose="020B0600070205080204" pitchFamily="50" charset="-128"/>
            </a:rPr>
            <a:t>円となっており，昨年度から増加している。その主な要因は，大島地区衛生組合負担金，と畜場事業会計への繰出金や水道事業会計への出資金などによる影響である。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73,038</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円となっており，昨年度と比較して大きく減少している。その主な要因は市民交流センター整備事業や学校施設整備事業といった大型事業の完了による影響である。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108,266</a:t>
          </a:r>
          <a:r>
            <a:rPr kumimoji="1" lang="ja-JP" altLang="en-US" sz="1300">
              <a:latin typeface="ＭＳ Ｐゴシック" panose="020B0600070205080204" pitchFamily="50" charset="-128"/>
              <a:ea typeface="ＭＳ Ｐゴシック" panose="020B0600070205080204" pitchFamily="50" charset="-128"/>
            </a:rPr>
            <a:t>円となっており，引き続き，類似団体と比較して高い状況である。その主な要因は，庁舎整備事業など大型事業の償還によるものである。</a:t>
          </a:r>
        </a:p>
        <a:p>
          <a:r>
            <a:rPr kumimoji="1" lang="ja-JP" altLang="en-US" sz="1300">
              <a:latin typeface="ＭＳ Ｐゴシック" panose="020B0600070205080204" pitchFamily="50" charset="-128"/>
              <a:ea typeface="ＭＳ Ｐゴシック" panose="020B0600070205080204" pitchFamily="50" charset="-128"/>
            </a:rPr>
            <a:t>民生費や公債費など，類似団体平均値よりも住民一人当たりの歳出額が大きい目的の歳出もあることから，今後も奄美市第２次財政計画</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７年度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を遵守し歳出の抑制を行い健全な財政運営に努めていく。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財政調整基金残高は，前年度剰余金等による</a:t>
          </a:r>
          <a:r>
            <a:rPr kumimoji="1" lang="en-US" altLang="ja-JP" sz="1050">
              <a:latin typeface="ＭＳ ゴシック" pitchFamily="49" charset="-128"/>
              <a:ea typeface="ＭＳ ゴシック" pitchFamily="49" charset="-128"/>
            </a:rPr>
            <a:t>480,810</a:t>
          </a:r>
          <a:r>
            <a:rPr kumimoji="1" lang="ja-JP" altLang="en-US" sz="1050">
              <a:latin typeface="ＭＳ ゴシック" pitchFamily="49" charset="-128"/>
              <a:ea typeface="ＭＳ ゴシック" pitchFamily="49" charset="-128"/>
            </a:rPr>
            <a:t>千円の積立及び</a:t>
          </a:r>
          <a:r>
            <a:rPr kumimoji="1" lang="en-US" altLang="ja-JP" sz="1050">
              <a:latin typeface="ＭＳ ゴシック" pitchFamily="49" charset="-128"/>
              <a:ea typeface="ＭＳ ゴシック" pitchFamily="49" charset="-128"/>
            </a:rPr>
            <a:t>107,849</a:t>
          </a:r>
          <a:r>
            <a:rPr kumimoji="1" lang="ja-JP" altLang="en-US" sz="1050">
              <a:latin typeface="ＭＳ ゴシック" pitchFamily="49" charset="-128"/>
              <a:ea typeface="ＭＳ ゴシック" pitchFamily="49" charset="-128"/>
            </a:rPr>
            <a:t>千円の取崩しを行い残高が</a:t>
          </a:r>
          <a:r>
            <a:rPr kumimoji="1" lang="en-US" altLang="ja-JP" sz="1050">
              <a:latin typeface="ＭＳ ゴシック" pitchFamily="49" charset="-128"/>
              <a:ea typeface="ＭＳ ゴシック" pitchFamily="49" charset="-128"/>
            </a:rPr>
            <a:t>4,034,726</a:t>
          </a:r>
          <a:r>
            <a:rPr kumimoji="1" lang="ja-JP" altLang="en-US" sz="1050">
              <a:latin typeface="ＭＳ ゴシック" pitchFamily="49" charset="-128"/>
              <a:ea typeface="ＭＳ ゴシック" pitchFamily="49" charset="-128"/>
            </a:rPr>
            <a:t>千円となり，前年度決算より標準財政規模比</a:t>
          </a:r>
          <a:r>
            <a:rPr kumimoji="1" lang="en-US" altLang="ja-JP" sz="1050">
              <a:latin typeface="ＭＳ ゴシック" pitchFamily="49" charset="-128"/>
              <a:ea typeface="ＭＳ ゴシック" pitchFamily="49" charset="-128"/>
            </a:rPr>
            <a:t>2.28</a:t>
          </a:r>
          <a:r>
            <a:rPr kumimoji="1" lang="ja-JP" altLang="en-US" sz="1050">
              <a:latin typeface="ＭＳ ゴシック" pitchFamily="49" charset="-128"/>
              <a:ea typeface="ＭＳ ゴシック" pitchFamily="49" charset="-128"/>
            </a:rPr>
            <a:t>ポイント増となった。</a:t>
          </a:r>
        </a:p>
        <a:p>
          <a:r>
            <a:rPr kumimoji="1" lang="ja-JP" altLang="en-US" sz="1050">
              <a:latin typeface="ＭＳ ゴシック" pitchFamily="49" charset="-128"/>
              <a:ea typeface="ＭＳ ゴシック" pitchFamily="49" charset="-128"/>
            </a:rPr>
            <a:t>実質収支額は，翌年度に繰り越すべき財源（災害復旧事業費含む）</a:t>
          </a:r>
          <a:r>
            <a:rPr kumimoji="1" lang="en-US" altLang="ja-JP" sz="1050">
              <a:latin typeface="ＭＳ ゴシック" pitchFamily="49" charset="-128"/>
              <a:ea typeface="ＭＳ ゴシック" pitchFamily="49" charset="-128"/>
            </a:rPr>
            <a:t>151,581</a:t>
          </a:r>
          <a:r>
            <a:rPr kumimoji="1" lang="ja-JP" altLang="en-US" sz="1050">
              <a:latin typeface="ＭＳ ゴシック" pitchFamily="49" charset="-128"/>
              <a:ea typeface="ＭＳ ゴシック" pitchFamily="49" charset="-128"/>
            </a:rPr>
            <a:t>千円を除いた</a:t>
          </a:r>
          <a:r>
            <a:rPr kumimoji="1" lang="en-US" altLang="ja-JP" sz="1050">
              <a:latin typeface="ＭＳ ゴシック" pitchFamily="49" charset="-128"/>
              <a:ea typeface="ＭＳ ゴシック" pitchFamily="49" charset="-128"/>
            </a:rPr>
            <a:t>979,691</a:t>
          </a:r>
          <a:r>
            <a:rPr kumimoji="1" lang="ja-JP" altLang="en-US" sz="1050">
              <a:latin typeface="ＭＳ ゴシック" pitchFamily="49" charset="-128"/>
              <a:ea typeface="ＭＳ ゴシック" pitchFamily="49" charset="-128"/>
            </a:rPr>
            <a:t>千円となり，前年度決算より標準財政規模比</a:t>
          </a:r>
          <a:r>
            <a:rPr kumimoji="1" lang="en-US" altLang="ja-JP" sz="1050">
              <a:latin typeface="ＭＳ ゴシック" pitchFamily="49" charset="-128"/>
              <a:ea typeface="ＭＳ ゴシック" pitchFamily="49" charset="-128"/>
            </a:rPr>
            <a:t>0.21</a:t>
          </a:r>
          <a:r>
            <a:rPr kumimoji="1" lang="ja-JP" altLang="en-US" sz="1050">
              <a:latin typeface="ＭＳ ゴシック" pitchFamily="49" charset="-128"/>
              <a:ea typeface="ＭＳ ゴシック" pitchFamily="49" charset="-128"/>
            </a:rPr>
            <a:t>ポイント増となった。</a:t>
          </a:r>
        </a:p>
        <a:p>
          <a:r>
            <a:rPr kumimoji="1" lang="ja-JP" altLang="en-US" sz="1050">
              <a:latin typeface="ＭＳ ゴシック" pitchFamily="49" charset="-128"/>
              <a:ea typeface="ＭＳ ゴシック" pitchFamily="49" charset="-128"/>
            </a:rPr>
            <a:t>実質単年度収支は，単年度収支</a:t>
          </a:r>
          <a:r>
            <a:rPr kumimoji="1" lang="en-US" altLang="ja-JP" sz="1050">
              <a:latin typeface="ＭＳ ゴシック" pitchFamily="49" charset="-128"/>
              <a:ea typeface="ＭＳ ゴシック" pitchFamily="49" charset="-128"/>
            </a:rPr>
            <a:t>29,004</a:t>
          </a:r>
          <a:r>
            <a:rPr kumimoji="1" lang="ja-JP" altLang="en-US" sz="1050">
              <a:latin typeface="ＭＳ ゴシック" pitchFamily="49" charset="-128"/>
              <a:ea typeface="ＭＳ ゴシック" pitchFamily="49" charset="-128"/>
            </a:rPr>
            <a:t>千円に積立金</a:t>
          </a:r>
          <a:r>
            <a:rPr kumimoji="1" lang="en-US" altLang="ja-JP" sz="1050">
              <a:latin typeface="ＭＳ ゴシック" pitchFamily="49" charset="-128"/>
              <a:ea typeface="ＭＳ ゴシック" pitchFamily="49" charset="-128"/>
            </a:rPr>
            <a:t>811</a:t>
          </a:r>
          <a:r>
            <a:rPr kumimoji="1" lang="ja-JP" altLang="en-US" sz="1050">
              <a:latin typeface="ＭＳ ゴシック" pitchFamily="49" charset="-128"/>
              <a:ea typeface="ＭＳ ゴシック" pitchFamily="49" charset="-128"/>
            </a:rPr>
            <a:t>千円を加え，積立金取崩額</a:t>
          </a:r>
          <a:r>
            <a:rPr kumimoji="1" lang="en-US" altLang="ja-JP" sz="1050">
              <a:latin typeface="ＭＳ ゴシック" pitchFamily="49" charset="-128"/>
              <a:ea typeface="ＭＳ ゴシック" pitchFamily="49" charset="-128"/>
            </a:rPr>
            <a:t>108,072</a:t>
          </a:r>
          <a:r>
            <a:rPr kumimoji="1" lang="ja-JP" altLang="en-US" sz="1050">
              <a:latin typeface="ＭＳ ゴシック" pitchFamily="49" charset="-128"/>
              <a:ea typeface="ＭＳ ゴシック" pitchFamily="49" charset="-128"/>
            </a:rPr>
            <a:t>千円を除いた△</a:t>
          </a:r>
          <a:r>
            <a:rPr kumimoji="1" lang="en-US" altLang="ja-JP" sz="1050">
              <a:latin typeface="ＭＳ ゴシック" pitchFamily="49" charset="-128"/>
              <a:ea typeface="ＭＳ ゴシック" pitchFamily="49" charset="-128"/>
            </a:rPr>
            <a:t>78,257</a:t>
          </a:r>
          <a:r>
            <a:rPr kumimoji="1" lang="ja-JP" altLang="en-US" sz="1050">
              <a:latin typeface="ＭＳ ゴシック" pitchFamily="49" charset="-128"/>
              <a:ea typeface="ＭＳ ゴシック" pitchFamily="49" charset="-128"/>
            </a:rPr>
            <a:t>千円である。前年度決算より標準財政規模比</a:t>
          </a:r>
          <a:r>
            <a:rPr kumimoji="1" lang="en-US" altLang="ja-JP" sz="1050">
              <a:latin typeface="ＭＳ ゴシック" pitchFamily="49" charset="-128"/>
              <a:ea typeface="ＭＳ ゴシック" pitchFamily="49" charset="-128"/>
            </a:rPr>
            <a:t>0.13</a:t>
          </a:r>
          <a:r>
            <a:rPr kumimoji="1" lang="ja-JP" altLang="en-US" sz="1050">
              <a:latin typeface="ＭＳ ゴシック" pitchFamily="49" charset="-128"/>
              <a:ea typeface="ＭＳ ゴシック" pitchFamily="49" charset="-128"/>
            </a:rPr>
            <a:t>ポイント減となった。</a:t>
          </a:r>
        </a:p>
        <a:p>
          <a:r>
            <a:rPr kumimoji="1" lang="ja-JP" altLang="en-US" sz="1050">
              <a:latin typeface="ＭＳ ゴシック" pitchFamily="49" charset="-128"/>
              <a:ea typeface="ＭＳ ゴシック" pitchFamily="49" charset="-128"/>
            </a:rPr>
            <a:t>今後とも，事務事業の見直しをさらに進め，歳出において経常経費削減等の行財政改革を推進し，歳入において税の徴収強化等を図り，単年度収支の改善に努める。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令和元年度より国民健康保険事業が黒字となったことで連結実質赤字比率は全会計で黒字もしくは０となった状況が続いている。</a:t>
          </a:r>
        </a:p>
        <a:p>
          <a:r>
            <a:rPr kumimoji="1" lang="ja-JP" altLang="en-US" sz="1400">
              <a:latin typeface="ＭＳ ゴシック" pitchFamily="49" charset="-128"/>
              <a:ea typeface="ＭＳ ゴシック" pitchFamily="49" charset="-128"/>
            </a:rPr>
            <a:t>今後，高齢化による社会保障費の増，公共施設の老朽化による維持・管理費，更新費用の増が見込まれる中で，健全な財政運営を維持していくため各会計において歳入の確保，歳出の抑制に努めていく。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35603725</v>
      </c>
      <c r="BO4" s="407"/>
      <c r="BP4" s="407"/>
      <c r="BQ4" s="407"/>
      <c r="BR4" s="407"/>
      <c r="BS4" s="407"/>
      <c r="BT4" s="407"/>
      <c r="BU4" s="408"/>
      <c r="BV4" s="406">
        <v>41936735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5.5</v>
      </c>
      <c r="CU4" s="413"/>
      <c r="CV4" s="413"/>
      <c r="CW4" s="413"/>
      <c r="CX4" s="413"/>
      <c r="CY4" s="413"/>
      <c r="CZ4" s="413"/>
      <c r="DA4" s="414"/>
      <c r="DB4" s="412">
        <v>5.3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34472453</v>
      </c>
      <c r="BO5" s="444"/>
      <c r="BP5" s="444"/>
      <c r="BQ5" s="444"/>
      <c r="BR5" s="444"/>
      <c r="BS5" s="444"/>
      <c r="BT5" s="444"/>
      <c r="BU5" s="445"/>
      <c r="BV5" s="443">
        <v>40956571</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93.9</v>
      </c>
      <c r="CU5" s="441"/>
      <c r="CV5" s="441"/>
      <c r="CW5" s="441"/>
      <c r="CX5" s="441"/>
      <c r="CY5" s="441"/>
      <c r="CZ5" s="441"/>
      <c r="DA5" s="442"/>
      <c r="DB5" s="440">
        <v>88.9</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1131272</v>
      </c>
      <c r="BO6" s="444"/>
      <c r="BP6" s="444"/>
      <c r="BQ6" s="444"/>
      <c r="BR6" s="444"/>
      <c r="BS6" s="444"/>
      <c r="BT6" s="444"/>
      <c r="BU6" s="445"/>
      <c r="BV6" s="443">
        <v>980164</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94.8</v>
      </c>
      <c r="CU6" s="481"/>
      <c r="CV6" s="481"/>
      <c r="CW6" s="481"/>
      <c r="CX6" s="481"/>
      <c r="CY6" s="481"/>
      <c r="CZ6" s="481"/>
      <c r="DA6" s="482"/>
      <c r="DB6" s="480">
        <v>92.2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104</v>
      </c>
      <c r="AV7" s="476"/>
      <c r="AW7" s="476"/>
      <c r="AX7" s="476"/>
      <c r="AY7" s="477" t="s">
        <v>108</v>
      </c>
      <c r="AZ7" s="478"/>
      <c r="BA7" s="478"/>
      <c r="BB7" s="478"/>
      <c r="BC7" s="478"/>
      <c r="BD7" s="478"/>
      <c r="BE7" s="478"/>
      <c r="BF7" s="478"/>
      <c r="BG7" s="478"/>
      <c r="BH7" s="478"/>
      <c r="BI7" s="478"/>
      <c r="BJ7" s="478"/>
      <c r="BK7" s="478"/>
      <c r="BL7" s="478"/>
      <c r="BM7" s="479"/>
      <c r="BN7" s="443">
        <v>151581</v>
      </c>
      <c r="BO7" s="444"/>
      <c r="BP7" s="444"/>
      <c r="BQ7" s="444"/>
      <c r="BR7" s="444"/>
      <c r="BS7" s="444"/>
      <c r="BT7" s="444"/>
      <c r="BU7" s="445"/>
      <c r="BV7" s="443">
        <v>29477</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17698805</v>
      </c>
      <c r="CU7" s="444"/>
      <c r="CV7" s="444"/>
      <c r="CW7" s="444"/>
      <c r="CX7" s="444"/>
      <c r="CY7" s="444"/>
      <c r="CZ7" s="444"/>
      <c r="DA7" s="445"/>
      <c r="DB7" s="443">
        <v>17843338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979691</v>
      </c>
      <c r="BO8" s="444"/>
      <c r="BP8" s="444"/>
      <c r="BQ8" s="444"/>
      <c r="BR8" s="444"/>
      <c r="BS8" s="444"/>
      <c r="BT8" s="444"/>
      <c r="BU8" s="445"/>
      <c r="BV8" s="443">
        <v>950687</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0.27</v>
      </c>
      <c r="CU8" s="484"/>
      <c r="CV8" s="484"/>
      <c r="CW8" s="484"/>
      <c r="CX8" s="484"/>
      <c r="CY8" s="484"/>
      <c r="CZ8" s="484"/>
      <c r="DA8" s="485"/>
      <c r="DB8" s="483">
        <v>0.27</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41390</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29004</v>
      </c>
      <c r="BO9" s="444"/>
      <c r="BP9" s="444"/>
      <c r="BQ9" s="444"/>
      <c r="BR9" s="444"/>
      <c r="BS9" s="444"/>
      <c r="BT9" s="444"/>
      <c r="BU9" s="445"/>
      <c r="BV9" s="443">
        <v>-615</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20.100000000000001</v>
      </c>
      <c r="CU9" s="441"/>
      <c r="CV9" s="441"/>
      <c r="CW9" s="441"/>
      <c r="CX9" s="441"/>
      <c r="CY9" s="441"/>
      <c r="CZ9" s="441"/>
      <c r="DA9" s="442"/>
      <c r="DB9" s="440">
        <v>18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43156</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811</v>
      </c>
      <c r="BO10" s="444"/>
      <c r="BP10" s="444"/>
      <c r="BQ10" s="444"/>
      <c r="BR10" s="444"/>
      <c r="BS10" s="444"/>
      <c r="BT10" s="444"/>
      <c r="BU10" s="445"/>
      <c r="BV10" s="443">
        <v>2006</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41670</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108072</v>
      </c>
      <c r="BO12" s="444"/>
      <c r="BP12" s="444"/>
      <c r="BQ12" s="444"/>
      <c r="BR12" s="444"/>
      <c r="BS12" s="444"/>
      <c r="BT12" s="444"/>
      <c r="BU12" s="445"/>
      <c r="BV12" s="443">
        <v>56008</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131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141</v>
      </c>
      <c r="N13" s="535"/>
      <c r="O13" s="535"/>
      <c r="P13" s="535"/>
      <c r="Q13" s="536"/>
      <c r="R13" s="527">
        <v>41541</v>
      </c>
      <c r="S13" s="528"/>
      <c r="T13" s="528"/>
      <c r="U13" s="528"/>
      <c r="V13" s="529"/>
      <c r="W13" s="459" t="s">
        <v>142</v>
      </c>
      <c r="X13" s="460"/>
      <c r="Y13" s="460"/>
      <c r="Z13" s="460"/>
      <c r="AA13" s="460"/>
      <c r="AB13" s="450"/>
      <c r="AC13" s="494">
        <v>741</v>
      </c>
      <c r="AD13" s="495"/>
      <c r="AE13" s="495"/>
      <c r="AF13" s="495"/>
      <c r="AG13" s="537"/>
      <c r="AH13" s="494">
        <v>749</v>
      </c>
      <c r="AI13" s="495"/>
      <c r="AJ13" s="495"/>
      <c r="AK13" s="495"/>
      <c r="AL13" s="496"/>
      <c r="AM13" s="472" t="s">
        <v>143</v>
      </c>
      <c r="AN13" s="473"/>
      <c r="AO13" s="473"/>
      <c r="AP13" s="473"/>
      <c r="AQ13" s="473"/>
      <c r="AR13" s="473"/>
      <c r="AS13" s="473"/>
      <c r="AT13" s="474"/>
      <c r="AU13" s="475" t="s">
        <v>138</v>
      </c>
      <c r="AV13" s="476"/>
      <c r="AW13" s="476"/>
      <c r="AX13" s="476"/>
      <c r="AY13" s="477" t="s">
        <v>144</v>
      </c>
      <c r="AZ13" s="478"/>
      <c r="BA13" s="478"/>
      <c r="BB13" s="478"/>
      <c r="BC13" s="478"/>
      <c r="BD13" s="478"/>
      <c r="BE13" s="478"/>
      <c r="BF13" s="478"/>
      <c r="BG13" s="478"/>
      <c r="BH13" s="478"/>
      <c r="BI13" s="478"/>
      <c r="BJ13" s="478"/>
      <c r="BK13" s="478"/>
      <c r="BL13" s="478"/>
      <c r="BM13" s="479"/>
      <c r="BN13" s="443">
        <v>-78257</v>
      </c>
      <c r="BO13" s="444"/>
      <c r="BP13" s="444"/>
      <c r="BQ13" s="444"/>
      <c r="BR13" s="444"/>
      <c r="BS13" s="444"/>
      <c r="BT13" s="444"/>
      <c r="BU13" s="445"/>
      <c r="BV13" s="443">
        <v>-54617</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9.5</v>
      </c>
      <c r="CU13" s="441"/>
      <c r="CV13" s="441"/>
      <c r="CW13" s="441"/>
      <c r="CX13" s="441"/>
      <c r="CY13" s="441"/>
      <c r="CZ13" s="441"/>
      <c r="DA13" s="442"/>
      <c r="DB13" s="440">
        <v>9.6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146</v>
      </c>
      <c r="M14" s="525"/>
      <c r="N14" s="525"/>
      <c r="O14" s="525"/>
      <c r="P14" s="525"/>
      <c r="Q14" s="526"/>
      <c r="R14" s="527">
        <v>42157</v>
      </c>
      <c r="S14" s="528"/>
      <c r="T14" s="528"/>
      <c r="U14" s="528"/>
      <c r="V14" s="529"/>
      <c r="W14" s="433"/>
      <c r="X14" s="434"/>
      <c r="Y14" s="434"/>
      <c r="Z14" s="434"/>
      <c r="AA14" s="434"/>
      <c r="AB14" s="423"/>
      <c r="AC14" s="530">
        <v>3.7</v>
      </c>
      <c r="AD14" s="531"/>
      <c r="AE14" s="531"/>
      <c r="AF14" s="531"/>
      <c r="AG14" s="532"/>
      <c r="AH14" s="530">
        <v>3.9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v>27.4</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141</v>
      </c>
      <c r="N15" s="535"/>
      <c r="O15" s="535"/>
      <c r="P15" s="535"/>
      <c r="Q15" s="536"/>
      <c r="R15" s="527">
        <v>42040</v>
      </c>
      <c r="S15" s="528"/>
      <c r="T15" s="528"/>
      <c r="U15" s="528"/>
      <c r="V15" s="529"/>
      <c r="W15" s="459" t="s">
        <v>148</v>
      </c>
      <c r="X15" s="460"/>
      <c r="Y15" s="460"/>
      <c r="Z15" s="460"/>
      <c r="AA15" s="460"/>
      <c r="AB15" s="450"/>
      <c r="AC15" s="494">
        <v>2698</v>
      </c>
      <c r="AD15" s="495"/>
      <c r="AE15" s="495"/>
      <c r="AF15" s="495"/>
      <c r="AG15" s="537"/>
      <c r="AH15" s="494">
        <v>2854</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4420499</v>
      </c>
      <c r="BO15" s="407"/>
      <c r="BP15" s="407"/>
      <c r="BQ15" s="407"/>
      <c r="BR15" s="407"/>
      <c r="BS15" s="407"/>
      <c r="BT15" s="407"/>
      <c r="BU15" s="408"/>
      <c r="BV15" s="406">
        <v>4208588</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13.6</v>
      </c>
      <c r="AD16" s="531"/>
      <c r="AE16" s="531"/>
      <c r="AF16" s="531"/>
      <c r="AG16" s="532"/>
      <c r="AH16" s="530">
        <v>14.7</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16355217</v>
      </c>
      <c r="BO16" s="444"/>
      <c r="BP16" s="444"/>
      <c r="BQ16" s="444"/>
      <c r="BR16" s="444"/>
      <c r="BS16" s="444"/>
      <c r="BT16" s="444"/>
      <c r="BU16" s="445"/>
      <c r="BV16" s="443">
        <v>16122830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154</v>
      </c>
      <c r="N17" s="555"/>
      <c r="O17" s="555"/>
      <c r="P17" s="555"/>
      <c r="Q17" s="556"/>
      <c r="R17" s="549" t="s">
        <v>152</v>
      </c>
      <c r="S17" s="550"/>
      <c r="T17" s="550"/>
      <c r="U17" s="550"/>
      <c r="V17" s="551"/>
      <c r="W17" s="459" t="s">
        <v>155</v>
      </c>
      <c r="X17" s="460"/>
      <c r="Y17" s="460"/>
      <c r="Z17" s="460"/>
      <c r="AA17" s="460"/>
      <c r="AB17" s="450"/>
      <c r="AC17" s="494">
        <v>16341</v>
      </c>
      <c r="AD17" s="495"/>
      <c r="AE17" s="495"/>
      <c r="AF17" s="495"/>
      <c r="AG17" s="537"/>
      <c r="AH17" s="494">
        <v>15815</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5549888</v>
      </c>
      <c r="BO17" s="444"/>
      <c r="BP17" s="444"/>
      <c r="BQ17" s="444"/>
      <c r="BR17" s="444"/>
      <c r="BS17" s="444"/>
      <c r="BT17" s="444"/>
      <c r="BU17" s="445"/>
      <c r="BV17" s="443">
        <v>5281125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157</v>
      </c>
      <c r="C18" s="486"/>
      <c r="D18" s="486"/>
      <c r="E18" s="566"/>
      <c r="F18" s="566"/>
      <c r="G18" s="566"/>
      <c r="H18" s="566"/>
      <c r="I18" s="566"/>
      <c r="J18" s="566"/>
      <c r="K18" s="566"/>
      <c r="L18" s="567">
        <v>308.33</v>
      </c>
      <c r="M18" s="567"/>
      <c r="N18" s="567"/>
      <c r="O18" s="567"/>
      <c r="P18" s="567"/>
      <c r="Q18" s="567"/>
      <c r="R18" s="568"/>
      <c r="S18" s="568"/>
      <c r="T18" s="568"/>
      <c r="U18" s="568"/>
      <c r="V18" s="569"/>
      <c r="W18" s="461"/>
      <c r="X18" s="462"/>
      <c r="Y18" s="462"/>
      <c r="Z18" s="462"/>
      <c r="AA18" s="462"/>
      <c r="AB18" s="453"/>
      <c r="AC18" s="570">
        <v>82.6</v>
      </c>
      <c r="AD18" s="571"/>
      <c r="AE18" s="571"/>
      <c r="AF18" s="571"/>
      <c r="AG18" s="572"/>
      <c r="AH18" s="570">
        <v>81.400000000000006</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16769296</v>
      </c>
      <c r="BO18" s="444"/>
      <c r="BP18" s="444"/>
      <c r="BQ18" s="444"/>
      <c r="BR18" s="444"/>
      <c r="BS18" s="444"/>
      <c r="BT18" s="444"/>
      <c r="BU18" s="445"/>
      <c r="BV18" s="443">
        <v>16185478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159</v>
      </c>
      <c r="C19" s="486"/>
      <c r="D19" s="486"/>
      <c r="E19" s="566"/>
      <c r="F19" s="566"/>
      <c r="G19" s="566"/>
      <c r="H19" s="566"/>
      <c r="I19" s="566"/>
      <c r="J19" s="566"/>
      <c r="K19" s="566"/>
      <c r="L19" s="574">
        <v>134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21544749</v>
      </c>
      <c r="BO19" s="444"/>
      <c r="BP19" s="444"/>
      <c r="BQ19" s="444"/>
      <c r="BR19" s="444"/>
      <c r="BS19" s="444"/>
      <c r="BT19" s="444"/>
      <c r="BU19" s="445"/>
      <c r="BV19" s="443">
        <v>22608978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161</v>
      </c>
      <c r="C20" s="486"/>
      <c r="D20" s="486"/>
      <c r="E20" s="566"/>
      <c r="F20" s="566"/>
      <c r="G20" s="566"/>
      <c r="H20" s="566"/>
      <c r="I20" s="566"/>
      <c r="J20" s="566"/>
      <c r="K20" s="566"/>
      <c r="L20" s="574">
        <v>19648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42330236</v>
      </c>
      <c r="BO22" s="407"/>
      <c r="BP22" s="407"/>
      <c r="BQ22" s="407"/>
      <c r="BR22" s="407"/>
      <c r="BS22" s="407"/>
      <c r="BT22" s="407"/>
      <c r="BU22" s="408"/>
      <c r="BV22" s="406">
        <v>44027121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28396528</v>
      </c>
      <c r="BO23" s="444"/>
      <c r="BP23" s="444"/>
      <c r="BQ23" s="444"/>
      <c r="BR23" s="444"/>
      <c r="BS23" s="444"/>
      <c r="BT23" s="444"/>
      <c r="BU23" s="445"/>
      <c r="BV23" s="443">
        <v>28858888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171</v>
      </c>
      <c r="F24" s="473"/>
      <c r="G24" s="473"/>
      <c r="H24" s="473"/>
      <c r="I24" s="473"/>
      <c r="J24" s="473"/>
      <c r="K24" s="474"/>
      <c r="L24" s="494">
        <v>1</v>
      </c>
      <c r="M24" s="495"/>
      <c r="N24" s="495"/>
      <c r="O24" s="495"/>
      <c r="P24" s="537"/>
      <c r="Q24" s="494">
        <v>8200</v>
      </c>
      <c r="R24" s="495"/>
      <c r="S24" s="495"/>
      <c r="T24" s="495"/>
      <c r="U24" s="495"/>
      <c r="V24" s="537"/>
      <c r="W24" s="589"/>
      <c r="X24" s="590"/>
      <c r="Y24" s="591"/>
      <c r="Z24" s="493" t="s">
        <v>172</v>
      </c>
      <c r="AA24" s="473"/>
      <c r="AB24" s="473"/>
      <c r="AC24" s="473"/>
      <c r="AD24" s="473"/>
      <c r="AE24" s="473"/>
      <c r="AF24" s="473"/>
      <c r="AG24" s="474"/>
      <c r="AH24" s="494">
        <v>498</v>
      </c>
      <c r="AI24" s="495"/>
      <c r="AJ24" s="495"/>
      <c r="AK24" s="495"/>
      <c r="AL24" s="537"/>
      <c r="AM24" s="494">
        <v>1484538</v>
      </c>
      <c r="AN24" s="495"/>
      <c r="AO24" s="495"/>
      <c r="AP24" s="495"/>
      <c r="AQ24" s="495"/>
      <c r="AR24" s="537"/>
      <c r="AS24" s="494">
        <v>2981</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33975900</v>
      </c>
      <c r="BO24" s="444"/>
      <c r="BP24" s="444"/>
      <c r="BQ24" s="444"/>
      <c r="BR24" s="444"/>
      <c r="BS24" s="444"/>
      <c r="BT24" s="444"/>
      <c r="BU24" s="445"/>
      <c r="BV24" s="443">
        <v>35048655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174</v>
      </c>
      <c r="F25" s="473"/>
      <c r="G25" s="473"/>
      <c r="H25" s="473"/>
      <c r="I25" s="473"/>
      <c r="J25" s="473"/>
      <c r="K25" s="474"/>
      <c r="L25" s="494">
        <v>2</v>
      </c>
      <c r="M25" s="495"/>
      <c r="N25" s="495"/>
      <c r="O25" s="495"/>
      <c r="P25" s="537"/>
      <c r="Q25" s="494">
        <v>6400</v>
      </c>
      <c r="R25" s="495"/>
      <c r="S25" s="495"/>
      <c r="T25" s="495"/>
      <c r="U25" s="495"/>
      <c r="V25" s="537"/>
      <c r="W25" s="589"/>
      <c r="X25" s="590"/>
      <c r="Y25" s="591"/>
      <c r="Z25" s="493" t="s">
        <v>175</v>
      </c>
      <c r="AA25" s="473"/>
      <c r="AB25" s="473"/>
      <c r="AC25" s="473"/>
      <c r="AD25" s="473"/>
      <c r="AE25" s="473"/>
      <c r="AF25" s="473"/>
      <c r="AG25" s="474"/>
      <c r="AH25" s="494" t="s">
        <v>131</v>
      </c>
      <c r="AI25" s="495"/>
      <c r="AJ25" s="495"/>
      <c r="AK25" s="495"/>
      <c r="AL25" s="537"/>
      <c r="AM25" s="494" t="s">
        <v>131</v>
      </c>
      <c r="AN25" s="495"/>
      <c r="AO25" s="495"/>
      <c r="AP25" s="495"/>
      <c r="AQ25" s="495"/>
      <c r="AR25" s="537"/>
      <c r="AS25" s="494" t="s">
        <v>131</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1229770</v>
      </c>
      <c r="BO25" s="407"/>
      <c r="BP25" s="407"/>
      <c r="BQ25" s="407"/>
      <c r="BR25" s="407"/>
      <c r="BS25" s="407"/>
      <c r="BT25" s="407"/>
      <c r="BU25" s="408"/>
      <c r="BV25" s="406">
        <v>434787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177</v>
      </c>
      <c r="F26" s="473"/>
      <c r="G26" s="473"/>
      <c r="H26" s="473"/>
      <c r="I26" s="473"/>
      <c r="J26" s="473"/>
      <c r="K26" s="474"/>
      <c r="L26" s="494">
        <v>1</v>
      </c>
      <c r="M26" s="495"/>
      <c r="N26" s="495"/>
      <c r="O26" s="495"/>
      <c r="P26" s="537"/>
      <c r="Q26" s="494">
        <v>6000</v>
      </c>
      <c r="R26" s="495"/>
      <c r="S26" s="495"/>
      <c r="T26" s="495"/>
      <c r="U26" s="495"/>
      <c r="V26" s="537"/>
      <c r="W26" s="589"/>
      <c r="X26" s="590"/>
      <c r="Y26" s="591"/>
      <c r="Z26" s="493" t="s">
        <v>178</v>
      </c>
      <c r="AA26" s="595"/>
      <c r="AB26" s="595"/>
      <c r="AC26" s="595"/>
      <c r="AD26" s="595"/>
      <c r="AE26" s="595"/>
      <c r="AF26" s="595"/>
      <c r="AG26" s="596"/>
      <c r="AH26" s="494">
        <v>8</v>
      </c>
      <c r="AI26" s="495"/>
      <c r="AJ26" s="495"/>
      <c r="AK26" s="495"/>
      <c r="AL26" s="537"/>
      <c r="AM26" s="494">
        <v>22176</v>
      </c>
      <c r="AN26" s="495"/>
      <c r="AO26" s="495"/>
      <c r="AP26" s="495"/>
      <c r="AQ26" s="495"/>
      <c r="AR26" s="537"/>
      <c r="AS26" s="494">
        <v>2772</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131</v>
      </c>
      <c r="BO26" s="444"/>
      <c r="BP26" s="444"/>
      <c r="BQ26" s="444"/>
      <c r="BR26" s="444"/>
      <c r="BS26" s="444"/>
      <c r="BT26" s="444"/>
      <c r="BU26" s="445"/>
      <c r="BV26" s="443" t="s">
        <v>131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180</v>
      </c>
      <c r="F27" s="473"/>
      <c r="G27" s="473"/>
      <c r="H27" s="473"/>
      <c r="I27" s="473"/>
      <c r="J27" s="473"/>
      <c r="K27" s="474"/>
      <c r="L27" s="494">
        <v>1</v>
      </c>
      <c r="M27" s="495"/>
      <c r="N27" s="495"/>
      <c r="O27" s="495"/>
      <c r="P27" s="537"/>
      <c r="Q27" s="494">
        <v>4200</v>
      </c>
      <c r="R27" s="495"/>
      <c r="S27" s="495"/>
      <c r="T27" s="495"/>
      <c r="U27" s="495"/>
      <c r="V27" s="537"/>
      <c r="W27" s="589"/>
      <c r="X27" s="590"/>
      <c r="Y27" s="591"/>
      <c r="Z27" s="493" t="s">
        <v>181</v>
      </c>
      <c r="AA27" s="473"/>
      <c r="AB27" s="473"/>
      <c r="AC27" s="473"/>
      <c r="AD27" s="473"/>
      <c r="AE27" s="473"/>
      <c r="AF27" s="473"/>
      <c r="AG27" s="474"/>
      <c r="AH27" s="494">
        <v>21</v>
      </c>
      <c r="AI27" s="495"/>
      <c r="AJ27" s="495"/>
      <c r="AK27" s="495"/>
      <c r="AL27" s="537"/>
      <c r="AM27" s="494">
        <v>69386</v>
      </c>
      <c r="AN27" s="495"/>
      <c r="AO27" s="495"/>
      <c r="AP27" s="495"/>
      <c r="AQ27" s="495"/>
      <c r="AR27" s="537"/>
      <c r="AS27" s="494">
        <v>3304</v>
      </c>
      <c r="AT27" s="495"/>
      <c r="AU27" s="495"/>
      <c r="AV27" s="495"/>
      <c r="AW27" s="495"/>
      <c r="AX27" s="496"/>
      <c r="AY27" s="538" t="s">
        <v>182</v>
      </c>
      <c r="AZ27" s="539"/>
      <c r="BA27" s="539"/>
      <c r="BB27" s="539"/>
      <c r="BC27" s="539"/>
      <c r="BD27" s="539"/>
      <c r="BE27" s="539"/>
      <c r="BF27" s="539"/>
      <c r="BG27" s="539"/>
      <c r="BH27" s="539"/>
      <c r="BI27" s="539"/>
      <c r="BJ27" s="539"/>
      <c r="BK27" s="539"/>
      <c r="BL27" s="539"/>
      <c r="BM27" s="540"/>
      <c r="BN27" s="562" t="s">
        <v>131</v>
      </c>
      <c r="BO27" s="563"/>
      <c r="BP27" s="563"/>
      <c r="BQ27" s="563"/>
      <c r="BR27" s="563"/>
      <c r="BS27" s="563"/>
      <c r="BT27" s="563"/>
      <c r="BU27" s="564"/>
      <c r="BV27" s="562" t="s">
        <v>131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183</v>
      </c>
      <c r="F28" s="473"/>
      <c r="G28" s="473"/>
      <c r="H28" s="473"/>
      <c r="I28" s="473"/>
      <c r="J28" s="473"/>
      <c r="K28" s="474"/>
      <c r="L28" s="494">
        <v>1</v>
      </c>
      <c r="M28" s="495"/>
      <c r="N28" s="495"/>
      <c r="O28" s="495"/>
      <c r="P28" s="537"/>
      <c r="Q28" s="494">
        <v>3490</v>
      </c>
      <c r="R28" s="495"/>
      <c r="S28" s="495"/>
      <c r="T28" s="495"/>
      <c r="U28" s="495"/>
      <c r="V28" s="537"/>
      <c r="W28" s="589"/>
      <c r="X28" s="590"/>
      <c r="Y28" s="591"/>
      <c r="Z28" s="493" t="s">
        <v>184</v>
      </c>
      <c r="AA28" s="473"/>
      <c r="AB28" s="473"/>
      <c r="AC28" s="473"/>
      <c r="AD28" s="473"/>
      <c r="AE28" s="473"/>
      <c r="AF28" s="473"/>
      <c r="AG28" s="474"/>
      <c r="AH28" s="494" t="s">
        <v>131</v>
      </c>
      <c r="AI28" s="495"/>
      <c r="AJ28" s="495"/>
      <c r="AK28" s="495"/>
      <c r="AL28" s="537"/>
      <c r="AM28" s="494" t="s">
        <v>131</v>
      </c>
      <c r="AN28" s="495"/>
      <c r="AO28" s="495"/>
      <c r="AP28" s="495"/>
      <c r="AQ28" s="495"/>
      <c r="AR28" s="537"/>
      <c r="AS28" s="494" t="s">
        <v>131</v>
      </c>
      <c r="AT28" s="495"/>
      <c r="AU28" s="495"/>
      <c r="AV28" s="495"/>
      <c r="AW28" s="495"/>
      <c r="AX28" s="496"/>
      <c r="AY28" s="597" t="s">
        <v>185</v>
      </c>
      <c r="AZ28" s="598"/>
      <c r="BA28" s="598"/>
      <c r="BB28" s="599"/>
      <c r="BC28" s="403" t="s">
        <v>50</v>
      </c>
      <c r="BD28" s="404"/>
      <c r="BE28" s="404"/>
      <c r="BF28" s="404"/>
      <c r="BG28" s="404"/>
      <c r="BH28" s="404"/>
      <c r="BI28" s="404"/>
      <c r="BJ28" s="404"/>
      <c r="BK28" s="404"/>
      <c r="BL28" s="404"/>
      <c r="BM28" s="405"/>
      <c r="BN28" s="406">
        <v>4038104</v>
      </c>
      <c r="BO28" s="407"/>
      <c r="BP28" s="407"/>
      <c r="BQ28" s="407"/>
      <c r="BR28" s="407"/>
      <c r="BS28" s="407"/>
      <c r="BT28" s="407"/>
      <c r="BU28" s="408"/>
      <c r="BV28" s="406">
        <v>3665365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186</v>
      </c>
      <c r="F29" s="473"/>
      <c r="G29" s="473"/>
      <c r="H29" s="473"/>
      <c r="I29" s="473"/>
      <c r="J29" s="473"/>
      <c r="K29" s="474"/>
      <c r="L29" s="494">
        <v>20</v>
      </c>
      <c r="M29" s="495"/>
      <c r="N29" s="495"/>
      <c r="O29" s="495"/>
      <c r="P29" s="537"/>
      <c r="Q29" s="494">
        <v>3210</v>
      </c>
      <c r="R29" s="495"/>
      <c r="S29" s="495"/>
      <c r="T29" s="495"/>
      <c r="U29" s="495"/>
      <c r="V29" s="537"/>
      <c r="W29" s="592"/>
      <c r="X29" s="593"/>
      <c r="Y29" s="594"/>
      <c r="Z29" s="493" t="s">
        <v>187</v>
      </c>
      <c r="AA29" s="473"/>
      <c r="AB29" s="473"/>
      <c r="AC29" s="473"/>
      <c r="AD29" s="473"/>
      <c r="AE29" s="473"/>
      <c r="AF29" s="473"/>
      <c r="AG29" s="474"/>
      <c r="AH29" s="494">
        <v>519</v>
      </c>
      <c r="AI29" s="495"/>
      <c r="AJ29" s="495"/>
      <c r="AK29" s="495"/>
      <c r="AL29" s="537"/>
      <c r="AM29" s="494">
        <v>1553924</v>
      </c>
      <c r="AN29" s="495"/>
      <c r="AO29" s="495"/>
      <c r="AP29" s="495"/>
      <c r="AQ29" s="495"/>
      <c r="AR29" s="537"/>
      <c r="AS29" s="494">
        <v>2994</v>
      </c>
      <c r="AT29" s="495"/>
      <c r="AU29" s="495"/>
      <c r="AV29" s="495"/>
      <c r="AW29" s="495"/>
      <c r="AX29" s="496"/>
      <c r="AY29" s="600"/>
      <c r="AZ29" s="601"/>
      <c r="BA29" s="601"/>
      <c r="BB29" s="602"/>
      <c r="BC29" s="477" t="s">
        <v>188</v>
      </c>
      <c r="BD29" s="478"/>
      <c r="BE29" s="478"/>
      <c r="BF29" s="478"/>
      <c r="BG29" s="478"/>
      <c r="BH29" s="478"/>
      <c r="BI29" s="478"/>
      <c r="BJ29" s="478"/>
      <c r="BK29" s="478"/>
      <c r="BL29" s="478"/>
      <c r="BM29" s="479"/>
      <c r="BN29" s="443">
        <v>3564168</v>
      </c>
      <c r="BO29" s="444"/>
      <c r="BP29" s="444"/>
      <c r="BQ29" s="444"/>
      <c r="BR29" s="444"/>
      <c r="BS29" s="444"/>
      <c r="BT29" s="444"/>
      <c r="BU29" s="445"/>
      <c r="BV29" s="443">
        <v>3831046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189</v>
      </c>
      <c r="X30" s="611"/>
      <c r="Y30" s="611"/>
      <c r="Z30" s="611"/>
      <c r="AA30" s="611"/>
      <c r="AB30" s="611"/>
      <c r="AC30" s="611"/>
      <c r="AD30" s="611"/>
      <c r="AE30" s="611"/>
      <c r="AF30" s="611"/>
      <c r="AG30" s="612"/>
      <c r="AH30" s="570">
        <v>98.2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8883246</v>
      </c>
      <c r="BO30" s="563"/>
      <c r="BP30" s="563"/>
      <c r="BQ30" s="563"/>
      <c r="BR30" s="563"/>
      <c r="BS30" s="563"/>
      <c r="BT30" s="563"/>
      <c r="BU30" s="564"/>
      <c r="BV30" s="562">
        <v>8292255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190</v>
      </c>
      <c r="D32" s="606"/>
      <c r="E32" s="606"/>
      <c r="F32" s="606"/>
      <c r="G32" s="606"/>
      <c r="H32" s="606"/>
      <c r="I32" s="606"/>
      <c r="J32" s="606"/>
      <c r="K32" s="606"/>
      <c r="L32" s="606"/>
      <c r="M32" s="606"/>
      <c r="N32" s="606"/>
      <c r="O32" s="606"/>
      <c r="P32" s="606"/>
      <c r="Q32" s="606"/>
      <c r="R32" s="606"/>
      <c r="S32" s="606"/>
      <c r="U32" s="447" t="s">
        <v>191</v>
      </c>
      <c r="V32" s="447"/>
      <c r="W32" s="447"/>
      <c r="X32" s="447"/>
      <c r="Y32" s="447"/>
      <c r="Z32" s="447"/>
      <c r="AA32" s="447"/>
      <c r="AB32" s="447"/>
      <c r="AC32" s="447"/>
      <c r="AD32" s="447"/>
      <c r="AE32" s="447"/>
      <c r="AF32" s="447"/>
      <c r="AG32" s="447"/>
      <c r="AH32" s="447"/>
      <c r="AI32" s="447"/>
      <c r="AJ32" s="447"/>
      <c r="AK32" s="447"/>
      <c r="AM32" s="447" t="s">
        <v>192</v>
      </c>
      <c r="AN32" s="447"/>
      <c r="AO32" s="447"/>
      <c r="AP32" s="447"/>
      <c r="AQ32" s="447"/>
      <c r="AR32" s="447"/>
      <c r="AS32" s="447"/>
      <c r="AT32" s="447"/>
      <c r="AU32" s="447"/>
      <c r="AV32" s="447"/>
      <c r="AW32" s="447"/>
      <c r="AX32" s="447"/>
      <c r="AY32" s="447"/>
      <c r="AZ32" s="447"/>
      <c r="BA32" s="447"/>
      <c r="BB32" s="447"/>
      <c r="BC32" s="447"/>
      <c r="BE32" s="447" t="s">
        <v>193</v>
      </c>
      <c r="BF32" s="447"/>
      <c r="BG32" s="447"/>
      <c r="BH32" s="447"/>
      <c r="BI32" s="447"/>
      <c r="BJ32" s="447"/>
      <c r="BK32" s="447"/>
      <c r="BL32" s="447"/>
      <c r="BM32" s="447"/>
      <c r="BN32" s="447"/>
      <c r="BO32" s="447"/>
      <c r="BP32" s="447"/>
      <c r="BQ32" s="447"/>
      <c r="BR32" s="447"/>
      <c r="BS32" s="447"/>
      <c r="BT32" s="447"/>
      <c r="BU32" s="447"/>
      <c r="BW32" s="447" t="s">
        <v>194</v>
      </c>
      <c r="BX32" s="447"/>
      <c r="BY32" s="447"/>
      <c r="BZ32" s="447"/>
      <c r="CA32" s="447"/>
      <c r="CB32" s="447"/>
      <c r="CC32" s="447"/>
      <c r="CD32" s="447"/>
      <c r="CE32" s="447"/>
      <c r="CF32" s="447"/>
      <c r="CG32" s="447"/>
      <c r="CH32" s="447"/>
      <c r="CI32" s="447"/>
      <c r="CJ32" s="447"/>
      <c r="CK32" s="447"/>
      <c r="CL32" s="447"/>
      <c r="CM32" s="447"/>
      <c r="CO32" s="447" t="s">
        <v>195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196</v>
      </c>
      <c r="D33" s="467"/>
      <c r="E33" s="432" t="s">
        <v>197</v>
      </c>
      <c r="F33" s="432"/>
      <c r="G33" s="432"/>
      <c r="H33" s="432"/>
      <c r="I33" s="432"/>
      <c r="J33" s="432"/>
      <c r="K33" s="432"/>
      <c r="L33" s="432"/>
      <c r="M33" s="432"/>
      <c r="N33" s="432"/>
      <c r="O33" s="432"/>
      <c r="P33" s="432"/>
      <c r="Q33" s="432"/>
      <c r="R33" s="432"/>
      <c r="S33" s="432"/>
      <c r="T33" s="206"/>
      <c r="U33" s="467" t="s">
        <v>196</v>
      </c>
      <c r="V33" s="467"/>
      <c r="W33" s="432" t="s">
        <v>197</v>
      </c>
      <c r="X33" s="432"/>
      <c r="Y33" s="432"/>
      <c r="Z33" s="432"/>
      <c r="AA33" s="432"/>
      <c r="AB33" s="432"/>
      <c r="AC33" s="432"/>
      <c r="AD33" s="432"/>
      <c r="AE33" s="432"/>
      <c r="AF33" s="432"/>
      <c r="AG33" s="432"/>
      <c r="AH33" s="432"/>
      <c r="AI33" s="432"/>
      <c r="AJ33" s="432"/>
      <c r="AK33" s="432"/>
      <c r="AL33" s="206"/>
      <c r="AM33" s="467" t="s">
        <v>196</v>
      </c>
      <c r="AN33" s="467"/>
      <c r="AO33" s="432" t="s">
        <v>197</v>
      </c>
      <c r="AP33" s="432"/>
      <c r="AQ33" s="432"/>
      <c r="AR33" s="432"/>
      <c r="AS33" s="432"/>
      <c r="AT33" s="432"/>
      <c r="AU33" s="432"/>
      <c r="AV33" s="432"/>
      <c r="AW33" s="432"/>
      <c r="AX33" s="432"/>
      <c r="AY33" s="432"/>
      <c r="AZ33" s="432"/>
      <c r="BA33" s="432"/>
      <c r="BB33" s="432"/>
      <c r="BC33" s="432"/>
      <c r="BD33" s="207"/>
      <c r="BE33" s="432" t="s">
        <v>198</v>
      </c>
      <c r="BF33" s="432"/>
      <c r="BG33" s="432" t="s">
        <v>199</v>
      </c>
      <c r="BH33" s="432"/>
      <c r="BI33" s="432"/>
      <c r="BJ33" s="432"/>
      <c r="BK33" s="432"/>
      <c r="BL33" s="432"/>
      <c r="BM33" s="432"/>
      <c r="BN33" s="432"/>
      <c r="BO33" s="432"/>
      <c r="BP33" s="432"/>
      <c r="BQ33" s="432"/>
      <c r="BR33" s="432"/>
      <c r="BS33" s="432"/>
      <c r="BT33" s="432"/>
      <c r="BU33" s="432"/>
      <c r="BV33" s="207"/>
      <c r="BW33" s="467" t="s">
        <v>198</v>
      </c>
      <c r="BX33" s="467"/>
      <c r="BY33" s="432" t="s">
        <v>200</v>
      </c>
      <c r="BZ33" s="432"/>
      <c r="CA33" s="432"/>
      <c r="CB33" s="432"/>
      <c r="CC33" s="432"/>
      <c r="CD33" s="432"/>
      <c r="CE33" s="432"/>
      <c r="CF33" s="432"/>
      <c r="CG33" s="432"/>
      <c r="CH33" s="432"/>
      <c r="CI33" s="432"/>
      <c r="CJ33" s="432"/>
      <c r="CK33" s="432"/>
      <c r="CL33" s="432"/>
      <c r="CM33" s="432"/>
      <c r="CN33" s="206"/>
      <c r="CO33" s="467" t="s">
        <v>196</v>
      </c>
      <c r="CP33" s="467"/>
      <c r="CQ33" s="432" t="s">
        <v>201</v>
      </c>
      <c r="CR33" s="432"/>
      <c r="CS33" s="432"/>
      <c r="CT33" s="432"/>
      <c r="CU33" s="432"/>
      <c r="CV33" s="432"/>
      <c r="CW33" s="432"/>
      <c r="CX33" s="432"/>
      <c r="CY33" s="432"/>
      <c r="CZ33" s="432"/>
      <c r="DA33" s="432"/>
      <c r="DB33" s="432"/>
      <c r="DC33" s="432"/>
      <c r="DD33" s="432"/>
      <c r="DE33" s="432"/>
      <c r="DF33" s="206"/>
      <c r="DG33" s="632" t="s">
        <v>202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奄美市国民健康保険事業特別会計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IF('各会計、関係団体の財政状況及び健全化判断比率'!B34="","",'各会計、関係団体の財政状況及び健全化判断比率'!B34)</f>
        <v>奄美市水道事業会計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IF('各会計、関係団体の財政状況及び健全化判断比率'!B36="","",'各会計、関係団体の財政状況及び健全化判断比率'!B36)</f>
        <v>奄美市と畜場特別会計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奄美市開発公社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奄美市国民健康保険直営診療施設勘定特別会計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IF('各会計、関係団体の財政状況及び健全化判断比率'!B35="","",'各会計、関係団体の財政状況及び健全化判断比率'!B35)</f>
        <v>奄美市下水道事業会計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奄美群島広域事務組合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奄美市農業研究センター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奄美市後期高齢者医療特別会計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奄美大島地区介護保険一部事務組合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名瀬中央青果</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奄美市介護保険事業特別会計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鹿児島県後期高齢者医療広域連合(一般会計)</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名瀬建設工事残土管理公社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奄美市訪問看護特別会計（介護サービス）</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鹿児島県後期高齢者医療広域連合(特別会計)</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マングローブ公社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f t="shared" si="4"/>
        <v>7</v>
      </c>
      <c r="V39" s="633"/>
      <c r="W39" s="634" t="str">
        <f>IF('各会計、関係団体の財政状況及び健全化判断比率'!B33="","",'各会計、関係団体の財政状況及び健全化判断比率'!B33)</f>
        <v>奄美市交通災害共済特別会計</v>
      </c>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大島地区衛生組合</v>
      </c>
      <c r="BZ39" s="634"/>
      <c r="CA39" s="634"/>
      <c r="CB39" s="634"/>
      <c r="CC39" s="634"/>
      <c r="CD39" s="634"/>
      <c r="CE39" s="634"/>
      <c r="CF39" s="634"/>
      <c r="CG39" s="634"/>
      <c r="CH39" s="634"/>
      <c r="CI39" s="634"/>
      <c r="CJ39" s="634"/>
      <c r="CK39" s="634"/>
      <c r="CL39" s="634"/>
      <c r="CM39" s="634"/>
      <c r="CN39" s="181"/>
      <c r="CO39" s="633">
        <f t="shared" si="3"/>
        <v>23</v>
      </c>
      <c r="CP39" s="633"/>
      <c r="CQ39" s="634" t="str">
        <f>IF('各会計、関係団体の財政状況及び健全化判断比率'!BS12="","",'各会計、関係団体の財政状況及び健全化判断比率'!BS12)</f>
        <v>奄美大島風力発電</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大島地区消防組合</v>
      </c>
      <c r="BZ40" s="634"/>
      <c r="CA40" s="634"/>
      <c r="CB40" s="634"/>
      <c r="CC40" s="634"/>
      <c r="CD40" s="634"/>
      <c r="CE40" s="634"/>
      <c r="CF40" s="634"/>
      <c r="CG40" s="634"/>
      <c r="CH40" s="634"/>
      <c r="CI40" s="634"/>
      <c r="CJ40" s="634"/>
      <c r="CK40" s="634"/>
      <c r="CL40" s="634"/>
      <c r="CM40" s="634"/>
      <c r="CN40" s="181"/>
      <c r="CO40" s="633">
        <f t="shared" si="3"/>
        <v>24</v>
      </c>
      <c r="CP40" s="633"/>
      <c r="CQ40" s="634" t="str">
        <f>IF('各会計、関係団体の財政状況及び健全化判断比率'!BS13="","",'各会計、関係団体の財政状況及び健全化判断比率'!BS13)</f>
        <v>奄美広域中小企業勤労者福祉サービスセンター</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25</v>
      </c>
      <c r="CP41" s="633"/>
      <c r="CQ41" s="634" t="str">
        <f>IF('各会計、関係団体の財政状況及び健全化判断比率'!BS14="","",'各会計、関係団体の財政状況及び健全化判断比率'!BS14)</f>
        <v>まちづくり奄美</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203</v>
      </c>
      <c r="E46" s="636" t="s">
        <v>204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207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208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5bC8c+KYQtKaxQWPKpQGN4pAdScqMtYLgGFODRiGrhg8YkUU+TYhByOEMVEULhzUdqd8iwGGTSLgYjGhSFhAcw==" saltValue="zW/bzj1baqcXEnN3suMl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187" t="s">
        <v>573</v>
      </c>
      <c r="D34" s="1187"/>
      <c r="E34" s="1188"/>
      <c r="F34" s="32">
        <v>16.100000000000001</v>
      </c>
      <c r="G34" s="33">
        <v>17.809999999999999</v>
      </c>
      <c r="H34" s="33">
        <v>17.61</v>
      </c>
      <c r="I34" s="33">
        <v>17.43</v>
      </c>
      <c r="J34" s="34">
        <v>17.37</v>
      </c>
      <c r="K34" s="22"/>
      <c r="L34" s="22"/>
      <c r="M34" s="22"/>
      <c r="N34" s="22"/>
      <c r="O34" s="22"/>
      <c r="P34" s="22"/>
    </row>
    <row r="35" spans="1:16" ht="39" customHeight="1" x14ac:dyDescent="0.2">
      <c r="A35" s="22"/>
      <c r="B35" s="35"/>
      <c r="C35" s="1181" t="s">
        <v>574</v>
      </c>
      <c r="D35" s="1182"/>
      <c r="E35" s="1183"/>
      <c r="F35" s="36">
        <v>6.1</v>
      </c>
      <c r="G35" s="37">
        <v>3.8</v>
      </c>
      <c r="H35" s="37">
        <v>5.54</v>
      </c>
      <c r="I35" s="37">
        <v>5.32</v>
      </c>
      <c r="J35" s="38">
        <v>5.53</v>
      </c>
      <c r="K35" s="22"/>
      <c r="L35" s="22"/>
      <c r="M35" s="22"/>
      <c r="N35" s="22"/>
      <c r="O35" s="22"/>
      <c r="P35" s="22"/>
    </row>
    <row r="36" spans="1:16" ht="39" customHeight="1" x14ac:dyDescent="0.2">
      <c r="A36" s="22"/>
      <c r="B36" s="35"/>
      <c r="C36" s="1181" t="s">
        <v>575</v>
      </c>
      <c r="D36" s="1182"/>
      <c r="E36" s="1183"/>
      <c r="F36" s="36" t="s">
        <v>522</v>
      </c>
      <c r="G36" s="37" t="s">
        <v>522</v>
      </c>
      <c r="H36" s="37" t="s">
        <v>522</v>
      </c>
      <c r="I36" s="37">
        <v>1.89</v>
      </c>
      <c r="J36" s="38">
        <v>3.17</v>
      </c>
      <c r="K36" s="22"/>
      <c r="L36" s="22"/>
      <c r="M36" s="22"/>
      <c r="N36" s="22"/>
      <c r="O36" s="22"/>
      <c r="P36" s="22"/>
    </row>
    <row r="37" spans="1:16" ht="39" customHeight="1" x14ac:dyDescent="0.2">
      <c r="A37" s="22"/>
      <c r="B37" s="35"/>
      <c r="C37" s="1181" t="s">
        <v>576</v>
      </c>
      <c r="D37" s="1182"/>
      <c r="E37" s="1183"/>
      <c r="F37" s="36">
        <v>0.92</v>
      </c>
      <c r="G37" s="37">
        <v>0.54</v>
      </c>
      <c r="H37" s="37">
        <v>0.1</v>
      </c>
      <c r="I37" s="37">
        <v>0.39</v>
      </c>
      <c r="J37" s="38">
        <v>0.68</v>
      </c>
      <c r="K37" s="22"/>
      <c r="L37" s="22"/>
      <c r="M37" s="22"/>
      <c r="N37" s="22"/>
      <c r="O37" s="22"/>
      <c r="P37" s="22"/>
    </row>
    <row r="38" spans="1:16" ht="39" customHeight="1" x14ac:dyDescent="0.2">
      <c r="A38" s="22"/>
      <c r="B38" s="35"/>
      <c r="C38" s="1181" t="s">
        <v>577</v>
      </c>
      <c r="D38" s="1182"/>
      <c r="E38" s="1183"/>
      <c r="F38" s="36" t="s">
        <v>578</v>
      </c>
      <c r="G38" s="37">
        <v>0.28999999999999998</v>
      </c>
      <c r="H38" s="37">
        <v>0.82</v>
      </c>
      <c r="I38" s="37">
        <v>1.19</v>
      </c>
      <c r="J38" s="38">
        <v>0.6</v>
      </c>
      <c r="K38" s="22"/>
      <c r="L38" s="22"/>
      <c r="M38" s="22"/>
      <c r="N38" s="22"/>
      <c r="O38" s="22"/>
      <c r="P38" s="22"/>
    </row>
    <row r="39" spans="1:16" ht="39" customHeight="1" x14ac:dyDescent="0.2">
      <c r="A39" s="22"/>
      <c r="B39" s="35"/>
      <c r="C39" s="1181" t="s">
        <v>579</v>
      </c>
      <c r="D39" s="1182"/>
      <c r="E39" s="1183"/>
      <c r="F39" s="36">
        <v>0</v>
      </c>
      <c r="G39" s="37">
        <v>0</v>
      </c>
      <c r="H39" s="37">
        <v>0</v>
      </c>
      <c r="I39" s="37">
        <v>0</v>
      </c>
      <c r="J39" s="38">
        <v>0.01</v>
      </c>
      <c r="K39" s="22"/>
      <c r="L39" s="22"/>
      <c r="M39" s="22"/>
      <c r="N39" s="22"/>
      <c r="O39" s="22"/>
      <c r="P39" s="22"/>
    </row>
    <row r="40" spans="1:16" ht="39" customHeight="1" x14ac:dyDescent="0.2">
      <c r="A40" s="22"/>
      <c r="B40" s="35"/>
      <c r="C40" s="1181" t="s">
        <v>580</v>
      </c>
      <c r="D40" s="1182"/>
      <c r="E40" s="1183"/>
      <c r="F40" s="36">
        <v>0</v>
      </c>
      <c r="G40" s="37">
        <v>0</v>
      </c>
      <c r="H40" s="37">
        <v>0</v>
      </c>
      <c r="I40" s="37">
        <v>0</v>
      </c>
      <c r="J40" s="38">
        <v>0</v>
      </c>
      <c r="K40" s="22"/>
      <c r="L40" s="22"/>
      <c r="M40" s="22"/>
      <c r="N40" s="22"/>
      <c r="O40" s="22"/>
      <c r="P40" s="22"/>
    </row>
    <row r="41" spans="1:16" ht="39" customHeight="1" x14ac:dyDescent="0.2">
      <c r="A41" s="22"/>
      <c r="B41" s="35"/>
      <c r="C41" s="1181" t="s">
        <v>581</v>
      </c>
      <c r="D41" s="1182"/>
      <c r="E41" s="1183"/>
      <c r="F41" s="36">
        <v>0</v>
      </c>
      <c r="G41" s="37">
        <v>0</v>
      </c>
      <c r="H41" s="37">
        <v>0</v>
      </c>
      <c r="I41" s="37">
        <v>0</v>
      </c>
      <c r="J41" s="38">
        <v>0</v>
      </c>
      <c r="K41" s="22"/>
      <c r="L41" s="22"/>
      <c r="M41" s="22"/>
      <c r="N41" s="22"/>
      <c r="O41" s="22"/>
      <c r="P41" s="22"/>
    </row>
    <row r="42" spans="1:16" ht="39" customHeight="1" x14ac:dyDescent="0.2">
      <c r="A42" s="22"/>
      <c r="B42" s="39"/>
      <c r="C42" s="1181" t="s">
        <v>582</v>
      </c>
      <c r="D42" s="1182"/>
      <c r="E42" s="1183"/>
      <c r="F42" s="36" t="s">
        <v>522</v>
      </c>
      <c r="G42" s="37" t="s">
        <v>522</v>
      </c>
      <c r="H42" s="37" t="s">
        <v>522</v>
      </c>
      <c r="I42" s="37" t="s">
        <v>522</v>
      </c>
      <c r="J42" s="38" t="s">
        <v>522</v>
      </c>
      <c r="K42" s="22"/>
      <c r="L42" s="22"/>
      <c r="M42" s="22"/>
      <c r="N42" s="22"/>
      <c r="O42" s="22"/>
      <c r="P42" s="22"/>
    </row>
    <row r="43" spans="1:16" ht="39" customHeight="1" thickBot="1" x14ac:dyDescent="0.25">
      <c r="A43" s="22"/>
      <c r="B43" s="40"/>
      <c r="C43" s="1184" t="s">
        <v>583</v>
      </c>
      <c r="D43" s="1185"/>
      <c r="E43" s="1186"/>
      <c r="F43" s="41">
        <v>0.09</v>
      </c>
      <c r="G43" s="42">
        <v>1.08</v>
      </c>
      <c r="H43" s="42">
        <v>1.61</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H7LsuOL0PoaM2bbfa46PemHtDcDNky5AwPmgz6XcDSBXvZDCLXTeFjrXUWQhQU56/yLorzLgtXu9CFhy/97Rw==" saltValue="YElyot3vehwi4s1JdV8w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4098</v>
      </c>
      <c r="L45" s="60">
        <v>4167</v>
      </c>
      <c r="M45" s="60">
        <v>4231</v>
      </c>
      <c r="N45" s="60">
        <v>4325</v>
      </c>
      <c r="O45" s="61">
        <v>4511</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522</v>
      </c>
      <c r="L46" s="64" t="s">
        <v>522</v>
      </c>
      <c r="M46" s="64" t="s">
        <v>522</v>
      </c>
      <c r="N46" s="64" t="s">
        <v>522</v>
      </c>
      <c r="O46" s="65" t="s">
        <v>522</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522</v>
      </c>
      <c r="L47" s="64" t="s">
        <v>522</v>
      </c>
      <c r="M47" s="64" t="s">
        <v>522</v>
      </c>
      <c r="N47" s="64" t="s">
        <v>522</v>
      </c>
      <c r="O47" s="65" t="s">
        <v>522</v>
      </c>
      <c r="P47" s="48"/>
      <c r="Q47" s="48"/>
      <c r="R47" s="48"/>
      <c r="S47" s="48"/>
      <c r="T47" s="48"/>
      <c r="U47" s="48"/>
    </row>
    <row r="48" spans="1:21" ht="30.75" customHeight="1" x14ac:dyDescent="0.2">
      <c r="A48" s="48"/>
      <c r="B48" s="1191"/>
      <c r="C48" s="1192"/>
      <c r="D48" s="62"/>
      <c r="E48" s="1197" t="s">
        <v>15</v>
      </c>
      <c r="F48" s="1197"/>
      <c r="G48" s="1197"/>
      <c r="H48" s="1197"/>
      <c r="I48" s="1197"/>
      <c r="J48" s="1198"/>
      <c r="K48" s="63">
        <v>709</v>
      </c>
      <c r="L48" s="64">
        <v>784</v>
      </c>
      <c r="M48" s="64">
        <v>702</v>
      </c>
      <c r="N48" s="64">
        <v>722</v>
      </c>
      <c r="O48" s="65">
        <v>735</v>
      </c>
      <c r="P48" s="48"/>
      <c r="Q48" s="48"/>
      <c r="R48" s="48"/>
      <c r="S48" s="48"/>
      <c r="T48" s="48"/>
      <c r="U48" s="48"/>
    </row>
    <row r="49" spans="1:21" ht="30.75" customHeight="1" x14ac:dyDescent="0.2">
      <c r="A49" s="48"/>
      <c r="B49" s="1191"/>
      <c r="C49" s="1192"/>
      <c r="D49" s="62"/>
      <c r="E49" s="1197" t="s">
        <v>16</v>
      </c>
      <c r="F49" s="1197"/>
      <c r="G49" s="1197"/>
      <c r="H49" s="1197"/>
      <c r="I49" s="1197"/>
      <c r="J49" s="1198"/>
      <c r="K49" s="63">
        <v>74</v>
      </c>
      <c r="L49" s="64">
        <v>71</v>
      </c>
      <c r="M49" s="64">
        <v>71</v>
      </c>
      <c r="N49" s="64">
        <v>71</v>
      </c>
      <c r="O49" s="65">
        <v>34</v>
      </c>
      <c r="P49" s="48"/>
      <c r="Q49" s="48"/>
      <c r="R49" s="48"/>
      <c r="S49" s="48"/>
      <c r="T49" s="48"/>
      <c r="U49" s="48"/>
    </row>
    <row r="50" spans="1:21" ht="30.75" customHeight="1" x14ac:dyDescent="0.2">
      <c r="A50" s="48"/>
      <c r="B50" s="1191"/>
      <c r="C50" s="1192"/>
      <c r="D50" s="62"/>
      <c r="E50" s="1197" t="s">
        <v>17</v>
      </c>
      <c r="F50" s="1197"/>
      <c r="G50" s="1197"/>
      <c r="H50" s="1197"/>
      <c r="I50" s="1197"/>
      <c r="J50" s="1198"/>
      <c r="K50" s="63">
        <v>0</v>
      </c>
      <c r="L50" s="64">
        <v>0</v>
      </c>
      <c r="M50" s="64">
        <v>0</v>
      </c>
      <c r="N50" s="64">
        <v>0</v>
      </c>
      <c r="O50" s="65">
        <v>0</v>
      </c>
      <c r="P50" s="48"/>
      <c r="Q50" s="48"/>
      <c r="R50" s="48"/>
      <c r="S50" s="48"/>
      <c r="T50" s="48"/>
      <c r="U50" s="48"/>
    </row>
    <row r="51" spans="1:21" ht="30.75" customHeight="1" x14ac:dyDescent="0.2">
      <c r="A51" s="48"/>
      <c r="B51" s="1193"/>
      <c r="C51" s="1194"/>
      <c r="D51" s="66"/>
      <c r="E51" s="1197" t="s">
        <v>18</v>
      </c>
      <c r="F51" s="1197"/>
      <c r="G51" s="1197"/>
      <c r="H51" s="1197"/>
      <c r="I51" s="1197"/>
      <c r="J51" s="1198"/>
      <c r="K51" s="63">
        <v>1</v>
      </c>
      <c r="L51" s="64">
        <v>1</v>
      </c>
      <c r="M51" s="64">
        <v>1</v>
      </c>
      <c r="N51" s="64">
        <v>1</v>
      </c>
      <c r="O51" s="65">
        <v>1</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3610</v>
      </c>
      <c r="L52" s="64">
        <v>3696</v>
      </c>
      <c r="M52" s="64">
        <v>3709</v>
      </c>
      <c r="N52" s="64">
        <v>3745</v>
      </c>
      <c r="O52" s="65">
        <v>3897</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1272</v>
      </c>
      <c r="L53" s="69">
        <v>1327</v>
      </c>
      <c r="M53" s="69">
        <v>1296</v>
      </c>
      <c r="N53" s="69">
        <v>1374</v>
      </c>
      <c r="O53" s="70">
        <v>1384</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3">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6OanCAfzK7A4Tben7dAPgxkr+rC43ZCjYB4zQAJ9YXTvW7CkRGS3NB+Newo07YYYjqhRmic2KfAypQ91rSLyA==" saltValue="vu2GjRMy1KvIDCy+Gz5O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563</v>
      </c>
      <c r="J40" s="103" t="s">
        <v>564</v>
      </c>
      <c r="K40" s="103" t="s">
        <v>565</v>
      </c>
      <c r="L40" s="103" t="s">
        <v>566</v>
      </c>
      <c r="M40" s="104" t="s">
        <v>567</v>
      </c>
    </row>
    <row r="41" spans="2:13" ht="27.75" customHeight="1" x14ac:dyDescent="0.2">
      <c r="B41" s="1220" t="s">
        <v>32</v>
      </c>
      <c r="C41" s="1221"/>
      <c r="D41" s="105"/>
      <c r="E41" s="1226" t="s">
        <v>33</v>
      </c>
      <c r="F41" s="1226"/>
      <c r="G41" s="1226"/>
      <c r="H41" s="1227"/>
      <c r="I41" s="355">
        <v>42466</v>
      </c>
      <c r="J41" s="356">
        <v>42934</v>
      </c>
      <c r="K41" s="356">
        <v>43584</v>
      </c>
      <c r="L41" s="356">
        <v>44027</v>
      </c>
      <c r="M41" s="357">
        <v>42330</v>
      </c>
    </row>
    <row r="42" spans="2:13" ht="27.75" customHeight="1" x14ac:dyDescent="0.2">
      <c r="B42" s="1222"/>
      <c r="C42" s="1223"/>
      <c r="D42" s="106"/>
      <c r="E42" s="1228" t="s">
        <v>34</v>
      </c>
      <c r="F42" s="1228"/>
      <c r="G42" s="1228"/>
      <c r="H42" s="1229"/>
      <c r="I42" s="358" t="s">
        <v>522</v>
      </c>
      <c r="J42" s="359" t="s">
        <v>522</v>
      </c>
      <c r="K42" s="359" t="s">
        <v>522</v>
      </c>
      <c r="L42" s="359" t="s">
        <v>522</v>
      </c>
      <c r="M42" s="360" t="s">
        <v>522</v>
      </c>
    </row>
    <row r="43" spans="2:13" ht="27.75" customHeight="1" x14ac:dyDescent="0.2">
      <c r="B43" s="1222"/>
      <c r="C43" s="1223"/>
      <c r="D43" s="106"/>
      <c r="E43" s="1228" t="s">
        <v>35</v>
      </c>
      <c r="F43" s="1228"/>
      <c r="G43" s="1228"/>
      <c r="H43" s="1229"/>
      <c r="I43" s="358">
        <v>9121</v>
      </c>
      <c r="J43" s="359">
        <v>9280</v>
      </c>
      <c r="K43" s="359">
        <v>8695</v>
      </c>
      <c r="L43" s="359">
        <v>8093</v>
      </c>
      <c r="M43" s="360">
        <v>7752</v>
      </c>
    </row>
    <row r="44" spans="2:13" ht="27.75" customHeight="1" x14ac:dyDescent="0.2">
      <c r="B44" s="1222"/>
      <c r="C44" s="1223"/>
      <c r="D44" s="106"/>
      <c r="E44" s="1228" t="s">
        <v>36</v>
      </c>
      <c r="F44" s="1228"/>
      <c r="G44" s="1228"/>
      <c r="H44" s="1229"/>
      <c r="I44" s="358">
        <v>252</v>
      </c>
      <c r="J44" s="359">
        <v>168</v>
      </c>
      <c r="K44" s="359">
        <v>98</v>
      </c>
      <c r="L44" s="359">
        <v>13</v>
      </c>
      <c r="M44" s="360" t="s">
        <v>522</v>
      </c>
    </row>
    <row r="45" spans="2:13" ht="27.75" customHeight="1" x14ac:dyDescent="0.2">
      <c r="B45" s="1222"/>
      <c r="C45" s="1223"/>
      <c r="D45" s="106"/>
      <c r="E45" s="1228" t="s">
        <v>37</v>
      </c>
      <c r="F45" s="1228"/>
      <c r="G45" s="1228"/>
      <c r="H45" s="1229"/>
      <c r="I45" s="358">
        <v>3235</v>
      </c>
      <c r="J45" s="359">
        <v>3012</v>
      </c>
      <c r="K45" s="359">
        <v>2788</v>
      </c>
      <c r="L45" s="359">
        <v>2585</v>
      </c>
      <c r="M45" s="360">
        <v>2381</v>
      </c>
    </row>
    <row r="46" spans="2:13" ht="27.75" customHeight="1" x14ac:dyDescent="0.2">
      <c r="B46" s="1222"/>
      <c r="C46" s="1223"/>
      <c r="D46" s="107"/>
      <c r="E46" s="1228" t="s">
        <v>38</v>
      </c>
      <c r="F46" s="1228"/>
      <c r="G46" s="1228"/>
      <c r="H46" s="1229"/>
      <c r="I46" s="358">
        <v>284</v>
      </c>
      <c r="J46" s="359">
        <v>371</v>
      </c>
      <c r="K46" s="359">
        <v>254</v>
      </c>
      <c r="L46" s="359">
        <v>66</v>
      </c>
      <c r="M46" s="360">
        <v>28</v>
      </c>
    </row>
    <row r="47" spans="2:13" ht="27.75" customHeight="1" x14ac:dyDescent="0.2">
      <c r="B47" s="1222"/>
      <c r="C47" s="1223"/>
      <c r="D47" s="108"/>
      <c r="E47" s="1230" t="s">
        <v>39</v>
      </c>
      <c r="F47" s="1231"/>
      <c r="G47" s="1231"/>
      <c r="H47" s="1232"/>
      <c r="I47" s="358" t="s">
        <v>522</v>
      </c>
      <c r="J47" s="359" t="s">
        <v>522</v>
      </c>
      <c r="K47" s="359" t="s">
        <v>522</v>
      </c>
      <c r="L47" s="359" t="s">
        <v>522</v>
      </c>
      <c r="M47" s="360" t="s">
        <v>522</v>
      </c>
    </row>
    <row r="48" spans="2:13" ht="27.75" customHeight="1" x14ac:dyDescent="0.2">
      <c r="B48" s="1222"/>
      <c r="C48" s="1223"/>
      <c r="D48" s="106"/>
      <c r="E48" s="1228" t="s">
        <v>40</v>
      </c>
      <c r="F48" s="1228"/>
      <c r="G48" s="1228"/>
      <c r="H48" s="1229"/>
      <c r="I48" s="358" t="s">
        <v>522</v>
      </c>
      <c r="J48" s="359" t="s">
        <v>522</v>
      </c>
      <c r="K48" s="359" t="s">
        <v>522</v>
      </c>
      <c r="L48" s="359" t="s">
        <v>522</v>
      </c>
      <c r="M48" s="360" t="s">
        <v>522</v>
      </c>
    </row>
    <row r="49" spans="2:13" ht="27.75" customHeight="1" x14ac:dyDescent="0.2">
      <c r="B49" s="1224"/>
      <c r="C49" s="1225"/>
      <c r="D49" s="106"/>
      <c r="E49" s="1228" t="s">
        <v>41</v>
      </c>
      <c r="F49" s="1228"/>
      <c r="G49" s="1228"/>
      <c r="H49" s="1229"/>
      <c r="I49" s="358" t="s">
        <v>522</v>
      </c>
      <c r="J49" s="359" t="s">
        <v>522</v>
      </c>
      <c r="K49" s="359" t="s">
        <v>522</v>
      </c>
      <c r="L49" s="359" t="s">
        <v>522</v>
      </c>
      <c r="M49" s="360" t="s">
        <v>522</v>
      </c>
    </row>
    <row r="50" spans="2:13" ht="27.75" customHeight="1" x14ac:dyDescent="0.2">
      <c r="B50" s="1233" t="s">
        <v>42</v>
      </c>
      <c r="C50" s="1234"/>
      <c r="D50" s="109"/>
      <c r="E50" s="1228" t="s">
        <v>43</v>
      </c>
      <c r="F50" s="1228"/>
      <c r="G50" s="1228"/>
      <c r="H50" s="1229"/>
      <c r="I50" s="358">
        <v>11219</v>
      </c>
      <c r="J50" s="359">
        <v>11326</v>
      </c>
      <c r="K50" s="359">
        <v>11164</v>
      </c>
      <c r="L50" s="359">
        <v>12324</v>
      </c>
      <c r="M50" s="360">
        <v>13555</v>
      </c>
    </row>
    <row r="51" spans="2:13" ht="27.75" customHeight="1" x14ac:dyDescent="0.2">
      <c r="B51" s="1222"/>
      <c r="C51" s="1223"/>
      <c r="D51" s="106"/>
      <c r="E51" s="1228" t="s">
        <v>44</v>
      </c>
      <c r="F51" s="1228"/>
      <c r="G51" s="1228"/>
      <c r="H51" s="1229"/>
      <c r="I51" s="358">
        <v>1488</v>
      </c>
      <c r="J51" s="359">
        <v>1528</v>
      </c>
      <c r="K51" s="359">
        <v>1485</v>
      </c>
      <c r="L51" s="359">
        <v>1421</v>
      </c>
      <c r="M51" s="360">
        <v>1389</v>
      </c>
    </row>
    <row r="52" spans="2:13" ht="27.75" customHeight="1" x14ac:dyDescent="0.2">
      <c r="B52" s="1224"/>
      <c r="C52" s="1225"/>
      <c r="D52" s="106"/>
      <c r="E52" s="1228" t="s">
        <v>45</v>
      </c>
      <c r="F52" s="1228"/>
      <c r="G52" s="1228"/>
      <c r="H52" s="1229"/>
      <c r="I52" s="358">
        <v>34281</v>
      </c>
      <c r="J52" s="359">
        <v>37244</v>
      </c>
      <c r="K52" s="359">
        <v>38097</v>
      </c>
      <c r="L52" s="359">
        <v>37081</v>
      </c>
      <c r="M52" s="360">
        <v>37675</v>
      </c>
    </row>
    <row r="53" spans="2:13" ht="27.75" customHeight="1" thickBot="1" x14ac:dyDescent="0.25">
      <c r="B53" s="1235" t="s">
        <v>46</v>
      </c>
      <c r="C53" s="1236"/>
      <c r="D53" s="110"/>
      <c r="E53" s="1237" t="s">
        <v>47</v>
      </c>
      <c r="F53" s="1237"/>
      <c r="G53" s="1237"/>
      <c r="H53" s="1238"/>
      <c r="I53" s="361">
        <v>8371</v>
      </c>
      <c r="J53" s="362">
        <v>5667</v>
      </c>
      <c r="K53" s="362">
        <v>4674</v>
      </c>
      <c r="L53" s="362">
        <v>3957</v>
      </c>
      <c r="M53" s="363">
        <v>-129</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ZY6DVQB58QXxLCkcfGIN7ii7GdcGiKaEhS7VeUvm3PMdkqD4A084fW26hJAuePIduyKo/z0Sjd9C70ANTlZR1g==" saltValue="8TjDR+TRHHD2IOieRrMv7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565</v>
      </c>
      <c r="G54" s="119" t="s">
        <v>566</v>
      </c>
      <c r="H54" s="120" t="s">
        <v>567</v>
      </c>
    </row>
    <row r="55" spans="2:8" ht="52.5" customHeight="1" x14ac:dyDescent="0.2">
      <c r="B55" s="121"/>
      <c r="C55" s="1247" t="s">
        <v>50</v>
      </c>
      <c r="D55" s="1247"/>
      <c r="E55" s="1248"/>
      <c r="F55" s="122">
        <v>3239</v>
      </c>
      <c r="G55" s="122">
        <v>3665</v>
      </c>
      <c r="H55" s="123">
        <v>4038</v>
      </c>
    </row>
    <row r="56" spans="2:8" ht="52.5" customHeight="1" x14ac:dyDescent="0.2">
      <c r="B56" s="124"/>
      <c r="C56" s="1249" t="s">
        <v>51</v>
      </c>
      <c r="D56" s="1249"/>
      <c r="E56" s="1250"/>
      <c r="F56" s="125">
        <v>1850</v>
      </c>
      <c r="G56" s="125">
        <v>3831</v>
      </c>
      <c r="H56" s="126">
        <v>3564</v>
      </c>
    </row>
    <row r="57" spans="2:8" ht="53.25" customHeight="1" x14ac:dyDescent="0.2">
      <c r="B57" s="124"/>
      <c r="C57" s="1251" t="s">
        <v>52</v>
      </c>
      <c r="D57" s="1251"/>
      <c r="E57" s="1252"/>
      <c r="F57" s="127">
        <v>9233</v>
      </c>
      <c r="G57" s="127">
        <v>8292</v>
      </c>
      <c r="H57" s="128">
        <v>8883</v>
      </c>
    </row>
    <row r="58" spans="2:8" ht="45.75" customHeight="1" x14ac:dyDescent="0.2">
      <c r="B58" s="129"/>
      <c r="C58" s="1239" t="s">
        <v>608</v>
      </c>
      <c r="D58" s="1240"/>
      <c r="E58" s="1241"/>
      <c r="F58" s="130">
        <v>1875</v>
      </c>
      <c r="G58" s="130">
        <v>2307</v>
      </c>
      <c r="H58" s="131">
        <v>2462</v>
      </c>
    </row>
    <row r="59" spans="2:8" ht="45.75" customHeight="1" x14ac:dyDescent="0.2">
      <c r="B59" s="129"/>
      <c r="C59" s="1239" t="s">
        <v>609</v>
      </c>
      <c r="D59" s="1240"/>
      <c r="E59" s="1241"/>
      <c r="F59" s="130">
        <v>1494</v>
      </c>
      <c r="G59" s="130">
        <v>1851</v>
      </c>
      <c r="H59" s="131">
        <v>2155</v>
      </c>
    </row>
    <row r="60" spans="2:8" ht="45.75" customHeight="1" x14ac:dyDescent="0.2">
      <c r="B60" s="129"/>
      <c r="C60" s="1239" t="s">
        <v>610</v>
      </c>
      <c r="D60" s="1240"/>
      <c r="E60" s="1241"/>
      <c r="F60" s="130">
        <v>1785</v>
      </c>
      <c r="G60" s="130">
        <v>1850</v>
      </c>
      <c r="H60" s="131">
        <v>1937</v>
      </c>
    </row>
    <row r="61" spans="2:8" ht="45.75" customHeight="1" x14ac:dyDescent="0.2">
      <c r="B61" s="129"/>
      <c r="C61" s="1239" t="s">
        <v>611</v>
      </c>
      <c r="D61" s="1240"/>
      <c r="E61" s="1241"/>
      <c r="F61" s="130">
        <v>1850</v>
      </c>
      <c r="G61" s="130">
        <v>1850</v>
      </c>
      <c r="H61" s="131">
        <v>1850</v>
      </c>
    </row>
    <row r="62" spans="2:8" ht="45.75" customHeight="1" thickBot="1" x14ac:dyDescent="0.25">
      <c r="B62" s="132"/>
      <c r="C62" s="1242" t="s">
        <v>612</v>
      </c>
      <c r="D62" s="1243"/>
      <c r="E62" s="1244"/>
      <c r="F62" s="133">
        <v>324</v>
      </c>
      <c r="G62" s="133">
        <v>337</v>
      </c>
      <c r="H62" s="134">
        <v>372</v>
      </c>
    </row>
    <row r="63" spans="2:8" ht="52.5" customHeight="1" thickBot="1" x14ac:dyDescent="0.25">
      <c r="B63" s="135"/>
      <c r="C63" s="1245" t="s">
        <v>53</v>
      </c>
      <c r="D63" s="1245"/>
      <c r="E63" s="1246"/>
      <c r="F63" s="136">
        <v>14322</v>
      </c>
      <c r="G63" s="136">
        <v>15789</v>
      </c>
      <c r="H63" s="137">
        <v>16486</v>
      </c>
    </row>
    <row r="64" spans="2:8" ht="13" x14ac:dyDescent="0.2"/>
  </sheetData>
  <sheetProtection algorithmName="SHA-512" hashValue="eCQZ7dZo7OzW0wDZVQz7m2za+nBLDVKzNMJWeU/89knXZUjF2R80xxe6DrvD2ggV6A1K51Q1JkJvEqo+EH5u+w==" saltValue="aCzAPNVtoeIFvJejhDWQ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614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615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616</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617</v>
      </c>
    </row>
    <row r="50" spans="1:109" ht="13"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563</v>
      </c>
      <c r="BQ50" s="1267"/>
      <c r="BR50" s="1267"/>
      <c r="BS50" s="1267"/>
      <c r="BT50" s="1267"/>
      <c r="BU50" s="1267"/>
      <c r="BV50" s="1267"/>
      <c r="BW50" s="1267"/>
      <c r="BX50" s="1267" t="s">
        <v>564</v>
      </c>
      <c r="BY50" s="1267"/>
      <c r="BZ50" s="1267"/>
      <c r="CA50" s="1267"/>
      <c r="CB50" s="1267"/>
      <c r="CC50" s="1267"/>
      <c r="CD50" s="1267"/>
      <c r="CE50" s="1267"/>
      <c r="CF50" s="1267" t="s">
        <v>565</v>
      </c>
      <c r="CG50" s="1267"/>
      <c r="CH50" s="1267"/>
      <c r="CI50" s="1267"/>
      <c r="CJ50" s="1267"/>
      <c r="CK50" s="1267"/>
      <c r="CL50" s="1267"/>
      <c r="CM50" s="1267"/>
      <c r="CN50" s="1267" t="s">
        <v>566</v>
      </c>
      <c r="CO50" s="1267"/>
      <c r="CP50" s="1267"/>
      <c r="CQ50" s="1267"/>
      <c r="CR50" s="1267"/>
      <c r="CS50" s="1267"/>
      <c r="CT50" s="1267"/>
      <c r="CU50" s="1267"/>
      <c r="CV50" s="1267" t="s">
        <v>567</v>
      </c>
      <c r="CW50" s="1267"/>
      <c r="CX50" s="1267"/>
      <c r="CY50" s="1267"/>
      <c r="CZ50" s="1267"/>
      <c r="DA50" s="1267"/>
      <c r="DB50" s="1267"/>
      <c r="DC50" s="1267"/>
    </row>
    <row r="51" spans="1:109" ht="13.5" customHeight="1" x14ac:dyDescent="0.2">
      <c r="B51" s="372"/>
      <c r="G51" s="1268"/>
      <c r="H51" s="1268"/>
      <c r="I51" s="1271"/>
      <c r="J51" s="1271"/>
      <c r="K51" s="1269"/>
      <c r="L51" s="1269"/>
      <c r="M51" s="1269"/>
      <c r="N51" s="1269"/>
      <c r="AM51" s="381"/>
      <c r="AN51" s="1270" t="s">
        <v>618</v>
      </c>
      <c r="AO51" s="1270"/>
      <c r="AP51" s="1270"/>
      <c r="AQ51" s="1270"/>
      <c r="AR51" s="1270"/>
      <c r="AS51" s="1270"/>
      <c r="AT51" s="1270"/>
      <c r="AU51" s="1270"/>
      <c r="AV51" s="1270"/>
      <c r="AW51" s="1270"/>
      <c r="AX51" s="1270"/>
      <c r="AY51" s="1270"/>
      <c r="AZ51" s="1270"/>
      <c r="BA51" s="1270"/>
      <c r="BB51" s="1270" t="s">
        <v>619</v>
      </c>
      <c r="BC51" s="1270"/>
      <c r="BD51" s="1270"/>
      <c r="BE51" s="1270"/>
      <c r="BF51" s="1270"/>
      <c r="BG51" s="1270"/>
      <c r="BH51" s="1270"/>
      <c r="BI51" s="1270"/>
      <c r="BJ51" s="1270"/>
      <c r="BK51" s="1270"/>
      <c r="BL51" s="1270"/>
      <c r="BM51" s="1270"/>
      <c r="BN51" s="1270"/>
      <c r="BO51" s="1270"/>
      <c r="BP51" s="1253">
        <v>61.6</v>
      </c>
      <c r="BQ51" s="1253"/>
      <c r="BR51" s="1253"/>
      <c r="BS51" s="1253"/>
      <c r="BT51" s="1253"/>
      <c r="BU51" s="1253"/>
      <c r="BV51" s="1253"/>
      <c r="BW51" s="1253"/>
      <c r="BX51" s="1253">
        <v>42.1</v>
      </c>
      <c r="BY51" s="1253"/>
      <c r="BZ51" s="1253"/>
      <c r="CA51" s="1253"/>
      <c r="CB51" s="1253"/>
      <c r="CC51" s="1253"/>
      <c r="CD51" s="1253"/>
      <c r="CE51" s="1253"/>
      <c r="CF51" s="1253">
        <v>33.9</v>
      </c>
      <c r="CG51" s="1253"/>
      <c r="CH51" s="1253"/>
      <c r="CI51" s="1253"/>
      <c r="CJ51" s="1253"/>
      <c r="CK51" s="1253"/>
      <c r="CL51" s="1253"/>
      <c r="CM51" s="1253"/>
      <c r="CN51" s="1253">
        <v>27.4</v>
      </c>
      <c r="CO51" s="1253"/>
      <c r="CP51" s="1253"/>
      <c r="CQ51" s="1253"/>
      <c r="CR51" s="1253"/>
      <c r="CS51" s="1253"/>
      <c r="CT51" s="1253"/>
      <c r="CU51" s="1253"/>
      <c r="CV51" s="1253"/>
      <c r="CW51" s="1253"/>
      <c r="CX51" s="1253"/>
      <c r="CY51" s="1253"/>
      <c r="CZ51" s="1253"/>
      <c r="DA51" s="1253"/>
      <c r="DB51" s="1253"/>
      <c r="DC51" s="1253"/>
    </row>
    <row r="52" spans="1:109" ht="13"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620</v>
      </c>
      <c r="BC53" s="1270"/>
      <c r="BD53" s="1270"/>
      <c r="BE53" s="1270"/>
      <c r="BF53" s="1270"/>
      <c r="BG53" s="1270"/>
      <c r="BH53" s="1270"/>
      <c r="BI53" s="1270"/>
      <c r="BJ53" s="1270"/>
      <c r="BK53" s="1270"/>
      <c r="BL53" s="1270"/>
      <c r="BM53" s="1270"/>
      <c r="BN53" s="1270"/>
      <c r="BO53" s="1270"/>
      <c r="BP53" s="1253">
        <v>62.1</v>
      </c>
      <c r="BQ53" s="1253"/>
      <c r="BR53" s="1253"/>
      <c r="BS53" s="1253"/>
      <c r="BT53" s="1253"/>
      <c r="BU53" s="1253"/>
      <c r="BV53" s="1253"/>
      <c r="BW53" s="1253"/>
      <c r="BX53" s="1253">
        <v>61</v>
      </c>
      <c r="BY53" s="1253"/>
      <c r="BZ53" s="1253"/>
      <c r="CA53" s="1253"/>
      <c r="CB53" s="1253"/>
      <c r="CC53" s="1253"/>
      <c r="CD53" s="1253"/>
      <c r="CE53" s="1253"/>
      <c r="CF53" s="1253">
        <v>61.6</v>
      </c>
      <c r="CG53" s="1253"/>
      <c r="CH53" s="1253"/>
      <c r="CI53" s="1253"/>
      <c r="CJ53" s="1253"/>
      <c r="CK53" s="1253"/>
      <c r="CL53" s="1253"/>
      <c r="CM53" s="1253"/>
      <c r="CN53" s="1253">
        <v>60.4</v>
      </c>
      <c r="CO53" s="1253"/>
      <c r="CP53" s="1253"/>
      <c r="CQ53" s="1253"/>
      <c r="CR53" s="1253"/>
      <c r="CS53" s="1253"/>
      <c r="CT53" s="1253"/>
      <c r="CU53" s="1253"/>
      <c r="CV53" s="1253">
        <v>61.3</v>
      </c>
      <c r="CW53" s="1253"/>
      <c r="CX53" s="1253"/>
      <c r="CY53" s="1253"/>
      <c r="CZ53" s="1253"/>
      <c r="DA53" s="1253"/>
      <c r="DB53" s="1253"/>
      <c r="DC53" s="1253"/>
    </row>
    <row r="54" spans="1:109" ht="13"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63"/>
      <c r="H55" s="1263"/>
      <c r="I55" s="1263"/>
      <c r="J55" s="1263"/>
      <c r="K55" s="1269"/>
      <c r="L55" s="1269"/>
      <c r="M55" s="1269"/>
      <c r="N55" s="1269"/>
      <c r="AN55" s="1267" t="s">
        <v>621</v>
      </c>
      <c r="AO55" s="1267"/>
      <c r="AP55" s="1267"/>
      <c r="AQ55" s="1267"/>
      <c r="AR55" s="1267"/>
      <c r="AS55" s="1267"/>
      <c r="AT55" s="1267"/>
      <c r="AU55" s="1267"/>
      <c r="AV55" s="1267"/>
      <c r="AW55" s="1267"/>
      <c r="AX55" s="1267"/>
      <c r="AY55" s="1267"/>
      <c r="AZ55" s="1267"/>
      <c r="BA55" s="1267"/>
      <c r="BB55" s="1270" t="s">
        <v>619</v>
      </c>
      <c r="BC55" s="1270"/>
      <c r="BD55" s="1270"/>
      <c r="BE55" s="1270"/>
      <c r="BF55" s="1270"/>
      <c r="BG55" s="1270"/>
      <c r="BH55" s="1270"/>
      <c r="BI55" s="1270"/>
      <c r="BJ55" s="1270"/>
      <c r="BK55" s="1270"/>
      <c r="BL55" s="1270"/>
      <c r="BM55" s="1270"/>
      <c r="BN55" s="1270"/>
      <c r="BO55" s="1270"/>
      <c r="BP55" s="1253">
        <v>37.9</v>
      </c>
      <c r="BQ55" s="1253"/>
      <c r="BR55" s="1253"/>
      <c r="BS55" s="1253"/>
      <c r="BT55" s="1253"/>
      <c r="BU55" s="1253"/>
      <c r="BV55" s="1253"/>
      <c r="BW55" s="1253"/>
      <c r="BX55" s="1253">
        <v>38.700000000000003</v>
      </c>
      <c r="BY55" s="1253"/>
      <c r="BZ55" s="1253"/>
      <c r="CA55" s="1253"/>
      <c r="CB55" s="1253"/>
      <c r="CC55" s="1253"/>
      <c r="CD55" s="1253"/>
      <c r="CE55" s="1253"/>
      <c r="CF55" s="1253">
        <v>32.5</v>
      </c>
      <c r="CG55" s="1253"/>
      <c r="CH55" s="1253"/>
      <c r="CI55" s="1253"/>
      <c r="CJ55" s="1253"/>
      <c r="CK55" s="1253"/>
      <c r="CL55" s="1253"/>
      <c r="CM55" s="1253"/>
      <c r="CN55" s="1253">
        <v>23</v>
      </c>
      <c r="CO55" s="1253"/>
      <c r="CP55" s="1253"/>
      <c r="CQ55" s="1253"/>
      <c r="CR55" s="1253"/>
      <c r="CS55" s="1253"/>
      <c r="CT55" s="1253"/>
      <c r="CU55" s="1253"/>
      <c r="CV55" s="1253">
        <v>15.5</v>
      </c>
      <c r="CW55" s="1253"/>
      <c r="CX55" s="1253"/>
      <c r="CY55" s="1253"/>
      <c r="CZ55" s="1253"/>
      <c r="DA55" s="1253"/>
      <c r="DB55" s="1253"/>
      <c r="DC55" s="1253"/>
    </row>
    <row r="56" spans="1:109" ht="13"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620</v>
      </c>
      <c r="BC57" s="1270"/>
      <c r="BD57" s="1270"/>
      <c r="BE57" s="1270"/>
      <c r="BF57" s="1270"/>
      <c r="BG57" s="1270"/>
      <c r="BH57" s="1270"/>
      <c r="BI57" s="1270"/>
      <c r="BJ57" s="1270"/>
      <c r="BK57" s="1270"/>
      <c r="BL57" s="1270"/>
      <c r="BM57" s="1270"/>
      <c r="BN57" s="1270"/>
      <c r="BO57" s="1270"/>
      <c r="BP57" s="1253">
        <v>60.7</v>
      </c>
      <c r="BQ57" s="1253"/>
      <c r="BR57" s="1253"/>
      <c r="BS57" s="1253"/>
      <c r="BT57" s="1253"/>
      <c r="BU57" s="1253"/>
      <c r="BV57" s="1253"/>
      <c r="BW57" s="1253"/>
      <c r="BX57" s="1253">
        <v>61.4</v>
      </c>
      <c r="BY57" s="1253"/>
      <c r="BZ57" s="1253"/>
      <c r="CA57" s="1253"/>
      <c r="CB57" s="1253"/>
      <c r="CC57" s="1253"/>
      <c r="CD57" s="1253"/>
      <c r="CE57" s="1253"/>
      <c r="CF57" s="1253">
        <v>62.6</v>
      </c>
      <c r="CG57" s="1253"/>
      <c r="CH57" s="1253"/>
      <c r="CI57" s="1253"/>
      <c r="CJ57" s="1253"/>
      <c r="CK57" s="1253"/>
      <c r="CL57" s="1253"/>
      <c r="CM57" s="1253"/>
      <c r="CN57" s="1253">
        <v>62.8</v>
      </c>
      <c r="CO57" s="1253"/>
      <c r="CP57" s="1253"/>
      <c r="CQ57" s="1253"/>
      <c r="CR57" s="1253"/>
      <c r="CS57" s="1253"/>
      <c r="CT57" s="1253"/>
      <c r="CU57" s="1253"/>
      <c r="CV57" s="1253">
        <v>63.9</v>
      </c>
      <c r="CW57" s="1253"/>
      <c r="CX57" s="1253"/>
      <c r="CY57" s="1253"/>
      <c r="CZ57" s="1253"/>
      <c r="DA57" s="1253"/>
      <c r="DB57" s="1253"/>
      <c r="DC57" s="1253"/>
      <c r="DD57" s="385"/>
      <c r="DE57" s="384"/>
    </row>
    <row r="58" spans="1:109" s="380" customFormat="1" ht="13"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622</v>
      </c>
    </row>
    <row r="64" spans="1:109" ht="13" x14ac:dyDescent="0.2">
      <c r="B64" s="372"/>
      <c r="G64" s="379"/>
      <c r="I64" s="392"/>
      <c r="J64" s="392"/>
      <c r="K64" s="392"/>
      <c r="L64" s="392"/>
      <c r="M64" s="392"/>
      <c r="N64" s="393"/>
      <c r="AM64" s="379"/>
      <c r="AN64" s="379" t="s">
        <v>615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4" t="s">
        <v>623</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617</v>
      </c>
    </row>
    <row r="72" spans="2:107" ht="13"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563</v>
      </c>
      <c r="BQ72" s="1267"/>
      <c r="BR72" s="1267"/>
      <c r="BS72" s="1267"/>
      <c r="BT72" s="1267"/>
      <c r="BU72" s="1267"/>
      <c r="BV72" s="1267"/>
      <c r="BW72" s="1267"/>
      <c r="BX72" s="1267" t="s">
        <v>564</v>
      </c>
      <c r="BY72" s="1267"/>
      <c r="BZ72" s="1267"/>
      <c r="CA72" s="1267"/>
      <c r="CB72" s="1267"/>
      <c r="CC72" s="1267"/>
      <c r="CD72" s="1267"/>
      <c r="CE72" s="1267"/>
      <c r="CF72" s="1267" t="s">
        <v>565</v>
      </c>
      <c r="CG72" s="1267"/>
      <c r="CH72" s="1267"/>
      <c r="CI72" s="1267"/>
      <c r="CJ72" s="1267"/>
      <c r="CK72" s="1267"/>
      <c r="CL72" s="1267"/>
      <c r="CM72" s="1267"/>
      <c r="CN72" s="1267" t="s">
        <v>566</v>
      </c>
      <c r="CO72" s="1267"/>
      <c r="CP72" s="1267"/>
      <c r="CQ72" s="1267"/>
      <c r="CR72" s="1267"/>
      <c r="CS72" s="1267"/>
      <c r="CT72" s="1267"/>
      <c r="CU72" s="1267"/>
      <c r="CV72" s="1267" t="s">
        <v>567</v>
      </c>
      <c r="CW72" s="1267"/>
      <c r="CX72" s="1267"/>
      <c r="CY72" s="1267"/>
      <c r="CZ72" s="1267"/>
      <c r="DA72" s="1267"/>
      <c r="DB72" s="1267"/>
      <c r="DC72" s="1267"/>
    </row>
    <row r="73" spans="2:107" ht="13" x14ac:dyDescent="0.2">
      <c r="B73" s="372"/>
      <c r="G73" s="1268"/>
      <c r="H73" s="1268"/>
      <c r="I73" s="1268"/>
      <c r="J73" s="1268"/>
      <c r="K73" s="1273"/>
      <c r="L73" s="1273"/>
      <c r="M73" s="1273"/>
      <c r="N73" s="1273"/>
      <c r="AM73" s="381"/>
      <c r="AN73" s="1270" t="s">
        <v>618</v>
      </c>
      <c r="AO73" s="1270"/>
      <c r="AP73" s="1270"/>
      <c r="AQ73" s="1270"/>
      <c r="AR73" s="1270"/>
      <c r="AS73" s="1270"/>
      <c r="AT73" s="1270"/>
      <c r="AU73" s="1270"/>
      <c r="AV73" s="1270"/>
      <c r="AW73" s="1270"/>
      <c r="AX73" s="1270"/>
      <c r="AY73" s="1270"/>
      <c r="AZ73" s="1270"/>
      <c r="BA73" s="1270"/>
      <c r="BB73" s="1270" t="s">
        <v>619</v>
      </c>
      <c r="BC73" s="1270"/>
      <c r="BD73" s="1270"/>
      <c r="BE73" s="1270"/>
      <c r="BF73" s="1270"/>
      <c r="BG73" s="1270"/>
      <c r="BH73" s="1270"/>
      <c r="BI73" s="1270"/>
      <c r="BJ73" s="1270"/>
      <c r="BK73" s="1270"/>
      <c r="BL73" s="1270"/>
      <c r="BM73" s="1270"/>
      <c r="BN73" s="1270"/>
      <c r="BO73" s="1270"/>
      <c r="BP73" s="1253">
        <v>61.6</v>
      </c>
      <c r="BQ73" s="1253"/>
      <c r="BR73" s="1253"/>
      <c r="BS73" s="1253"/>
      <c r="BT73" s="1253"/>
      <c r="BU73" s="1253"/>
      <c r="BV73" s="1253"/>
      <c r="BW73" s="1253"/>
      <c r="BX73" s="1253">
        <v>42.1</v>
      </c>
      <c r="BY73" s="1253"/>
      <c r="BZ73" s="1253"/>
      <c r="CA73" s="1253"/>
      <c r="CB73" s="1253"/>
      <c r="CC73" s="1253"/>
      <c r="CD73" s="1253"/>
      <c r="CE73" s="1253"/>
      <c r="CF73" s="1253">
        <v>33.9</v>
      </c>
      <c r="CG73" s="1253"/>
      <c r="CH73" s="1253"/>
      <c r="CI73" s="1253"/>
      <c r="CJ73" s="1253"/>
      <c r="CK73" s="1253"/>
      <c r="CL73" s="1253"/>
      <c r="CM73" s="1253"/>
      <c r="CN73" s="1253">
        <v>27.4</v>
      </c>
      <c r="CO73" s="1253"/>
      <c r="CP73" s="1253"/>
      <c r="CQ73" s="1253"/>
      <c r="CR73" s="1253"/>
      <c r="CS73" s="1253"/>
      <c r="CT73" s="1253"/>
      <c r="CU73" s="1253"/>
      <c r="CV73" s="1253"/>
      <c r="CW73" s="1253"/>
      <c r="CX73" s="1253"/>
      <c r="CY73" s="1253"/>
      <c r="CZ73" s="1253"/>
      <c r="DA73" s="1253"/>
      <c r="DB73" s="1253"/>
      <c r="DC73" s="1253"/>
    </row>
    <row r="74" spans="2:107" ht="13" x14ac:dyDescent="0.2">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624</v>
      </c>
      <c r="BC75" s="1270"/>
      <c r="BD75" s="1270"/>
      <c r="BE75" s="1270"/>
      <c r="BF75" s="1270"/>
      <c r="BG75" s="1270"/>
      <c r="BH75" s="1270"/>
      <c r="BI75" s="1270"/>
      <c r="BJ75" s="1270"/>
      <c r="BK75" s="1270"/>
      <c r="BL75" s="1270"/>
      <c r="BM75" s="1270"/>
      <c r="BN75" s="1270"/>
      <c r="BO75" s="1270"/>
      <c r="BP75" s="1253">
        <v>9.3000000000000007</v>
      </c>
      <c r="BQ75" s="1253"/>
      <c r="BR75" s="1253"/>
      <c r="BS75" s="1253"/>
      <c r="BT75" s="1253"/>
      <c r="BU75" s="1253"/>
      <c r="BV75" s="1253"/>
      <c r="BW75" s="1253"/>
      <c r="BX75" s="1253">
        <v>9.5</v>
      </c>
      <c r="BY75" s="1253"/>
      <c r="BZ75" s="1253"/>
      <c r="CA75" s="1253"/>
      <c r="CB75" s="1253"/>
      <c r="CC75" s="1253"/>
      <c r="CD75" s="1253"/>
      <c r="CE75" s="1253"/>
      <c r="CF75" s="1253">
        <v>9.5</v>
      </c>
      <c r="CG75" s="1253"/>
      <c r="CH75" s="1253"/>
      <c r="CI75" s="1253"/>
      <c r="CJ75" s="1253"/>
      <c r="CK75" s="1253"/>
      <c r="CL75" s="1253"/>
      <c r="CM75" s="1253"/>
      <c r="CN75" s="1253">
        <v>9.6</v>
      </c>
      <c r="CO75" s="1253"/>
      <c r="CP75" s="1253"/>
      <c r="CQ75" s="1253"/>
      <c r="CR75" s="1253"/>
      <c r="CS75" s="1253"/>
      <c r="CT75" s="1253"/>
      <c r="CU75" s="1253"/>
      <c r="CV75" s="1253">
        <v>9.5</v>
      </c>
      <c r="CW75" s="1253"/>
      <c r="CX75" s="1253"/>
      <c r="CY75" s="1253"/>
      <c r="CZ75" s="1253"/>
      <c r="DA75" s="1253"/>
      <c r="DB75" s="1253"/>
      <c r="DC75" s="1253"/>
    </row>
    <row r="76" spans="2:107" ht="13"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63"/>
      <c r="H77" s="1263"/>
      <c r="I77" s="1263"/>
      <c r="J77" s="1263"/>
      <c r="K77" s="1273"/>
      <c r="L77" s="1273"/>
      <c r="M77" s="1273"/>
      <c r="N77" s="1273"/>
      <c r="AN77" s="1267" t="s">
        <v>621</v>
      </c>
      <c r="AO77" s="1267"/>
      <c r="AP77" s="1267"/>
      <c r="AQ77" s="1267"/>
      <c r="AR77" s="1267"/>
      <c r="AS77" s="1267"/>
      <c r="AT77" s="1267"/>
      <c r="AU77" s="1267"/>
      <c r="AV77" s="1267"/>
      <c r="AW77" s="1267"/>
      <c r="AX77" s="1267"/>
      <c r="AY77" s="1267"/>
      <c r="AZ77" s="1267"/>
      <c r="BA77" s="1267"/>
      <c r="BB77" s="1270" t="s">
        <v>619</v>
      </c>
      <c r="BC77" s="1270"/>
      <c r="BD77" s="1270"/>
      <c r="BE77" s="1270"/>
      <c r="BF77" s="1270"/>
      <c r="BG77" s="1270"/>
      <c r="BH77" s="1270"/>
      <c r="BI77" s="1270"/>
      <c r="BJ77" s="1270"/>
      <c r="BK77" s="1270"/>
      <c r="BL77" s="1270"/>
      <c r="BM77" s="1270"/>
      <c r="BN77" s="1270"/>
      <c r="BO77" s="1270"/>
      <c r="BP77" s="1253">
        <v>37.9</v>
      </c>
      <c r="BQ77" s="1253"/>
      <c r="BR77" s="1253"/>
      <c r="BS77" s="1253"/>
      <c r="BT77" s="1253"/>
      <c r="BU77" s="1253"/>
      <c r="BV77" s="1253"/>
      <c r="BW77" s="1253"/>
      <c r="BX77" s="1253">
        <v>38.700000000000003</v>
      </c>
      <c r="BY77" s="1253"/>
      <c r="BZ77" s="1253"/>
      <c r="CA77" s="1253"/>
      <c r="CB77" s="1253"/>
      <c r="CC77" s="1253"/>
      <c r="CD77" s="1253"/>
      <c r="CE77" s="1253"/>
      <c r="CF77" s="1253">
        <v>32.5</v>
      </c>
      <c r="CG77" s="1253"/>
      <c r="CH77" s="1253"/>
      <c r="CI77" s="1253"/>
      <c r="CJ77" s="1253"/>
      <c r="CK77" s="1253"/>
      <c r="CL77" s="1253"/>
      <c r="CM77" s="1253"/>
      <c r="CN77" s="1253">
        <v>23</v>
      </c>
      <c r="CO77" s="1253"/>
      <c r="CP77" s="1253"/>
      <c r="CQ77" s="1253"/>
      <c r="CR77" s="1253"/>
      <c r="CS77" s="1253"/>
      <c r="CT77" s="1253"/>
      <c r="CU77" s="1253"/>
      <c r="CV77" s="1253">
        <v>15.5</v>
      </c>
      <c r="CW77" s="1253"/>
      <c r="CX77" s="1253"/>
      <c r="CY77" s="1253"/>
      <c r="CZ77" s="1253"/>
      <c r="DA77" s="1253"/>
      <c r="DB77" s="1253"/>
      <c r="DC77" s="1253"/>
    </row>
    <row r="78" spans="2:107" ht="13" x14ac:dyDescent="0.2">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624</v>
      </c>
      <c r="BC79" s="1270"/>
      <c r="BD79" s="1270"/>
      <c r="BE79" s="1270"/>
      <c r="BF79" s="1270"/>
      <c r="BG79" s="1270"/>
      <c r="BH79" s="1270"/>
      <c r="BI79" s="1270"/>
      <c r="BJ79" s="1270"/>
      <c r="BK79" s="1270"/>
      <c r="BL79" s="1270"/>
      <c r="BM79" s="1270"/>
      <c r="BN79" s="1270"/>
      <c r="BO79" s="1270"/>
      <c r="BP79" s="1253">
        <v>8.6999999999999993</v>
      </c>
      <c r="BQ79" s="1253"/>
      <c r="BR79" s="1253"/>
      <c r="BS79" s="1253"/>
      <c r="BT79" s="1253"/>
      <c r="BU79" s="1253"/>
      <c r="BV79" s="1253"/>
      <c r="BW79" s="1253"/>
      <c r="BX79" s="1253">
        <v>8.8000000000000007</v>
      </c>
      <c r="BY79" s="1253"/>
      <c r="BZ79" s="1253"/>
      <c r="CA79" s="1253"/>
      <c r="CB79" s="1253"/>
      <c r="CC79" s="1253"/>
      <c r="CD79" s="1253"/>
      <c r="CE79" s="1253"/>
      <c r="CF79" s="1253">
        <v>8.6999999999999993</v>
      </c>
      <c r="CG79" s="1253"/>
      <c r="CH79" s="1253"/>
      <c r="CI79" s="1253"/>
      <c r="CJ79" s="1253"/>
      <c r="CK79" s="1253"/>
      <c r="CL79" s="1253"/>
      <c r="CM79" s="1253"/>
      <c r="CN79" s="1253">
        <v>8.1999999999999993</v>
      </c>
      <c r="CO79" s="1253"/>
      <c r="CP79" s="1253"/>
      <c r="CQ79" s="1253"/>
      <c r="CR79" s="1253"/>
      <c r="CS79" s="1253"/>
      <c r="CT79" s="1253"/>
      <c r="CU79" s="1253"/>
      <c r="CV79" s="1253">
        <v>8</v>
      </c>
      <c r="CW79" s="1253"/>
      <c r="CX79" s="1253"/>
      <c r="CY79" s="1253"/>
      <c r="CZ79" s="1253"/>
      <c r="DA79" s="1253"/>
      <c r="DB79" s="1253"/>
      <c r="DC79" s="1253"/>
    </row>
    <row r="80" spans="2:107" ht="13" x14ac:dyDescent="0.2">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z+FJQNOPpNHZQk6w+gNSpfHpSs0UCweF45Z44294qdSsRYNo/DUgLHlsuQ7+8vA8Are4lmkb/SBylI7MCgoAzw==" saltValue="2kJ8oIsAY2qybISOXz3n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510</v>
      </c>
    </row>
  </sheetData>
  <sheetProtection algorithmName="SHA-512" hashValue="+iwSZw5OYdTBfc33r+Qi1GCI0V8BTOjzrxSB71D0WtWE3gIOegL9w/6p7qiM9DgMtpjiARYozCDUpi0kG3fFJw==" saltValue="7Esqp9rkJXzHIzPpZtCw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510</v>
      </c>
    </row>
  </sheetData>
  <sheetProtection algorithmName="SHA-512" hashValue="a9oMazmoJeUUbyviVdZCrBmJp+lwRauQ5BJTf9torLFyD6iesh18goz4YYpZx3gWSLkfwx5y6PEuLU7tZrmZTg==" saltValue="NHoaT5V4czQd8rqwS7En3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560</v>
      </c>
      <c r="G2" s="151"/>
      <c r="H2" s="152"/>
    </row>
    <row r="3" spans="1:8" x14ac:dyDescent="0.2">
      <c r="A3" s="148" t="s">
        <v>553</v>
      </c>
      <c r="B3" s="153"/>
      <c r="C3" s="154"/>
      <c r="D3" s="155">
        <v>175882</v>
      </c>
      <c r="E3" s="156"/>
      <c r="F3" s="157">
        <v>65080</v>
      </c>
      <c r="G3" s="158"/>
      <c r="H3" s="159"/>
    </row>
    <row r="4" spans="1:8" x14ac:dyDescent="0.2">
      <c r="A4" s="160"/>
      <c r="B4" s="161"/>
      <c r="C4" s="162"/>
      <c r="D4" s="163">
        <v>113053</v>
      </c>
      <c r="E4" s="164"/>
      <c r="F4" s="165">
        <v>38201</v>
      </c>
      <c r="G4" s="166"/>
      <c r="H4" s="167"/>
    </row>
    <row r="5" spans="1:8" x14ac:dyDescent="0.2">
      <c r="A5" s="148" t="s">
        <v>555</v>
      </c>
      <c r="B5" s="153"/>
      <c r="C5" s="154"/>
      <c r="D5" s="155">
        <v>140164</v>
      </c>
      <c r="E5" s="156"/>
      <c r="F5" s="157">
        <v>79288</v>
      </c>
      <c r="G5" s="158"/>
      <c r="H5" s="159"/>
    </row>
    <row r="6" spans="1:8" x14ac:dyDescent="0.2">
      <c r="A6" s="160"/>
      <c r="B6" s="161"/>
      <c r="C6" s="162"/>
      <c r="D6" s="163">
        <v>35796</v>
      </c>
      <c r="E6" s="164"/>
      <c r="F6" s="165">
        <v>41870</v>
      </c>
      <c r="G6" s="166"/>
      <c r="H6" s="167"/>
    </row>
    <row r="7" spans="1:8" x14ac:dyDescent="0.2">
      <c r="A7" s="148" t="s">
        <v>556</v>
      </c>
      <c r="B7" s="153"/>
      <c r="C7" s="154"/>
      <c r="D7" s="155">
        <v>154020</v>
      </c>
      <c r="E7" s="156"/>
      <c r="F7" s="157">
        <v>84962</v>
      </c>
      <c r="G7" s="158"/>
      <c r="H7" s="159"/>
    </row>
    <row r="8" spans="1:8" x14ac:dyDescent="0.2">
      <c r="A8" s="160"/>
      <c r="B8" s="161"/>
      <c r="C8" s="162"/>
      <c r="D8" s="163">
        <v>42857</v>
      </c>
      <c r="E8" s="164"/>
      <c r="F8" s="165">
        <v>42793</v>
      </c>
      <c r="G8" s="166"/>
      <c r="H8" s="167"/>
    </row>
    <row r="9" spans="1:8" x14ac:dyDescent="0.2">
      <c r="A9" s="148" t="s">
        <v>557</v>
      </c>
      <c r="B9" s="153"/>
      <c r="C9" s="154"/>
      <c r="D9" s="155">
        <v>123221</v>
      </c>
      <c r="E9" s="156"/>
      <c r="F9" s="157">
        <v>71279</v>
      </c>
      <c r="G9" s="158"/>
      <c r="H9" s="159"/>
    </row>
    <row r="10" spans="1:8" x14ac:dyDescent="0.2">
      <c r="A10" s="160"/>
      <c r="B10" s="161"/>
      <c r="C10" s="162"/>
      <c r="D10" s="163">
        <v>40840</v>
      </c>
      <c r="E10" s="164"/>
      <c r="F10" s="165">
        <v>36731</v>
      </c>
      <c r="G10" s="166"/>
      <c r="H10" s="167"/>
    </row>
    <row r="11" spans="1:8" x14ac:dyDescent="0.2">
      <c r="A11" s="148" t="s">
        <v>558</v>
      </c>
      <c r="B11" s="153"/>
      <c r="C11" s="154"/>
      <c r="D11" s="155">
        <v>72592</v>
      </c>
      <c r="E11" s="156"/>
      <c r="F11" s="157">
        <v>74994</v>
      </c>
      <c r="G11" s="158"/>
      <c r="H11" s="159"/>
    </row>
    <row r="12" spans="1:8" x14ac:dyDescent="0.2">
      <c r="A12" s="160"/>
      <c r="B12" s="161"/>
      <c r="C12" s="168"/>
      <c r="D12" s="163">
        <v>20875</v>
      </c>
      <c r="E12" s="164"/>
      <c r="F12" s="165">
        <v>36188</v>
      </c>
      <c r="G12" s="166"/>
      <c r="H12" s="167"/>
    </row>
    <row r="13" spans="1:8" x14ac:dyDescent="0.2">
      <c r="A13" s="148"/>
      <c r="B13" s="153"/>
      <c r="C13" s="169"/>
      <c r="D13" s="170">
        <v>133176</v>
      </c>
      <c r="E13" s="171"/>
      <c r="F13" s="172">
        <v>75121</v>
      </c>
      <c r="G13" s="173"/>
      <c r="H13" s="159"/>
    </row>
    <row r="14" spans="1:8" x14ac:dyDescent="0.2">
      <c r="A14" s="160"/>
      <c r="B14" s="161"/>
      <c r="C14" s="162"/>
      <c r="D14" s="163">
        <v>50684</v>
      </c>
      <c r="E14" s="164"/>
      <c r="F14" s="165">
        <v>39157</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6.11</v>
      </c>
      <c r="C19" s="174">
        <f>ROUND(VALUE(SUBSTITUTE(実質収支比率等に係る経年分析!G$48,"▲","-")),2)</f>
        <v>3.8</v>
      </c>
      <c r="D19" s="174">
        <f>ROUND(VALUE(SUBSTITUTE(実質収支比率等に係る経年分析!H$48,"▲","-")),2)</f>
        <v>5.54</v>
      </c>
      <c r="E19" s="174">
        <f>ROUND(VALUE(SUBSTITUTE(実質収支比率等に係る経年分析!I$48,"▲","-")),2)</f>
        <v>5.33</v>
      </c>
      <c r="F19" s="174">
        <f>ROUND(VALUE(SUBSTITUTE(実質収支比率等に係る経年分析!J$48,"▲","-")),2)</f>
        <v>5.54</v>
      </c>
    </row>
    <row r="20" spans="1:11" x14ac:dyDescent="0.2">
      <c r="A20" s="174" t="s">
        <v>57</v>
      </c>
      <c r="B20" s="174">
        <f>ROUND(VALUE(SUBSTITUTE(実質収支比率等に係る経年分析!F$47,"▲","-")),2)</f>
        <v>23.34</v>
      </c>
      <c r="C20" s="174">
        <f>ROUND(VALUE(SUBSTITUTE(実質収支比率等に係る経年分析!G$47,"▲","-")),2)</f>
        <v>20.420000000000002</v>
      </c>
      <c r="D20" s="174">
        <f>ROUND(VALUE(SUBSTITUTE(実質収支比率等に係る経年分析!H$47,"▲","-")),2)</f>
        <v>18.86</v>
      </c>
      <c r="E20" s="174">
        <f>ROUND(VALUE(SUBSTITUTE(実質収支比率等に係る経年分析!I$47,"▲","-")),2)</f>
        <v>20.54</v>
      </c>
      <c r="F20" s="174">
        <f>ROUND(VALUE(SUBSTITUTE(実質収支比率等に係る経年分析!J$47,"▲","-")),2)</f>
        <v>22.82</v>
      </c>
    </row>
    <row r="21" spans="1:11" x14ac:dyDescent="0.2">
      <c r="A21" s="174" t="s">
        <v>58</v>
      </c>
      <c r="B21" s="174">
        <f>IF(ISNUMBER(VALUE(SUBSTITUTE(実質収支比率等に係る経年分析!F$49,"▲","-"))),ROUND(VALUE(SUBSTITUTE(実質収支比率等に係る経年分析!F$49,"▲","-")),2),NA())</f>
        <v>-1.49</v>
      </c>
      <c r="C21" s="174">
        <f>IF(ISNUMBER(VALUE(SUBSTITUTE(実質収支比率等に係る経年分析!G$49,"▲","-"))),ROUND(VALUE(SUBSTITUTE(実質収支比率等に係る経年分析!G$49,"▲","-")),2),NA())</f>
        <v>-8.41</v>
      </c>
      <c r="D21" s="174">
        <f>IF(ISNUMBER(VALUE(SUBSTITUTE(実質収支比率等に係る経年分析!H$49,"▲","-"))),ROUND(VALUE(SUBSTITUTE(実質収支比率等に係る経年分析!H$49,"▲","-")),2),NA())</f>
        <v>-1.27</v>
      </c>
      <c r="E21" s="174">
        <f>IF(ISNUMBER(VALUE(SUBSTITUTE(実質収支比率等に係る経年分析!I$49,"▲","-"))),ROUND(VALUE(SUBSTITUTE(実質収支比率等に係る経年分析!I$49,"▲","-")),2),NA())</f>
        <v>-0.31</v>
      </c>
      <c r="F21" s="174">
        <f>IF(ISNUMBER(VALUE(SUBSTITUTE(実質収支比率等に係る経年分析!J$49,"▲","-"))),ROUND(VALUE(SUBSTITUTE(実質収支比率等に係る経年分析!J$49,"▲","-")),2),NA())</f>
        <v>-0.44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1.61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奄美市と畜場特別会計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奄美市後期高齢者医療特別会計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奄美市交通災害共済特別会計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奄美市国民健康保険事業特別会計</v>
      </c>
      <c r="B32" s="175">
        <f>IF(ROUND(VALUE(SUBSTITUTE(連結実質赤字比率に係る赤字・黒字の構成分析!F$38,"▲", "-")), 2) &lt; 0, ABS(ROUND(VALUE(SUBSTITUTE(連結実質赤字比率に係る赤字・黒字の構成分析!F$38,"▲", "-")), 2)), NA())</f>
        <v>1.3</v>
      </c>
      <c r="C32" s="175" t="e">
        <f>IF(ROUND(VALUE(SUBSTITUTE(連結実質赤字比率に係る赤字・黒字の構成分析!F$38,"▲", "-")), 2) &gt;= 0, ABS(ROUND(VALUE(SUBSTITUTE(連結実質赤字比率に係る赤字・黒字の構成分析!F$38,"▲", "-")), 2)), NA())</f>
        <v>#N/A</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0.28999999999999998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v>
      </c>
    </row>
    <row r="33" spans="1:16" x14ac:dyDescent="0.2">
      <c r="A33" s="175" t="str">
        <f>IF(連結実質赤字比率に係る赤字・黒字の構成分析!C$37="",NA(),連結実質赤字比率に係る赤字・黒字の構成分析!C$37)</f>
        <v>奄美市介護保険事業特別会計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0.68</v>
      </c>
    </row>
    <row r="34" spans="1:16" x14ac:dyDescent="0.2">
      <c r="A34" s="175" t="str">
        <f>IF(連結実質赤字比率に係る赤字・黒字の構成分析!C$36="",NA(),連結実質赤字比率に係る赤字・黒字の構成分析!C$36)</f>
        <v>奄美市下水道事業会計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5.53</v>
      </c>
    </row>
    <row r="36" spans="1:16" x14ac:dyDescent="0.2">
      <c r="A36" s="175" t="str">
        <f>IF(連結実質赤字比率に係る赤字・黒字の構成分析!C$34="",NA(),連結実質赤字比率に係る赤字・黒字の構成分析!C$34)</f>
        <v>奄美市水道事業会計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16.100000000000001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17.809999999999999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17.37</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3610</v>
      </c>
      <c r="E42" s="176"/>
      <c r="F42" s="176"/>
      <c r="G42" s="176">
        <f>'実質公債費比率（分子）の構造'!L$52</f>
        <v>3696</v>
      </c>
      <c r="H42" s="176"/>
      <c r="I42" s="176"/>
      <c r="J42" s="176">
        <f>'実質公債費比率（分子）の構造'!M$52</f>
        <v>3709</v>
      </c>
      <c r="K42" s="176"/>
      <c r="L42" s="176"/>
      <c r="M42" s="176">
        <f>'実質公債費比率（分子）の構造'!N$52</f>
        <v>3745</v>
      </c>
      <c r="N42" s="176"/>
      <c r="O42" s="176"/>
      <c r="P42" s="176">
        <f>'実質公債費比率（分子）の構造'!O$52</f>
        <v>3897</v>
      </c>
    </row>
    <row r="43" spans="1:16" x14ac:dyDescent="0.2">
      <c r="A43" s="176" t="s">
        <v>66</v>
      </c>
      <c r="B43" s="176">
        <f>'実質公債費比率（分子）の構造'!K$51</f>
        <v>1</v>
      </c>
      <c r="C43" s="176"/>
      <c r="D43" s="176"/>
      <c r="E43" s="176">
        <f>'実質公債費比率（分子）の構造'!L$51</f>
        <v>1</v>
      </c>
      <c r="F43" s="176"/>
      <c r="G43" s="176"/>
      <c r="H43" s="176">
        <f>'実質公債費比率（分子）の構造'!M$51</f>
        <v>1</v>
      </c>
      <c r="I43" s="176"/>
      <c r="J43" s="176"/>
      <c r="K43" s="176">
        <f>'実質公債費比率（分子）の構造'!N$51</f>
        <v>1</v>
      </c>
      <c r="L43" s="176"/>
      <c r="M43" s="176"/>
      <c r="N43" s="176">
        <f>'実質公債費比率（分子）の構造'!O$51</f>
        <v>1</v>
      </c>
      <c r="O43" s="176"/>
      <c r="P43" s="176"/>
    </row>
    <row r="44" spans="1:16" x14ac:dyDescent="0.2">
      <c r="A44" s="176" t="s">
        <v>67</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68</v>
      </c>
      <c r="B45" s="176">
        <f>'実質公債費比率（分子）の構造'!K$49</f>
        <v>74</v>
      </c>
      <c r="C45" s="176"/>
      <c r="D45" s="176"/>
      <c r="E45" s="176">
        <f>'実質公債費比率（分子）の構造'!L$49</f>
        <v>71</v>
      </c>
      <c r="F45" s="176"/>
      <c r="G45" s="176"/>
      <c r="H45" s="176">
        <f>'実質公債費比率（分子）の構造'!M$49</f>
        <v>71</v>
      </c>
      <c r="I45" s="176"/>
      <c r="J45" s="176"/>
      <c r="K45" s="176">
        <f>'実質公債費比率（分子）の構造'!N$49</f>
        <v>71</v>
      </c>
      <c r="L45" s="176"/>
      <c r="M45" s="176"/>
      <c r="N45" s="176">
        <f>'実質公債費比率（分子）の構造'!O$49</f>
        <v>34</v>
      </c>
      <c r="O45" s="176"/>
      <c r="P45" s="176"/>
    </row>
    <row r="46" spans="1:16" x14ac:dyDescent="0.2">
      <c r="A46" s="176" t="s">
        <v>69</v>
      </c>
      <c r="B46" s="176">
        <f>'実質公債費比率（分子）の構造'!K$48</f>
        <v>709</v>
      </c>
      <c r="C46" s="176"/>
      <c r="D46" s="176"/>
      <c r="E46" s="176">
        <f>'実質公債費比率（分子）の構造'!L$48</f>
        <v>784</v>
      </c>
      <c r="F46" s="176"/>
      <c r="G46" s="176"/>
      <c r="H46" s="176">
        <f>'実質公債費比率（分子）の構造'!M$48</f>
        <v>702</v>
      </c>
      <c r="I46" s="176"/>
      <c r="J46" s="176"/>
      <c r="K46" s="176">
        <f>'実質公債費比率（分子）の構造'!N$48</f>
        <v>722</v>
      </c>
      <c r="L46" s="176"/>
      <c r="M46" s="176"/>
      <c r="N46" s="176">
        <f>'実質公債費比率（分子）の構造'!O$48</f>
        <v>735</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4098</v>
      </c>
      <c r="C49" s="176"/>
      <c r="D49" s="176"/>
      <c r="E49" s="176">
        <f>'実質公債費比率（分子）の構造'!L$45</f>
        <v>4167</v>
      </c>
      <c r="F49" s="176"/>
      <c r="G49" s="176"/>
      <c r="H49" s="176">
        <f>'実質公債費比率（分子）の構造'!M$45</f>
        <v>4231</v>
      </c>
      <c r="I49" s="176"/>
      <c r="J49" s="176"/>
      <c r="K49" s="176">
        <f>'実質公債費比率（分子）の構造'!N$45</f>
        <v>4325</v>
      </c>
      <c r="L49" s="176"/>
      <c r="M49" s="176"/>
      <c r="N49" s="176">
        <f>'実質公債費比率（分子）の構造'!O$45</f>
        <v>4511</v>
      </c>
      <c r="O49" s="176"/>
      <c r="P49" s="176"/>
    </row>
    <row r="50" spans="1:16" x14ac:dyDescent="0.2">
      <c r="A50" s="176" t="s">
        <v>73</v>
      </c>
      <c r="B50" s="176" t="e">
        <f>NA()</f>
        <v>#N/A</v>
      </c>
      <c r="C50" s="176">
        <f>IF(ISNUMBER('実質公債費比率（分子）の構造'!K$53),'実質公債費比率（分子）の構造'!K$53,NA())</f>
        <v>1272</v>
      </c>
      <c r="D50" s="176" t="e">
        <f>NA()</f>
        <v>#N/A</v>
      </c>
      <c r="E50" s="176" t="e">
        <f>NA()</f>
        <v>#N/A</v>
      </c>
      <c r="F50" s="176">
        <f>IF(ISNUMBER('実質公債費比率（分子）の構造'!L$53),'実質公債費比率（分子）の構造'!L$53,NA())</f>
        <v>1327</v>
      </c>
      <c r="G50" s="176" t="e">
        <f>NA()</f>
        <v>#N/A</v>
      </c>
      <c r="H50" s="176" t="e">
        <f>NA()</f>
        <v>#N/A</v>
      </c>
      <c r="I50" s="176">
        <f>IF(ISNUMBER('実質公債費比率（分子）の構造'!M$53),'実質公債費比率（分子）の構造'!M$53,NA())</f>
        <v>1296</v>
      </c>
      <c r="J50" s="176" t="e">
        <f>NA()</f>
        <v>#N/A</v>
      </c>
      <c r="K50" s="176" t="e">
        <f>NA()</f>
        <v>#N/A</v>
      </c>
      <c r="L50" s="176">
        <f>IF(ISNUMBER('実質公債費比率（分子）の構造'!N$53),'実質公債費比率（分子）の構造'!N$53,NA())</f>
        <v>1374</v>
      </c>
      <c r="M50" s="176" t="e">
        <f>NA()</f>
        <v>#N/A</v>
      </c>
      <c r="N50" s="176" t="e">
        <f>NA()</f>
        <v>#N/A</v>
      </c>
      <c r="O50" s="176">
        <f>IF(ISNUMBER('実質公債費比率（分子）の構造'!O$53),'実質公債費比率（分子）の構造'!O$53,NA())</f>
        <v>1384</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34281</v>
      </c>
      <c r="E56" s="175"/>
      <c r="F56" s="175"/>
      <c r="G56" s="175">
        <f>'将来負担比率（分子）の構造'!J$52</f>
        <v>37244</v>
      </c>
      <c r="H56" s="175"/>
      <c r="I56" s="175"/>
      <c r="J56" s="175">
        <f>'将来負担比率（分子）の構造'!K$52</f>
        <v>38097</v>
      </c>
      <c r="K56" s="175"/>
      <c r="L56" s="175"/>
      <c r="M56" s="175">
        <f>'将来負担比率（分子）の構造'!L$52</f>
        <v>37081</v>
      </c>
      <c r="N56" s="175"/>
      <c r="O56" s="175"/>
      <c r="P56" s="175">
        <f>'将来負担比率（分子）の構造'!M$52</f>
        <v>37675</v>
      </c>
    </row>
    <row r="57" spans="1:16" x14ac:dyDescent="0.2">
      <c r="A57" s="175" t="s">
        <v>44</v>
      </c>
      <c r="B57" s="175"/>
      <c r="C57" s="175"/>
      <c r="D57" s="175">
        <f>'将来負担比率（分子）の構造'!I$51</f>
        <v>1488</v>
      </c>
      <c r="E57" s="175"/>
      <c r="F57" s="175"/>
      <c r="G57" s="175">
        <f>'将来負担比率（分子）の構造'!J$51</f>
        <v>1528</v>
      </c>
      <c r="H57" s="175"/>
      <c r="I57" s="175"/>
      <c r="J57" s="175">
        <f>'将来負担比率（分子）の構造'!K$51</f>
        <v>1485</v>
      </c>
      <c r="K57" s="175"/>
      <c r="L57" s="175"/>
      <c r="M57" s="175">
        <f>'将来負担比率（分子）の構造'!L$51</f>
        <v>1421</v>
      </c>
      <c r="N57" s="175"/>
      <c r="O57" s="175"/>
      <c r="P57" s="175">
        <f>'将来負担比率（分子）の構造'!M$51</f>
        <v>1389</v>
      </c>
    </row>
    <row r="58" spans="1:16" x14ac:dyDescent="0.2">
      <c r="A58" s="175" t="s">
        <v>43</v>
      </c>
      <c r="B58" s="175"/>
      <c r="C58" s="175"/>
      <c r="D58" s="175">
        <f>'将来負担比率（分子）の構造'!I$50</f>
        <v>11219</v>
      </c>
      <c r="E58" s="175"/>
      <c r="F58" s="175"/>
      <c r="G58" s="175">
        <f>'将来負担比率（分子）の構造'!J$50</f>
        <v>11326</v>
      </c>
      <c r="H58" s="175"/>
      <c r="I58" s="175"/>
      <c r="J58" s="175">
        <f>'将来負担比率（分子）の構造'!K$50</f>
        <v>11164</v>
      </c>
      <c r="K58" s="175"/>
      <c r="L58" s="175"/>
      <c r="M58" s="175">
        <f>'将来負担比率（分子）の構造'!L$50</f>
        <v>12324</v>
      </c>
      <c r="N58" s="175"/>
      <c r="O58" s="175"/>
      <c r="P58" s="175">
        <f>'将来負担比率（分子）の構造'!M$50</f>
        <v>13555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284</v>
      </c>
      <c r="C61" s="175"/>
      <c r="D61" s="175"/>
      <c r="E61" s="175">
        <f>'将来負担比率（分子）の構造'!J$46</f>
        <v>371</v>
      </c>
      <c r="F61" s="175"/>
      <c r="G61" s="175"/>
      <c r="H61" s="175">
        <f>'将来負担比率（分子）の構造'!K$46</f>
        <v>254</v>
      </c>
      <c r="I61" s="175"/>
      <c r="J61" s="175"/>
      <c r="K61" s="175">
        <f>'将来負担比率（分子）の構造'!L$46</f>
        <v>66</v>
      </c>
      <c r="L61" s="175"/>
      <c r="M61" s="175"/>
      <c r="N61" s="175">
        <f>'将来負担比率（分子）の構造'!M$46</f>
        <v>28</v>
      </c>
      <c r="O61" s="175"/>
      <c r="P61" s="175"/>
    </row>
    <row r="62" spans="1:16" x14ac:dyDescent="0.2">
      <c r="A62" s="175" t="s">
        <v>37</v>
      </c>
      <c r="B62" s="175">
        <f>'将来負担比率（分子）の構造'!I$45</f>
        <v>3235</v>
      </c>
      <c r="C62" s="175"/>
      <c r="D62" s="175"/>
      <c r="E62" s="175">
        <f>'将来負担比率（分子）の構造'!J$45</f>
        <v>3012</v>
      </c>
      <c r="F62" s="175"/>
      <c r="G62" s="175"/>
      <c r="H62" s="175">
        <f>'将来負担比率（分子）の構造'!K$45</f>
        <v>2788</v>
      </c>
      <c r="I62" s="175"/>
      <c r="J62" s="175"/>
      <c r="K62" s="175">
        <f>'将来負担比率（分子）の構造'!L$45</f>
        <v>2585</v>
      </c>
      <c r="L62" s="175"/>
      <c r="M62" s="175"/>
      <c r="N62" s="175">
        <f>'将来負担比率（分子）の構造'!M$45</f>
        <v>2381</v>
      </c>
      <c r="O62" s="175"/>
      <c r="P62" s="175"/>
    </row>
    <row r="63" spans="1:16" x14ac:dyDescent="0.2">
      <c r="A63" s="175" t="s">
        <v>36</v>
      </c>
      <c r="B63" s="175">
        <f>'将来負担比率（分子）の構造'!I$44</f>
        <v>252</v>
      </c>
      <c r="C63" s="175"/>
      <c r="D63" s="175"/>
      <c r="E63" s="175">
        <f>'将来負担比率（分子）の構造'!J$44</f>
        <v>168</v>
      </c>
      <c r="F63" s="175"/>
      <c r="G63" s="175"/>
      <c r="H63" s="175">
        <f>'将来負担比率（分子）の構造'!K$44</f>
        <v>98</v>
      </c>
      <c r="I63" s="175"/>
      <c r="J63" s="175"/>
      <c r="K63" s="175">
        <f>'将来負担比率（分子）の構造'!L$44</f>
        <v>13</v>
      </c>
      <c r="L63" s="175"/>
      <c r="M63" s="175"/>
      <c r="N63" s="175" t="str">
        <f>'将来負担比率（分子）の構造'!M$44</f>
        <v>-</v>
      </c>
      <c r="O63" s="175"/>
      <c r="P63" s="175"/>
    </row>
    <row r="64" spans="1:16" x14ac:dyDescent="0.2">
      <c r="A64" s="175" t="s">
        <v>35</v>
      </c>
      <c r="B64" s="175">
        <f>'将来負担比率（分子）の構造'!I$43</f>
        <v>9121</v>
      </c>
      <c r="C64" s="175"/>
      <c r="D64" s="175"/>
      <c r="E64" s="175">
        <f>'将来負担比率（分子）の構造'!J$43</f>
        <v>9280</v>
      </c>
      <c r="F64" s="175"/>
      <c r="G64" s="175"/>
      <c r="H64" s="175">
        <f>'将来負担比率（分子）の構造'!K$43</f>
        <v>8695</v>
      </c>
      <c r="I64" s="175"/>
      <c r="J64" s="175"/>
      <c r="K64" s="175">
        <f>'将来負担比率（分子）の構造'!L$43</f>
        <v>8093</v>
      </c>
      <c r="L64" s="175"/>
      <c r="M64" s="175"/>
      <c r="N64" s="175">
        <f>'将来負担比率（分子）の構造'!M$43</f>
        <v>7752</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42466</v>
      </c>
      <c r="C66" s="175"/>
      <c r="D66" s="175"/>
      <c r="E66" s="175">
        <f>'将来負担比率（分子）の構造'!J$41</f>
        <v>42934</v>
      </c>
      <c r="F66" s="175"/>
      <c r="G66" s="175"/>
      <c r="H66" s="175">
        <f>'将来負担比率（分子）の構造'!K$41</f>
        <v>43584</v>
      </c>
      <c r="I66" s="175"/>
      <c r="J66" s="175"/>
      <c r="K66" s="175">
        <f>'将来負担比率（分子）の構造'!L$41</f>
        <v>44027</v>
      </c>
      <c r="L66" s="175"/>
      <c r="M66" s="175"/>
      <c r="N66" s="175">
        <f>'将来負担比率（分子）の構造'!M$41</f>
        <v>42330</v>
      </c>
      <c r="O66" s="175"/>
      <c r="P66" s="175"/>
    </row>
    <row r="67" spans="1:16" x14ac:dyDescent="0.2">
      <c r="A67" s="175" t="s">
        <v>77</v>
      </c>
      <c r="B67" s="175" t="e">
        <f>NA()</f>
        <v>#N/A</v>
      </c>
      <c r="C67" s="175">
        <f>IF(ISNUMBER('将来負担比率（分子）の構造'!I$53), IF('将来負担比率（分子）の構造'!I$53 &lt; 0, 0, '将来負担比率（分子）の構造'!I$53), NA())</f>
        <v>8371</v>
      </c>
      <c r="D67" s="175" t="e">
        <f>NA()</f>
        <v>#N/A</v>
      </c>
      <c r="E67" s="175" t="e">
        <f>NA()</f>
        <v>#N/A</v>
      </c>
      <c r="F67" s="175">
        <f>IF(ISNUMBER('将来負担比率（分子）の構造'!J$53), IF('将来負担比率（分子）の構造'!J$53 &lt; 0, 0, '将来負担比率（分子）の構造'!J$53), NA())</f>
        <v>5667</v>
      </c>
      <c r="G67" s="175" t="e">
        <f>NA()</f>
        <v>#N/A</v>
      </c>
      <c r="H67" s="175" t="e">
        <f>NA()</f>
        <v>#N/A</v>
      </c>
      <c r="I67" s="175">
        <f>IF(ISNUMBER('将来負担比率（分子）の構造'!K$53), IF('将来負担比率（分子）の構造'!K$53 &lt; 0, 0, '将来負担比率（分子）の構造'!K$53), NA())</f>
        <v>4674</v>
      </c>
      <c r="J67" s="175" t="e">
        <f>NA()</f>
        <v>#N/A</v>
      </c>
      <c r="K67" s="175" t="e">
        <f>NA()</f>
        <v>#N/A</v>
      </c>
      <c r="L67" s="175">
        <f>IF(ISNUMBER('将来負担比率（分子）の構造'!L$53), IF('将来負担比率（分子）の構造'!L$53 &lt; 0, 0, '将来負担比率（分子）の構造'!L$53), NA())</f>
        <v>3957</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3239</v>
      </c>
      <c r="C72" s="179">
        <f>基金残高に係る経年分析!G55</f>
        <v>3665</v>
      </c>
      <c r="D72" s="179">
        <f>基金残高に係る経年分析!H55</f>
        <v>4038</v>
      </c>
    </row>
    <row r="73" spans="1:16" x14ac:dyDescent="0.2">
      <c r="A73" s="178" t="s">
        <v>80</v>
      </c>
      <c r="B73" s="179">
        <f>基金残高に係る経年分析!F56</f>
        <v>1850</v>
      </c>
      <c r="C73" s="179">
        <f>基金残高に係る経年分析!G56</f>
        <v>3831</v>
      </c>
      <c r="D73" s="179">
        <f>基金残高に係る経年分析!H56</f>
        <v>3564</v>
      </c>
    </row>
    <row r="74" spans="1:16" x14ac:dyDescent="0.2">
      <c r="A74" s="178" t="s">
        <v>81</v>
      </c>
      <c r="B74" s="179">
        <f>基金残高に係る経年分析!F57</f>
        <v>9233</v>
      </c>
      <c r="C74" s="179">
        <f>基金残高に係る経年分析!G57</f>
        <v>8292</v>
      </c>
      <c r="D74" s="179">
        <f>基金残高に係る経年分析!H57</f>
        <v>8883</v>
      </c>
    </row>
  </sheetData>
  <sheetProtection algorithmName="SHA-512" hashValue="BtfTyMveLDhxPKIkURwFFPTQTEPBvFjw95oZBWLKQ1D3lXs7kJ/KvdW+Q5xm7k/1hAUs0ASox/1RETzRufpDjw==" saltValue="1vSuc1AK+B49i1Evu35q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212</v>
      </c>
      <c r="DI1" s="639"/>
      <c r="DJ1" s="639"/>
      <c r="DK1" s="639"/>
      <c r="DL1" s="639"/>
      <c r="DM1" s="639"/>
      <c r="DN1" s="640"/>
      <c r="DO1" s="214"/>
      <c r="DP1" s="638" t="s">
        <v>213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218</v>
      </c>
      <c r="S4" s="642"/>
      <c r="T4" s="642"/>
      <c r="U4" s="642"/>
      <c r="V4" s="642"/>
      <c r="W4" s="642"/>
      <c r="X4" s="642"/>
      <c r="Y4" s="643"/>
      <c r="Z4" s="641" t="s">
        <v>219</v>
      </c>
      <c r="AA4" s="642"/>
      <c r="AB4" s="642"/>
      <c r="AC4" s="643"/>
      <c r="AD4" s="641" t="s">
        <v>220</v>
      </c>
      <c r="AE4" s="642"/>
      <c r="AF4" s="642"/>
      <c r="AG4" s="642"/>
      <c r="AH4" s="642"/>
      <c r="AI4" s="642"/>
      <c r="AJ4" s="642"/>
      <c r="AK4" s="643"/>
      <c r="AL4" s="641" t="s">
        <v>219</v>
      </c>
      <c r="AM4" s="642"/>
      <c r="AN4" s="642"/>
      <c r="AO4" s="643"/>
      <c r="AP4" s="644" t="s">
        <v>221</v>
      </c>
      <c r="AQ4" s="644"/>
      <c r="AR4" s="644"/>
      <c r="AS4" s="644"/>
      <c r="AT4" s="644"/>
      <c r="AU4" s="644"/>
      <c r="AV4" s="644"/>
      <c r="AW4" s="644"/>
      <c r="AX4" s="644"/>
      <c r="AY4" s="644"/>
      <c r="AZ4" s="644"/>
      <c r="BA4" s="644"/>
      <c r="BB4" s="644"/>
      <c r="BC4" s="644"/>
      <c r="BD4" s="644"/>
      <c r="BE4" s="644"/>
      <c r="BF4" s="644"/>
      <c r="BG4" s="644" t="s">
        <v>222</v>
      </c>
      <c r="BH4" s="644"/>
      <c r="BI4" s="644"/>
      <c r="BJ4" s="644"/>
      <c r="BK4" s="644"/>
      <c r="BL4" s="644"/>
      <c r="BM4" s="644"/>
      <c r="BN4" s="644"/>
      <c r="BO4" s="644" t="s">
        <v>219</v>
      </c>
      <c r="BP4" s="644"/>
      <c r="BQ4" s="644"/>
      <c r="BR4" s="644"/>
      <c r="BS4" s="644" t="s">
        <v>223</v>
      </c>
      <c r="BT4" s="644"/>
      <c r="BU4" s="644"/>
      <c r="BV4" s="644"/>
      <c r="BW4" s="644"/>
      <c r="BX4" s="644"/>
      <c r="BY4" s="644"/>
      <c r="BZ4" s="644"/>
      <c r="CA4" s="644"/>
      <c r="CB4" s="644"/>
      <c r="CD4" s="641" t="s">
        <v>224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225</v>
      </c>
      <c r="C5" s="646"/>
      <c r="D5" s="646"/>
      <c r="E5" s="646"/>
      <c r="F5" s="646"/>
      <c r="G5" s="646"/>
      <c r="H5" s="646"/>
      <c r="I5" s="646"/>
      <c r="J5" s="646"/>
      <c r="K5" s="646"/>
      <c r="L5" s="646"/>
      <c r="M5" s="646"/>
      <c r="N5" s="646"/>
      <c r="O5" s="646"/>
      <c r="P5" s="646"/>
      <c r="Q5" s="647"/>
      <c r="R5" s="648">
        <v>4226611</v>
      </c>
      <c r="S5" s="649"/>
      <c r="T5" s="649"/>
      <c r="U5" s="649"/>
      <c r="V5" s="649"/>
      <c r="W5" s="649"/>
      <c r="X5" s="649"/>
      <c r="Y5" s="650"/>
      <c r="Z5" s="651">
        <v>11.9</v>
      </c>
      <c r="AA5" s="651"/>
      <c r="AB5" s="651"/>
      <c r="AC5" s="651"/>
      <c r="AD5" s="652">
        <v>4226611</v>
      </c>
      <c r="AE5" s="652"/>
      <c r="AF5" s="652"/>
      <c r="AG5" s="652"/>
      <c r="AH5" s="652"/>
      <c r="AI5" s="652"/>
      <c r="AJ5" s="652"/>
      <c r="AK5" s="652"/>
      <c r="AL5" s="653">
        <v>23.9</v>
      </c>
      <c r="AM5" s="654"/>
      <c r="AN5" s="654"/>
      <c r="AO5" s="655"/>
      <c r="AP5" s="645" t="s">
        <v>226</v>
      </c>
      <c r="AQ5" s="646"/>
      <c r="AR5" s="646"/>
      <c r="AS5" s="646"/>
      <c r="AT5" s="646"/>
      <c r="AU5" s="646"/>
      <c r="AV5" s="646"/>
      <c r="AW5" s="646"/>
      <c r="AX5" s="646"/>
      <c r="AY5" s="646"/>
      <c r="AZ5" s="646"/>
      <c r="BA5" s="646"/>
      <c r="BB5" s="646"/>
      <c r="BC5" s="646"/>
      <c r="BD5" s="646"/>
      <c r="BE5" s="646"/>
      <c r="BF5" s="647"/>
      <c r="BG5" s="659">
        <v>4226611</v>
      </c>
      <c r="BH5" s="660"/>
      <c r="BI5" s="660"/>
      <c r="BJ5" s="660"/>
      <c r="BK5" s="660"/>
      <c r="BL5" s="660"/>
      <c r="BM5" s="660"/>
      <c r="BN5" s="661"/>
      <c r="BO5" s="662">
        <v>100</v>
      </c>
      <c r="BP5" s="662"/>
      <c r="BQ5" s="662"/>
      <c r="BR5" s="662"/>
      <c r="BS5" s="663">
        <v>40654</v>
      </c>
      <c r="BT5" s="663"/>
      <c r="BU5" s="663"/>
      <c r="BV5" s="663"/>
      <c r="BW5" s="663"/>
      <c r="BX5" s="663"/>
      <c r="BY5" s="663"/>
      <c r="BZ5" s="663"/>
      <c r="CA5" s="663"/>
      <c r="CB5" s="667"/>
      <c r="CD5" s="641" t="s">
        <v>221</v>
      </c>
      <c r="CE5" s="642"/>
      <c r="CF5" s="642"/>
      <c r="CG5" s="642"/>
      <c r="CH5" s="642"/>
      <c r="CI5" s="642"/>
      <c r="CJ5" s="642"/>
      <c r="CK5" s="642"/>
      <c r="CL5" s="642"/>
      <c r="CM5" s="642"/>
      <c r="CN5" s="642"/>
      <c r="CO5" s="642"/>
      <c r="CP5" s="642"/>
      <c r="CQ5" s="643"/>
      <c r="CR5" s="641" t="s">
        <v>227</v>
      </c>
      <c r="CS5" s="642"/>
      <c r="CT5" s="642"/>
      <c r="CU5" s="642"/>
      <c r="CV5" s="642"/>
      <c r="CW5" s="642"/>
      <c r="CX5" s="642"/>
      <c r="CY5" s="643"/>
      <c r="CZ5" s="641" t="s">
        <v>219</v>
      </c>
      <c r="DA5" s="642"/>
      <c r="DB5" s="642"/>
      <c r="DC5" s="643"/>
      <c r="DD5" s="641" t="s">
        <v>228</v>
      </c>
      <c r="DE5" s="642"/>
      <c r="DF5" s="642"/>
      <c r="DG5" s="642"/>
      <c r="DH5" s="642"/>
      <c r="DI5" s="642"/>
      <c r="DJ5" s="642"/>
      <c r="DK5" s="642"/>
      <c r="DL5" s="642"/>
      <c r="DM5" s="642"/>
      <c r="DN5" s="642"/>
      <c r="DO5" s="642"/>
      <c r="DP5" s="643"/>
      <c r="DQ5" s="641" t="s">
        <v>229</v>
      </c>
      <c r="DR5" s="642"/>
      <c r="DS5" s="642"/>
      <c r="DT5" s="642"/>
      <c r="DU5" s="642"/>
      <c r="DV5" s="642"/>
      <c r="DW5" s="642"/>
      <c r="DX5" s="642"/>
      <c r="DY5" s="642"/>
      <c r="DZ5" s="642"/>
      <c r="EA5" s="642"/>
      <c r="EB5" s="642"/>
      <c r="EC5" s="643"/>
    </row>
    <row r="6" spans="2:143" ht="11.25" customHeight="1" x14ac:dyDescent="0.2">
      <c r="B6" s="656" t="s">
        <v>230</v>
      </c>
      <c r="C6" s="657"/>
      <c r="D6" s="657"/>
      <c r="E6" s="657"/>
      <c r="F6" s="657"/>
      <c r="G6" s="657"/>
      <c r="H6" s="657"/>
      <c r="I6" s="657"/>
      <c r="J6" s="657"/>
      <c r="K6" s="657"/>
      <c r="L6" s="657"/>
      <c r="M6" s="657"/>
      <c r="N6" s="657"/>
      <c r="O6" s="657"/>
      <c r="P6" s="657"/>
      <c r="Q6" s="658"/>
      <c r="R6" s="659">
        <v>208410</v>
      </c>
      <c r="S6" s="660"/>
      <c r="T6" s="660"/>
      <c r="U6" s="660"/>
      <c r="V6" s="660"/>
      <c r="W6" s="660"/>
      <c r="X6" s="660"/>
      <c r="Y6" s="661"/>
      <c r="Z6" s="662">
        <v>0.6</v>
      </c>
      <c r="AA6" s="662"/>
      <c r="AB6" s="662"/>
      <c r="AC6" s="662"/>
      <c r="AD6" s="663">
        <v>208410</v>
      </c>
      <c r="AE6" s="663"/>
      <c r="AF6" s="663"/>
      <c r="AG6" s="663"/>
      <c r="AH6" s="663"/>
      <c r="AI6" s="663"/>
      <c r="AJ6" s="663"/>
      <c r="AK6" s="663"/>
      <c r="AL6" s="664">
        <v>1.2</v>
      </c>
      <c r="AM6" s="665"/>
      <c r="AN6" s="665"/>
      <c r="AO6" s="666"/>
      <c r="AP6" s="656" t="s">
        <v>231</v>
      </c>
      <c r="AQ6" s="657"/>
      <c r="AR6" s="657"/>
      <c r="AS6" s="657"/>
      <c r="AT6" s="657"/>
      <c r="AU6" s="657"/>
      <c r="AV6" s="657"/>
      <c r="AW6" s="657"/>
      <c r="AX6" s="657"/>
      <c r="AY6" s="657"/>
      <c r="AZ6" s="657"/>
      <c r="BA6" s="657"/>
      <c r="BB6" s="657"/>
      <c r="BC6" s="657"/>
      <c r="BD6" s="657"/>
      <c r="BE6" s="657"/>
      <c r="BF6" s="658"/>
      <c r="BG6" s="659">
        <v>4226611</v>
      </c>
      <c r="BH6" s="660"/>
      <c r="BI6" s="660"/>
      <c r="BJ6" s="660"/>
      <c r="BK6" s="660"/>
      <c r="BL6" s="660"/>
      <c r="BM6" s="660"/>
      <c r="BN6" s="661"/>
      <c r="BO6" s="662">
        <v>100</v>
      </c>
      <c r="BP6" s="662"/>
      <c r="BQ6" s="662"/>
      <c r="BR6" s="662"/>
      <c r="BS6" s="663">
        <v>40654</v>
      </c>
      <c r="BT6" s="663"/>
      <c r="BU6" s="663"/>
      <c r="BV6" s="663"/>
      <c r="BW6" s="663"/>
      <c r="BX6" s="663"/>
      <c r="BY6" s="663"/>
      <c r="BZ6" s="663"/>
      <c r="CA6" s="663"/>
      <c r="CB6" s="667"/>
      <c r="CD6" s="645" t="s">
        <v>232</v>
      </c>
      <c r="CE6" s="646"/>
      <c r="CF6" s="646"/>
      <c r="CG6" s="646"/>
      <c r="CH6" s="646"/>
      <c r="CI6" s="646"/>
      <c r="CJ6" s="646"/>
      <c r="CK6" s="646"/>
      <c r="CL6" s="646"/>
      <c r="CM6" s="646"/>
      <c r="CN6" s="646"/>
      <c r="CO6" s="646"/>
      <c r="CP6" s="646"/>
      <c r="CQ6" s="647"/>
      <c r="CR6" s="659">
        <v>204979</v>
      </c>
      <c r="CS6" s="660"/>
      <c r="CT6" s="660"/>
      <c r="CU6" s="660"/>
      <c r="CV6" s="660"/>
      <c r="CW6" s="660"/>
      <c r="CX6" s="660"/>
      <c r="CY6" s="661"/>
      <c r="CZ6" s="653">
        <v>0.6</v>
      </c>
      <c r="DA6" s="654"/>
      <c r="DB6" s="654"/>
      <c r="DC6" s="670"/>
      <c r="DD6" s="668" t="s">
        <v>233</v>
      </c>
      <c r="DE6" s="660"/>
      <c r="DF6" s="660"/>
      <c r="DG6" s="660"/>
      <c r="DH6" s="660"/>
      <c r="DI6" s="660"/>
      <c r="DJ6" s="660"/>
      <c r="DK6" s="660"/>
      <c r="DL6" s="660"/>
      <c r="DM6" s="660"/>
      <c r="DN6" s="660"/>
      <c r="DO6" s="660"/>
      <c r="DP6" s="661"/>
      <c r="DQ6" s="668">
        <v>204979</v>
      </c>
      <c r="DR6" s="660"/>
      <c r="DS6" s="660"/>
      <c r="DT6" s="660"/>
      <c r="DU6" s="660"/>
      <c r="DV6" s="660"/>
      <c r="DW6" s="660"/>
      <c r="DX6" s="660"/>
      <c r="DY6" s="660"/>
      <c r="DZ6" s="660"/>
      <c r="EA6" s="660"/>
      <c r="EB6" s="660"/>
      <c r="EC6" s="669"/>
    </row>
    <row r="7" spans="2:143" ht="11.25" customHeight="1" x14ac:dyDescent="0.2">
      <c r="B7" s="656" t="s">
        <v>234</v>
      </c>
      <c r="C7" s="657"/>
      <c r="D7" s="657"/>
      <c r="E7" s="657"/>
      <c r="F7" s="657"/>
      <c r="G7" s="657"/>
      <c r="H7" s="657"/>
      <c r="I7" s="657"/>
      <c r="J7" s="657"/>
      <c r="K7" s="657"/>
      <c r="L7" s="657"/>
      <c r="M7" s="657"/>
      <c r="N7" s="657"/>
      <c r="O7" s="657"/>
      <c r="P7" s="657"/>
      <c r="Q7" s="658"/>
      <c r="R7" s="659">
        <v>1233</v>
      </c>
      <c r="S7" s="660"/>
      <c r="T7" s="660"/>
      <c r="U7" s="660"/>
      <c r="V7" s="660"/>
      <c r="W7" s="660"/>
      <c r="X7" s="660"/>
      <c r="Y7" s="661"/>
      <c r="Z7" s="662">
        <v>0</v>
      </c>
      <c r="AA7" s="662"/>
      <c r="AB7" s="662"/>
      <c r="AC7" s="662"/>
      <c r="AD7" s="663">
        <v>1233</v>
      </c>
      <c r="AE7" s="663"/>
      <c r="AF7" s="663"/>
      <c r="AG7" s="663"/>
      <c r="AH7" s="663"/>
      <c r="AI7" s="663"/>
      <c r="AJ7" s="663"/>
      <c r="AK7" s="663"/>
      <c r="AL7" s="664">
        <v>0</v>
      </c>
      <c r="AM7" s="665"/>
      <c r="AN7" s="665"/>
      <c r="AO7" s="666"/>
      <c r="AP7" s="656" t="s">
        <v>235</v>
      </c>
      <c r="AQ7" s="657"/>
      <c r="AR7" s="657"/>
      <c r="AS7" s="657"/>
      <c r="AT7" s="657"/>
      <c r="AU7" s="657"/>
      <c r="AV7" s="657"/>
      <c r="AW7" s="657"/>
      <c r="AX7" s="657"/>
      <c r="AY7" s="657"/>
      <c r="AZ7" s="657"/>
      <c r="BA7" s="657"/>
      <c r="BB7" s="657"/>
      <c r="BC7" s="657"/>
      <c r="BD7" s="657"/>
      <c r="BE7" s="657"/>
      <c r="BF7" s="658"/>
      <c r="BG7" s="659">
        <v>1942542</v>
      </c>
      <c r="BH7" s="660"/>
      <c r="BI7" s="660"/>
      <c r="BJ7" s="660"/>
      <c r="BK7" s="660"/>
      <c r="BL7" s="660"/>
      <c r="BM7" s="660"/>
      <c r="BN7" s="661"/>
      <c r="BO7" s="662">
        <v>46</v>
      </c>
      <c r="BP7" s="662"/>
      <c r="BQ7" s="662"/>
      <c r="BR7" s="662"/>
      <c r="BS7" s="663">
        <v>40654</v>
      </c>
      <c r="BT7" s="663"/>
      <c r="BU7" s="663"/>
      <c r="BV7" s="663"/>
      <c r="BW7" s="663"/>
      <c r="BX7" s="663"/>
      <c r="BY7" s="663"/>
      <c r="BZ7" s="663"/>
      <c r="CA7" s="663"/>
      <c r="CB7" s="667"/>
      <c r="CD7" s="656" t="s">
        <v>236</v>
      </c>
      <c r="CE7" s="657"/>
      <c r="CF7" s="657"/>
      <c r="CG7" s="657"/>
      <c r="CH7" s="657"/>
      <c r="CI7" s="657"/>
      <c r="CJ7" s="657"/>
      <c r="CK7" s="657"/>
      <c r="CL7" s="657"/>
      <c r="CM7" s="657"/>
      <c r="CN7" s="657"/>
      <c r="CO7" s="657"/>
      <c r="CP7" s="657"/>
      <c r="CQ7" s="658"/>
      <c r="CR7" s="659">
        <v>4548065</v>
      </c>
      <c r="CS7" s="660"/>
      <c r="CT7" s="660"/>
      <c r="CU7" s="660"/>
      <c r="CV7" s="660"/>
      <c r="CW7" s="660"/>
      <c r="CX7" s="660"/>
      <c r="CY7" s="661"/>
      <c r="CZ7" s="662">
        <v>13.2</v>
      </c>
      <c r="DA7" s="662"/>
      <c r="DB7" s="662"/>
      <c r="DC7" s="662"/>
      <c r="DD7" s="668">
        <v>90399</v>
      </c>
      <c r="DE7" s="660"/>
      <c r="DF7" s="660"/>
      <c r="DG7" s="660"/>
      <c r="DH7" s="660"/>
      <c r="DI7" s="660"/>
      <c r="DJ7" s="660"/>
      <c r="DK7" s="660"/>
      <c r="DL7" s="660"/>
      <c r="DM7" s="660"/>
      <c r="DN7" s="660"/>
      <c r="DO7" s="660"/>
      <c r="DP7" s="661"/>
      <c r="DQ7" s="668">
        <v>4127338</v>
      </c>
      <c r="DR7" s="660"/>
      <c r="DS7" s="660"/>
      <c r="DT7" s="660"/>
      <c r="DU7" s="660"/>
      <c r="DV7" s="660"/>
      <c r="DW7" s="660"/>
      <c r="DX7" s="660"/>
      <c r="DY7" s="660"/>
      <c r="DZ7" s="660"/>
      <c r="EA7" s="660"/>
      <c r="EB7" s="660"/>
      <c r="EC7" s="669"/>
    </row>
    <row r="8" spans="2:143" ht="11.25" customHeight="1" x14ac:dyDescent="0.2">
      <c r="B8" s="656" t="s">
        <v>237</v>
      </c>
      <c r="C8" s="657"/>
      <c r="D8" s="657"/>
      <c r="E8" s="657"/>
      <c r="F8" s="657"/>
      <c r="G8" s="657"/>
      <c r="H8" s="657"/>
      <c r="I8" s="657"/>
      <c r="J8" s="657"/>
      <c r="K8" s="657"/>
      <c r="L8" s="657"/>
      <c r="M8" s="657"/>
      <c r="N8" s="657"/>
      <c r="O8" s="657"/>
      <c r="P8" s="657"/>
      <c r="Q8" s="658"/>
      <c r="R8" s="659">
        <v>11982</v>
      </c>
      <c r="S8" s="660"/>
      <c r="T8" s="660"/>
      <c r="U8" s="660"/>
      <c r="V8" s="660"/>
      <c r="W8" s="660"/>
      <c r="X8" s="660"/>
      <c r="Y8" s="661"/>
      <c r="Z8" s="662">
        <v>0</v>
      </c>
      <c r="AA8" s="662"/>
      <c r="AB8" s="662"/>
      <c r="AC8" s="662"/>
      <c r="AD8" s="663">
        <v>11982</v>
      </c>
      <c r="AE8" s="663"/>
      <c r="AF8" s="663"/>
      <c r="AG8" s="663"/>
      <c r="AH8" s="663"/>
      <c r="AI8" s="663"/>
      <c r="AJ8" s="663"/>
      <c r="AK8" s="663"/>
      <c r="AL8" s="664">
        <v>0.1</v>
      </c>
      <c r="AM8" s="665"/>
      <c r="AN8" s="665"/>
      <c r="AO8" s="666"/>
      <c r="AP8" s="656" t="s">
        <v>238</v>
      </c>
      <c r="AQ8" s="657"/>
      <c r="AR8" s="657"/>
      <c r="AS8" s="657"/>
      <c r="AT8" s="657"/>
      <c r="AU8" s="657"/>
      <c r="AV8" s="657"/>
      <c r="AW8" s="657"/>
      <c r="AX8" s="657"/>
      <c r="AY8" s="657"/>
      <c r="AZ8" s="657"/>
      <c r="BA8" s="657"/>
      <c r="BB8" s="657"/>
      <c r="BC8" s="657"/>
      <c r="BD8" s="657"/>
      <c r="BE8" s="657"/>
      <c r="BF8" s="658"/>
      <c r="BG8" s="659">
        <v>65439</v>
      </c>
      <c r="BH8" s="660"/>
      <c r="BI8" s="660"/>
      <c r="BJ8" s="660"/>
      <c r="BK8" s="660"/>
      <c r="BL8" s="660"/>
      <c r="BM8" s="660"/>
      <c r="BN8" s="661"/>
      <c r="BO8" s="662">
        <v>1.5</v>
      </c>
      <c r="BP8" s="662"/>
      <c r="BQ8" s="662"/>
      <c r="BR8" s="662"/>
      <c r="BS8" s="663" t="s">
        <v>239</v>
      </c>
      <c r="BT8" s="663"/>
      <c r="BU8" s="663"/>
      <c r="BV8" s="663"/>
      <c r="BW8" s="663"/>
      <c r="BX8" s="663"/>
      <c r="BY8" s="663"/>
      <c r="BZ8" s="663"/>
      <c r="CA8" s="663"/>
      <c r="CB8" s="667"/>
      <c r="CD8" s="656" t="s">
        <v>240</v>
      </c>
      <c r="CE8" s="657"/>
      <c r="CF8" s="657"/>
      <c r="CG8" s="657"/>
      <c r="CH8" s="657"/>
      <c r="CI8" s="657"/>
      <c r="CJ8" s="657"/>
      <c r="CK8" s="657"/>
      <c r="CL8" s="657"/>
      <c r="CM8" s="657"/>
      <c r="CN8" s="657"/>
      <c r="CO8" s="657"/>
      <c r="CP8" s="657"/>
      <c r="CQ8" s="658"/>
      <c r="CR8" s="659">
        <v>13774694</v>
      </c>
      <c r="CS8" s="660"/>
      <c r="CT8" s="660"/>
      <c r="CU8" s="660"/>
      <c r="CV8" s="660"/>
      <c r="CW8" s="660"/>
      <c r="CX8" s="660"/>
      <c r="CY8" s="661"/>
      <c r="CZ8" s="662">
        <v>40</v>
      </c>
      <c r="DA8" s="662"/>
      <c r="DB8" s="662"/>
      <c r="DC8" s="662"/>
      <c r="DD8" s="668">
        <v>4263</v>
      </c>
      <c r="DE8" s="660"/>
      <c r="DF8" s="660"/>
      <c r="DG8" s="660"/>
      <c r="DH8" s="660"/>
      <c r="DI8" s="660"/>
      <c r="DJ8" s="660"/>
      <c r="DK8" s="660"/>
      <c r="DL8" s="660"/>
      <c r="DM8" s="660"/>
      <c r="DN8" s="660"/>
      <c r="DO8" s="660"/>
      <c r="DP8" s="661"/>
      <c r="DQ8" s="668">
        <v>5655874</v>
      </c>
      <c r="DR8" s="660"/>
      <c r="DS8" s="660"/>
      <c r="DT8" s="660"/>
      <c r="DU8" s="660"/>
      <c r="DV8" s="660"/>
      <c r="DW8" s="660"/>
      <c r="DX8" s="660"/>
      <c r="DY8" s="660"/>
      <c r="DZ8" s="660"/>
      <c r="EA8" s="660"/>
      <c r="EB8" s="660"/>
      <c r="EC8" s="669"/>
    </row>
    <row r="9" spans="2:143" ht="11.25" customHeight="1" x14ac:dyDescent="0.2">
      <c r="B9" s="656" t="s">
        <v>241</v>
      </c>
      <c r="C9" s="657"/>
      <c r="D9" s="657"/>
      <c r="E9" s="657"/>
      <c r="F9" s="657"/>
      <c r="G9" s="657"/>
      <c r="H9" s="657"/>
      <c r="I9" s="657"/>
      <c r="J9" s="657"/>
      <c r="K9" s="657"/>
      <c r="L9" s="657"/>
      <c r="M9" s="657"/>
      <c r="N9" s="657"/>
      <c r="O9" s="657"/>
      <c r="P9" s="657"/>
      <c r="Q9" s="658"/>
      <c r="R9" s="659">
        <v>13754</v>
      </c>
      <c r="S9" s="660"/>
      <c r="T9" s="660"/>
      <c r="U9" s="660"/>
      <c r="V9" s="660"/>
      <c r="W9" s="660"/>
      <c r="X9" s="660"/>
      <c r="Y9" s="661"/>
      <c r="Z9" s="662">
        <v>0</v>
      </c>
      <c r="AA9" s="662"/>
      <c r="AB9" s="662"/>
      <c r="AC9" s="662"/>
      <c r="AD9" s="663">
        <v>13754</v>
      </c>
      <c r="AE9" s="663"/>
      <c r="AF9" s="663"/>
      <c r="AG9" s="663"/>
      <c r="AH9" s="663"/>
      <c r="AI9" s="663"/>
      <c r="AJ9" s="663"/>
      <c r="AK9" s="663"/>
      <c r="AL9" s="664">
        <v>0.1</v>
      </c>
      <c r="AM9" s="665"/>
      <c r="AN9" s="665"/>
      <c r="AO9" s="666"/>
      <c r="AP9" s="656" t="s">
        <v>242</v>
      </c>
      <c r="AQ9" s="657"/>
      <c r="AR9" s="657"/>
      <c r="AS9" s="657"/>
      <c r="AT9" s="657"/>
      <c r="AU9" s="657"/>
      <c r="AV9" s="657"/>
      <c r="AW9" s="657"/>
      <c r="AX9" s="657"/>
      <c r="AY9" s="657"/>
      <c r="AZ9" s="657"/>
      <c r="BA9" s="657"/>
      <c r="BB9" s="657"/>
      <c r="BC9" s="657"/>
      <c r="BD9" s="657"/>
      <c r="BE9" s="657"/>
      <c r="BF9" s="658"/>
      <c r="BG9" s="659">
        <v>1610819</v>
      </c>
      <c r="BH9" s="660"/>
      <c r="BI9" s="660"/>
      <c r="BJ9" s="660"/>
      <c r="BK9" s="660"/>
      <c r="BL9" s="660"/>
      <c r="BM9" s="660"/>
      <c r="BN9" s="661"/>
      <c r="BO9" s="662">
        <v>38.1</v>
      </c>
      <c r="BP9" s="662"/>
      <c r="BQ9" s="662"/>
      <c r="BR9" s="662"/>
      <c r="BS9" s="663" t="s">
        <v>239</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2101819</v>
      </c>
      <c r="CS9" s="660"/>
      <c r="CT9" s="660"/>
      <c r="CU9" s="660"/>
      <c r="CV9" s="660"/>
      <c r="CW9" s="660"/>
      <c r="CX9" s="660"/>
      <c r="CY9" s="661"/>
      <c r="CZ9" s="662">
        <v>6.1</v>
      </c>
      <c r="DA9" s="662"/>
      <c r="DB9" s="662"/>
      <c r="DC9" s="662"/>
      <c r="DD9" s="668">
        <v>83924</v>
      </c>
      <c r="DE9" s="660"/>
      <c r="DF9" s="660"/>
      <c r="DG9" s="660"/>
      <c r="DH9" s="660"/>
      <c r="DI9" s="660"/>
      <c r="DJ9" s="660"/>
      <c r="DK9" s="660"/>
      <c r="DL9" s="660"/>
      <c r="DM9" s="660"/>
      <c r="DN9" s="660"/>
      <c r="DO9" s="660"/>
      <c r="DP9" s="661"/>
      <c r="DQ9" s="668">
        <v>1210178</v>
      </c>
      <c r="DR9" s="660"/>
      <c r="DS9" s="660"/>
      <c r="DT9" s="660"/>
      <c r="DU9" s="660"/>
      <c r="DV9" s="660"/>
      <c r="DW9" s="660"/>
      <c r="DX9" s="660"/>
      <c r="DY9" s="660"/>
      <c r="DZ9" s="660"/>
      <c r="EA9" s="660"/>
      <c r="EB9" s="660"/>
      <c r="EC9" s="669"/>
    </row>
    <row r="10" spans="2:143" ht="11.25" customHeight="1" x14ac:dyDescent="0.2">
      <c r="B10" s="656" t="s">
        <v>244</v>
      </c>
      <c r="C10" s="657"/>
      <c r="D10" s="657"/>
      <c r="E10" s="657"/>
      <c r="F10" s="657"/>
      <c r="G10" s="657"/>
      <c r="H10" s="657"/>
      <c r="I10" s="657"/>
      <c r="J10" s="657"/>
      <c r="K10" s="657"/>
      <c r="L10" s="657"/>
      <c r="M10" s="657"/>
      <c r="N10" s="657"/>
      <c r="O10" s="657"/>
      <c r="P10" s="657"/>
      <c r="Q10" s="658"/>
      <c r="R10" s="659" t="s">
        <v>233</v>
      </c>
      <c r="S10" s="660"/>
      <c r="T10" s="660"/>
      <c r="U10" s="660"/>
      <c r="V10" s="660"/>
      <c r="W10" s="660"/>
      <c r="X10" s="660"/>
      <c r="Y10" s="661"/>
      <c r="Z10" s="662" t="s">
        <v>233</v>
      </c>
      <c r="AA10" s="662"/>
      <c r="AB10" s="662"/>
      <c r="AC10" s="662"/>
      <c r="AD10" s="663" t="s">
        <v>239</v>
      </c>
      <c r="AE10" s="663"/>
      <c r="AF10" s="663"/>
      <c r="AG10" s="663"/>
      <c r="AH10" s="663"/>
      <c r="AI10" s="663"/>
      <c r="AJ10" s="663"/>
      <c r="AK10" s="663"/>
      <c r="AL10" s="664" t="s">
        <v>233</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123281</v>
      </c>
      <c r="BH10" s="660"/>
      <c r="BI10" s="660"/>
      <c r="BJ10" s="660"/>
      <c r="BK10" s="660"/>
      <c r="BL10" s="660"/>
      <c r="BM10" s="660"/>
      <c r="BN10" s="661"/>
      <c r="BO10" s="662">
        <v>2.9</v>
      </c>
      <c r="BP10" s="662"/>
      <c r="BQ10" s="662"/>
      <c r="BR10" s="662"/>
      <c r="BS10" s="663" t="s">
        <v>233</v>
      </c>
      <c r="BT10" s="663"/>
      <c r="BU10" s="663"/>
      <c r="BV10" s="663"/>
      <c r="BW10" s="663"/>
      <c r="BX10" s="663"/>
      <c r="BY10" s="663"/>
      <c r="BZ10" s="663"/>
      <c r="CA10" s="663"/>
      <c r="CB10" s="667"/>
      <c r="CD10" s="656" t="s">
        <v>246</v>
      </c>
      <c r="CE10" s="657"/>
      <c r="CF10" s="657"/>
      <c r="CG10" s="657"/>
      <c r="CH10" s="657"/>
      <c r="CI10" s="657"/>
      <c r="CJ10" s="657"/>
      <c r="CK10" s="657"/>
      <c r="CL10" s="657"/>
      <c r="CM10" s="657"/>
      <c r="CN10" s="657"/>
      <c r="CO10" s="657"/>
      <c r="CP10" s="657"/>
      <c r="CQ10" s="658"/>
      <c r="CR10" s="659">
        <v>18922</v>
      </c>
      <c r="CS10" s="660"/>
      <c r="CT10" s="660"/>
      <c r="CU10" s="660"/>
      <c r="CV10" s="660"/>
      <c r="CW10" s="660"/>
      <c r="CX10" s="660"/>
      <c r="CY10" s="661"/>
      <c r="CZ10" s="662">
        <v>0.1</v>
      </c>
      <c r="DA10" s="662"/>
      <c r="DB10" s="662"/>
      <c r="DC10" s="662"/>
      <c r="DD10" s="668" t="s">
        <v>233</v>
      </c>
      <c r="DE10" s="660"/>
      <c r="DF10" s="660"/>
      <c r="DG10" s="660"/>
      <c r="DH10" s="660"/>
      <c r="DI10" s="660"/>
      <c r="DJ10" s="660"/>
      <c r="DK10" s="660"/>
      <c r="DL10" s="660"/>
      <c r="DM10" s="660"/>
      <c r="DN10" s="660"/>
      <c r="DO10" s="660"/>
      <c r="DP10" s="661"/>
      <c r="DQ10" s="668">
        <v>15922</v>
      </c>
      <c r="DR10" s="660"/>
      <c r="DS10" s="660"/>
      <c r="DT10" s="660"/>
      <c r="DU10" s="660"/>
      <c r="DV10" s="660"/>
      <c r="DW10" s="660"/>
      <c r="DX10" s="660"/>
      <c r="DY10" s="660"/>
      <c r="DZ10" s="660"/>
      <c r="EA10" s="660"/>
      <c r="EB10" s="660"/>
      <c r="EC10" s="669"/>
    </row>
    <row r="11" spans="2:143" ht="11.25" customHeight="1" x14ac:dyDescent="0.2">
      <c r="B11" s="656" t="s">
        <v>247</v>
      </c>
      <c r="C11" s="657"/>
      <c r="D11" s="657"/>
      <c r="E11" s="657"/>
      <c r="F11" s="657"/>
      <c r="G11" s="657"/>
      <c r="H11" s="657"/>
      <c r="I11" s="657"/>
      <c r="J11" s="657"/>
      <c r="K11" s="657"/>
      <c r="L11" s="657"/>
      <c r="M11" s="657"/>
      <c r="N11" s="657"/>
      <c r="O11" s="657"/>
      <c r="P11" s="657"/>
      <c r="Q11" s="658"/>
      <c r="R11" s="659">
        <v>1035577</v>
      </c>
      <c r="S11" s="660"/>
      <c r="T11" s="660"/>
      <c r="U11" s="660"/>
      <c r="V11" s="660"/>
      <c r="W11" s="660"/>
      <c r="X11" s="660"/>
      <c r="Y11" s="661"/>
      <c r="Z11" s="664">
        <v>2.9</v>
      </c>
      <c r="AA11" s="665"/>
      <c r="AB11" s="665"/>
      <c r="AC11" s="671"/>
      <c r="AD11" s="668">
        <v>1035577</v>
      </c>
      <c r="AE11" s="660"/>
      <c r="AF11" s="660"/>
      <c r="AG11" s="660"/>
      <c r="AH11" s="660"/>
      <c r="AI11" s="660"/>
      <c r="AJ11" s="660"/>
      <c r="AK11" s="661"/>
      <c r="AL11" s="664">
        <v>5.9</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143003</v>
      </c>
      <c r="BH11" s="660"/>
      <c r="BI11" s="660"/>
      <c r="BJ11" s="660"/>
      <c r="BK11" s="660"/>
      <c r="BL11" s="660"/>
      <c r="BM11" s="660"/>
      <c r="BN11" s="661"/>
      <c r="BO11" s="662">
        <v>3.4</v>
      </c>
      <c r="BP11" s="662"/>
      <c r="BQ11" s="662"/>
      <c r="BR11" s="662"/>
      <c r="BS11" s="663">
        <v>40654</v>
      </c>
      <c r="BT11" s="663"/>
      <c r="BU11" s="663"/>
      <c r="BV11" s="663"/>
      <c r="BW11" s="663"/>
      <c r="BX11" s="663"/>
      <c r="BY11" s="663"/>
      <c r="BZ11" s="663"/>
      <c r="CA11" s="663"/>
      <c r="CB11" s="667"/>
      <c r="CD11" s="656" t="s">
        <v>249</v>
      </c>
      <c r="CE11" s="657"/>
      <c r="CF11" s="657"/>
      <c r="CG11" s="657"/>
      <c r="CH11" s="657"/>
      <c r="CI11" s="657"/>
      <c r="CJ11" s="657"/>
      <c r="CK11" s="657"/>
      <c r="CL11" s="657"/>
      <c r="CM11" s="657"/>
      <c r="CN11" s="657"/>
      <c r="CO11" s="657"/>
      <c r="CP11" s="657"/>
      <c r="CQ11" s="658"/>
      <c r="CR11" s="659">
        <v>1012864</v>
      </c>
      <c r="CS11" s="660"/>
      <c r="CT11" s="660"/>
      <c r="CU11" s="660"/>
      <c r="CV11" s="660"/>
      <c r="CW11" s="660"/>
      <c r="CX11" s="660"/>
      <c r="CY11" s="661"/>
      <c r="CZ11" s="662">
        <v>2.9</v>
      </c>
      <c r="DA11" s="662"/>
      <c r="DB11" s="662"/>
      <c r="DC11" s="662"/>
      <c r="DD11" s="668">
        <v>171094</v>
      </c>
      <c r="DE11" s="660"/>
      <c r="DF11" s="660"/>
      <c r="DG11" s="660"/>
      <c r="DH11" s="660"/>
      <c r="DI11" s="660"/>
      <c r="DJ11" s="660"/>
      <c r="DK11" s="660"/>
      <c r="DL11" s="660"/>
      <c r="DM11" s="660"/>
      <c r="DN11" s="660"/>
      <c r="DO11" s="660"/>
      <c r="DP11" s="661"/>
      <c r="DQ11" s="668">
        <v>636119</v>
      </c>
      <c r="DR11" s="660"/>
      <c r="DS11" s="660"/>
      <c r="DT11" s="660"/>
      <c r="DU11" s="660"/>
      <c r="DV11" s="660"/>
      <c r="DW11" s="660"/>
      <c r="DX11" s="660"/>
      <c r="DY11" s="660"/>
      <c r="DZ11" s="660"/>
      <c r="EA11" s="660"/>
      <c r="EB11" s="660"/>
      <c r="EC11" s="669"/>
    </row>
    <row r="12" spans="2:143" ht="11.25" customHeight="1" x14ac:dyDescent="0.2">
      <c r="B12" s="656" t="s">
        <v>250</v>
      </c>
      <c r="C12" s="657"/>
      <c r="D12" s="657"/>
      <c r="E12" s="657"/>
      <c r="F12" s="657"/>
      <c r="G12" s="657"/>
      <c r="H12" s="657"/>
      <c r="I12" s="657"/>
      <c r="J12" s="657"/>
      <c r="K12" s="657"/>
      <c r="L12" s="657"/>
      <c r="M12" s="657"/>
      <c r="N12" s="657"/>
      <c r="O12" s="657"/>
      <c r="P12" s="657"/>
      <c r="Q12" s="658"/>
      <c r="R12" s="659">
        <v>9236</v>
      </c>
      <c r="S12" s="660"/>
      <c r="T12" s="660"/>
      <c r="U12" s="660"/>
      <c r="V12" s="660"/>
      <c r="W12" s="660"/>
      <c r="X12" s="660"/>
      <c r="Y12" s="661"/>
      <c r="Z12" s="662">
        <v>0</v>
      </c>
      <c r="AA12" s="662"/>
      <c r="AB12" s="662"/>
      <c r="AC12" s="662"/>
      <c r="AD12" s="663">
        <v>9236</v>
      </c>
      <c r="AE12" s="663"/>
      <c r="AF12" s="663"/>
      <c r="AG12" s="663"/>
      <c r="AH12" s="663"/>
      <c r="AI12" s="663"/>
      <c r="AJ12" s="663"/>
      <c r="AK12" s="663"/>
      <c r="AL12" s="664">
        <v>0.1</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1689391</v>
      </c>
      <c r="BH12" s="660"/>
      <c r="BI12" s="660"/>
      <c r="BJ12" s="660"/>
      <c r="BK12" s="660"/>
      <c r="BL12" s="660"/>
      <c r="BM12" s="660"/>
      <c r="BN12" s="661"/>
      <c r="BO12" s="662">
        <v>40</v>
      </c>
      <c r="BP12" s="662"/>
      <c r="BQ12" s="662"/>
      <c r="BR12" s="662"/>
      <c r="BS12" s="663" t="s">
        <v>233</v>
      </c>
      <c r="BT12" s="663"/>
      <c r="BU12" s="663"/>
      <c r="BV12" s="663"/>
      <c r="BW12" s="663"/>
      <c r="BX12" s="663"/>
      <c r="BY12" s="663"/>
      <c r="BZ12" s="663"/>
      <c r="CA12" s="663"/>
      <c r="CB12" s="667"/>
      <c r="CD12" s="656" t="s">
        <v>252</v>
      </c>
      <c r="CE12" s="657"/>
      <c r="CF12" s="657"/>
      <c r="CG12" s="657"/>
      <c r="CH12" s="657"/>
      <c r="CI12" s="657"/>
      <c r="CJ12" s="657"/>
      <c r="CK12" s="657"/>
      <c r="CL12" s="657"/>
      <c r="CM12" s="657"/>
      <c r="CN12" s="657"/>
      <c r="CO12" s="657"/>
      <c r="CP12" s="657"/>
      <c r="CQ12" s="658"/>
      <c r="CR12" s="659">
        <v>1206709</v>
      </c>
      <c r="CS12" s="660"/>
      <c r="CT12" s="660"/>
      <c r="CU12" s="660"/>
      <c r="CV12" s="660"/>
      <c r="CW12" s="660"/>
      <c r="CX12" s="660"/>
      <c r="CY12" s="661"/>
      <c r="CZ12" s="662">
        <v>3.5</v>
      </c>
      <c r="DA12" s="662"/>
      <c r="DB12" s="662"/>
      <c r="DC12" s="662"/>
      <c r="DD12" s="668">
        <v>49606</v>
      </c>
      <c r="DE12" s="660"/>
      <c r="DF12" s="660"/>
      <c r="DG12" s="660"/>
      <c r="DH12" s="660"/>
      <c r="DI12" s="660"/>
      <c r="DJ12" s="660"/>
      <c r="DK12" s="660"/>
      <c r="DL12" s="660"/>
      <c r="DM12" s="660"/>
      <c r="DN12" s="660"/>
      <c r="DO12" s="660"/>
      <c r="DP12" s="661"/>
      <c r="DQ12" s="668">
        <v>709197</v>
      </c>
      <c r="DR12" s="660"/>
      <c r="DS12" s="660"/>
      <c r="DT12" s="660"/>
      <c r="DU12" s="660"/>
      <c r="DV12" s="660"/>
      <c r="DW12" s="660"/>
      <c r="DX12" s="660"/>
      <c r="DY12" s="660"/>
      <c r="DZ12" s="660"/>
      <c r="EA12" s="660"/>
      <c r="EB12" s="660"/>
      <c r="EC12" s="669"/>
    </row>
    <row r="13" spans="2:143" ht="11.25" customHeight="1" x14ac:dyDescent="0.2">
      <c r="B13" s="656" t="s">
        <v>253</v>
      </c>
      <c r="C13" s="657"/>
      <c r="D13" s="657"/>
      <c r="E13" s="657"/>
      <c r="F13" s="657"/>
      <c r="G13" s="657"/>
      <c r="H13" s="657"/>
      <c r="I13" s="657"/>
      <c r="J13" s="657"/>
      <c r="K13" s="657"/>
      <c r="L13" s="657"/>
      <c r="M13" s="657"/>
      <c r="N13" s="657"/>
      <c r="O13" s="657"/>
      <c r="P13" s="657"/>
      <c r="Q13" s="658"/>
      <c r="R13" s="659" t="s">
        <v>239</v>
      </c>
      <c r="S13" s="660"/>
      <c r="T13" s="660"/>
      <c r="U13" s="660"/>
      <c r="V13" s="660"/>
      <c r="W13" s="660"/>
      <c r="X13" s="660"/>
      <c r="Y13" s="661"/>
      <c r="Z13" s="662" t="s">
        <v>239</v>
      </c>
      <c r="AA13" s="662"/>
      <c r="AB13" s="662"/>
      <c r="AC13" s="662"/>
      <c r="AD13" s="663" t="s">
        <v>233</v>
      </c>
      <c r="AE13" s="663"/>
      <c r="AF13" s="663"/>
      <c r="AG13" s="663"/>
      <c r="AH13" s="663"/>
      <c r="AI13" s="663"/>
      <c r="AJ13" s="663"/>
      <c r="AK13" s="663"/>
      <c r="AL13" s="664" t="s">
        <v>239</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1615866</v>
      </c>
      <c r="BH13" s="660"/>
      <c r="BI13" s="660"/>
      <c r="BJ13" s="660"/>
      <c r="BK13" s="660"/>
      <c r="BL13" s="660"/>
      <c r="BM13" s="660"/>
      <c r="BN13" s="661"/>
      <c r="BO13" s="662">
        <v>38.200000000000003</v>
      </c>
      <c r="BP13" s="662"/>
      <c r="BQ13" s="662"/>
      <c r="BR13" s="662"/>
      <c r="BS13" s="663" t="s">
        <v>239</v>
      </c>
      <c r="BT13" s="663"/>
      <c r="BU13" s="663"/>
      <c r="BV13" s="663"/>
      <c r="BW13" s="663"/>
      <c r="BX13" s="663"/>
      <c r="BY13" s="663"/>
      <c r="BZ13" s="663"/>
      <c r="CA13" s="663"/>
      <c r="CB13" s="667"/>
      <c r="CD13" s="656" t="s">
        <v>255</v>
      </c>
      <c r="CE13" s="657"/>
      <c r="CF13" s="657"/>
      <c r="CG13" s="657"/>
      <c r="CH13" s="657"/>
      <c r="CI13" s="657"/>
      <c r="CJ13" s="657"/>
      <c r="CK13" s="657"/>
      <c r="CL13" s="657"/>
      <c r="CM13" s="657"/>
      <c r="CN13" s="657"/>
      <c r="CO13" s="657"/>
      <c r="CP13" s="657"/>
      <c r="CQ13" s="658"/>
      <c r="CR13" s="659">
        <v>2950236</v>
      </c>
      <c r="CS13" s="660"/>
      <c r="CT13" s="660"/>
      <c r="CU13" s="660"/>
      <c r="CV13" s="660"/>
      <c r="CW13" s="660"/>
      <c r="CX13" s="660"/>
      <c r="CY13" s="661"/>
      <c r="CZ13" s="662">
        <v>8.6</v>
      </c>
      <c r="DA13" s="662"/>
      <c r="DB13" s="662"/>
      <c r="DC13" s="662"/>
      <c r="DD13" s="668">
        <v>1608958</v>
      </c>
      <c r="DE13" s="660"/>
      <c r="DF13" s="660"/>
      <c r="DG13" s="660"/>
      <c r="DH13" s="660"/>
      <c r="DI13" s="660"/>
      <c r="DJ13" s="660"/>
      <c r="DK13" s="660"/>
      <c r="DL13" s="660"/>
      <c r="DM13" s="660"/>
      <c r="DN13" s="660"/>
      <c r="DO13" s="660"/>
      <c r="DP13" s="661"/>
      <c r="DQ13" s="668">
        <v>1035920</v>
      </c>
      <c r="DR13" s="660"/>
      <c r="DS13" s="660"/>
      <c r="DT13" s="660"/>
      <c r="DU13" s="660"/>
      <c r="DV13" s="660"/>
      <c r="DW13" s="660"/>
      <c r="DX13" s="660"/>
      <c r="DY13" s="660"/>
      <c r="DZ13" s="660"/>
      <c r="EA13" s="660"/>
      <c r="EB13" s="660"/>
      <c r="EC13" s="669"/>
    </row>
    <row r="14" spans="2:143" ht="11.25" customHeight="1" x14ac:dyDescent="0.2">
      <c r="B14" s="656" t="s">
        <v>256</v>
      </c>
      <c r="C14" s="657"/>
      <c r="D14" s="657"/>
      <c r="E14" s="657"/>
      <c r="F14" s="657"/>
      <c r="G14" s="657"/>
      <c r="H14" s="657"/>
      <c r="I14" s="657"/>
      <c r="J14" s="657"/>
      <c r="K14" s="657"/>
      <c r="L14" s="657"/>
      <c r="M14" s="657"/>
      <c r="N14" s="657"/>
      <c r="O14" s="657"/>
      <c r="P14" s="657"/>
      <c r="Q14" s="658"/>
      <c r="R14" s="659" t="s">
        <v>233</v>
      </c>
      <c r="S14" s="660"/>
      <c r="T14" s="660"/>
      <c r="U14" s="660"/>
      <c r="V14" s="660"/>
      <c r="W14" s="660"/>
      <c r="X14" s="660"/>
      <c r="Y14" s="661"/>
      <c r="Z14" s="662" t="s">
        <v>233</v>
      </c>
      <c r="AA14" s="662"/>
      <c r="AB14" s="662"/>
      <c r="AC14" s="662"/>
      <c r="AD14" s="663" t="s">
        <v>239</v>
      </c>
      <c r="AE14" s="663"/>
      <c r="AF14" s="663"/>
      <c r="AG14" s="663"/>
      <c r="AH14" s="663"/>
      <c r="AI14" s="663"/>
      <c r="AJ14" s="663"/>
      <c r="AK14" s="663"/>
      <c r="AL14" s="664" t="s">
        <v>233</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182322</v>
      </c>
      <c r="BH14" s="660"/>
      <c r="BI14" s="660"/>
      <c r="BJ14" s="660"/>
      <c r="BK14" s="660"/>
      <c r="BL14" s="660"/>
      <c r="BM14" s="660"/>
      <c r="BN14" s="661"/>
      <c r="BO14" s="662">
        <v>4.3</v>
      </c>
      <c r="BP14" s="662"/>
      <c r="BQ14" s="662"/>
      <c r="BR14" s="662"/>
      <c r="BS14" s="663" t="s">
        <v>233</v>
      </c>
      <c r="BT14" s="663"/>
      <c r="BU14" s="663"/>
      <c r="BV14" s="663"/>
      <c r="BW14" s="663"/>
      <c r="BX14" s="663"/>
      <c r="BY14" s="663"/>
      <c r="BZ14" s="663"/>
      <c r="CA14" s="663"/>
      <c r="CB14" s="667"/>
      <c r="CD14" s="656" t="s">
        <v>258</v>
      </c>
      <c r="CE14" s="657"/>
      <c r="CF14" s="657"/>
      <c r="CG14" s="657"/>
      <c r="CH14" s="657"/>
      <c r="CI14" s="657"/>
      <c r="CJ14" s="657"/>
      <c r="CK14" s="657"/>
      <c r="CL14" s="657"/>
      <c r="CM14" s="657"/>
      <c r="CN14" s="657"/>
      <c r="CO14" s="657"/>
      <c r="CP14" s="657"/>
      <c r="CQ14" s="658"/>
      <c r="CR14" s="659">
        <v>821828</v>
      </c>
      <c r="CS14" s="660"/>
      <c r="CT14" s="660"/>
      <c r="CU14" s="660"/>
      <c r="CV14" s="660"/>
      <c r="CW14" s="660"/>
      <c r="CX14" s="660"/>
      <c r="CY14" s="661"/>
      <c r="CZ14" s="662">
        <v>2.4</v>
      </c>
      <c r="DA14" s="662"/>
      <c r="DB14" s="662"/>
      <c r="DC14" s="662"/>
      <c r="DD14" s="668">
        <v>98596</v>
      </c>
      <c r="DE14" s="660"/>
      <c r="DF14" s="660"/>
      <c r="DG14" s="660"/>
      <c r="DH14" s="660"/>
      <c r="DI14" s="660"/>
      <c r="DJ14" s="660"/>
      <c r="DK14" s="660"/>
      <c r="DL14" s="660"/>
      <c r="DM14" s="660"/>
      <c r="DN14" s="660"/>
      <c r="DO14" s="660"/>
      <c r="DP14" s="661"/>
      <c r="DQ14" s="668">
        <v>715532</v>
      </c>
      <c r="DR14" s="660"/>
      <c r="DS14" s="660"/>
      <c r="DT14" s="660"/>
      <c r="DU14" s="660"/>
      <c r="DV14" s="660"/>
      <c r="DW14" s="660"/>
      <c r="DX14" s="660"/>
      <c r="DY14" s="660"/>
      <c r="DZ14" s="660"/>
      <c r="EA14" s="660"/>
      <c r="EB14" s="660"/>
      <c r="EC14" s="669"/>
    </row>
    <row r="15" spans="2:143" ht="11.25" customHeight="1" x14ac:dyDescent="0.2">
      <c r="B15" s="656" t="s">
        <v>259</v>
      </c>
      <c r="C15" s="657"/>
      <c r="D15" s="657"/>
      <c r="E15" s="657"/>
      <c r="F15" s="657"/>
      <c r="G15" s="657"/>
      <c r="H15" s="657"/>
      <c r="I15" s="657"/>
      <c r="J15" s="657"/>
      <c r="K15" s="657"/>
      <c r="L15" s="657"/>
      <c r="M15" s="657"/>
      <c r="N15" s="657"/>
      <c r="O15" s="657"/>
      <c r="P15" s="657"/>
      <c r="Q15" s="658"/>
      <c r="R15" s="659" t="s">
        <v>239</v>
      </c>
      <c r="S15" s="660"/>
      <c r="T15" s="660"/>
      <c r="U15" s="660"/>
      <c r="V15" s="660"/>
      <c r="W15" s="660"/>
      <c r="X15" s="660"/>
      <c r="Y15" s="661"/>
      <c r="Z15" s="662" t="s">
        <v>233</v>
      </c>
      <c r="AA15" s="662"/>
      <c r="AB15" s="662"/>
      <c r="AC15" s="662"/>
      <c r="AD15" s="663" t="s">
        <v>233</v>
      </c>
      <c r="AE15" s="663"/>
      <c r="AF15" s="663"/>
      <c r="AG15" s="663"/>
      <c r="AH15" s="663"/>
      <c r="AI15" s="663"/>
      <c r="AJ15" s="663"/>
      <c r="AK15" s="663"/>
      <c r="AL15" s="664" t="s">
        <v>233</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412356</v>
      </c>
      <c r="BH15" s="660"/>
      <c r="BI15" s="660"/>
      <c r="BJ15" s="660"/>
      <c r="BK15" s="660"/>
      <c r="BL15" s="660"/>
      <c r="BM15" s="660"/>
      <c r="BN15" s="661"/>
      <c r="BO15" s="662">
        <v>9.8000000000000007</v>
      </c>
      <c r="BP15" s="662"/>
      <c r="BQ15" s="662"/>
      <c r="BR15" s="662"/>
      <c r="BS15" s="663" t="s">
        <v>239</v>
      </c>
      <c r="BT15" s="663"/>
      <c r="BU15" s="663"/>
      <c r="BV15" s="663"/>
      <c r="BW15" s="663"/>
      <c r="BX15" s="663"/>
      <c r="BY15" s="663"/>
      <c r="BZ15" s="663"/>
      <c r="CA15" s="663"/>
      <c r="CB15" s="667"/>
      <c r="CD15" s="656" t="s">
        <v>261</v>
      </c>
      <c r="CE15" s="657"/>
      <c r="CF15" s="657"/>
      <c r="CG15" s="657"/>
      <c r="CH15" s="657"/>
      <c r="CI15" s="657"/>
      <c r="CJ15" s="657"/>
      <c r="CK15" s="657"/>
      <c r="CL15" s="657"/>
      <c r="CM15" s="657"/>
      <c r="CN15" s="657"/>
      <c r="CO15" s="657"/>
      <c r="CP15" s="657"/>
      <c r="CQ15" s="658"/>
      <c r="CR15" s="659">
        <v>3043502</v>
      </c>
      <c r="CS15" s="660"/>
      <c r="CT15" s="660"/>
      <c r="CU15" s="660"/>
      <c r="CV15" s="660"/>
      <c r="CW15" s="660"/>
      <c r="CX15" s="660"/>
      <c r="CY15" s="661"/>
      <c r="CZ15" s="662">
        <v>8.8000000000000007</v>
      </c>
      <c r="DA15" s="662"/>
      <c r="DB15" s="662"/>
      <c r="DC15" s="662"/>
      <c r="DD15" s="668">
        <v>918078</v>
      </c>
      <c r="DE15" s="660"/>
      <c r="DF15" s="660"/>
      <c r="DG15" s="660"/>
      <c r="DH15" s="660"/>
      <c r="DI15" s="660"/>
      <c r="DJ15" s="660"/>
      <c r="DK15" s="660"/>
      <c r="DL15" s="660"/>
      <c r="DM15" s="660"/>
      <c r="DN15" s="660"/>
      <c r="DO15" s="660"/>
      <c r="DP15" s="661"/>
      <c r="DQ15" s="668">
        <v>1735595</v>
      </c>
      <c r="DR15" s="660"/>
      <c r="DS15" s="660"/>
      <c r="DT15" s="660"/>
      <c r="DU15" s="660"/>
      <c r="DV15" s="660"/>
      <c r="DW15" s="660"/>
      <c r="DX15" s="660"/>
      <c r="DY15" s="660"/>
      <c r="DZ15" s="660"/>
      <c r="EA15" s="660"/>
      <c r="EB15" s="660"/>
      <c r="EC15" s="669"/>
    </row>
    <row r="16" spans="2:143" ht="11.25" customHeight="1" x14ac:dyDescent="0.2">
      <c r="B16" s="656" t="s">
        <v>262</v>
      </c>
      <c r="C16" s="657"/>
      <c r="D16" s="657"/>
      <c r="E16" s="657"/>
      <c r="F16" s="657"/>
      <c r="G16" s="657"/>
      <c r="H16" s="657"/>
      <c r="I16" s="657"/>
      <c r="J16" s="657"/>
      <c r="K16" s="657"/>
      <c r="L16" s="657"/>
      <c r="M16" s="657"/>
      <c r="N16" s="657"/>
      <c r="O16" s="657"/>
      <c r="P16" s="657"/>
      <c r="Q16" s="658"/>
      <c r="R16" s="659">
        <v>8755</v>
      </c>
      <c r="S16" s="660"/>
      <c r="T16" s="660"/>
      <c r="U16" s="660"/>
      <c r="V16" s="660"/>
      <c r="W16" s="660"/>
      <c r="X16" s="660"/>
      <c r="Y16" s="661"/>
      <c r="Z16" s="662">
        <v>0</v>
      </c>
      <c r="AA16" s="662"/>
      <c r="AB16" s="662"/>
      <c r="AC16" s="662"/>
      <c r="AD16" s="663">
        <v>8755</v>
      </c>
      <c r="AE16" s="663"/>
      <c r="AF16" s="663"/>
      <c r="AG16" s="663"/>
      <c r="AH16" s="663"/>
      <c r="AI16" s="663"/>
      <c r="AJ16" s="663"/>
      <c r="AK16" s="663"/>
      <c r="AL16" s="664">
        <v>0</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t="s">
        <v>233</v>
      </c>
      <c r="BH16" s="660"/>
      <c r="BI16" s="660"/>
      <c r="BJ16" s="660"/>
      <c r="BK16" s="660"/>
      <c r="BL16" s="660"/>
      <c r="BM16" s="660"/>
      <c r="BN16" s="661"/>
      <c r="BO16" s="662" t="s">
        <v>239</v>
      </c>
      <c r="BP16" s="662"/>
      <c r="BQ16" s="662"/>
      <c r="BR16" s="662"/>
      <c r="BS16" s="663" t="s">
        <v>239</v>
      </c>
      <c r="BT16" s="663"/>
      <c r="BU16" s="663"/>
      <c r="BV16" s="663"/>
      <c r="BW16" s="663"/>
      <c r="BX16" s="663"/>
      <c r="BY16" s="663"/>
      <c r="BZ16" s="663"/>
      <c r="CA16" s="663"/>
      <c r="CB16" s="667"/>
      <c r="CD16" s="656" t="s">
        <v>264</v>
      </c>
      <c r="CE16" s="657"/>
      <c r="CF16" s="657"/>
      <c r="CG16" s="657"/>
      <c r="CH16" s="657"/>
      <c r="CI16" s="657"/>
      <c r="CJ16" s="657"/>
      <c r="CK16" s="657"/>
      <c r="CL16" s="657"/>
      <c r="CM16" s="657"/>
      <c r="CN16" s="657"/>
      <c r="CO16" s="657"/>
      <c r="CP16" s="657"/>
      <c r="CQ16" s="658"/>
      <c r="CR16" s="659">
        <v>277384</v>
      </c>
      <c r="CS16" s="660"/>
      <c r="CT16" s="660"/>
      <c r="CU16" s="660"/>
      <c r="CV16" s="660"/>
      <c r="CW16" s="660"/>
      <c r="CX16" s="660"/>
      <c r="CY16" s="661"/>
      <c r="CZ16" s="662">
        <v>0.8</v>
      </c>
      <c r="DA16" s="662"/>
      <c r="DB16" s="662"/>
      <c r="DC16" s="662"/>
      <c r="DD16" s="668" t="s">
        <v>239</v>
      </c>
      <c r="DE16" s="660"/>
      <c r="DF16" s="660"/>
      <c r="DG16" s="660"/>
      <c r="DH16" s="660"/>
      <c r="DI16" s="660"/>
      <c r="DJ16" s="660"/>
      <c r="DK16" s="660"/>
      <c r="DL16" s="660"/>
      <c r="DM16" s="660"/>
      <c r="DN16" s="660"/>
      <c r="DO16" s="660"/>
      <c r="DP16" s="661"/>
      <c r="DQ16" s="668">
        <v>44282</v>
      </c>
      <c r="DR16" s="660"/>
      <c r="DS16" s="660"/>
      <c r="DT16" s="660"/>
      <c r="DU16" s="660"/>
      <c r="DV16" s="660"/>
      <c r="DW16" s="660"/>
      <c r="DX16" s="660"/>
      <c r="DY16" s="660"/>
      <c r="DZ16" s="660"/>
      <c r="EA16" s="660"/>
      <c r="EB16" s="660"/>
      <c r="EC16" s="669"/>
    </row>
    <row r="17" spans="2:133" ht="11.25" customHeight="1" x14ac:dyDescent="0.2">
      <c r="B17" s="656" t="s">
        <v>265</v>
      </c>
      <c r="C17" s="657"/>
      <c r="D17" s="657"/>
      <c r="E17" s="657"/>
      <c r="F17" s="657"/>
      <c r="G17" s="657"/>
      <c r="H17" s="657"/>
      <c r="I17" s="657"/>
      <c r="J17" s="657"/>
      <c r="K17" s="657"/>
      <c r="L17" s="657"/>
      <c r="M17" s="657"/>
      <c r="N17" s="657"/>
      <c r="O17" s="657"/>
      <c r="P17" s="657"/>
      <c r="Q17" s="658"/>
      <c r="R17" s="659">
        <v>59495</v>
      </c>
      <c r="S17" s="660"/>
      <c r="T17" s="660"/>
      <c r="U17" s="660"/>
      <c r="V17" s="660"/>
      <c r="W17" s="660"/>
      <c r="X17" s="660"/>
      <c r="Y17" s="661"/>
      <c r="Z17" s="662">
        <v>0.2</v>
      </c>
      <c r="AA17" s="662"/>
      <c r="AB17" s="662"/>
      <c r="AC17" s="662"/>
      <c r="AD17" s="663">
        <v>59495</v>
      </c>
      <c r="AE17" s="663"/>
      <c r="AF17" s="663"/>
      <c r="AG17" s="663"/>
      <c r="AH17" s="663"/>
      <c r="AI17" s="663"/>
      <c r="AJ17" s="663"/>
      <c r="AK17" s="663"/>
      <c r="AL17" s="664">
        <v>0.3</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239</v>
      </c>
      <c r="BH17" s="660"/>
      <c r="BI17" s="660"/>
      <c r="BJ17" s="660"/>
      <c r="BK17" s="660"/>
      <c r="BL17" s="660"/>
      <c r="BM17" s="660"/>
      <c r="BN17" s="661"/>
      <c r="BO17" s="662" t="s">
        <v>239</v>
      </c>
      <c r="BP17" s="662"/>
      <c r="BQ17" s="662"/>
      <c r="BR17" s="662"/>
      <c r="BS17" s="663" t="s">
        <v>239</v>
      </c>
      <c r="BT17" s="663"/>
      <c r="BU17" s="663"/>
      <c r="BV17" s="663"/>
      <c r="BW17" s="663"/>
      <c r="BX17" s="663"/>
      <c r="BY17" s="663"/>
      <c r="BZ17" s="663"/>
      <c r="CA17" s="663"/>
      <c r="CB17" s="667"/>
      <c r="CD17" s="656" t="s">
        <v>267</v>
      </c>
      <c r="CE17" s="657"/>
      <c r="CF17" s="657"/>
      <c r="CG17" s="657"/>
      <c r="CH17" s="657"/>
      <c r="CI17" s="657"/>
      <c r="CJ17" s="657"/>
      <c r="CK17" s="657"/>
      <c r="CL17" s="657"/>
      <c r="CM17" s="657"/>
      <c r="CN17" s="657"/>
      <c r="CO17" s="657"/>
      <c r="CP17" s="657"/>
      <c r="CQ17" s="658"/>
      <c r="CR17" s="659">
        <v>4511451</v>
      </c>
      <c r="CS17" s="660"/>
      <c r="CT17" s="660"/>
      <c r="CU17" s="660"/>
      <c r="CV17" s="660"/>
      <c r="CW17" s="660"/>
      <c r="CX17" s="660"/>
      <c r="CY17" s="661"/>
      <c r="CZ17" s="662">
        <v>13.1</v>
      </c>
      <c r="DA17" s="662"/>
      <c r="DB17" s="662"/>
      <c r="DC17" s="662"/>
      <c r="DD17" s="668" t="s">
        <v>233</v>
      </c>
      <c r="DE17" s="660"/>
      <c r="DF17" s="660"/>
      <c r="DG17" s="660"/>
      <c r="DH17" s="660"/>
      <c r="DI17" s="660"/>
      <c r="DJ17" s="660"/>
      <c r="DK17" s="660"/>
      <c r="DL17" s="660"/>
      <c r="DM17" s="660"/>
      <c r="DN17" s="660"/>
      <c r="DO17" s="660"/>
      <c r="DP17" s="661"/>
      <c r="DQ17" s="668">
        <v>4322541</v>
      </c>
      <c r="DR17" s="660"/>
      <c r="DS17" s="660"/>
      <c r="DT17" s="660"/>
      <c r="DU17" s="660"/>
      <c r="DV17" s="660"/>
      <c r="DW17" s="660"/>
      <c r="DX17" s="660"/>
      <c r="DY17" s="660"/>
      <c r="DZ17" s="660"/>
      <c r="EA17" s="660"/>
      <c r="EB17" s="660"/>
      <c r="EC17" s="669"/>
    </row>
    <row r="18" spans="2:133" ht="11.25" customHeight="1" x14ac:dyDescent="0.2">
      <c r="B18" s="656" t="s">
        <v>268</v>
      </c>
      <c r="C18" s="657"/>
      <c r="D18" s="657"/>
      <c r="E18" s="657"/>
      <c r="F18" s="657"/>
      <c r="G18" s="657"/>
      <c r="H18" s="657"/>
      <c r="I18" s="657"/>
      <c r="J18" s="657"/>
      <c r="K18" s="657"/>
      <c r="L18" s="657"/>
      <c r="M18" s="657"/>
      <c r="N18" s="657"/>
      <c r="O18" s="657"/>
      <c r="P18" s="657"/>
      <c r="Q18" s="658"/>
      <c r="R18" s="659">
        <v>20995</v>
      </c>
      <c r="S18" s="660"/>
      <c r="T18" s="660"/>
      <c r="U18" s="660"/>
      <c r="V18" s="660"/>
      <c r="W18" s="660"/>
      <c r="X18" s="660"/>
      <c r="Y18" s="661"/>
      <c r="Z18" s="662">
        <v>0.1</v>
      </c>
      <c r="AA18" s="662"/>
      <c r="AB18" s="662"/>
      <c r="AC18" s="662"/>
      <c r="AD18" s="663">
        <v>20995</v>
      </c>
      <c r="AE18" s="663"/>
      <c r="AF18" s="663"/>
      <c r="AG18" s="663"/>
      <c r="AH18" s="663"/>
      <c r="AI18" s="663"/>
      <c r="AJ18" s="663"/>
      <c r="AK18" s="663"/>
      <c r="AL18" s="664">
        <v>0.1</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239</v>
      </c>
      <c r="BH18" s="660"/>
      <c r="BI18" s="660"/>
      <c r="BJ18" s="660"/>
      <c r="BK18" s="660"/>
      <c r="BL18" s="660"/>
      <c r="BM18" s="660"/>
      <c r="BN18" s="661"/>
      <c r="BO18" s="662" t="s">
        <v>239</v>
      </c>
      <c r="BP18" s="662"/>
      <c r="BQ18" s="662"/>
      <c r="BR18" s="662"/>
      <c r="BS18" s="663" t="s">
        <v>233</v>
      </c>
      <c r="BT18" s="663"/>
      <c r="BU18" s="663"/>
      <c r="BV18" s="663"/>
      <c r="BW18" s="663"/>
      <c r="BX18" s="663"/>
      <c r="BY18" s="663"/>
      <c r="BZ18" s="663"/>
      <c r="CA18" s="663"/>
      <c r="CB18" s="667"/>
      <c r="CD18" s="656" t="s">
        <v>270</v>
      </c>
      <c r="CE18" s="657"/>
      <c r="CF18" s="657"/>
      <c r="CG18" s="657"/>
      <c r="CH18" s="657"/>
      <c r="CI18" s="657"/>
      <c r="CJ18" s="657"/>
      <c r="CK18" s="657"/>
      <c r="CL18" s="657"/>
      <c r="CM18" s="657"/>
      <c r="CN18" s="657"/>
      <c r="CO18" s="657"/>
      <c r="CP18" s="657"/>
      <c r="CQ18" s="658"/>
      <c r="CR18" s="659" t="s">
        <v>233</v>
      </c>
      <c r="CS18" s="660"/>
      <c r="CT18" s="660"/>
      <c r="CU18" s="660"/>
      <c r="CV18" s="660"/>
      <c r="CW18" s="660"/>
      <c r="CX18" s="660"/>
      <c r="CY18" s="661"/>
      <c r="CZ18" s="662" t="s">
        <v>239</v>
      </c>
      <c r="DA18" s="662"/>
      <c r="DB18" s="662"/>
      <c r="DC18" s="662"/>
      <c r="DD18" s="668" t="s">
        <v>233</v>
      </c>
      <c r="DE18" s="660"/>
      <c r="DF18" s="660"/>
      <c r="DG18" s="660"/>
      <c r="DH18" s="660"/>
      <c r="DI18" s="660"/>
      <c r="DJ18" s="660"/>
      <c r="DK18" s="660"/>
      <c r="DL18" s="660"/>
      <c r="DM18" s="660"/>
      <c r="DN18" s="660"/>
      <c r="DO18" s="660"/>
      <c r="DP18" s="661"/>
      <c r="DQ18" s="668" t="s">
        <v>239</v>
      </c>
      <c r="DR18" s="660"/>
      <c r="DS18" s="660"/>
      <c r="DT18" s="660"/>
      <c r="DU18" s="660"/>
      <c r="DV18" s="660"/>
      <c r="DW18" s="660"/>
      <c r="DX18" s="660"/>
      <c r="DY18" s="660"/>
      <c r="DZ18" s="660"/>
      <c r="EA18" s="660"/>
      <c r="EB18" s="660"/>
      <c r="EC18" s="669"/>
    </row>
    <row r="19" spans="2:133" ht="11.25" customHeight="1" x14ac:dyDescent="0.2">
      <c r="B19" s="656" t="s">
        <v>271</v>
      </c>
      <c r="C19" s="657"/>
      <c r="D19" s="657"/>
      <c r="E19" s="657"/>
      <c r="F19" s="657"/>
      <c r="G19" s="657"/>
      <c r="H19" s="657"/>
      <c r="I19" s="657"/>
      <c r="J19" s="657"/>
      <c r="K19" s="657"/>
      <c r="L19" s="657"/>
      <c r="M19" s="657"/>
      <c r="N19" s="657"/>
      <c r="O19" s="657"/>
      <c r="P19" s="657"/>
      <c r="Q19" s="658"/>
      <c r="R19" s="659">
        <v>20701</v>
      </c>
      <c r="S19" s="660"/>
      <c r="T19" s="660"/>
      <c r="U19" s="660"/>
      <c r="V19" s="660"/>
      <c r="W19" s="660"/>
      <c r="X19" s="660"/>
      <c r="Y19" s="661"/>
      <c r="Z19" s="662">
        <v>0.1</v>
      </c>
      <c r="AA19" s="662"/>
      <c r="AB19" s="662"/>
      <c r="AC19" s="662"/>
      <c r="AD19" s="663">
        <v>20701</v>
      </c>
      <c r="AE19" s="663"/>
      <c r="AF19" s="663"/>
      <c r="AG19" s="663"/>
      <c r="AH19" s="663"/>
      <c r="AI19" s="663"/>
      <c r="AJ19" s="663"/>
      <c r="AK19" s="663"/>
      <c r="AL19" s="664">
        <v>0.1</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t="s">
        <v>233</v>
      </c>
      <c r="BH19" s="660"/>
      <c r="BI19" s="660"/>
      <c r="BJ19" s="660"/>
      <c r="BK19" s="660"/>
      <c r="BL19" s="660"/>
      <c r="BM19" s="660"/>
      <c r="BN19" s="661"/>
      <c r="BO19" s="662" t="s">
        <v>233</v>
      </c>
      <c r="BP19" s="662"/>
      <c r="BQ19" s="662"/>
      <c r="BR19" s="662"/>
      <c r="BS19" s="663" t="s">
        <v>233</v>
      </c>
      <c r="BT19" s="663"/>
      <c r="BU19" s="663"/>
      <c r="BV19" s="663"/>
      <c r="BW19" s="663"/>
      <c r="BX19" s="663"/>
      <c r="BY19" s="663"/>
      <c r="BZ19" s="663"/>
      <c r="CA19" s="663"/>
      <c r="CB19" s="667"/>
      <c r="CD19" s="656" t="s">
        <v>273</v>
      </c>
      <c r="CE19" s="657"/>
      <c r="CF19" s="657"/>
      <c r="CG19" s="657"/>
      <c r="CH19" s="657"/>
      <c r="CI19" s="657"/>
      <c r="CJ19" s="657"/>
      <c r="CK19" s="657"/>
      <c r="CL19" s="657"/>
      <c r="CM19" s="657"/>
      <c r="CN19" s="657"/>
      <c r="CO19" s="657"/>
      <c r="CP19" s="657"/>
      <c r="CQ19" s="658"/>
      <c r="CR19" s="659" t="s">
        <v>233</v>
      </c>
      <c r="CS19" s="660"/>
      <c r="CT19" s="660"/>
      <c r="CU19" s="660"/>
      <c r="CV19" s="660"/>
      <c r="CW19" s="660"/>
      <c r="CX19" s="660"/>
      <c r="CY19" s="661"/>
      <c r="CZ19" s="662" t="s">
        <v>233</v>
      </c>
      <c r="DA19" s="662"/>
      <c r="DB19" s="662"/>
      <c r="DC19" s="662"/>
      <c r="DD19" s="668" t="s">
        <v>239</v>
      </c>
      <c r="DE19" s="660"/>
      <c r="DF19" s="660"/>
      <c r="DG19" s="660"/>
      <c r="DH19" s="660"/>
      <c r="DI19" s="660"/>
      <c r="DJ19" s="660"/>
      <c r="DK19" s="660"/>
      <c r="DL19" s="660"/>
      <c r="DM19" s="660"/>
      <c r="DN19" s="660"/>
      <c r="DO19" s="660"/>
      <c r="DP19" s="661"/>
      <c r="DQ19" s="668" t="s">
        <v>239</v>
      </c>
      <c r="DR19" s="660"/>
      <c r="DS19" s="660"/>
      <c r="DT19" s="660"/>
      <c r="DU19" s="660"/>
      <c r="DV19" s="660"/>
      <c r="DW19" s="660"/>
      <c r="DX19" s="660"/>
      <c r="DY19" s="660"/>
      <c r="DZ19" s="660"/>
      <c r="EA19" s="660"/>
      <c r="EB19" s="660"/>
      <c r="EC19" s="669"/>
    </row>
    <row r="20" spans="2:133" ht="11.25" customHeight="1" x14ac:dyDescent="0.2">
      <c r="B20" s="672" t="s">
        <v>274</v>
      </c>
      <c r="C20" s="673"/>
      <c r="D20" s="673"/>
      <c r="E20" s="673"/>
      <c r="F20" s="673"/>
      <c r="G20" s="673"/>
      <c r="H20" s="673"/>
      <c r="I20" s="673"/>
      <c r="J20" s="673"/>
      <c r="K20" s="673"/>
      <c r="L20" s="673"/>
      <c r="M20" s="673"/>
      <c r="N20" s="673"/>
      <c r="O20" s="673"/>
      <c r="P20" s="673"/>
      <c r="Q20" s="674"/>
      <c r="R20" s="659">
        <v>294</v>
      </c>
      <c r="S20" s="660"/>
      <c r="T20" s="660"/>
      <c r="U20" s="660"/>
      <c r="V20" s="660"/>
      <c r="W20" s="660"/>
      <c r="X20" s="660"/>
      <c r="Y20" s="661"/>
      <c r="Z20" s="662">
        <v>0</v>
      </c>
      <c r="AA20" s="662"/>
      <c r="AB20" s="662"/>
      <c r="AC20" s="662"/>
      <c r="AD20" s="663">
        <v>294</v>
      </c>
      <c r="AE20" s="663"/>
      <c r="AF20" s="663"/>
      <c r="AG20" s="663"/>
      <c r="AH20" s="663"/>
      <c r="AI20" s="663"/>
      <c r="AJ20" s="663"/>
      <c r="AK20" s="663"/>
      <c r="AL20" s="664">
        <v>0</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t="s">
        <v>239</v>
      </c>
      <c r="BH20" s="660"/>
      <c r="BI20" s="660"/>
      <c r="BJ20" s="660"/>
      <c r="BK20" s="660"/>
      <c r="BL20" s="660"/>
      <c r="BM20" s="660"/>
      <c r="BN20" s="661"/>
      <c r="BO20" s="662" t="s">
        <v>233</v>
      </c>
      <c r="BP20" s="662"/>
      <c r="BQ20" s="662"/>
      <c r="BR20" s="662"/>
      <c r="BS20" s="663" t="s">
        <v>233</v>
      </c>
      <c r="BT20" s="663"/>
      <c r="BU20" s="663"/>
      <c r="BV20" s="663"/>
      <c r="BW20" s="663"/>
      <c r="BX20" s="663"/>
      <c r="BY20" s="663"/>
      <c r="BZ20" s="663"/>
      <c r="CA20" s="663"/>
      <c r="CB20" s="667"/>
      <c r="CD20" s="656" t="s">
        <v>276</v>
      </c>
      <c r="CE20" s="657"/>
      <c r="CF20" s="657"/>
      <c r="CG20" s="657"/>
      <c r="CH20" s="657"/>
      <c r="CI20" s="657"/>
      <c r="CJ20" s="657"/>
      <c r="CK20" s="657"/>
      <c r="CL20" s="657"/>
      <c r="CM20" s="657"/>
      <c r="CN20" s="657"/>
      <c r="CO20" s="657"/>
      <c r="CP20" s="657"/>
      <c r="CQ20" s="658"/>
      <c r="CR20" s="659">
        <v>34472453</v>
      </c>
      <c r="CS20" s="660"/>
      <c r="CT20" s="660"/>
      <c r="CU20" s="660"/>
      <c r="CV20" s="660"/>
      <c r="CW20" s="660"/>
      <c r="CX20" s="660"/>
      <c r="CY20" s="661"/>
      <c r="CZ20" s="662">
        <v>100</v>
      </c>
      <c r="DA20" s="662"/>
      <c r="DB20" s="662"/>
      <c r="DC20" s="662"/>
      <c r="DD20" s="668">
        <v>3024918</v>
      </c>
      <c r="DE20" s="660"/>
      <c r="DF20" s="660"/>
      <c r="DG20" s="660"/>
      <c r="DH20" s="660"/>
      <c r="DI20" s="660"/>
      <c r="DJ20" s="660"/>
      <c r="DK20" s="660"/>
      <c r="DL20" s="660"/>
      <c r="DM20" s="660"/>
      <c r="DN20" s="660"/>
      <c r="DO20" s="660"/>
      <c r="DP20" s="661"/>
      <c r="DQ20" s="668">
        <v>20413477</v>
      </c>
      <c r="DR20" s="660"/>
      <c r="DS20" s="660"/>
      <c r="DT20" s="660"/>
      <c r="DU20" s="660"/>
      <c r="DV20" s="660"/>
      <c r="DW20" s="660"/>
      <c r="DX20" s="660"/>
      <c r="DY20" s="660"/>
      <c r="DZ20" s="660"/>
      <c r="EA20" s="660"/>
      <c r="EB20" s="660"/>
      <c r="EC20" s="669"/>
    </row>
    <row r="21" spans="2:133" ht="11.25" customHeight="1" x14ac:dyDescent="0.2">
      <c r="B21" s="656" t="s">
        <v>277</v>
      </c>
      <c r="C21" s="657"/>
      <c r="D21" s="657"/>
      <c r="E21" s="657"/>
      <c r="F21" s="657"/>
      <c r="G21" s="657"/>
      <c r="H21" s="657"/>
      <c r="I21" s="657"/>
      <c r="J21" s="657"/>
      <c r="K21" s="657"/>
      <c r="L21" s="657"/>
      <c r="M21" s="657"/>
      <c r="N21" s="657"/>
      <c r="O21" s="657"/>
      <c r="P21" s="657"/>
      <c r="Q21" s="658"/>
      <c r="R21" s="659">
        <v>13068846</v>
      </c>
      <c r="S21" s="660"/>
      <c r="T21" s="660"/>
      <c r="U21" s="660"/>
      <c r="V21" s="660"/>
      <c r="W21" s="660"/>
      <c r="X21" s="660"/>
      <c r="Y21" s="661"/>
      <c r="Z21" s="662">
        <v>36.700000000000003</v>
      </c>
      <c r="AA21" s="662"/>
      <c r="AB21" s="662"/>
      <c r="AC21" s="662"/>
      <c r="AD21" s="663">
        <v>11973441</v>
      </c>
      <c r="AE21" s="663"/>
      <c r="AF21" s="663"/>
      <c r="AG21" s="663"/>
      <c r="AH21" s="663"/>
      <c r="AI21" s="663"/>
      <c r="AJ21" s="663"/>
      <c r="AK21" s="663"/>
      <c r="AL21" s="664">
        <v>67.7</v>
      </c>
      <c r="AM21" s="665"/>
      <c r="AN21" s="665"/>
      <c r="AO21" s="666"/>
      <c r="AP21" s="656" t="s">
        <v>278</v>
      </c>
      <c r="AQ21" s="675"/>
      <c r="AR21" s="675"/>
      <c r="AS21" s="675"/>
      <c r="AT21" s="675"/>
      <c r="AU21" s="675"/>
      <c r="AV21" s="675"/>
      <c r="AW21" s="675"/>
      <c r="AX21" s="675"/>
      <c r="AY21" s="675"/>
      <c r="AZ21" s="675"/>
      <c r="BA21" s="675"/>
      <c r="BB21" s="675"/>
      <c r="BC21" s="675"/>
      <c r="BD21" s="675"/>
      <c r="BE21" s="675"/>
      <c r="BF21" s="676"/>
      <c r="BG21" s="659" t="s">
        <v>233</v>
      </c>
      <c r="BH21" s="660"/>
      <c r="BI21" s="660"/>
      <c r="BJ21" s="660"/>
      <c r="BK21" s="660"/>
      <c r="BL21" s="660"/>
      <c r="BM21" s="660"/>
      <c r="BN21" s="661"/>
      <c r="BO21" s="662" t="s">
        <v>239</v>
      </c>
      <c r="BP21" s="662"/>
      <c r="BQ21" s="662"/>
      <c r="BR21" s="662"/>
      <c r="BS21" s="663" t="s">
        <v>239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279</v>
      </c>
      <c r="C22" s="657"/>
      <c r="D22" s="657"/>
      <c r="E22" s="657"/>
      <c r="F22" s="657"/>
      <c r="G22" s="657"/>
      <c r="H22" s="657"/>
      <c r="I22" s="657"/>
      <c r="J22" s="657"/>
      <c r="K22" s="657"/>
      <c r="L22" s="657"/>
      <c r="M22" s="657"/>
      <c r="N22" s="657"/>
      <c r="O22" s="657"/>
      <c r="P22" s="657"/>
      <c r="Q22" s="658"/>
      <c r="R22" s="659">
        <v>11973441</v>
      </c>
      <c r="S22" s="660"/>
      <c r="T22" s="660"/>
      <c r="U22" s="660"/>
      <c r="V22" s="660"/>
      <c r="W22" s="660"/>
      <c r="X22" s="660"/>
      <c r="Y22" s="661"/>
      <c r="Z22" s="662">
        <v>33.6</v>
      </c>
      <c r="AA22" s="662"/>
      <c r="AB22" s="662"/>
      <c r="AC22" s="662"/>
      <c r="AD22" s="663">
        <v>11973441</v>
      </c>
      <c r="AE22" s="663"/>
      <c r="AF22" s="663"/>
      <c r="AG22" s="663"/>
      <c r="AH22" s="663"/>
      <c r="AI22" s="663"/>
      <c r="AJ22" s="663"/>
      <c r="AK22" s="663"/>
      <c r="AL22" s="664">
        <v>67.7</v>
      </c>
      <c r="AM22" s="665"/>
      <c r="AN22" s="665"/>
      <c r="AO22" s="666"/>
      <c r="AP22" s="656" t="s">
        <v>280</v>
      </c>
      <c r="AQ22" s="675"/>
      <c r="AR22" s="675"/>
      <c r="AS22" s="675"/>
      <c r="AT22" s="675"/>
      <c r="AU22" s="675"/>
      <c r="AV22" s="675"/>
      <c r="AW22" s="675"/>
      <c r="AX22" s="675"/>
      <c r="AY22" s="675"/>
      <c r="AZ22" s="675"/>
      <c r="BA22" s="675"/>
      <c r="BB22" s="675"/>
      <c r="BC22" s="675"/>
      <c r="BD22" s="675"/>
      <c r="BE22" s="675"/>
      <c r="BF22" s="676"/>
      <c r="BG22" s="659" t="s">
        <v>239</v>
      </c>
      <c r="BH22" s="660"/>
      <c r="BI22" s="660"/>
      <c r="BJ22" s="660"/>
      <c r="BK22" s="660"/>
      <c r="BL22" s="660"/>
      <c r="BM22" s="660"/>
      <c r="BN22" s="661"/>
      <c r="BO22" s="662" t="s">
        <v>233</v>
      </c>
      <c r="BP22" s="662"/>
      <c r="BQ22" s="662"/>
      <c r="BR22" s="662"/>
      <c r="BS22" s="663" t="s">
        <v>233</v>
      </c>
      <c r="BT22" s="663"/>
      <c r="BU22" s="663"/>
      <c r="BV22" s="663"/>
      <c r="BW22" s="663"/>
      <c r="BX22" s="663"/>
      <c r="BY22" s="663"/>
      <c r="BZ22" s="663"/>
      <c r="CA22" s="663"/>
      <c r="CB22" s="667"/>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282</v>
      </c>
      <c r="C23" s="657"/>
      <c r="D23" s="657"/>
      <c r="E23" s="657"/>
      <c r="F23" s="657"/>
      <c r="G23" s="657"/>
      <c r="H23" s="657"/>
      <c r="I23" s="657"/>
      <c r="J23" s="657"/>
      <c r="K23" s="657"/>
      <c r="L23" s="657"/>
      <c r="M23" s="657"/>
      <c r="N23" s="657"/>
      <c r="O23" s="657"/>
      <c r="P23" s="657"/>
      <c r="Q23" s="658"/>
      <c r="R23" s="659">
        <v>1095405</v>
      </c>
      <c r="S23" s="660"/>
      <c r="T23" s="660"/>
      <c r="U23" s="660"/>
      <c r="V23" s="660"/>
      <c r="W23" s="660"/>
      <c r="X23" s="660"/>
      <c r="Y23" s="661"/>
      <c r="Z23" s="662">
        <v>3.1</v>
      </c>
      <c r="AA23" s="662"/>
      <c r="AB23" s="662"/>
      <c r="AC23" s="662"/>
      <c r="AD23" s="663" t="s">
        <v>233</v>
      </c>
      <c r="AE23" s="663"/>
      <c r="AF23" s="663"/>
      <c r="AG23" s="663"/>
      <c r="AH23" s="663"/>
      <c r="AI23" s="663"/>
      <c r="AJ23" s="663"/>
      <c r="AK23" s="663"/>
      <c r="AL23" s="664" t="s">
        <v>239</v>
      </c>
      <c r="AM23" s="665"/>
      <c r="AN23" s="665"/>
      <c r="AO23" s="666"/>
      <c r="AP23" s="656" t="s">
        <v>283</v>
      </c>
      <c r="AQ23" s="675"/>
      <c r="AR23" s="675"/>
      <c r="AS23" s="675"/>
      <c r="AT23" s="675"/>
      <c r="AU23" s="675"/>
      <c r="AV23" s="675"/>
      <c r="AW23" s="675"/>
      <c r="AX23" s="675"/>
      <c r="AY23" s="675"/>
      <c r="AZ23" s="675"/>
      <c r="BA23" s="675"/>
      <c r="BB23" s="675"/>
      <c r="BC23" s="675"/>
      <c r="BD23" s="675"/>
      <c r="BE23" s="675"/>
      <c r="BF23" s="676"/>
      <c r="BG23" s="659" t="s">
        <v>233</v>
      </c>
      <c r="BH23" s="660"/>
      <c r="BI23" s="660"/>
      <c r="BJ23" s="660"/>
      <c r="BK23" s="660"/>
      <c r="BL23" s="660"/>
      <c r="BM23" s="660"/>
      <c r="BN23" s="661"/>
      <c r="BO23" s="662" t="s">
        <v>239</v>
      </c>
      <c r="BP23" s="662"/>
      <c r="BQ23" s="662"/>
      <c r="BR23" s="662"/>
      <c r="BS23" s="663" t="s">
        <v>233</v>
      </c>
      <c r="BT23" s="663"/>
      <c r="BU23" s="663"/>
      <c r="BV23" s="663"/>
      <c r="BW23" s="663"/>
      <c r="BX23" s="663"/>
      <c r="BY23" s="663"/>
      <c r="BZ23" s="663"/>
      <c r="CA23" s="663"/>
      <c r="CB23" s="667"/>
      <c r="CD23" s="641" t="s">
        <v>221</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6" t="s">
        <v>287</v>
      </c>
      <c r="DM23" s="687"/>
      <c r="DN23" s="687"/>
      <c r="DO23" s="687"/>
      <c r="DP23" s="687"/>
      <c r="DQ23" s="687"/>
      <c r="DR23" s="687"/>
      <c r="DS23" s="687"/>
      <c r="DT23" s="687"/>
      <c r="DU23" s="687"/>
      <c r="DV23" s="688"/>
      <c r="DW23" s="641" t="s">
        <v>288</v>
      </c>
      <c r="DX23" s="642"/>
      <c r="DY23" s="642"/>
      <c r="DZ23" s="642"/>
      <c r="EA23" s="642"/>
      <c r="EB23" s="642"/>
      <c r="EC23" s="643"/>
    </row>
    <row r="24" spans="2:133" ht="11.25" customHeight="1" x14ac:dyDescent="0.2">
      <c r="B24" s="656" t="s">
        <v>289</v>
      </c>
      <c r="C24" s="657"/>
      <c r="D24" s="657"/>
      <c r="E24" s="657"/>
      <c r="F24" s="657"/>
      <c r="G24" s="657"/>
      <c r="H24" s="657"/>
      <c r="I24" s="657"/>
      <c r="J24" s="657"/>
      <c r="K24" s="657"/>
      <c r="L24" s="657"/>
      <c r="M24" s="657"/>
      <c r="N24" s="657"/>
      <c r="O24" s="657"/>
      <c r="P24" s="657"/>
      <c r="Q24" s="658"/>
      <c r="R24" s="659" t="s">
        <v>239</v>
      </c>
      <c r="S24" s="660"/>
      <c r="T24" s="660"/>
      <c r="U24" s="660"/>
      <c r="V24" s="660"/>
      <c r="W24" s="660"/>
      <c r="X24" s="660"/>
      <c r="Y24" s="661"/>
      <c r="Z24" s="662" t="s">
        <v>233</v>
      </c>
      <c r="AA24" s="662"/>
      <c r="AB24" s="662"/>
      <c r="AC24" s="662"/>
      <c r="AD24" s="663" t="s">
        <v>239</v>
      </c>
      <c r="AE24" s="663"/>
      <c r="AF24" s="663"/>
      <c r="AG24" s="663"/>
      <c r="AH24" s="663"/>
      <c r="AI24" s="663"/>
      <c r="AJ24" s="663"/>
      <c r="AK24" s="663"/>
      <c r="AL24" s="664" t="s">
        <v>233</v>
      </c>
      <c r="AM24" s="665"/>
      <c r="AN24" s="665"/>
      <c r="AO24" s="666"/>
      <c r="AP24" s="656" t="s">
        <v>290</v>
      </c>
      <c r="AQ24" s="675"/>
      <c r="AR24" s="675"/>
      <c r="AS24" s="675"/>
      <c r="AT24" s="675"/>
      <c r="AU24" s="675"/>
      <c r="AV24" s="675"/>
      <c r="AW24" s="675"/>
      <c r="AX24" s="675"/>
      <c r="AY24" s="675"/>
      <c r="AZ24" s="675"/>
      <c r="BA24" s="675"/>
      <c r="BB24" s="675"/>
      <c r="BC24" s="675"/>
      <c r="BD24" s="675"/>
      <c r="BE24" s="675"/>
      <c r="BF24" s="676"/>
      <c r="BG24" s="659" t="s">
        <v>233</v>
      </c>
      <c r="BH24" s="660"/>
      <c r="BI24" s="660"/>
      <c r="BJ24" s="660"/>
      <c r="BK24" s="660"/>
      <c r="BL24" s="660"/>
      <c r="BM24" s="660"/>
      <c r="BN24" s="661"/>
      <c r="BO24" s="662" t="s">
        <v>233</v>
      </c>
      <c r="BP24" s="662"/>
      <c r="BQ24" s="662"/>
      <c r="BR24" s="662"/>
      <c r="BS24" s="663" t="s">
        <v>233</v>
      </c>
      <c r="BT24" s="663"/>
      <c r="BU24" s="663"/>
      <c r="BV24" s="663"/>
      <c r="BW24" s="663"/>
      <c r="BX24" s="663"/>
      <c r="BY24" s="663"/>
      <c r="BZ24" s="663"/>
      <c r="CA24" s="663"/>
      <c r="CB24" s="667"/>
      <c r="CD24" s="645" t="s">
        <v>291</v>
      </c>
      <c r="CE24" s="646"/>
      <c r="CF24" s="646"/>
      <c r="CG24" s="646"/>
      <c r="CH24" s="646"/>
      <c r="CI24" s="646"/>
      <c r="CJ24" s="646"/>
      <c r="CK24" s="646"/>
      <c r="CL24" s="646"/>
      <c r="CM24" s="646"/>
      <c r="CN24" s="646"/>
      <c r="CO24" s="646"/>
      <c r="CP24" s="646"/>
      <c r="CQ24" s="647"/>
      <c r="CR24" s="648">
        <v>19976143</v>
      </c>
      <c r="CS24" s="649"/>
      <c r="CT24" s="649"/>
      <c r="CU24" s="649"/>
      <c r="CV24" s="649"/>
      <c r="CW24" s="649"/>
      <c r="CX24" s="649"/>
      <c r="CY24" s="650"/>
      <c r="CZ24" s="653">
        <v>57.9</v>
      </c>
      <c r="DA24" s="654"/>
      <c r="DB24" s="654"/>
      <c r="DC24" s="670"/>
      <c r="DD24" s="694">
        <v>11734176</v>
      </c>
      <c r="DE24" s="649"/>
      <c r="DF24" s="649"/>
      <c r="DG24" s="649"/>
      <c r="DH24" s="649"/>
      <c r="DI24" s="649"/>
      <c r="DJ24" s="649"/>
      <c r="DK24" s="650"/>
      <c r="DL24" s="694">
        <v>11613066</v>
      </c>
      <c r="DM24" s="649"/>
      <c r="DN24" s="649"/>
      <c r="DO24" s="649"/>
      <c r="DP24" s="649"/>
      <c r="DQ24" s="649"/>
      <c r="DR24" s="649"/>
      <c r="DS24" s="649"/>
      <c r="DT24" s="649"/>
      <c r="DU24" s="649"/>
      <c r="DV24" s="650"/>
      <c r="DW24" s="653">
        <v>65</v>
      </c>
      <c r="DX24" s="654"/>
      <c r="DY24" s="654"/>
      <c r="DZ24" s="654"/>
      <c r="EA24" s="654"/>
      <c r="EB24" s="654"/>
      <c r="EC24" s="655"/>
    </row>
    <row r="25" spans="2:133" ht="11.25" customHeight="1" x14ac:dyDescent="0.2">
      <c r="B25" s="656" t="s">
        <v>292</v>
      </c>
      <c r="C25" s="657"/>
      <c r="D25" s="657"/>
      <c r="E25" s="657"/>
      <c r="F25" s="657"/>
      <c r="G25" s="657"/>
      <c r="H25" s="657"/>
      <c r="I25" s="657"/>
      <c r="J25" s="657"/>
      <c r="K25" s="657"/>
      <c r="L25" s="657"/>
      <c r="M25" s="657"/>
      <c r="N25" s="657"/>
      <c r="O25" s="657"/>
      <c r="P25" s="657"/>
      <c r="Q25" s="658"/>
      <c r="R25" s="659">
        <v>18664894</v>
      </c>
      <c r="S25" s="660"/>
      <c r="T25" s="660"/>
      <c r="U25" s="660"/>
      <c r="V25" s="660"/>
      <c r="W25" s="660"/>
      <c r="X25" s="660"/>
      <c r="Y25" s="661"/>
      <c r="Z25" s="662">
        <v>52.4</v>
      </c>
      <c r="AA25" s="662"/>
      <c r="AB25" s="662"/>
      <c r="AC25" s="662"/>
      <c r="AD25" s="663">
        <v>17569489</v>
      </c>
      <c r="AE25" s="663"/>
      <c r="AF25" s="663"/>
      <c r="AG25" s="663"/>
      <c r="AH25" s="663"/>
      <c r="AI25" s="663"/>
      <c r="AJ25" s="663"/>
      <c r="AK25" s="663"/>
      <c r="AL25" s="664">
        <v>99.3</v>
      </c>
      <c r="AM25" s="665"/>
      <c r="AN25" s="665"/>
      <c r="AO25" s="666"/>
      <c r="AP25" s="656" t="s">
        <v>293</v>
      </c>
      <c r="AQ25" s="675"/>
      <c r="AR25" s="675"/>
      <c r="AS25" s="675"/>
      <c r="AT25" s="675"/>
      <c r="AU25" s="675"/>
      <c r="AV25" s="675"/>
      <c r="AW25" s="675"/>
      <c r="AX25" s="675"/>
      <c r="AY25" s="675"/>
      <c r="AZ25" s="675"/>
      <c r="BA25" s="675"/>
      <c r="BB25" s="675"/>
      <c r="BC25" s="675"/>
      <c r="BD25" s="675"/>
      <c r="BE25" s="675"/>
      <c r="BF25" s="676"/>
      <c r="BG25" s="659" t="s">
        <v>239</v>
      </c>
      <c r="BH25" s="660"/>
      <c r="BI25" s="660"/>
      <c r="BJ25" s="660"/>
      <c r="BK25" s="660"/>
      <c r="BL25" s="660"/>
      <c r="BM25" s="660"/>
      <c r="BN25" s="661"/>
      <c r="BO25" s="662" t="s">
        <v>239</v>
      </c>
      <c r="BP25" s="662"/>
      <c r="BQ25" s="662"/>
      <c r="BR25" s="662"/>
      <c r="BS25" s="663" t="s">
        <v>239</v>
      </c>
      <c r="BT25" s="663"/>
      <c r="BU25" s="663"/>
      <c r="BV25" s="663"/>
      <c r="BW25" s="663"/>
      <c r="BX25" s="663"/>
      <c r="BY25" s="663"/>
      <c r="BZ25" s="663"/>
      <c r="CA25" s="663"/>
      <c r="CB25" s="667"/>
      <c r="CD25" s="656" t="s">
        <v>294</v>
      </c>
      <c r="CE25" s="657"/>
      <c r="CF25" s="657"/>
      <c r="CG25" s="657"/>
      <c r="CH25" s="657"/>
      <c r="CI25" s="657"/>
      <c r="CJ25" s="657"/>
      <c r="CK25" s="657"/>
      <c r="CL25" s="657"/>
      <c r="CM25" s="657"/>
      <c r="CN25" s="657"/>
      <c r="CO25" s="657"/>
      <c r="CP25" s="657"/>
      <c r="CQ25" s="658"/>
      <c r="CR25" s="659">
        <v>5165332</v>
      </c>
      <c r="CS25" s="691"/>
      <c r="CT25" s="691"/>
      <c r="CU25" s="691"/>
      <c r="CV25" s="691"/>
      <c r="CW25" s="691"/>
      <c r="CX25" s="691"/>
      <c r="CY25" s="692"/>
      <c r="CZ25" s="664">
        <v>15</v>
      </c>
      <c r="DA25" s="689"/>
      <c r="DB25" s="689"/>
      <c r="DC25" s="693"/>
      <c r="DD25" s="668">
        <v>4527946</v>
      </c>
      <c r="DE25" s="691"/>
      <c r="DF25" s="691"/>
      <c r="DG25" s="691"/>
      <c r="DH25" s="691"/>
      <c r="DI25" s="691"/>
      <c r="DJ25" s="691"/>
      <c r="DK25" s="692"/>
      <c r="DL25" s="668">
        <v>4418858</v>
      </c>
      <c r="DM25" s="691"/>
      <c r="DN25" s="691"/>
      <c r="DO25" s="691"/>
      <c r="DP25" s="691"/>
      <c r="DQ25" s="691"/>
      <c r="DR25" s="691"/>
      <c r="DS25" s="691"/>
      <c r="DT25" s="691"/>
      <c r="DU25" s="691"/>
      <c r="DV25" s="692"/>
      <c r="DW25" s="664">
        <v>24.7</v>
      </c>
      <c r="DX25" s="689"/>
      <c r="DY25" s="689"/>
      <c r="DZ25" s="689"/>
      <c r="EA25" s="689"/>
      <c r="EB25" s="689"/>
      <c r="EC25" s="690"/>
    </row>
    <row r="26" spans="2:133" ht="11.25" customHeight="1" x14ac:dyDescent="0.2">
      <c r="B26" s="656" t="s">
        <v>295</v>
      </c>
      <c r="C26" s="657"/>
      <c r="D26" s="657"/>
      <c r="E26" s="657"/>
      <c r="F26" s="657"/>
      <c r="G26" s="657"/>
      <c r="H26" s="657"/>
      <c r="I26" s="657"/>
      <c r="J26" s="657"/>
      <c r="K26" s="657"/>
      <c r="L26" s="657"/>
      <c r="M26" s="657"/>
      <c r="N26" s="657"/>
      <c r="O26" s="657"/>
      <c r="P26" s="657"/>
      <c r="Q26" s="658"/>
      <c r="R26" s="659">
        <v>3681</v>
      </c>
      <c r="S26" s="660"/>
      <c r="T26" s="660"/>
      <c r="U26" s="660"/>
      <c r="V26" s="660"/>
      <c r="W26" s="660"/>
      <c r="X26" s="660"/>
      <c r="Y26" s="661"/>
      <c r="Z26" s="662">
        <v>0</v>
      </c>
      <c r="AA26" s="662"/>
      <c r="AB26" s="662"/>
      <c r="AC26" s="662"/>
      <c r="AD26" s="663">
        <v>3681</v>
      </c>
      <c r="AE26" s="663"/>
      <c r="AF26" s="663"/>
      <c r="AG26" s="663"/>
      <c r="AH26" s="663"/>
      <c r="AI26" s="663"/>
      <c r="AJ26" s="663"/>
      <c r="AK26" s="663"/>
      <c r="AL26" s="664">
        <v>0</v>
      </c>
      <c r="AM26" s="665"/>
      <c r="AN26" s="665"/>
      <c r="AO26" s="666"/>
      <c r="AP26" s="656" t="s">
        <v>296</v>
      </c>
      <c r="AQ26" s="675"/>
      <c r="AR26" s="675"/>
      <c r="AS26" s="675"/>
      <c r="AT26" s="675"/>
      <c r="AU26" s="675"/>
      <c r="AV26" s="675"/>
      <c r="AW26" s="675"/>
      <c r="AX26" s="675"/>
      <c r="AY26" s="675"/>
      <c r="AZ26" s="675"/>
      <c r="BA26" s="675"/>
      <c r="BB26" s="675"/>
      <c r="BC26" s="675"/>
      <c r="BD26" s="675"/>
      <c r="BE26" s="675"/>
      <c r="BF26" s="676"/>
      <c r="BG26" s="659" t="s">
        <v>233</v>
      </c>
      <c r="BH26" s="660"/>
      <c r="BI26" s="660"/>
      <c r="BJ26" s="660"/>
      <c r="BK26" s="660"/>
      <c r="BL26" s="660"/>
      <c r="BM26" s="660"/>
      <c r="BN26" s="661"/>
      <c r="BO26" s="662" t="s">
        <v>239</v>
      </c>
      <c r="BP26" s="662"/>
      <c r="BQ26" s="662"/>
      <c r="BR26" s="662"/>
      <c r="BS26" s="663" t="s">
        <v>233</v>
      </c>
      <c r="BT26" s="663"/>
      <c r="BU26" s="663"/>
      <c r="BV26" s="663"/>
      <c r="BW26" s="663"/>
      <c r="BX26" s="663"/>
      <c r="BY26" s="663"/>
      <c r="BZ26" s="663"/>
      <c r="CA26" s="663"/>
      <c r="CB26" s="667"/>
      <c r="CD26" s="656" t="s">
        <v>297</v>
      </c>
      <c r="CE26" s="657"/>
      <c r="CF26" s="657"/>
      <c r="CG26" s="657"/>
      <c r="CH26" s="657"/>
      <c r="CI26" s="657"/>
      <c r="CJ26" s="657"/>
      <c r="CK26" s="657"/>
      <c r="CL26" s="657"/>
      <c r="CM26" s="657"/>
      <c r="CN26" s="657"/>
      <c r="CO26" s="657"/>
      <c r="CP26" s="657"/>
      <c r="CQ26" s="658"/>
      <c r="CR26" s="659">
        <v>2878389</v>
      </c>
      <c r="CS26" s="660"/>
      <c r="CT26" s="660"/>
      <c r="CU26" s="660"/>
      <c r="CV26" s="660"/>
      <c r="CW26" s="660"/>
      <c r="CX26" s="660"/>
      <c r="CY26" s="661"/>
      <c r="CZ26" s="664">
        <v>8.3000000000000007</v>
      </c>
      <c r="DA26" s="689"/>
      <c r="DB26" s="689"/>
      <c r="DC26" s="693"/>
      <c r="DD26" s="668">
        <v>2606232</v>
      </c>
      <c r="DE26" s="660"/>
      <c r="DF26" s="660"/>
      <c r="DG26" s="660"/>
      <c r="DH26" s="660"/>
      <c r="DI26" s="660"/>
      <c r="DJ26" s="660"/>
      <c r="DK26" s="661"/>
      <c r="DL26" s="668" t="s">
        <v>233</v>
      </c>
      <c r="DM26" s="660"/>
      <c r="DN26" s="660"/>
      <c r="DO26" s="660"/>
      <c r="DP26" s="660"/>
      <c r="DQ26" s="660"/>
      <c r="DR26" s="660"/>
      <c r="DS26" s="660"/>
      <c r="DT26" s="660"/>
      <c r="DU26" s="660"/>
      <c r="DV26" s="661"/>
      <c r="DW26" s="664" t="s">
        <v>233</v>
      </c>
      <c r="DX26" s="689"/>
      <c r="DY26" s="689"/>
      <c r="DZ26" s="689"/>
      <c r="EA26" s="689"/>
      <c r="EB26" s="689"/>
      <c r="EC26" s="690"/>
    </row>
    <row r="27" spans="2:133" ht="11.25" customHeight="1" x14ac:dyDescent="0.2">
      <c r="B27" s="656" t="s">
        <v>298</v>
      </c>
      <c r="C27" s="657"/>
      <c r="D27" s="657"/>
      <c r="E27" s="657"/>
      <c r="F27" s="657"/>
      <c r="G27" s="657"/>
      <c r="H27" s="657"/>
      <c r="I27" s="657"/>
      <c r="J27" s="657"/>
      <c r="K27" s="657"/>
      <c r="L27" s="657"/>
      <c r="M27" s="657"/>
      <c r="N27" s="657"/>
      <c r="O27" s="657"/>
      <c r="P27" s="657"/>
      <c r="Q27" s="658"/>
      <c r="R27" s="659">
        <v>173097</v>
      </c>
      <c r="S27" s="660"/>
      <c r="T27" s="660"/>
      <c r="U27" s="660"/>
      <c r="V27" s="660"/>
      <c r="W27" s="660"/>
      <c r="X27" s="660"/>
      <c r="Y27" s="661"/>
      <c r="Z27" s="662">
        <v>0.5</v>
      </c>
      <c r="AA27" s="662"/>
      <c r="AB27" s="662"/>
      <c r="AC27" s="662"/>
      <c r="AD27" s="663" t="s">
        <v>233</v>
      </c>
      <c r="AE27" s="663"/>
      <c r="AF27" s="663"/>
      <c r="AG27" s="663"/>
      <c r="AH27" s="663"/>
      <c r="AI27" s="663"/>
      <c r="AJ27" s="663"/>
      <c r="AK27" s="663"/>
      <c r="AL27" s="664" t="s">
        <v>233</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4226611</v>
      </c>
      <c r="BH27" s="660"/>
      <c r="BI27" s="660"/>
      <c r="BJ27" s="660"/>
      <c r="BK27" s="660"/>
      <c r="BL27" s="660"/>
      <c r="BM27" s="660"/>
      <c r="BN27" s="661"/>
      <c r="BO27" s="662">
        <v>100</v>
      </c>
      <c r="BP27" s="662"/>
      <c r="BQ27" s="662"/>
      <c r="BR27" s="662"/>
      <c r="BS27" s="663">
        <v>40654</v>
      </c>
      <c r="BT27" s="663"/>
      <c r="BU27" s="663"/>
      <c r="BV27" s="663"/>
      <c r="BW27" s="663"/>
      <c r="BX27" s="663"/>
      <c r="BY27" s="663"/>
      <c r="BZ27" s="663"/>
      <c r="CA27" s="663"/>
      <c r="CB27" s="667"/>
      <c r="CD27" s="656" t="s">
        <v>300</v>
      </c>
      <c r="CE27" s="657"/>
      <c r="CF27" s="657"/>
      <c r="CG27" s="657"/>
      <c r="CH27" s="657"/>
      <c r="CI27" s="657"/>
      <c r="CJ27" s="657"/>
      <c r="CK27" s="657"/>
      <c r="CL27" s="657"/>
      <c r="CM27" s="657"/>
      <c r="CN27" s="657"/>
      <c r="CO27" s="657"/>
      <c r="CP27" s="657"/>
      <c r="CQ27" s="658"/>
      <c r="CR27" s="659">
        <v>10299360</v>
      </c>
      <c r="CS27" s="691"/>
      <c r="CT27" s="691"/>
      <c r="CU27" s="691"/>
      <c r="CV27" s="691"/>
      <c r="CW27" s="691"/>
      <c r="CX27" s="691"/>
      <c r="CY27" s="692"/>
      <c r="CZ27" s="664">
        <v>29.9</v>
      </c>
      <c r="DA27" s="689"/>
      <c r="DB27" s="689"/>
      <c r="DC27" s="693"/>
      <c r="DD27" s="668">
        <v>2883689</v>
      </c>
      <c r="DE27" s="691"/>
      <c r="DF27" s="691"/>
      <c r="DG27" s="691"/>
      <c r="DH27" s="691"/>
      <c r="DI27" s="691"/>
      <c r="DJ27" s="691"/>
      <c r="DK27" s="692"/>
      <c r="DL27" s="668">
        <v>2871667</v>
      </c>
      <c r="DM27" s="691"/>
      <c r="DN27" s="691"/>
      <c r="DO27" s="691"/>
      <c r="DP27" s="691"/>
      <c r="DQ27" s="691"/>
      <c r="DR27" s="691"/>
      <c r="DS27" s="691"/>
      <c r="DT27" s="691"/>
      <c r="DU27" s="691"/>
      <c r="DV27" s="692"/>
      <c r="DW27" s="664">
        <v>16.100000000000001</v>
      </c>
      <c r="DX27" s="689"/>
      <c r="DY27" s="689"/>
      <c r="DZ27" s="689"/>
      <c r="EA27" s="689"/>
      <c r="EB27" s="689"/>
      <c r="EC27" s="690"/>
    </row>
    <row r="28" spans="2:133" ht="11.25" customHeight="1" x14ac:dyDescent="0.2">
      <c r="B28" s="656" t="s">
        <v>301</v>
      </c>
      <c r="C28" s="657"/>
      <c r="D28" s="657"/>
      <c r="E28" s="657"/>
      <c r="F28" s="657"/>
      <c r="G28" s="657"/>
      <c r="H28" s="657"/>
      <c r="I28" s="657"/>
      <c r="J28" s="657"/>
      <c r="K28" s="657"/>
      <c r="L28" s="657"/>
      <c r="M28" s="657"/>
      <c r="N28" s="657"/>
      <c r="O28" s="657"/>
      <c r="P28" s="657"/>
      <c r="Q28" s="658"/>
      <c r="R28" s="659">
        <v>491626</v>
      </c>
      <c r="S28" s="660"/>
      <c r="T28" s="660"/>
      <c r="U28" s="660"/>
      <c r="V28" s="660"/>
      <c r="W28" s="660"/>
      <c r="X28" s="660"/>
      <c r="Y28" s="661"/>
      <c r="Z28" s="662">
        <v>1.4</v>
      </c>
      <c r="AA28" s="662"/>
      <c r="AB28" s="662"/>
      <c r="AC28" s="662"/>
      <c r="AD28" s="663">
        <v>34347</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302</v>
      </c>
      <c r="CE28" s="657"/>
      <c r="CF28" s="657"/>
      <c r="CG28" s="657"/>
      <c r="CH28" s="657"/>
      <c r="CI28" s="657"/>
      <c r="CJ28" s="657"/>
      <c r="CK28" s="657"/>
      <c r="CL28" s="657"/>
      <c r="CM28" s="657"/>
      <c r="CN28" s="657"/>
      <c r="CO28" s="657"/>
      <c r="CP28" s="657"/>
      <c r="CQ28" s="658"/>
      <c r="CR28" s="659">
        <v>4511451</v>
      </c>
      <c r="CS28" s="660"/>
      <c r="CT28" s="660"/>
      <c r="CU28" s="660"/>
      <c r="CV28" s="660"/>
      <c r="CW28" s="660"/>
      <c r="CX28" s="660"/>
      <c r="CY28" s="661"/>
      <c r="CZ28" s="664">
        <v>13.1</v>
      </c>
      <c r="DA28" s="689"/>
      <c r="DB28" s="689"/>
      <c r="DC28" s="693"/>
      <c r="DD28" s="668">
        <v>4322541</v>
      </c>
      <c r="DE28" s="660"/>
      <c r="DF28" s="660"/>
      <c r="DG28" s="660"/>
      <c r="DH28" s="660"/>
      <c r="DI28" s="660"/>
      <c r="DJ28" s="660"/>
      <c r="DK28" s="661"/>
      <c r="DL28" s="668">
        <v>4322541</v>
      </c>
      <c r="DM28" s="660"/>
      <c r="DN28" s="660"/>
      <c r="DO28" s="660"/>
      <c r="DP28" s="660"/>
      <c r="DQ28" s="660"/>
      <c r="DR28" s="660"/>
      <c r="DS28" s="660"/>
      <c r="DT28" s="660"/>
      <c r="DU28" s="660"/>
      <c r="DV28" s="661"/>
      <c r="DW28" s="664">
        <v>24.2</v>
      </c>
      <c r="DX28" s="689"/>
      <c r="DY28" s="689"/>
      <c r="DZ28" s="689"/>
      <c r="EA28" s="689"/>
      <c r="EB28" s="689"/>
      <c r="EC28" s="690"/>
    </row>
    <row r="29" spans="2:133" ht="11.25" customHeight="1" x14ac:dyDescent="0.2">
      <c r="B29" s="656" t="s">
        <v>303</v>
      </c>
      <c r="C29" s="657"/>
      <c r="D29" s="657"/>
      <c r="E29" s="657"/>
      <c r="F29" s="657"/>
      <c r="G29" s="657"/>
      <c r="H29" s="657"/>
      <c r="I29" s="657"/>
      <c r="J29" s="657"/>
      <c r="K29" s="657"/>
      <c r="L29" s="657"/>
      <c r="M29" s="657"/>
      <c r="N29" s="657"/>
      <c r="O29" s="657"/>
      <c r="P29" s="657"/>
      <c r="Q29" s="658"/>
      <c r="R29" s="659">
        <v>28909</v>
      </c>
      <c r="S29" s="660"/>
      <c r="T29" s="660"/>
      <c r="U29" s="660"/>
      <c r="V29" s="660"/>
      <c r="W29" s="660"/>
      <c r="X29" s="660"/>
      <c r="Y29" s="661"/>
      <c r="Z29" s="662">
        <v>0.1</v>
      </c>
      <c r="AA29" s="662"/>
      <c r="AB29" s="662"/>
      <c r="AC29" s="662"/>
      <c r="AD29" s="663" t="s">
        <v>233</v>
      </c>
      <c r="AE29" s="663"/>
      <c r="AF29" s="663"/>
      <c r="AG29" s="663"/>
      <c r="AH29" s="663"/>
      <c r="AI29" s="663"/>
      <c r="AJ29" s="663"/>
      <c r="AK29" s="663"/>
      <c r="AL29" s="664" t="s">
        <v>239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304</v>
      </c>
      <c r="CE29" s="696"/>
      <c r="CF29" s="656" t="s">
        <v>305</v>
      </c>
      <c r="CG29" s="657"/>
      <c r="CH29" s="657"/>
      <c r="CI29" s="657"/>
      <c r="CJ29" s="657"/>
      <c r="CK29" s="657"/>
      <c r="CL29" s="657"/>
      <c r="CM29" s="657"/>
      <c r="CN29" s="657"/>
      <c r="CO29" s="657"/>
      <c r="CP29" s="657"/>
      <c r="CQ29" s="658"/>
      <c r="CR29" s="659">
        <v>4510797</v>
      </c>
      <c r="CS29" s="691"/>
      <c r="CT29" s="691"/>
      <c r="CU29" s="691"/>
      <c r="CV29" s="691"/>
      <c r="CW29" s="691"/>
      <c r="CX29" s="691"/>
      <c r="CY29" s="692"/>
      <c r="CZ29" s="664">
        <v>13.1</v>
      </c>
      <c r="DA29" s="689"/>
      <c r="DB29" s="689"/>
      <c r="DC29" s="693"/>
      <c r="DD29" s="668">
        <v>4321887</v>
      </c>
      <c r="DE29" s="691"/>
      <c r="DF29" s="691"/>
      <c r="DG29" s="691"/>
      <c r="DH29" s="691"/>
      <c r="DI29" s="691"/>
      <c r="DJ29" s="691"/>
      <c r="DK29" s="692"/>
      <c r="DL29" s="668">
        <v>4321887</v>
      </c>
      <c r="DM29" s="691"/>
      <c r="DN29" s="691"/>
      <c r="DO29" s="691"/>
      <c r="DP29" s="691"/>
      <c r="DQ29" s="691"/>
      <c r="DR29" s="691"/>
      <c r="DS29" s="691"/>
      <c r="DT29" s="691"/>
      <c r="DU29" s="691"/>
      <c r="DV29" s="692"/>
      <c r="DW29" s="664">
        <v>24.2</v>
      </c>
      <c r="DX29" s="689"/>
      <c r="DY29" s="689"/>
      <c r="DZ29" s="689"/>
      <c r="EA29" s="689"/>
      <c r="EB29" s="689"/>
      <c r="EC29" s="690"/>
    </row>
    <row r="30" spans="2:133" ht="11.25" customHeight="1" x14ac:dyDescent="0.2">
      <c r="B30" s="656" t="s">
        <v>306</v>
      </c>
      <c r="C30" s="657"/>
      <c r="D30" s="657"/>
      <c r="E30" s="657"/>
      <c r="F30" s="657"/>
      <c r="G30" s="657"/>
      <c r="H30" s="657"/>
      <c r="I30" s="657"/>
      <c r="J30" s="657"/>
      <c r="K30" s="657"/>
      <c r="L30" s="657"/>
      <c r="M30" s="657"/>
      <c r="N30" s="657"/>
      <c r="O30" s="657"/>
      <c r="P30" s="657"/>
      <c r="Q30" s="658"/>
      <c r="R30" s="659">
        <v>8144360</v>
      </c>
      <c r="S30" s="660"/>
      <c r="T30" s="660"/>
      <c r="U30" s="660"/>
      <c r="V30" s="660"/>
      <c r="W30" s="660"/>
      <c r="X30" s="660"/>
      <c r="Y30" s="661"/>
      <c r="Z30" s="662">
        <v>22.9</v>
      </c>
      <c r="AA30" s="662"/>
      <c r="AB30" s="662"/>
      <c r="AC30" s="662"/>
      <c r="AD30" s="663" t="s">
        <v>233</v>
      </c>
      <c r="AE30" s="663"/>
      <c r="AF30" s="663"/>
      <c r="AG30" s="663"/>
      <c r="AH30" s="663"/>
      <c r="AI30" s="663"/>
      <c r="AJ30" s="663"/>
      <c r="AK30" s="663"/>
      <c r="AL30" s="664" t="s">
        <v>233</v>
      </c>
      <c r="AM30" s="665"/>
      <c r="AN30" s="665"/>
      <c r="AO30" s="666"/>
      <c r="AP30" s="641" t="s">
        <v>221</v>
      </c>
      <c r="AQ30" s="642"/>
      <c r="AR30" s="642"/>
      <c r="AS30" s="642"/>
      <c r="AT30" s="642"/>
      <c r="AU30" s="642"/>
      <c r="AV30" s="642"/>
      <c r="AW30" s="642"/>
      <c r="AX30" s="642"/>
      <c r="AY30" s="642"/>
      <c r="AZ30" s="642"/>
      <c r="BA30" s="642"/>
      <c r="BB30" s="642"/>
      <c r="BC30" s="642"/>
      <c r="BD30" s="642"/>
      <c r="BE30" s="642"/>
      <c r="BF30" s="643"/>
      <c r="BG30" s="641" t="s">
        <v>307</v>
      </c>
      <c r="BH30" s="701"/>
      <c r="BI30" s="701"/>
      <c r="BJ30" s="701"/>
      <c r="BK30" s="701"/>
      <c r="BL30" s="701"/>
      <c r="BM30" s="701"/>
      <c r="BN30" s="701"/>
      <c r="BO30" s="701"/>
      <c r="BP30" s="701"/>
      <c r="BQ30" s="702"/>
      <c r="BR30" s="641" t="s">
        <v>308</v>
      </c>
      <c r="BS30" s="701"/>
      <c r="BT30" s="701"/>
      <c r="BU30" s="701"/>
      <c r="BV30" s="701"/>
      <c r="BW30" s="701"/>
      <c r="BX30" s="701"/>
      <c r="BY30" s="701"/>
      <c r="BZ30" s="701"/>
      <c r="CA30" s="701"/>
      <c r="CB30" s="702"/>
      <c r="CD30" s="697"/>
      <c r="CE30" s="698"/>
      <c r="CF30" s="656" t="s">
        <v>309</v>
      </c>
      <c r="CG30" s="657"/>
      <c r="CH30" s="657"/>
      <c r="CI30" s="657"/>
      <c r="CJ30" s="657"/>
      <c r="CK30" s="657"/>
      <c r="CL30" s="657"/>
      <c r="CM30" s="657"/>
      <c r="CN30" s="657"/>
      <c r="CO30" s="657"/>
      <c r="CP30" s="657"/>
      <c r="CQ30" s="658"/>
      <c r="CR30" s="659">
        <v>4377361</v>
      </c>
      <c r="CS30" s="660"/>
      <c r="CT30" s="660"/>
      <c r="CU30" s="660"/>
      <c r="CV30" s="660"/>
      <c r="CW30" s="660"/>
      <c r="CX30" s="660"/>
      <c r="CY30" s="661"/>
      <c r="CZ30" s="664">
        <v>12.7</v>
      </c>
      <c r="DA30" s="689"/>
      <c r="DB30" s="689"/>
      <c r="DC30" s="693"/>
      <c r="DD30" s="668">
        <v>4194668</v>
      </c>
      <c r="DE30" s="660"/>
      <c r="DF30" s="660"/>
      <c r="DG30" s="660"/>
      <c r="DH30" s="660"/>
      <c r="DI30" s="660"/>
      <c r="DJ30" s="660"/>
      <c r="DK30" s="661"/>
      <c r="DL30" s="668">
        <v>4194668</v>
      </c>
      <c r="DM30" s="660"/>
      <c r="DN30" s="660"/>
      <c r="DO30" s="660"/>
      <c r="DP30" s="660"/>
      <c r="DQ30" s="660"/>
      <c r="DR30" s="660"/>
      <c r="DS30" s="660"/>
      <c r="DT30" s="660"/>
      <c r="DU30" s="660"/>
      <c r="DV30" s="661"/>
      <c r="DW30" s="664">
        <v>23.5</v>
      </c>
      <c r="DX30" s="689"/>
      <c r="DY30" s="689"/>
      <c r="DZ30" s="689"/>
      <c r="EA30" s="689"/>
      <c r="EB30" s="689"/>
      <c r="EC30" s="690"/>
    </row>
    <row r="31" spans="2:133" ht="11.25" customHeight="1" x14ac:dyDescent="0.2">
      <c r="B31" s="672" t="s">
        <v>310</v>
      </c>
      <c r="C31" s="673"/>
      <c r="D31" s="673"/>
      <c r="E31" s="673"/>
      <c r="F31" s="673"/>
      <c r="G31" s="673"/>
      <c r="H31" s="673"/>
      <c r="I31" s="673"/>
      <c r="J31" s="673"/>
      <c r="K31" s="673"/>
      <c r="L31" s="673"/>
      <c r="M31" s="673"/>
      <c r="N31" s="673"/>
      <c r="O31" s="673"/>
      <c r="P31" s="673"/>
      <c r="Q31" s="674"/>
      <c r="R31" s="659">
        <v>13036</v>
      </c>
      <c r="S31" s="660"/>
      <c r="T31" s="660"/>
      <c r="U31" s="660"/>
      <c r="V31" s="660"/>
      <c r="W31" s="660"/>
      <c r="X31" s="660"/>
      <c r="Y31" s="661"/>
      <c r="Z31" s="662">
        <v>0</v>
      </c>
      <c r="AA31" s="662"/>
      <c r="AB31" s="662"/>
      <c r="AC31" s="662"/>
      <c r="AD31" s="663">
        <v>13036</v>
      </c>
      <c r="AE31" s="663"/>
      <c r="AF31" s="663"/>
      <c r="AG31" s="663"/>
      <c r="AH31" s="663"/>
      <c r="AI31" s="663"/>
      <c r="AJ31" s="663"/>
      <c r="AK31" s="663"/>
      <c r="AL31" s="664">
        <v>0.1</v>
      </c>
      <c r="AM31" s="665"/>
      <c r="AN31" s="665"/>
      <c r="AO31" s="666"/>
      <c r="AP31" s="705" t="s">
        <v>311</v>
      </c>
      <c r="AQ31" s="706"/>
      <c r="AR31" s="706"/>
      <c r="AS31" s="706"/>
      <c r="AT31" s="711" t="s">
        <v>312</v>
      </c>
      <c r="AU31" s="218"/>
      <c r="AV31" s="218"/>
      <c r="AW31" s="218"/>
      <c r="AX31" s="645" t="s">
        <v>187</v>
      </c>
      <c r="AY31" s="646"/>
      <c r="AZ31" s="646"/>
      <c r="BA31" s="646"/>
      <c r="BB31" s="646"/>
      <c r="BC31" s="646"/>
      <c r="BD31" s="646"/>
      <c r="BE31" s="646"/>
      <c r="BF31" s="647"/>
      <c r="BG31" s="715">
        <v>99.4</v>
      </c>
      <c r="BH31" s="703"/>
      <c r="BI31" s="703"/>
      <c r="BJ31" s="703"/>
      <c r="BK31" s="703"/>
      <c r="BL31" s="703"/>
      <c r="BM31" s="654">
        <v>97.3</v>
      </c>
      <c r="BN31" s="703"/>
      <c r="BO31" s="703"/>
      <c r="BP31" s="703"/>
      <c r="BQ31" s="704"/>
      <c r="BR31" s="715">
        <v>99.4</v>
      </c>
      <c r="BS31" s="703"/>
      <c r="BT31" s="703"/>
      <c r="BU31" s="703"/>
      <c r="BV31" s="703"/>
      <c r="BW31" s="703"/>
      <c r="BX31" s="654">
        <v>97.1</v>
      </c>
      <c r="BY31" s="703"/>
      <c r="BZ31" s="703"/>
      <c r="CA31" s="703"/>
      <c r="CB31" s="704"/>
      <c r="CD31" s="697"/>
      <c r="CE31" s="698"/>
      <c r="CF31" s="656" t="s">
        <v>313</v>
      </c>
      <c r="CG31" s="657"/>
      <c r="CH31" s="657"/>
      <c r="CI31" s="657"/>
      <c r="CJ31" s="657"/>
      <c r="CK31" s="657"/>
      <c r="CL31" s="657"/>
      <c r="CM31" s="657"/>
      <c r="CN31" s="657"/>
      <c r="CO31" s="657"/>
      <c r="CP31" s="657"/>
      <c r="CQ31" s="658"/>
      <c r="CR31" s="659">
        <v>133436</v>
      </c>
      <c r="CS31" s="691"/>
      <c r="CT31" s="691"/>
      <c r="CU31" s="691"/>
      <c r="CV31" s="691"/>
      <c r="CW31" s="691"/>
      <c r="CX31" s="691"/>
      <c r="CY31" s="692"/>
      <c r="CZ31" s="664">
        <v>0.4</v>
      </c>
      <c r="DA31" s="689"/>
      <c r="DB31" s="689"/>
      <c r="DC31" s="693"/>
      <c r="DD31" s="668">
        <v>127219</v>
      </c>
      <c r="DE31" s="691"/>
      <c r="DF31" s="691"/>
      <c r="DG31" s="691"/>
      <c r="DH31" s="691"/>
      <c r="DI31" s="691"/>
      <c r="DJ31" s="691"/>
      <c r="DK31" s="692"/>
      <c r="DL31" s="668">
        <v>127219</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2">
      <c r="B32" s="656" t="s">
        <v>314</v>
      </c>
      <c r="C32" s="657"/>
      <c r="D32" s="657"/>
      <c r="E32" s="657"/>
      <c r="F32" s="657"/>
      <c r="G32" s="657"/>
      <c r="H32" s="657"/>
      <c r="I32" s="657"/>
      <c r="J32" s="657"/>
      <c r="K32" s="657"/>
      <c r="L32" s="657"/>
      <c r="M32" s="657"/>
      <c r="N32" s="657"/>
      <c r="O32" s="657"/>
      <c r="P32" s="657"/>
      <c r="Q32" s="658"/>
      <c r="R32" s="659">
        <v>2374969</v>
      </c>
      <c r="S32" s="660"/>
      <c r="T32" s="660"/>
      <c r="U32" s="660"/>
      <c r="V32" s="660"/>
      <c r="W32" s="660"/>
      <c r="X32" s="660"/>
      <c r="Y32" s="661"/>
      <c r="Z32" s="662">
        <v>6.7</v>
      </c>
      <c r="AA32" s="662"/>
      <c r="AB32" s="662"/>
      <c r="AC32" s="662"/>
      <c r="AD32" s="663" t="s">
        <v>233</v>
      </c>
      <c r="AE32" s="663"/>
      <c r="AF32" s="663"/>
      <c r="AG32" s="663"/>
      <c r="AH32" s="663"/>
      <c r="AI32" s="663"/>
      <c r="AJ32" s="663"/>
      <c r="AK32" s="663"/>
      <c r="AL32" s="664" t="s">
        <v>233</v>
      </c>
      <c r="AM32" s="665"/>
      <c r="AN32" s="665"/>
      <c r="AO32" s="666"/>
      <c r="AP32" s="707"/>
      <c r="AQ32" s="708"/>
      <c r="AR32" s="708"/>
      <c r="AS32" s="708"/>
      <c r="AT32" s="712"/>
      <c r="AU32" s="214" t="s">
        <v>315</v>
      </c>
      <c r="AX32" s="656" t="s">
        <v>316</v>
      </c>
      <c r="AY32" s="657"/>
      <c r="AZ32" s="657"/>
      <c r="BA32" s="657"/>
      <c r="BB32" s="657"/>
      <c r="BC32" s="657"/>
      <c r="BD32" s="657"/>
      <c r="BE32" s="657"/>
      <c r="BF32" s="658"/>
      <c r="BG32" s="716">
        <v>99.5</v>
      </c>
      <c r="BH32" s="691"/>
      <c r="BI32" s="691"/>
      <c r="BJ32" s="691"/>
      <c r="BK32" s="691"/>
      <c r="BL32" s="691"/>
      <c r="BM32" s="665">
        <v>98.3</v>
      </c>
      <c r="BN32" s="691"/>
      <c r="BO32" s="691"/>
      <c r="BP32" s="691"/>
      <c r="BQ32" s="714"/>
      <c r="BR32" s="716">
        <v>99.4</v>
      </c>
      <c r="BS32" s="691"/>
      <c r="BT32" s="691"/>
      <c r="BU32" s="691"/>
      <c r="BV32" s="691"/>
      <c r="BW32" s="691"/>
      <c r="BX32" s="665">
        <v>98.1</v>
      </c>
      <c r="BY32" s="691"/>
      <c r="BZ32" s="691"/>
      <c r="CA32" s="691"/>
      <c r="CB32" s="714"/>
      <c r="CD32" s="699"/>
      <c r="CE32" s="700"/>
      <c r="CF32" s="656" t="s">
        <v>317</v>
      </c>
      <c r="CG32" s="657"/>
      <c r="CH32" s="657"/>
      <c r="CI32" s="657"/>
      <c r="CJ32" s="657"/>
      <c r="CK32" s="657"/>
      <c r="CL32" s="657"/>
      <c r="CM32" s="657"/>
      <c r="CN32" s="657"/>
      <c r="CO32" s="657"/>
      <c r="CP32" s="657"/>
      <c r="CQ32" s="658"/>
      <c r="CR32" s="659">
        <v>654</v>
      </c>
      <c r="CS32" s="660"/>
      <c r="CT32" s="660"/>
      <c r="CU32" s="660"/>
      <c r="CV32" s="660"/>
      <c r="CW32" s="660"/>
      <c r="CX32" s="660"/>
      <c r="CY32" s="661"/>
      <c r="CZ32" s="664">
        <v>0</v>
      </c>
      <c r="DA32" s="689"/>
      <c r="DB32" s="689"/>
      <c r="DC32" s="693"/>
      <c r="DD32" s="668">
        <v>654</v>
      </c>
      <c r="DE32" s="660"/>
      <c r="DF32" s="660"/>
      <c r="DG32" s="660"/>
      <c r="DH32" s="660"/>
      <c r="DI32" s="660"/>
      <c r="DJ32" s="660"/>
      <c r="DK32" s="661"/>
      <c r="DL32" s="668">
        <v>654</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318</v>
      </c>
      <c r="C33" s="657"/>
      <c r="D33" s="657"/>
      <c r="E33" s="657"/>
      <c r="F33" s="657"/>
      <c r="G33" s="657"/>
      <c r="H33" s="657"/>
      <c r="I33" s="657"/>
      <c r="J33" s="657"/>
      <c r="K33" s="657"/>
      <c r="L33" s="657"/>
      <c r="M33" s="657"/>
      <c r="N33" s="657"/>
      <c r="O33" s="657"/>
      <c r="P33" s="657"/>
      <c r="Q33" s="658"/>
      <c r="R33" s="659">
        <v>788819</v>
      </c>
      <c r="S33" s="660"/>
      <c r="T33" s="660"/>
      <c r="U33" s="660"/>
      <c r="V33" s="660"/>
      <c r="W33" s="660"/>
      <c r="X33" s="660"/>
      <c r="Y33" s="661"/>
      <c r="Z33" s="662">
        <v>2.2000000000000002</v>
      </c>
      <c r="AA33" s="662"/>
      <c r="AB33" s="662"/>
      <c r="AC33" s="662"/>
      <c r="AD33" s="663">
        <v>61700</v>
      </c>
      <c r="AE33" s="663"/>
      <c r="AF33" s="663"/>
      <c r="AG33" s="663"/>
      <c r="AH33" s="663"/>
      <c r="AI33" s="663"/>
      <c r="AJ33" s="663"/>
      <c r="AK33" s="663"/>
      <c r="AL33" s="664">
        <v>0.3</v>
      </c>
      <c r="AM33" s="665"/>
      <c r="AN33" s="665"/>
      <c r="AO33" s="666"/>
      <c r="AP33" s="709"/>
      <c r="AQ33" s="710"/>
      <c r="AR33" s="710"/>
      <c r="AS33" s="710"/>
      <c r="AT33" s="713"/>
      <c r="AU33" s="219"/>
      <c r="AV33" s="219"/>
      <c r="AW33" s="219"/>
      <c r="AX33" s="680" t="s">
        <v>319</v>
      </c>
      <c r="AY33" s="681"/>
      <c r="AZ33" s="681"/>
      <c r="BA33" s="681"/>
      <c r="BB33" s="681"/>
      <c r="BC33" s="681"/>
      <c r="BD33" s="681"/>
      <c r="BE33" s="681"/>
      <c r="BF33" s="682"/>
      <c r="BG33" s="717">
        <v>99.2</v>
      </c>
      <c r="BH33" s="718"/>
      <c r="BI33" s="718"/>
      <c r="BJ33" s="718"/>
      <c r="BK33" s="718"/>
      <c r="BL33" s="718"/>
      <c r="BM33" s="719">
        <v>95.4</v>
      </c>
      <c r="BN33" s="718"/>
      <c r="BO33" s="718"/>
      <c r="BP33" s="718"/>
      <c r="BQ33" s="720"/>
      <c r="BR33" s="717">
        <v>99.3</v>
      </c>
      <c r="BS33" s="718"/>
      <c r="BT33" s="718"/>
      <c r="BU33" s="718"/>
      <c r="BV33" s="718"/>
      <c r="BW33" s="718"/>
      <c r="BX33" s="719">
        <v>94.9</v>
      </c>
      <c r="BY33" s="718"/>
      <c r="BZ33" s="718"/>
      <c r="CA33" s="718"/>
      <c r="CB33" s="720"/>
      <c r="CD33" s="656" t="s">
        <v>320</v>
      </c>
      <c r="CE33" s="657"/>
      <c r="CF33" s="657"/>
      <c r="CG33" s="657"/>
      <c r="CH33" s="657"/>
      <c r="CI33" s="657"/>
      <c r="CJ33" s="657"/>
      <c r="CK33" s="657"/>
      <c r="CL33" s="657"/>
      <c r="CM33" s="657"/>
      <c r="CN33" s="657"/>
      <c r="CO33" s="657"/>
      <c r="CP33" s="657"/>
      <c r="CQ33" s="658"/>
      <c r="CR33" s="659">
        <v>11194008</v>
      </c>
      <c r="CS33" s="691"/>
      <c r="CT33" s="691"/>
      <c r="CU33" s="691"/>
      <c r="CV33" s="691"/>
      <c r="CW33" s="691"/>
      <c r="CX33" s="691"/>
      <c r="CY33" s="692"/>
      <c r="CZ33" s="664">
        <v>32.5</v>
      </c>
      <c r="DA33" s="689"/>
      <c r="DB33" s="689"/>
      <c r="DC33" s="693"/>
      <c r="DD33" s="668">
        <v>8582326</v>
      </c>
      <c r="DE33" s="691"/>
      <c r="DF33" s="691"/>
      <c r="DG33" s="691"/>
      <c r="DH33" s="691"/>
      <c r="DI33" s="691"/>
      <c r="DJ33" s="691"/>
      <c r="DK33" s="692"/>
      <c r="DL33" s="668">
        <v>5156230</v>
      </c>
      <c r="DM33" s="691"/>
      <c r="DN33" s="691"/>
      <c r="DO33" s="691"/>
      <c r="DP33" s="691"/>
      <c r="DQ33" s="691"/>
      <c r="DR33" s="691"/>
      <c r="DS33" s="691"/>
      <c r="DT33" s="691"/>
      <c r="DU33" s="691"/>
      <c r="DV33" s="692"/>
      <c r="DW33" s="664">
        <v>28.9</v>
      </c>
      <c r="DX33" s="689"/>
      <c r="DY33" s="689"/>
      <c r="DZ33" s="689"/>
      <c r="EA33" s="689"/>
      <c r="EB33" s="689"/>
      <c r="EC33" s="690"/>
    </row>
    <row r="34" spans="2:133" ht="11.25" customHeight="1" x14ac:dyDescent="0.2">
      <c r="B34" s="656" t="s">
        <v>321</v>
      </c>
      <c r="C34" s="657"/>
      <c r="D34" s="657"/>
      <c r="E34" s="657"/>
      <c r="F34" s="657"/>
      <c r="G34" s="657"/>
      <c r="H34" s="657"/>
      <c r="I34" s="657"/>
      <c r="J34" s="657"/>
      <c r="K34" s="657"/>
      <c r="L34" s="657"/>
      <c r="M34" s="657"/>
      <c r="N34" s="657"/>
      <c r="O34" s="657"/>
      <c r="P34" s="657"/>
      <c r="Q34" s="658"/>
      <c r="R34" s="659">
        <v>329845</v>
      </c>
      <c r="S34" s="660"/>
      <c r="T34" s="660"/>
      <c r="U34" s="660"/>
      <c r="V34" s="660"/>
      <c r="W34" s="660"/>
      <c r="X34" s="660"/>
      <c r="Y34" s="661"/>
      <c r="Z34" s="662">
        <v>0.9</v>
      </c>
      <c r="AA34" s="662"/>
      <c r="AB34" s="662"/>
      <c r="AC34" s="662"/>
      <c r="AD34" s="663" t="s">
        <v>233</v>
      </c>
      <c r="AE34" s="663"/>
      <c r="AF34" s="663"/>
      <c r="AG34" s="663"/>
      <c r="AH34" s="663"/>
      <c r="AI34" s="663"/>
      <c r="AJ34" s="663"/>
      <c r="AK34" s="663"/>
      <c r="AL34" s="664" t="s">
        <v>233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322</v>
      </c>
      <c r="CE34" s="657"/>
      <c r="CF34" s="657"/>
      <c r="CG34" s="657"/>
      <c r="CH34" s="657"/>
      <c r="CI34" s="657"/>
      <c r="CJ34" s="657"/>
      <c r="CK34" s="657"/>
      <c r="CL34" s="657"/>
      <c r="CM34" s="657"/>
      <c r="CN34" s="657"/>
      <c r="CO34" s="657"/>
      <c r="CP34" s="657"/>
      <c r="CQ34" s="658"/>
      <c r="CR34" s="659">
        <v>2765832</v>
      </c>
      <c r="CS34" s="660"/>
      <c r="CT34" s="660"/>
      <c r="CU34" s="660"/>
      <c r="CV34" s="660"/>
      <c r="CW34" s="660"/>
      <c r="CX34" s="660"/>
      <c r="CY34" s="661"/>
      <c r="CZ34" s="664">
        <v>8</v>
      </c>
      <c r="DA34" s="689"/>
      <c r="DB34" s="689"/>
      <c r="DC34" s="693"/>
      <c r="DD34" s="668">
        <v>1979298</v>
      </c>
      <c r="DE34" s="660"/>
      <c r="DF34" s="660"/>
      <c r="DG34" s="660"/>
      <c r="DH34" s="660"/>
      <c r="DI34" s="660"/>
      <c r="DJ34" s="660"/>
      <c r="DK34" s="661"/>
      <c r="DL34" s="668">
        <v>1735784</v>
      </c>
      <c r="DM34" s="660"/>
      <c r="DN34" s="660"/>
      <c r="DO34" s="660"/>
      <c r="DP34" s="660"/>
      <c r="DQ34" s="660"/>
      <c r="DR34" s="660"/>
      <c r="DS34" s="660"/>
      <c r="DT34" s="660"/>
      <c r="DU34" s="660"/>
      <c r="DV34" s="661"/>
      <c r="DW34" s="664">
        <v>9.6999999999999993</v>
      </c>
      <c r="DX34" s="689"/>
      <c r="DY34" s="689"/>
      <c r="DZ34" s="689"/>
      <c r="EA34" s="689"/>
      <c r="EB34" s="689"/>
      <c r="EC34" s="690"/>
    </row>
    <row r="35" spans="2:133" ht="11.25" customHeight="1" x14ac:dyDescent="0.2">
      <c r="B35" s="656" t="s">
        <v>323</v>
      </c>
      <c r="C35" s="657"/>
      <c r="D35" s="657"/>
      <c r="E35" s="657"/>
      <c r="F35" s="657"/>
      <c r="G35" s="657"/>
      <c r="H35" s="657"/>
      <c r="I35" s="657"/>
      <c r="J35" s="657"/>
      <c r="K35" s="657"/>
      <c r="L35" s="657"/>
      <c r="M35" s="657"/>
      <c r="N35" s="657"/>
      <c r="O35" s="657"/>
      <c r="P35" s="657"/>
      <c r="Q35" s="658"/>
      <c r="R35" s="659">
        <v>906520</v>
      </c>
      <c r="S35" s="660"/>
      <c r="T35" s="660"/>
      <c r="U35" s="660"/>
      <c r="V35" s="660"/>
      <c r="W35" s="660"/>
      <c r="X35" s="660"/>
      <c r="Y35" s="661"/>
      <c r="Z35" s="662">
        <v>2.5</v>
      </c>
      <c r="AA35" s="662"/>
      <c r="AB35" s="662"/>
      <c r="AC35" s="662"/>
      <c r="AD35" s="663" t="s">
        <v>233</v>
      </c>
      <c r="AE35" s="663"/>
      <c r="AF35" s="663"/>
      <c r="AG35" s="663"/>
      <c r="AH35" s="663"/>
      <c r="AI35" s="663"/>
      <c r="AJ35" s="663"/>
      <c r="AK35" s="663"/>
      <c r="AL35" s="664" t="s">
        <v>233</v>
      </c>
      <c r="AM35" s="665"/>
      <c r="AN35" s="665"/>
      <c r="AO35" s="666"/>
      <c r="AP35" s="222"/>
      <c r="AQ35" s="641" t="s">
        <v>324</v>
      </c>
      <c r="AR35" s="642"/>
      <c r="AS35" s="642"/>
      <c r="AT35" s="642"/>
      <c r="AU35" s="642"/>
      <c r="AV35" s="642"/>
      <c r="AW35" s="642"/>
      <c r="AX35" s="642"/>
      <c r="AY35" s="642"/>
      <c r="AZ35" s="642"/>
      <c r="BA35" s="642"/>
      <c r="BB35" s="642"/>
      <c r="BC35" s="642"/>
      <c r="BD35" s="642"/>
      <c r="BE35" s="642"/>
      <c r="BF35" s="643"/>
      <c r="BG35" s="641" t="s">
        <v>325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326</v>
      </c>
      <c r="CE35" s="657"/>
      <c r="CF35" s="657"/>
      <c r="CG35" s="657"/>
      <c r="CH35" s="657"/>
      <c r="CI35" s="657"/>
      <c r="CJ35" s="657"/>
      <c r="CK35" s="657"/>
      <c r="CL35" s="657"/>
      <c r="CM35" s="657"/>
      <c r="CN35" s="657"/>
      <c r="CO35" s="657"/>
      <c r="CP35" s="657"/>
      <c r="CQ35" s="658"/>
      <c r="CR35" s="659">
        <v>246210</v>
      </c>
      <c r="CS35" s="691"/>
      <c r="CT35" s="691"/>
      <c r="CU35" s="691"/>
      <c r="CV35" s="691"/>
      <c r="CW35" s="691"/>
      <c r="CX35" s="691"/>
      <c r="CY35" s="692"/>
      <c r="CZ35" s="664">
        <v>0.7</v>
      </c>
      <c r="DA35" s="689"/>
      <c r="DB35" s="689"/>
      <c r="DC35" s="693"/>
      <c r="DD35" s="668">
        <v>188405</v>
      </c>
      <c r="DE35" s="691"/>
      <c r="DF35" s="691"/>
      <c r="DG35" s="691"/>
      <c r="DH35" s="691"/>
      <c r="DI35" s="691"/>
      <c r="DJ35" s="691"/>
      <c r="DK35" s="692"/>
      <c r="DL35" s="668">
        <v>173060</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2">
      <c r="B36" s="656" t="s">
        <v>327</v>
      </c>
      <c r="C36" s="657"/>
      <c r="D36" s="657"/>
      <c r="E36" s="657"/>
      <c r="F36" s="657"/>
      <c r="G36" s="657"/>
      <c r="H36" s="657"/>
      <c r="I36" s="657"/>
      <c r="J36" s="657"/>
      <c r="K36" s="657"/>
      <c r="L36" s="657"/>
      <c r="M36" s="657"/>
      <c r="N36" s="657"/>
      <c r="O36" s="657"/>
      <c r="P36" s="657"/>
      <c r="Q36" s="658"/>
      <c r="R36" s="659">
        <v>500572</v>
      </c>
      <c r="S36" s="660"/>
      <c r="T36" s="660"/>
      <c r="U36" s="660"/>
      <c r="V36" s="660"/>
      <c r="W36" s="660"/>
      <c r="X36" s="660"/>
      <c r="Y36" s="661"/>
      <c r="Z36" s="662">
        <v>1.4</v>
      </c>
      <c r="AA36" s="662"/>
      <c r="AB36" s="662"/>
      <c r="AC36" s="662"/>
      <c r="AD36" s="663" t="s">
        <v>233</v>
      </c>
      <c r="AE36" s="663"/>
      <c r="AF36" s="663"/>
      <c r="AG36" s="663"/>
      <c r="AH36" s="663"/>
      <c r="AI36" s="663"/>
      <c r="AJ36" s="663"/>
      <c r="AK36" s="663"/>
      <c r="AL36" s="664" t="s">
        <v>239</v>
      </c>
      <c r="AM36" s="665"/>
      <c r="AN36" s="665"/>
      <c r="AO36" s="666"/>
      <c r="AP36" s="222"/>
      <c r="AQ36" s="725" t="s">
        <v>328</v>
      </c>
      <c r="AR36" s="726"/>
      <c r="AS36" s="726"/>
      <c r="AT36" s="726"/>
      <c r="AU36" s="726"/>
      <c r="AV36" s="726"/>
      <c r="AW36" s="726"/>
      <c r="AX36" s="726"/>
      <c r="AY36" s="727"/>
      <c r="AZ36" s="648">
        <v>3333386</v>
      </c>
      <c r="BA36" s="649"/>
      <c r="BB36" s="649"/>
      <c r="BC36" s="649"/>
      <c r="BD36" s="649"/>
      <c r="BE36" s="649"/>
      <c r="BF36" s="721"/>
      <c r="BG36" s="645" t="s">
        <v>329</v>
      </c>
      <c r="BH36" s="646"/>
      <c r="BI36" s="646"/>
      <c r="BJ36" s="646"/>
      <c r="BK36" s="646"/>
      <c r="BL36" s="646"/>
      <c r="BM36" s="646"/>
      <c r="BN36" s="646"/>
      <c r="BO36" s="646"/>
      <c r="BP36" s="646"/>
      <c r="BQ36" s="646"/>
      <c r="BR36" s="646"/>
      <c r="BS36" s="646"/>
      <c r="BT36" s="646"/>
      <c r="BU36" s="647"/>
      <c r="BV36" s="648">
        <v>106938</v>
      </c>
      <c r="BW36" s="649"/>
      <c r="BX36" s="649"/>
      <c r="BY36" s="649"/>
      <c r="BZ36" s="649"/>
      <c r="CA36" s="649"/>
      <c r="CB36" s="721"/>
      <c r="CD36" s="656" t="s">
        <v>330</v>
      </c>
      <c r="CE36" s="657"/>
      <c r="CF36" s="657"/>
      <c r="CG36" s="657"/>
      <c r="CH36" s="657"/>
      <c r="CI36" s="657"/>
      <c r="CJ36" s="657"/>
      <c r="CK36" s="657"/>
      <c r="CL36" s="657"/>
      <c r="CM36" s="657"/>
      <c r="CN36" s="657"/>
      <c r="CO36" s="657"/>
      <c r="CP36" s="657"/>
      <c r="CQ36" s="658"/>
      <c r="CR36" s="659">
        <v>4385708</v>
      </c>
      <c r="CS36" s="660"/>
      <c r="CT36" s="660"/>
      <c r="CU36" s="660"/>
      <c r="CV36" s="660"/>
      <c r="CW36" s="660"/>
      <c r="CX36" s="660"/>
      <c r="CY36" s="661"/>
      <c r="CZ36" s="664">
        <v>12.7</v>
      </c>
      <c r="DA36" s="689"/>
      <c r="DB36" s="689"/>
      <c r="DC36" s="693"/>
      <c r="DD36" s="668">
        <v>3487291</v>
      </c>
      <c r="DE36" s="660"/>
      <c r="DF36" s="660"/>
      <c r="DG36" s="660"/>
      <c r="DH36" s="660"/>
      <c r="DI36" s="660"/>
      <c r="DJ36" s="660"/>
      <c r="DK36" s="661"/>
      <c r="DL36" s="668">
        <v>1546127</v>
      </c>
      <c r="DM36" s="660"/>
      <c r="DN36" s="660"/>
      <c r="DO36" s="660"/>
      <c r="DP36" s="660"/>
      <c r="DQ36" s="660"/>
      <c r="DR36" s="660"/>
      <c r="DS36" s="660"/>
      <c r="DT36" s="660"/>
      <c r="DU36" s="660"/>
      <c r="DV36" s="661"/>
      <c r="DW36" s="664">
        <v>8.6999999999999993</v>
      </c>
      <c r="DX36" s="689"/>
      <c r="DY36" s="689"/>
      <c r="DZ36" s="689"/>
      <c r="EA36" s="689"/>
      <c r="EB36" s="689"/>
      <c r="EC36" s="690"/>
    </row>
    <row r="37" spans="2:133" ht="11.25" customHeight="1" x14ac:dyDescent="0.2">
      <c r="B37" s="656" t="s">
        <v>331</v>
      </c>
      <c r="C37" s="657"/>
      <c r="D37" s="657"/>
      <c r="E37" s="657"/>
      <c r="F37" s="657"/>
      <c r="G37" s="657"/>
      <c r="H37" s="657"/>
      <c r="I37" s="657"/>
      <c r="J37" s="657"/>
      <c r="K37" s="657"/>
      <c r="L37" s="657"/>
      <c r="M37" s="657"/>
      <c r="N37" s="657"/>
      <c r="O37" s="657"/>
      <c r="P37" s="657"/>
      <c r="Q37" s="658"/>
      <c r="R37" s="659">
        <v>502921</v>
      </c>
      <c r="S37" s="660"/>
      <c r="T37" s="660"/>
      <c r="U37" s="660"/>
      <c r="V37" s="660"/>
      <c r="W37" s="660"/>
      <c r="X37" s="660"/>
      <c r="Y37" s="661"/>
      <c r="Z37" s="662">
        <v>1.4</v>
      </c>
      <c r="AA37" s="662"/>
      <c r="AB37" s="662"/>
      <c r="AC37" s="662"/>
      <c r="AD37" s="663">
        <v>7310</v>
      </c>
      <c r="AE37" s="663"/>
      <c r="AF37" s="663"/>
      <c r="AG37" s="663"/>
      <c r="AH37" s="663"/>
      <c r="AI37" s="663"/>
      <c r="AJ37" s="663"/>
      <c r="AK37" s="663"/>
      <c r="AL37" s="664">
        <v>0</v>
      </c>
      <c r="AM37" s="665"/>
      <c r="AN37" s="665"/>
      <c r="AO37" s="666"/>
      <c r="AQ37" s="722" t="s">
        <v>332</v>
      </c>
      <c r="AR37" s="723"/>
      <c r="AS37" s="723"/>
      <c r="AT37" s="723"/>
      <c r="AU37" s="723"/>
      <c r="AV37" s="723"/>
      <c r="AW37" s="723"/>
      <c r="AX37" s="723"/>
      <c r="AY37" s="724"/>
      <c r="AZ37" s="659">
        <v>680000</v>
      </c>
      <c r="BA37" s="660"/>
      <c r="BB37" s="660"/>
      <c r="BC37" s="660"/>
      <c r="BD37" s="691"/>
      <c r="BE37" s="691"/>
      <c r="BF37" s="714"/>
      <c r="BG37" s="656" t="s">
        <v>333</v>
      </c>
      <c r="BH37" s="657"/>
      <c r="BI37" s="657"/>
      <c r="BJ37" s="657"/>
      <c r="BK37" s="657"/>
      <c r="BL37" s="657"/>
      <c r="BM37" s="657"/>
      <c r="BN37" s="657"/>
      <c r="BO37" s="657"/>
      <c r="BP37" s="657"/>
      <c r="BQ37" s="657"/>
      <c r="BR37" s="657"/>
      <c r="BS37" s="657"/>
      <c r="BT37" s="657"/>
      <c r="BU37" s="658"/>
      <c r="BV37" s="659">
        <v>-36585</v>
      </c>
      <c r="BW37" s="660"/>
      <c r="BX37" s="660"/>
      <c r="BY37" s="660"/>
      <c r="BZ37" s="660"/>
      <c r="CA37" s="660"/>
      <c r="CB37" s="669"/>
      <c r="CD37" s="656" t="s">
        <v>334</v>
      </c>
      <c r="CE37" s="657"/>
      <c r="CF37" s="657"/>
      <c r="CG37" s="657"/>
      <c r="CH37" s="657"/>
      <c r="CI37" s="657"/>
      <c r="CJ37" s="657"/>
      <c r="CK37" s="657"/>
      <c r="CL37" s="657"/>
      <c r="CM37" s="657"/>
      <c r="CN37" s="657"/>
      <c r="CO37" s="657"/>
      <c r="CP37" s="657"/>
      <c r="CQ37" s="658"/>
      <c r="CR37" s="659">
        <v>1146545</v>
      </c>
      <c r="CS37" s="691"/>
      <c r="CT37" s="691"/>
      <c r="CU37" s="691"/>
      <c r="CV37" s="691"/>
      <c r="CW37" s="691"/>
      <c r="CX37" s="691"/>
      <c r="CY37" s="692"/>
      <c r="CZ37" s="664">
        <v>3.3</v>
      </c>
      <c r="DA37" s="689"/>
      <c r="DB37" s="689"/>
      <c r="DC37" s="693"/>
      <c r="DD37" s="668">
        <v>1146545</v>
      </c>
      <c r="DE37" s="691"/>
      <c r="DF37" s="691"/>
      <c r="DG37" s="691"/>
      <c r="DH37" s="691"/>
      <c r="DI37" s="691"/>
      <c r="DJ37" s="691"/>
      <c r="DK37" s="692"/>
      <c r="DL37" s="668">
        <v>927899</v>
      </c>
      <c r="DM37" s="691"/>
      <c r="DN37" s="691"/>
      <c r="DO37" s="691"/>
      <c r="DP37" s="691"/>
      <c r="DQ37" s="691"/>
      <c r="DR37" s="691"/>
      <c r="DS37" s="691"/>
      <c r="DT37" s="691"/>
      <c r="DU37" s="691"/>
      <c r="DV37" s="692"/>
      <c r="DW37" s="664">
        <v>5.2</v>
      </c>
      <c r="DX37" s="689"/>
      <c r="DY37" s="689"/>
      <c r="DZ37" s="689"/>
      <c r="EA37" s="689"/>
      <c r="EB37" s="689"/>
      <c r="EC37" s="690"/>
    </row>
    <row r="38" spans="2:133" ht="11.25" customHeight="1" x14ac:dyDescent="0.2">
      <c r="B38" s="656" t="s">
        <v>335</v>
      </c>
      <c r="C38" s="657"/>
      <c r="D38" s="657"/>
      <c r="E38" s="657"/>
      <c r="F38" s="657"/>
      <c r="G38" s="657"/>
      <c r="H38" s="657"/>
      <c r="I38" s="657"/>
      <c r="J38" s="657"/>
      <c r="K38" s="657"/>
      <c r="L38" s="657"/>
      <c r="M38" s="657"/>
      <c r="N38" s="657"/>
      <c r="O38" s="657"/>
      <c r="P38" s="657"/>
      <c r="Q38" s="658"/>
      <c r="R38" s="659">
        <v>2680476</v>
      </c>
      <c r="S38" s="660"/>
      <c r="T38" s="660"/>
      <c r="U38" s="660"/>
      <c r="V38" s="660"/>
      <c r="W38" s="660"/>
      <c r="X38" s="660"/>
      <c r="Y38" s="661"/>
      <c r="Z38" s="662">
        <v>7.5</v>
      </c>
      <c r="AA38" s="662"/>
      <c r="AB38" s="662"/>
      <c r="AC38" s="662"/>
      <c r="AD38" s="663" t="s">
        <v>233</v>
      </c>
      <c r="AE38" s="663"/>
      <c r="AF38" s="663"/>
      <c r="AG38" s="663"/>
      <c r="AH38" s="663"/>
      <c r="AI38" s="663"/>
      <c r="AJ38" s="663"/>
      <c r="AK38" s="663"/>
      <c r="AL38" s="664" t="s">
        <v>233</v>
      </c>
      <c r="AM38" s="665"/>
      <c r="AN38" s="665"/>
      <c r="AO38" s="666"/>
      <c r="AQ38" s="722" t="s">
        <v>336</v>
      </c>
      <c r="AR38" s="723"/>
      <c r="AS38" s="723"/>
      <c r="AT38" s="723"/>
      <c r="AU38" s="723"/>
      <c r="AV38" s="723"/>
      <c r="AW38" s="723"/>
      <c r="AX38" s="723"/>
      <c r="AY38" s="724"/>
      <c r="AZ38" s="659">
        <v>332075</v>
      </c>
      <c r="BA38" s="660"/>
      <c r="BB38" s="660"/>
      <c r="BC38" s="660"/>
      <c r="BD38" s="691"/>
      <c r="BE38" s="691"/>
      <c r="BF38" s="714"/>
      <c r="BG38" s="656" t="s">
        <v>337</v>
      </c>
      <c r="BH38" s="657"/>
      <c r="BI38" s="657"/>
      <c r="BJ38" s="657"/>
      <c r="BK38" s="657"/>
      <c r="BL38" s="657"/>
      <c r="BM38" s="657"/>
      <c r="BN38" s="657"/>
      <c r="BO38" s="657"/>
      <c r="BP38" s="657"/>
      <c r="BQ38" s="657"/>
      <c r="BR38" s="657"/>
      <c r="BS38" s="657"/>
      <c r="BT38" s="657"/>
      <c r="BU38" s="658"/>
      <c r="BV38" s="659">
        <v>6703</v>
      </c>
      <c r="BW38" s="660"/>
      <c r="BX38" s="660"/>
      <c r="BY38" s="660"/>
      <c r="BZ38" s="660"/>
      <c r="CA38" s="660"/>
      <c r="CB38" s="669"/>
      <c r="CD38" s="656" t="s">
        <v>338</v>
      </c>
      <c r="CE38" s="657"/>
      <c r="CF38" s="657"/>
      <c r="CG38" s="657"/>
      <c r="CH38" s="657"/>
      <c r="CI38" s="657"/>
      <c r="CJ38" s="657"/>
      <c r="CK38" s="657"/>
      <c r="CL38" s="657"/>
      <c r="CM38" s="657"/>
      <c r="CN38" s="657"/>
      <c r="CO38" s="657"/>
      <c r="CP38" s="657"/>
      <c r="CQ38" s="658"/>
      <c r="CR38" s="659">
        <v>2321311</v>
      </c>
      <c r="CS38" s="660"/>
      <c r="CT38" s="660"/>
      <c r="CU38" s="660"/>
      <c r="CV38" s="660"/>
      <c r="CW38" s="660"/>
      <c r="CX38" s="660"/>
      <c r="CY38" s="661"/>
      <c r="CZ38" s="664">
        <v>6.7</v>
      </c>
      <c r="DA38" s="689"/>
      <c r="DB38" s="689"/>
      <c r="DC38" s="693"/>
      <c r="DD38" s="668">
        <v>1806316</v>
      </c>
      <c r="DE38" s="660"/>
      <c r="DF38" s="660"/>
      <c r="DG38" s="660"/>
      <c r="DH38" s="660"/>
      <c r="DI38" s="660"/>
      <c r="DJ38" s="660"/>
      <c r="DK38" s="661"/>
      <c r="DL38" s="668">
        <v>1614190</v>
      </c>
      <c r="DM38" s="660"/>
      <c r="DN38" s="660"/>
      <c r="DO38" s="660"/>
      <c r="DP38" s="660"/>
      <c r="DQ38" s="660"/>
      <c r="DR38" s="660"/>
      <c r="DS38" s="660"/>
      <c r="DT38" s="660"/>
      <c r="DU38" s="660"/>
      <c r="DV38" s="661"/>
      <c r="DW38" s="664">
        <v>9</v>
      </c>
      <c r="DX38" s="689"/>
      <c r="DY38" s="689"/>
      <c r="DZ38" s="689"/>
      <c r="EA38" s="689"/>
      <c r="EB38" s="689"/>
      <c r="EC38" s="690"/>
    </row>
    <row r="39" spans="2:133" ht="11.25" customHeight="1" x14ac:dyDescent="0.2">
      <c r="B39" s="656" t="s">
        <v>339</v>
      </c>
      <c r="C39" s="657"/>
      <c r="D39" s="657"/>
      <c r="E39" s="657"/>
      <c r="F39" s="657"/>
      <c r="G39" s="657"/>
      <c r="H39" s="657"/>
      <c r="I39" s="657"/>
      <c r="J39" s="657"/>
      <c r="K39" s="657"/>
      <c r="L39" s="657"/>
      <c r="M39" s="657"/>
      <c r="N39" s="657"/>
      <c r="O39" s="657"/>
      <c r="P39" s="657"/>
      <c r="Q39" s="658"/>
      <c r="R39" s="659" t="s">
        <v>239</v>
      </c>
      <c r="S39" s="660"/>
      <c r="T39" s="660"/>
      <c r="U39" s="660"/>
      <c r="V39" s="660"/>
      <c r="W39" s="660"/>
      <c r="X39" s="660"/>
      <c r="Y39" s="661"/>
      <c r="Z39" s="662" t="s">
        <v>239</v>
      </c>
      <c r="AA39" s="662"/>
      <c r="AB39" s="662"/>
      <c r="AC39" s="662"/>
      <c r="AD39" s="663" t="s">
        <v>233</v>
      </c>
      <c r="AE39" s="663"/>
      <c r="AF39" s="663"/>
      <c r="AG39" s="663"/>
      <c r="AH39" s="663"/>
      <c r="AI39" s="663"/>
      <c r="AJ39" s="663"/>
      <c r="AK39" s="663"/>
      <c r="AL39" s="664" t="s">
        <v>239</v>
      </c>
      <c r="AM39" s="665"/>
      <c r="AN39" s="665"/>
      <c r="AO39" s="666"/>
      <c r="AQ39" s="722" t="s">
        <v>340</v>
      </c>
      <c r="AR39" s="723"/>
      <c r="AS39" s="723"/>
      <c r="AT39" s="723"/>
      <c r="AU39" s="723"/>
      <c r="AV39" s="723"/>
      <c r="AW39" s="723"/>
      <c r="AX39" s="723"/>
      <c r="AY39" s="724"/>
      <c r="AZ39" s="659">
        <v>79059</v>
      </c>
      <c r="BA39" s="660"/>
      <c r="BB39" s="660"/>
      <c r="BC39" s="660"/>
      <c r="BD39" s="691"/>
      <c r="BE39" s="691"/>
      <c r="BF39" s="714"/>
      <c r="BG39" s="656" t="s">
        <v>341</v>
      </c>
      <c r="BH39" s="657"/>
      <c r="BI39" s="657"/>
      <c r="BJ39" s="657"/>
      <c r="BK39" s="657"/>
      <c r="BL39" s="657"/>
      <c r="BM39" s="657"/>
      <c r="BN39" s="657"/>
      <c r="BO39" s="657"/>
      <c r="BP39" s="657"/>
      <c r="BQ39" s="657"/>
      <c r="BR39" s="657"/>
      <c r="BS39" s="657"/>
      <c r="BT39" s="657"/>
      <c r="BU39" s="658"/>
      <c r="BV39" s="659">
        <v>9798</v>
      </c>
      <c r="BW39" s="660"/>
      <c r="BX39" s="660"/>
      <c r="BY39" s="660"/>
      <c r="BZ39" s="660"/>
      <c r="CA39" s="660"/>
      <c r="CB39" s="669"/>
      <c r="CD39" s="656" t="s">
        <v>342</v>
      </c>
      <c r="CE39" s="657"/>
      <c r="CF39" s="657"/>
      <c r="CG39" s="657"/>
      <c r="CH39" s="657"/>
      <c r="CI39" s="657"/>
      <c r="CJ39" s="657"/>
      <c r="CK39" s="657"/>
      <c r="CL39" s="657"/>
      <c r="CM39" s="657"/>
      <c r="CN39" s="657"/>
      <c r="CO39" s="657"/>
      <c r="CP39" s="657"/>
      <c r="CQ39" s="658"/>
      <c r="CR39" s="659">
        <v>1123078</v>
      </c>
      <c r="CS39" s="691"/>
      <c r="CT39" s="691"/>
      <c r="CU39" s="691"/>
      <c r="CV39" s="691"/>
      <c r="CW39" s="691"/>
      <c r="CX39" s="691"/>
      <c r="CY39" s="692"/>
      <c r="CZ39" s="664">
        <v>3.3</v>
      </c>
      <c r="DA39" s="689"/>
      <c r="DB39" s="689"/>
      <c r="DC39" s="693"/>
      <c r="DD39" s="668">
        <v>1033947</v>
      </c>
      <c r="DE39" s="691"/>
      <c r="DF39" s="691"/>
      <c r="DG39" s="691"/>
      <c r="DH39" s="691"/>
      <c r="DI39" s="691"/>
      <c r="DJ39" s="691"/>
      <c r="DK39" s="692"/>
      <c r="DL39" s="668" t="s">
        <v>233</v>
      </c>
      <c r="DM39" s="691"/>
      <c r="DN39" s="691"/>
      <c r="DO39" s="691"/>
      <c r="DP39" s="691"/>
      <c r="DQ39" s="691"/>
      <c r="DR39" s="691"/>
      <c r="DS39" s="691"/>
      <c r="DT39" s="691"/>
      <c r="DU39" s="691"/>
      <c r="DV39" s="692"/>
      <c r="DW39" s="664" t="s">
        <v>233</v>
      </c>
      <c r="DX39" s="689"/>
      <c r="DY39" s="689"/>
      <c r="DZ39" s="689"/>
      <c r="EA39" s="689"/>
      <c r="EB39" s="689"/>
      <c r="EC39" s="690"/>
    </row>
    <row r="40" spans="2:133" ht="11.25" customHeight="1" x14ac:dyDescent="0.2">
      <c r="B40" s="656" t="s">
        <v>343</v>
      </c>
      <c r="C40" s="657"/>
      <c r="D40" s="657"/>
      <c r="E40" s="657"/>
      <c r="F40" s="657"/>
      <c r="G40" s="657"/>
      <c r="H40" s="657"/>
      <c r="I40" s="657"/>
      <c r="J40" s="657"/>
      <c r="K40" s="657"/>
      <c r="L40" s="657"/>
      <c r="M40" s="657"/>
      <c r="N40" s="657"/>
      <c r="O40" s="657"/>
      <c r="P40" s="657"/>
      <c r="Q40" s="658"/>
      <c r="R40" s="659">
        <v>175476</v>
      </c>
      <c r="S40" s="660"/>
      <c r="T40" s="660"/>
      <c r="U40" s="660"/>
      <c r="V40" s="660"/>
      <c r="W40" s="660"/>
      <c r="X40" s="660"/>
      <c r="Y40" s="661"/>
      <c r="Z40" s="662">
        <v>0.5</v>
      </c>
      <c r="AA40" s="662"/>
      <c r="AB40" s="662"/>
      <c r="AC40" s="662"/>
      <c r="AD40" s="663" t="s">
        <v>239</v>
      </c>
      <c r="AE40" s="663"/>
      <c r="AF40" s="663"/>
      <c r="AG40" s="663"/>
      <c r="AH40" s="663"/>
      <c r="AI40" s="663"/>
      <c r="AJ40" s="663"/>
      <c r="AK40" s="663"/>
      <c r="AL40" s="664" t="s">
        <v>239</v>
      </c>
      <c r="AM40" s="665"/>
      <c r="AN40" s="665"/>
      <c r="AO40" s="666"/>
      <c r="AQ40" s="722" t="s">
        <v>344</v>
      </c>
      <c r="AR40" s="723"/>
      <c r="AS40" s="723"/>
      <c r="AT40" s="723"/>
      <c r="AU40" s="723"/>
      <c r="AV40" s="723"/>
      <c r="AW40" s="723"/>
      <c r="AX40" s="723"/>
      <c r="AY40" s="724"/>
      <c r="AZ40" s="659" t="s">
        <v>239</v>
      </c>
      <c r="BA40" s="660"/>
      <c r="BB40" s="660"/>
      <c r="BC40" s="660"/>
      <c r="BD40" s="691"/>
      <c r="BE40" s="691"/>
      <c r="BF40" s="714"/>
      <c r="BG40" s="707" t="s">
        <v>345</v>
      </c>
      <c r="BH40" s="708"/>
      <c r="BI40" s="708"/>
      <c r="BJ40" s="708"/>
      <c r="BK40" s="708"/>
      <c r="BL40" s="223"/>
      <c r="BM40" s="657" t="s">
        <v>346</v>
      </c>
      <c r="BN40" s="657"/>
      <c r="BO40" s="657"/>
      <c r="BP40" s="657"/>
      <c r="BQ40" s="657"/>
      <c r="BR40" s="657"/>
      <c r="BS40" s="657"/>
      <c r="BT40" s="657"/>
      <c r="BU40" s="658"/>
      <c r="BV40" s="659">
        <v>72</v>
      </c>
      <c r="BW40" s="660"/>
      <c r="BX40" s="660"/>
      <c r="BY40" s="660"/>
      <c r="BZ40" s="660"/>
      <c r="CA40" s="660"/>
      <c r="CB40" s="669"/>
      <c r="CD40" s="656" t="s">
        <v>347</v>
      </c>
      <c r="CE40" s="657"/>
      <c r="CF40" s="657"/>
      <c r="CG40" s="657"/>
      <c r="CH40" s="657"/>
      <c r="CI40" s="657"/>
      <c r="CJ40" s="657"/>
      <c r="CK40" s="657"/>
      <c r="CL40" s="657"/>
      <c r="CM40" s="657"/>
      <c r="CN40" s="657"/>
      <c r="CO40" s="657"/>
      <c r="CP40" s="657"/>
      <c r="CQ40" s="658"/>
      <c r="CR40" s="659">
        <v>351869</v>
      </c>
      <c r="CS40" s="660"/>
      <c r="CT40" s="660"/>
      <c r="CU40" s="660"/>
      <c r="CV40" s="660"/>
      <c r="CW40" s="660"/>
      <c r="CX40" s="660"/>
      <c r="CY40" s="661"/>
      <c r="CZ40" s="664">
        <v>1</v>
      </c>
      <c r="DA40" s="689"/>
      <c r="DB40" s="689"/>
      <c r="DC40" s="693"/>
      <c r="DD40" s="668">
        <v>87069</v>
      </c>
      <c r="DE40" s="660"/>
      <c r="DF40" s="660"/>
      <c r="DG40" s="660"/>
      <c r="DH40" s="660"/>
      <c r="DI40" s="660"/>
      <c r="DJ40" s="660"/>
      <c r="DK40" s="661"/>
      <c r="DL40" s="668">
        <v>87069</v>
      </c>
      <c r="DM40" s="660"/>
      <c r="DN40" s="660"/>
      <c r="DO40" s="660"/>
      <c r="DP40" s="660"/>
      <c r="DQ40" s="660"/>
      <c r="DR40" s="660"/>
      <c r="DS40" s="660"/>
      <c r="DT40" s="660"/>
      <c r="DU40" s="660"/>
      <c r="DV40" s="661"/>
      <c r="DW40" s="664">
        <v>0.5</v>
      </c>
      <c r="DX40" s="689"/>
      <c r="DY40" s="689"/>
      <c r="DZ40" s="689"/>
      <c r="EA40" s="689"/>
      <c r="EB40" s="689"/>
      <c r="EC40" s="690"/>
    </row>
    <row r="41" spans="2:133" ht="11.25" customHeight="1" x14ac:dyDescent="0.2">
      <c r="B41" s="680" t="s">
        <v>348</v>
      </c>
      <c r="C41" s="681"/>
      <c r="D41" s="681"/>
      <c r="E41" s="681"/>
      <c r="F41" s="681"/>
      <c r="G41" s="681"/>
      <c r="H41" s="681"/>
      <c r="I41" s="681"/>
      <c r="J41" s="681"/>
      <c r="K41" s="681"/>
      <c r="L41" s="681"/>
      <c r="M41" s="681"/>
      <c r="N41" s="681"/>
      <c r="O41" s="681"/>
      <c r="P41" s="681"/>
      <c r="Q41" s="682"/>
      <c r="R41" s="731">
        <v>35603725</v>
      </c>
      <c r="S41" s="732"/>
      <c r="T41" s="732"/>
      <c r="U41" s="732"/>
      <c r="V41" s="732"/>
      <c r="W41" s="732"/>
      <c r="X41" s="732"/>
      <c r="Y41" s="736"/>
      <c r="Z41" s="737">
        <v>100</v>
      </c>
      <c r="AA41" s="737"/>
      <c r="AB41" s="737"/>
      <c r="AC41" s="737"/>
      <c r="AD41" s="738">
        <v>17689563</v>
      </c>
      <c r="AE41" s="738"/>
      <c r="AF41" s="738"/>
      <c r="AG41" s="738"/>
      <c r="AH41" s="738"/>
      <c r="AI41" s="738"/>
      <c r="AJ41" s="738"/>
      <c r="AK41" s="738"/>
      <c r="AL41" s="739">
        <v>100</v>
      </c>
      <c r="AM41" s="719"/>
      <c r="AN41" s="719"/>
      <c r="AO41" s="740"/>
      <c r="AQ41" s="722" t="s">
        <v>349</v>
      </c>
      <c r="AR41" s="723"/>
      <c r="AS41" s="723"/>
      <c r="AT41" s="723"/>
      <c r="AU41" s="723"/>
      <c r="AV41" s="723"/>
      <c r="AW41" s="723"/>
      <c r="AX41" s="723"/>
      <c r="AY41" s="724"/>
      <c r="AZ41" s="659">
        <v>613667</v>
      </c>
      <c r="BA41" s="660"/>
      <c r="BB41" s="660"/>
      <c r="BC41" s="660"/>
      <c r="BD41" s="691"/>
      <c r="BE41" s="691"/>
      <c r="BF41" s="714"/>
      <c r="BG41" s="707"/>
      <c r="BH41" s="708"/>
      <c r="BI41" s="708"/>
      <c r="BJ41" s="708"/>
      <c r="BK41" s="708"/>
      <c r="BL41" s="223"/>
      <c r="BM41" s="657" t="s">
        <v>350</v>
      </c>
      <c r="BN41" s="657"/>
      <c r="BO41" s="657"/>
      <c r="BP41" s="657"/>
      <c r="BQ41" s="657"/>
      <c r="BR41" s="657"/>
      <c r="BS41" s="657"/>
      <c r="BT41" s="657"/>
      <c r="BU41" s="658"/>
      <c r="BV41" s="659" t="s">
        <v>233</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239</v>
      </c>
      <c r="CS41" s="691"/>
      <c r="CT41" s="691"/>
      <c r="CU41" s="691"/>
      <c r="CV41" s="691"/>
      <c r="CW41" s="691"/>
      <c r="CX41" s="691"/>
      <c r="CY41" s="692"/>
      <c r="CZ41" s="664" t="s">
        <v>233</v>
      </c>
      <c r="DA41" s="689"/>
      <c r="DB41" s="689"/>
      <c r="DC41" s="693"/>
      <c r="DD41" s="668" t="s">
        <v>233</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352</v>
      </c>
      <c r="AR42" s="729"/>
      <c r="AS42" s="729"/>
      <c r="AT42" s="729"/>
      <c r="AU42" s="729"/>
      <c r="AV42" s="729"/>
      <c r="AW42" s="729"/>
      <c r="AX42" s="729"/>
      <c r="AY42" s="730"/>
      <c r="AZ42" s="731">
        <v>1628585</v>
      </c>
      <c r="BA42" s="732"/>
      <c r="BB42" s="732"/>
      <c r="BC42" s="732"/>
      <c r="BD42" s="718"/>
      <c r="BE42" s="718"/>
      <c r="BF42" s="720"/>
      <c r="BG42" s="709"/>
      <c r="BH42" s="710"/>
      <c r="BI42" s="710"/>
      <c r="BJ42" s="710"/>
      <c r="BK42" s="710"/>
      <c r="BL42" s="224"/>
      <c r="BM42" s="681" t="s">
        <v>353</v>
      </c>
      <c r="BN42" s="681"/>
      <c r="BO42" s="681"/>
      <c r="BP42" s="681"/>
      <c r="BQ42" s="681"/>
      <c r="BR42" s="681"/>
      <c r="BS42" s="681"/>
      <c r="BT42" s="681"/>
      <c r="BU42" s="682"/>
      <c r="BV42" s="731">
        <v>362</v>
      </c>
      <c r="BW42" s="732"/>
      <c r="BX42" s="732"/>
      <c r="BY42" s="732"/>
      <c r="BZ42" s="732"/>
      <c r="CA42" s="732"/>
      <c r="CB42" s="741"/>
      <c r="CD42" s="656" t="s">
        <v>354</v>
      </c>
      <c r="CE42" s="657"/>
      <c r="CF42" s="657"/>
      <c r="CG42" s="657"/>
      <c r="CH42" s="657"/>
      <c r="CI42" s="657"/>
      <c r="CJ42" s="657"/>
      <c r="CK42" s="657"/>
      <c r="CL42" s="657"/>
      <c r="CM42" s="657"/>
      <c r="CN42" s="657"/>
      <c r="CO42" s="657"/>
      <c r="CP42" s="657"/>
      <c r="CQ42" s="658"/>
      <c r="CR42" s="659">
        <v>3302302</v>
      </c>
      <c r="CS42" s="691"/>
      <c r="CT42" s="691"/>
      <c r="CU42" s="691"/>
      <c r="CV42" s="691"/>
      <c r="CW42" s="691"/>
      <c r="CX42" s="691"/>
      <c r="CY42" s="692"/>
      <c r="CZ42" s="664">
        <v>9.6</v>
      </c>
      <c r="DA42" s="689"/>
      <c r="DB42" s="689"/>
      <c r="DC42" s="693"/>
      <c r="DD42" s="668">
        <v>96975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355</v>
      </c>
      <c r="CD43" s="656" t="s">
        <v>356</v>
      </c>
      <c r="CE43" s="657"/>
      <c r="CF43" s="657"/>
      <c r="CG43" s="657"/>
      <c r="CH43" s="657"/>
      <c r="CI43" s="657"/>
      <c r="CJ43" s="657"/>
      <c r="CK43" s="657"/>
      <c r="CL43" s="657"/>
      <c r="CM43" s="657"/>
      <c r="CN43" s="657"/>
      <c r="CO43" s="657"/>
      <c r="CP43" s="657"/>
      <c r="CQ43" s="658"/>
      <c r="CR43" s="659">
        <v>34884</v>
      </c>
      <c r="CS43" s="691"/>
      <c r="CT43" s="691"/>
      <c r="CU43" s="691"/>
      <c r="CV43" s="691"/>
      <c r="CW43" s="691"/>
      <c r="CX43" s="691"/>
      <c r="CY43" s="692"/>
      <c r="CZ43" s="664">
        <v>0.1</v>
      </c>
      <c r="DA43" s="689"/>
      <c r="DB43" s="689"/>
      <c r="DC43" s="693"/>
      <c r="DD43" s="668">
        <v>17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304</v>
      </c>
      <c r="CE44" s="696"/>
      <c r="CF44" s="656" t="s">
        <v>358</v>
      </c>
      <c r="CG44" s="657"/>
      <c r="CH44" s="657"/>
      <c r="CI44" s="657"/>
      <c r="CJ44" s="657"/>
      <c r="CK44" s="657"/>
      <c r="CL44" s="657"/>
      <c r="CM44" s="657"/>
      <c r="CN44" s="657"/>
      <c r="CO44" s="657"/>
      <c r="CP44" s="657"/>
      <c r="CQ44" s="658"/>
      <c r="CR44" s="659">
        <v>3024918</v>
      </c>
      <c r="CS44" s="660"/>
      <c r="CT44" s="660"/>
      <c r="CU44" s="660"/>
      <c r="CV44" s="660"/>
      <c r="CW44" s="660"/>
      <c r="CX44" s="660"/>
      <c r="CY44" s="661"/>
      <c r="CZ44" s="664">
        <v>8.8000000000000007</v>
      </c>
      <c r="DA44" s="665"/>
      <c r="DB44" s="665"/>
      <c r="DC44" s="671"/>
      <c r="DD44" s="668">
        <v>52693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359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360</v>
      </c>
      <c r="CG45" s="657"/>
      <c r="CH45" s="657"/>
      <c r="CI45" s="657"/>
      <c r="CJ45" s="657"/>
      <c r="CK45" s="657"/>
      <c r="CL45" s="657"/>
      <c r="CM45" s="657"/>
      <c r="CN45" s="657"/>
      <c r="CO45" s="657"/>
      <c r="CP45" s="657"/>
      <c r="CQ45" s="658"/>
      <c r="CR45" s="659">
        <v>2060948</v>
      </c>
      <c r="CS45" s="691"/>
      <c r="CT45" s="691"/>
      <c r="CU45" s="691"/>
      <c r="CV45" s="691"/>
      <c r="CW45" s="691"/>
      <c r="CX45" s="691"/>
      <c r="CY45" s="692"/>
      <c r="CZ45" s="664">
        <v>6</v>
      </c>
      <c r="DA45" s="689"/>
      <c r="DB45" s="689"/>
      <c r="DC45" s="693"/>
      <c r="DD45" s="668">
        <v>23265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361</v>
      </c>
      <c r="CG46" s="657"/>
      <c r="CH46" s="657"/>
      <c r="CI46" s="657"/>
      <c r="CJ46" s="657"/>
      <c r="CK46" s="657"/>
      <c r="CL46" s="657"/>
      <c r="CM46" s="657"/>
      <c r="CN46" s="657"/>
      <c r="CO46" s="657"/>
      <c r="CP46" s="657"/>
      <c r="CQ46" s="658"/>
      <c r="CR46" s="659">
        <v>869854</v>
      </c>
      <c r="CS46" s="660"/>
      <c r="CT46" s="660"/>
      <c r="CU46" s="660"/>
      <c r="CV46" s="660"/>
      <c r="CW46" s="660"/>
      <c r="CX46" s="660"/>
      <c r="CY46" s="661"/>
      <c r="CZ46" s="664">
        <v>2.5</v>
      </c>
      <c r="DA46" s="665"/>
      <c r="DB46" s="665"/>
      <c r="DC46" s="671"/>
      <c r="DD46" s="668">
        <v>23412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362</v>
      </c>
      <c r="CG47" s="657"/>
      <c r="CH47" s="657"/>
      <c r="CI47" s="657"/>
      <c r="CJ47" s="657"/>
      <c r="CK47" s="657"/>
      <c r="CL47" s="657"/>
      <c r="CM47" s="657"/>
      <c r="CN47" s="657"/>
      <c r="CO47" s="657"/>
      <c r="CP47" s="657"/>
      <c r="CQ47" s="658"/>
      <c r="CR47" s="659">
        <v>277384</v>
      </c>
      <c r="CS47" s="691"/>
      <c r="CT47" s="691"/>
      <c r="CU47" s="691"/>
      <c r="CV47" s="691"/>
      <c r="CW47" s="691"/>
      <c r="CX47" s="691"/>
      <c r="CY47" s="692"/>
      <c r="CZ47" s="664">
        <v>0.8</v>
      </c>
      <c r="DA47" s="689"/>
      <c r="DB47" s="689"/>
      <c r="DC47" s="693"/>
      <c r="DD47" s="668">
        <v>44282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363</v>
      </c>
      <c r="CG48" s="657"/>
      <c r="CH48" s="657"/>
      <c r="CI48" s="657"/>
      <c r="CJ48" s="657"/>
      <c r="CK48" s="657"/>
      <c r="CL48" s="657"/>
      <c r="CM48" s="657"/>
      <c r="CN48" s="657"/>
      <c r="CO48" s="657"/>
      <c r="CP48" s="657"/>
      <c r="CQ48" s="658"/>
      <c r="CR48" s="659" t="s">
        <v>233</v>
      </c>
      <c r="CS48" s="660"/>
      <c r="CT48" s="660"/>
      <c r="CU48" s="660"/>
      <c r="CV48" s="660"/>
      <c r="CW48" s="660"/>
      <c r="CX48" s="660"/>
      <c r="CY48" s="661"/>
      <c r="CZ48" s="664" t="s">
        <v>233</v>
      </c>
      <c r="DA48" s="665"/>
      <c r="DB48" s="665"/>
      <c r="DC48" s="671"/>
      <c r="DD48" s="668" t="s">
        <v>233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364</v>
      </c>
      <c r="CE49" s="681"/>
      <c r="CF49" s="681"/>
      <c r="CG49" s="681"/>
      <c r="CH49" s="681"/>
      <c r="CI49" s="681"/>
      <c r="CJ49" s="681"/>
      <c r="CK49" s="681"/>
      <c r="CL49" s="681"/>
      <c r="CM49" s="681"/>
      <c r="CN49" s="681"/>
      <c r="CO49" s="681"/>
      <c r="CP49" s="681"/>
      <c r="CQ49" s="682"/>
      <c r="CR49" s="731">
        <v>34472453</v>
      </c>
      <c r="CS49" s="718"/>
      <c r="CT49" s="718"/>
      <c r="CU49" s="718"/>
      <c r="CV49" s="718"/>
      <c r="CW49" s="718"/>
      <c r="CX49" s="718"/>
      <c r="CY49" s="747"/>
      <c r="CZ49" s="739">
        <v>100</v>
      </c>
      <c r="DA49" s="748"/>
      <c r="DB49" s="748"/>
      <c r="DC49" s="749"/>
      <c r="DD49" s="750">
        <v>20413477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t7yRXccpqpmmnpIvkXTpo+qXNyU7dTRj3bQqvU21VrODAjdZevOlhNpgEpXTvRU60c6oIdQ4qZc04nSVRZiLg==" saltValue="s+QaykDS3mnVITJB8Das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366</v>
      </c>
      <c r="DK2" s="759"/>
      <c r="DL2" s="759"/>
      <c r="DM2" s="759"/>
      <c r="DN2" s="759"/>
      <c r="DO2" s="760"/>
      <c r="DP2" s="228"/>
      <c r="DQ2" s="758" t="s">
        <v>367</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368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370</v>
      </c>
      <c r="B5" s="764"/>
      <c r="C5" s="764"/>
      <c r="D5" s="764"/>
      <c r="E5" s="764"/>
      <c r="F5" s="764"/>
      <c r="G5" s="764"/>
      <c r="H5" s="764"/>
      <c r="I5" s="764"/>
      <c r="J5" s="764"/>
      <c r="K5" s="764"/>
      <c r="L5" s="764"/>
      <c r="M5" s="764"/>
      <c r="N5" s="764"/>
      <c r="O5" s="764"/>
      <c r="P5" s="765"/>
      <c r="Q5" s="769" t="s">
        <v>371</v>
      </c>
      <c r="R5" s="770"/>
      <c r="S5" s="770"/>
      <c r="T5" s="770"/>
      <c r="U5" s="771"/>
      <c r="V5" s="769" t="s">
        <v>372</v>
      </c>
      <c r="W5" s="770"/>
      <c r="X5" s="770"/>
      <c r="Y5" s="770"/>
      <c r="Z5" s="771"/>
      <c r="AA5" s="769" t="s">
        <v>373</v>
      </c>
      <c r="AB5" s="770"/>
      <c r="AC5" s="770"/>
      <c r="AD5" s="770"/>
      <c r="AE5" s="770"/>
      <c r="AF5" s="775" t="s">
        <v>374</v>
      </c>
      <c r="AG5" s="770"/>
      <c r="AH5" s="770"/>
      <c r="AI5" s="770"/>
      <c r="AJ5" s="776"/>
      <c r="AK5" s="770" t="s">
        <v>375</v>
      </c>
      <c r="AL5" s="770"/>
      <c r="AM5" s="770"/>
      <c r="AN5" s="770"/>
      <c r="AO5" s="771"/>
      <c r="AP5" s="769" t="s">
        <v>376</v>
      </c>
      <c r="AQ5" s="770"/>
      <c r="AR5" s="770"/>
      <c r="AS5" s="770"/>
      <c r="AT5" s="771"/>
      <c r="AU5" s="769" t="s">
        <v>377</v>
      </c>
      <c r="AV5" s="770"/>
      <c r="AW5" s="770"/>
      <c r="AX5" s="770"/>
      <c r="AY5" s="776"/>
      <c r="AZ5" s="232"/>
      <c r="BA5" s="232"/>
      <c r="BB5" s="232"/>
      <c r="BC5" s="232"/>
      <c r="BD5" s="232"/>
      <c r="BE5" s="233"/>
      <c r="BF5" s="233"/>
      <c r="BG5" s="233"/>
      <c r="BH5" s="233"/>
      <c r="BI5" s="233"/>
      <c r="BJ5" s="233"/>
      <c r="BK5" s="233"/>
      <c r="BL5" s="233"/>
      <c r="BM5" s="233"/>
      <c r="BN5" s="233"/>
      <c r="BO5" s="233"/>
      <c r="BP5" s="233"/>
      <c r="BQ5" s="763" t="s">
        <v>378</v>
      </c>
      <c r="BR5" s="764"/>
      <c r="BS5" s="764"/>
      <c r="BT5" s="764"/>
      <c r="BU5" s="764"/>
      <c r="BV5" s="764"/>
      <c r="BW5" s="764"/>
      <c r="BX5" s="764"/>
      <c r="BY5" s="764"/>
      <c r="BZ5" s="764"/>
      <c r="CA5" s="764"/>
      <c r="CB5" s="764"/>
      <c r="CC5" s="764"/>
      <c r="CD5" s="764"/>
      <c r="CE5" s="764"/>
      <c r="CF5" s="764"/>
      <c r="CG5" s="765"/>
      <c r="CH5" s="769" t="s">
        <v>379</v>
      </c>
      <c r="CI5" s="770"/>
      <c r="CJ5" s="770"/>
      <c r="CK5" s="770"/>
      <c r="CL5" s="771"/>
      <c r="CM5" s="769" t="s">
        <v>380</v>
      </c>
      <c r="CN5" s="770"/>
      <c r="CO5" s="770"/>
      <c r="CP5" s="770"/>
      <c r="CQ5" s="771"/>
      <c r="CR5" s="769" t="s">
        <v>381</v>
      </c>
      <c r="CS5" s="770"/>
      <c r="CT5" s="770"/>
      <c r="CU5" s="770"/>
      <c r="CV5" s="771"/>
      <c r="CW5" s="769" t="s">
        <v>382</v>
      </c>
      <c r="CX5" s="770"/>
      <c r="CY5" s="770"/>
      <c r="CZ5" s="770"/>
      <c r="DA5" s="771"/>
      <c r="DB5" s="769" t="s">
        <v>383</v>
      </c>
      <c r="DC5" s="770"/>
      <c r="DD5" s="770"/>
      <c r="DE5" s="770"/>
      <c r="DF5" s="771"/>
      <c r="DG5" s="799" t="s">
        <v>384</v>
      </c>
      <c r="DH5" s="800"/>
      <c r="DI5" s="800"/>
      <c r="DJ5" s="800"/>
      <c r="DK5" s="801"/>
      <c r="DL5" s="799" t="s">
        <v>385</v>
      </c>
      <c r="DM5" s="800"/>
      <c r="DN5" s="800"/>
      <c r="DO5" s="800"/>
      <c r="DP5" s="801"/>
      <c r="DQ5" s="769" t="s">
        <v>386</v>
      </c>
      <c r="DR5" s="770"/>
      <c r="DS5" s="770"/>
      <c r="DT5" s="770"/>
      <c r="DU5" s="771"/>
      <c r="DV5" s="769" t="s">
        <v>377</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387</v>
      </c>
      <c r="C7" s="786"/>
      <c r="D7" s="786"/>
      <c r="E7" s="786"/>
      <c r="F7" s="786"/>
      <c r="G7" s="786"/>
      <c r="H7" s="786"/>
      <c r="I7" s="786"/>
      <c r="J7" s="786"/>
      <c r="K7" s="786"/>
      <c r="L7" s="786"/>
      <c r="M7" s="786"/>
      <c r="N7" s="786"/>
      <c r="O7" s="786"/>
      <c r="P7" s="787"/>
      <c r="Q7" s="788">
        <v>35604</v>
      </c>
      <c r="R7" s="789"/>
      <c r="S7" s="789"/>
      <c r="T7" s="789"/>
      <c r="U7" s="789"/>
      <c r="V7" s="789">
        <v>34472</v>
      </c>
      <c r="W7" s="789"/>
      <c r="X7" s="789"/>
      <c r="Y7" s="789"/>
      <c r="Z7" s="789"/>
      <c r="AA7" s="789">
        <v>1131</v>
      </c>
      <c r="AB7" s="789"/>
      <c r="AC7" s="789"/>
      <c r="AD7" s="789"/>
      <c r="AE7" s="790"/>
      <c r="AF7" s="791">
        <v>980</v>
      </c>
      <c r="AG7" s="792"/>
      <c r="AH7" s="792"/>
      <c r="AI7" s="792"/>
      <c r="AJ7" s="793"/>
      <c r="AK7" s="794">
        <v>0</v>
      </c>
      <c r="AL7" s="795"/>
      <c r="AM7" s="795"/>
      <c r="AN7" s="795"/>
      <c r="AO7" s="795"/>
      <c r="AP7" s="795">
        <v>42330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599</v>
      </c>
      <c r="BS7" s="782" t="s">
        <v>590</v>
      </c>
      <c r="BT7" s="783"/>
      <c r="BU7" s="783"/>
      <c r="BV7" s="783"/>
      <c r="BW7" s="783"/>
      <c r="BX7" s="783"/>
      <c r="BY7" s="783"/>
      <c r="BZ7" s="783"/>
      <c r="CA7" s="783"/>
      <c r="CB7" s="783"/>
      <c r="CC7" s="783"/>
      <c r="CD7" s="783"/>
      <c r="CE7" s="783"/>
      <c r="CF7" s="783"/>
      <c r="CG7" s="798"/>
      <c r="CH7" s="779">
        <v>-8</v>
      </c>
      <c r="CI7" s="780"/>
      <c r="CJ7" s="780"/>
      <c r="CK7" s="780"/>
      <c r="CL7" s="781"/>
      <c r="CM7" s="779">
        <v>358</v>
      </c>
      <c r="CN7" s="780"/>
      <c r="CO7" s="780"/>
      <c r="CP7" s="780"/>
      <c r="CQ7" s="781"/>
      <c r="CR7" s="779">
        <v>30</v>
      </c>
      <c r="CS7" s="780"/>
      <c r="CT7" s="780"/>
      <c r="CU7" s="780"/>
      <c r="CV7" s="781"/>
      <c r="CW7" s="779" t="s">
        <v>591</v>
      </c>
      <c r="CX7" s="780"/>
      <c r="CY7" s="780"/>
      <c r="CZ7" s="780"/>
      <c r="DA7" s="781"/>
      <c r="DB7" s="779" t="s">
        <v>591</v>
      </c>
      <c r="DC7" s="780"/>
      <c r="DD7" s="780"/>
      <c r="DE7" s="780"/>
      <c r="DF7" s="781"/>
      <c r="DG7" s="779" t="s">
        <v>591</v>
      </c>
      <c r="DH7" s="780"/>
      <c r="DI7" s="780"/>
      <c r="DJ7" s="780"/>
      <c r="DK7" s="781"/>
      <c r="DL7" s="779">
        <v>240</v>
      </c>
      <c r="DM7" s="780"/>
      <c r="DN7" s="780"/>
      <c r="DO7" s="780"/>
      <c r="DP7" s="781"/>
      <c r="DQ7" s="779">
        <v>24</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592</v>
      </c>
      <c r="BT8" s="810"/>
      <c r="BU8" s="810"/>
      <c r="BV8" s="810"/>
      <c r="BW8" s="810"/>
      <c r="BX8" s="810"/>
      <c r="BY8" s="810"/>
      <c r="BZ8" s="810"/>
      <c r="CA8" s="810"/>
      <c r="CB8" s="810"/>
      <c r="CC8" s="810"/>
      <c r="CD8" s="810"/>
      <c r="CE8" s="810"/>
      <c r="CF8" s="810"/>
      <c r="CG8" s="811"/>
      <c r="CH8" s="812">
        <v>-1</v>
      </c>
      <c r="CI8" s="813"/>
      <c r="CJ8" s="813"/>
      <c r="CK8" s="813"/>
      <c r="CL8" s="814"/>
      <c r="CM8" s="812">
        <v>60</v>
      </c>
      <c r="CN8" s="813"/>
      <c r="CO8" s="813"/>
      <c r="CP8" s="813"/>
      <c r="CQ8" s="814"/>
      <c r="CR8" s="812">
        <v>30</v>
      </c>
      <c r="CS8" s="813"/>
      <c r="CT8" s="813"/>
      <c r="CU8" s="813"/>
      <c r="CV8" s="814"/>
      <c r="CW8" s="812">
        <v>36</v>
      </c>
      <c r="CX8" s="813"/>
      <c r="CY8" s="813"/>
      <c r="CZ8" s="813"/>
      <c r="DA8" s="814"/>
      <c r="DB8" s="812" t="s">
        <v>591</v>
      </c>
      <c r="DC8" s="813"/>
      <c r="DD8" s="813"/>
      <c r="DE8" s="813"/>
      <c r="DF8" s="814"/>
      <c r="DG8" s="812" t="s">
        <v>591</v>
      </c>
      <c r="DH8" s="813"/>
      <c r="DI8" s="813"/>
      <c r="DJ8" s="813"/>
      <c r="DK8" s="814"/>
      <c r="DL8" s="812" t="s">
        <v>591</v>
      </c>
      <c r="DM8" s="813"/>
      <c r="DN8" s="813"/>
      <c r="DO8" s="813"/>
      <c r="DP8" s="814"/>
      <c r="DQ8" s="812" t="s">
        <v>591</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593</v>
      </c>
      <c r="BT9" s="810"/>
      <c r="BU9" s="810"/>
      <c r="BV9" s="810"/>
      <c r="BW9" s="810"/>
      <c r="BX9" s="810"/>
      <c r="BY9" s="810"/>
      <c r="BZ9" s="810"/>
      <c r="CA9" s="810"/>
      <c r="CB9" s="810"/>
      <c r="CC9" s="810"/>
      <c r="CD9" s="810"/>
      <c r="CE9" s="810"/>
      <c r="CF9" s="810"/>
      <c r="CG9" s="811"/>
      <c r="CH9" s="812">
        <v>-5</v>
      </c>
      <c r="CI9" s="813"/>
      <c r="CJ9" s="813"/>
      <c r="CK9" s="813"/>
      <c r="CL9" s="814"/>
      <c r="CM9" s="812">
        <v>29</v>
      </c>
      <c r="CN9" s="813"/>
      <c r="CO9" s="813"/>
      <c r="CP9" s="813"/>
      <c r="CQ9" s="814"/>
      <c r="CR9" s="812">
        <v>5</v>
      </c>
      <c r="CS9" s="813"/>
      <c r="CT9" s="813"/>
      <c r="CU9" s="813"/>
      <c r="CV9" s="814"/>
      <c r="CW9" s="812" t="s">
        <v>591</v>
      </c>
      <c r="CX9" s="813"/>
      <c r="CY9" s="813"/>
      <c r="CZ9" s="813"/>
      <c r="DA9" s="814"/>
      <c r="DB9" s="812" t="s">
        <v>591</v>
      </c>
      <c r="DC9" s="813"/>
      <c r="DD9" s="813"/>
      <c r="DE9" s="813"/>
      <c r="DF9" s="814"/>
      <c r="DG9" s="812" t="s">
        <v>591</v>
      </c>
      <c r="DH9" s="813"/>
      <c r="DI9" s="813"/>
      <c r="DJ9" s="813"/>
      <c r="DK9" s="814"/>
      <c r="DL9" s="812" t="s">
        <v>591</v>
      </c>
      <c r="DM9" s="813"/>
      <c r="DN9" s="813"/>
      <c r="DO9" s="813"/>
      <c r="DP9" s="814"/>
      <c r="DQ9" s="812" t="s">
        <v>591</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594</v>
      </c>
      <c r="BT10" s="810"/>
      <c r="BU10" s="810"/>
      <c r="BV10" s="810"/>
      <c r="BW10" s="810"/>
      <c r="BX10" s="810"/>
      <c r="BY10" s="810"/>
      <c r="BZ10" s="810"/>
      <c r="CA10" s="810"/>
      <c r="CB10" s="810"/>
      <c r="CC10" s="810"/>
      <c r="CD10" s="810"/>
      <c r="CE10" s="810"/>
      <c r="CF10" s="810"/>
      <c r="CG10" s="811"/>
      <c r="CH10" s="812">
        <v>-13</v>
      </c>
      <c r="CI10" s="813"/>
      <c r="CJ10" s="813"/>
      <c r="CK10" s="813"/>
      <c r="CL10" s="814"/>
      <c r="CM10" s="812">
        <v>-2</v>
      </c>
      <c r="CN10" s="813"/>
      <c r="CO10" s="813"/>
      <c r="CP10" s="813"/>
      <c r="CQ10" s="814"/>
      <c r="CR10" s="812">
        <v>13</v>
      </c>
      <c r="CS10" s="813"/>
      <c r="CT10" s="813"/>
      <c r="CU10" s="813"/>
      <c r="CV10" s="814"/>
      <c r="CW10" s="812" t="s">
        <v>591</v>
      </c>
      <c r="CX10" s="813"/>
      <c r="CY10" s="813"/>
      <c r="CZ10" s="813"/>
      <c r="DA10" s="814"/>
      <c r="DB10" s="812" t="s">
        <v>591</v>
      </c>
      <c r="DC10" s="813"/>
      <c r="DD10" s="813"/>
      <c r="DE10" s="813"/>
      <c r="DF10" s="814"/>
      <c r="DG10" s="812" t="s">
        <v>591</v>
      </c>
      <c r="DH10" s="813"/>
      <c r="DI10" s="813"/>
      <c r="DJ10" s="813"/>
      <c r="DK10" s="814"/>
      <c r="DL10" s="812" t="s">
        <v>591</v>
      </c>
      <c r="DM10" s="813"/>
      <c r="DN10" s="813"/>
      <c r="DO10" s="813"/>
      <c r="DP10" s="814"/>
      <c r="DQ10" s="812" t="s">
        <v>591</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595</v>
      </c>
      <c r="BT11" s="810"/>
      <c r="BU11" s="810"/>
      <c r="BV11" s="810"/>
      <c r="BW11" s="810"/>
      <c r="BX11" s="810"/>
      <c r="BY11" s="810"/>
      <c r="BZ11" s="810"/>
      <c r="CA11" s="810"/>
      <c r="CB11" s="810"/>
      <c r="CC11" s="810"/>
      <c r="CD11" s="810"/>
      <c r="CE11" s="810"/>
      <c r="CF11" s="810"/>
      <c r="CG11" s="811"/>
      <c r="CH11" s="812">
        <v>1</v>
      </c>
      <c r="CI11" s="813"/>
      <c r="CJ11" s="813"/>
      <c r="CK11" s="813"/>
      <c r="CL11" s="814"/>
      <c r="CM11" s="812">
        <v>23</v>
      </c>
      <c r="CN11" s="813"/>
      <c r="CO11" s="813"/>
      <c r="CP11" s="813"/>
      <c r="CQ11" s="814"/>
      <c r="CR11" s="812">
        <v>11</v>
      </c>
      <c r="CS11" s="813"/>
      <c r="CT11" s="813"/>
      <c r="CU11" s="813"/>
      <c r="CV11" s="814"/>
      <c r="CW11" s="812" t="s">
        <v>613</v>
      </c>
      <c r="CX11" s="813"/>
      <c r="CY11" s="813"/>
      <c r="CZ11" s="813"/>
      <c r="DA11" s="814"/>
      <c r="DB11" s="812" t="s">
        <v>591</v>
      </c>
      <c r="DC11" s="813"/>
      <c r="DD11" s="813"/>
      <c r="DE11" s="813"/>
      <c r="DF11" s="814"/>
      <c r="DG11" s="812" t="s">
        <v>591</v>
      </c>
      <c r="DH11" s="813"/>
      <c r="DI11" s="813"/>
      <c r="DJ11" s="813"/>
      <c r="DK11" s="814"/>
      <c r="DL11" s="812" t="s">
        <v>591</v>
      </c>
      <c r="DM11" s="813"/>
      <c r="DN11" s="813"/>
      <c r="DO11" s="813"/>
      <c r="DP11" s="814"/>
      <c r="DQ11" s="812" t="s">
        <v>591</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596</v>
      </c>
      <c r="BT12" s="810"/>
      <c r="BU12" s="810"/>
      <c r="BV12" s="810"/>
      <c r="BW12" s="810"/>
      <c r="BX12" s="810"/>
      <c r="BY12" s="810"/>
      <c r="BZ12" s="810"/>
      <c r="CA12" s="810"/>
      <c r="CB12" s="810"/>
      <c r="CC12" s="810"/>
      <c r="CD12" s="810"/>
      <c r="CE12" s="810"/>
      <c r="CF12" s="810"/>
      <c r="CG12" s="811"/>
      <c r="CH12" s="812">
        <v>-10</v>
      </c>
      <c r="CI12" s="813"/>
      <c r="CJ12" s="813"/>
      <c r="CK12" s="813"/>
      <c r="CL12" s="814"/>
      <c r="CM12" s="812">
        <v>-13</v>
      </c>
      <c r="CN12" s="813"/>
      <c r="CO12" s="813"/>
      <c r="CP12" s="813"/>
      <c r="CQ12" s="814"/>
      <c r="CR12" s="812">
        <v>3</v>
      </c>
      <c r="CS12" s="813"/>
      <c r="CT12" s="813"/>
      <c r="CU12" s="813"/>
      <c r="CV12" s="814"/>
      <c r="CW12" s="812" t="s">
        <v>591</v>
      </c>
      <c r="CX12" s="813"/>
      <c r="CY12" s="813"/>
      <c r="CZ12" s="813"/>
      <c r="DA12" s="814"/>
      <c r="DB12" s="812" t="s">
        <v>591</v>
      </c>
      <c r="DC12" s="813"/>
      <c r="DD12" s="813"/>
      <c r="DE12" s="813"/>
      <c r="DF12" s="814"/>
      <c r="DG12" s="812" t="s">
        <v>591</v>
      </c>
      <c r="DH12" s="813"/>
      <c r="DI12" s="813"/>
      <c r="DJ12" s="813"/>
      <c r="DK12" s="814"/>
      <c r="DL12" s="812" t="s">
        <v>591</v>
      </c>
      <c r="DM12" s="813"/>
      <c r="DN12" s="813"/>
      <c r="DO12" s="813"/>
      <c r="DP12" s="814"/>
      <c r="DQ12" s="812" t="s">
        <v>591</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597</v>
      </c>
      <c r="BT13" s="810"/>
      <c r="BU13" s="810"/>
      <c r="BV13" s="810"/>
      <c r="BW13" s="810"/>
      <c r="BX13" s="810"/>
      <c r="BY13" s="810"/>
      <c r="BZ13" s="810"/>
      <c r="CA13" s="810"/>
      <c r="CB13" s="810"/>
      <c r="CC13" s="810"/>
      <c r="CD13" s="810"/>
      <c r="CE13" s="810"/>
      <c r="CF13" s="810"/>
      <c r="CG13" s="811"/>
      <c r="CH13" s="812">
        <v>0</v>
      </c>
      <c r="CI13" s="813"/>
      <c r="CJ13" s="813"/>
      <c r="CK13" s="813"/>
      <c r="CL13" s="814"/>
      <c r="CM13" s="812">
        <v>197</v>
      </c>
      <c r="CN13" s="813"/>
      <c r="CO13" s="813"/>
      <c r="CP13" s="813"/>
      <c r="CQ13" s="814"/>
      <c r="CR13" s="812">
        <v>12</v>
      </c>
      <c r="CS13" s="813"/>
      <c r="CT13" s="813"/>
      <c r="CU13" s="813"/>
      <c r="CV13" s="814"/>
      <c r="CW13" s="812">
        <v>5</v>
      </c>
      <c r="CX13" s="813"/>
      <c r="CY13" s="813"/>
      <c r="CZ13" s="813"/>
      <c r="DA13" s="814"/>
      <c r="DB13" s="812" t="s">
        <v>591</v>
      </c>
      <c r="DC13" s="813"/>
      <c r="DD13" s="813"/>
      <c r="DE13" s="813"/>
      <c r="DF13" s="814"/>
      <c r="DG13" s="812" t="s">
        <v>591</v>
      </c>
      <c r="DH13" s="813"/>
      <c r="DI13" s="813"/>
      <c r="DJ13" s="813"/>
      <c r="DK13" s="814"/>
      <c r="DL13" s="812" t="s">
        <v>591</v>
      </c>
      <c r="DM13" s="813"/>
      <c r="DN13" s="813"/>
      <c r="DO13" s="813"/>
      <c r="DP13" s="814"/>
      <c r="DQ13" s="812" t="s">
        <v>591</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598</v>
      </c>
      <c r="BT14" s="810"/>
      <c r="BU14" s="810"/>
      <c r="BV14" s="810"/>
      <c r="BW14" s="810"/>
      <c r="BX14" s="810"/>
      <c r="BY14" s="810"/>
      <c r="BZ14" s="810"/>
      <c r="CA14" s="810"/>
      <c r="CB14" s="810"/>
      <c r="CC14" s="810"/>
      <c r="CD14" s="810"/>
      <c r="CE14" s="810"/>
      <c r="CF14" s="810"/>
      <c r="CG14" s="811"/>
      <c r="CH14" s="812">
        <v>1</v>
      </c>
      <c r="CI14" s="813"/>
      <c r="CJ14" s="813"/>
      <c r="CK14" s="813"/>
      <c r="CL14" s="814"/>
      <c r="CM14" s="812">
        <v>9</v>
      </c>
      <c r="CN14" s="813"/>
      <c r="CO14" s="813"/>
      <c r="CP14" s="813"/>
      <c r="CQ14" s="814"/>
      <c r="CR14" s="812">
        <v>1</v>
      </c>
      <c r="CS14" s="813"/>
      <c r="CT14" s="813"/>
      <c r="CU14" s="813"/>
      <c r="CV14" s="814"/>
      <c r="CW14" s="812" t="s">
        <v>591</v>
      </c>
      <c r="CX14" s="813"/>
      <c r="CY14" s="813"/>
      <c r="CZ14" s="813"/>
      <c r="DA14" s="814"/>
      <c r="DB14" s="812" t="s">
        <v>591</v>
      </c>
      <c r="DC14" s="813"/>
      <c r="DD14" s="813"/>
      <c r="DE14" s="813"/>
      <c r="DF14" s="814"/>
      <c r="DG14" s="812" t="s">
        <v>591</v>
      </c>
      <c r="DH14" s="813"/>
      <c r="DI14" s="813"/>
      <c r="DJ14" s="813"/>
      <c r="DK14" s="814"/>
      <c r="DL14" s="812" t="s">
        <v>591</v>
      </c>
      <c r="DM14" s="813"/>
      <c r="DN14" s="813"/>
      <c r="DO14" s="813"/>
      <c r="DP14" s="814"/>
      <c r="DQ14" s="812" t="s">
        <v>591</v>
      </c>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389</v>
      </c>
      <c r="B23" s="825" t="s">
        <v>390</v>
      </c>
      <c r="C23" s="826"/>
      <c r="D23" s="826"/>
      <c r="E23" s="826"/>
      <c r="F23" s="826"/>
      <c r="G23" s="826"/>
      <c r="H23" s="826"/>
      <c r="I23" s="826"/>
      <c r="J23" s="826"/>
      <c r="K23" s="826"/>
      <c r="L23" s="826"/>
      <c r="M23" s="826"/>
      <c r="N23" s="826"/>
      <c r="O23" s="826"/>
      <c r="P23" s="827"/>
      <c r="Q23" s="828">
        <v>35604</v>
      </c>
      <c r="R23" s="829"/>
      <c r="S23" s="829"/>
      <c r="T23" s="829"/>
      <c r="U23" s="829"/>
      <c r="V23" s="829">
        <v>34472</v>
      </c>
      <c r="W23" s="829"/>
      <c r="X23" s="829"/>
      <c r="Y23" s="829"/>
      <c r="Z23" s="829"/>
      <c r="AA23" s="829">
        <v>1131</v>
      </c>
      <c r="AB23" s="829"/>
      <c r="AC23" s="829"/>
      <c r="AD23" s="829"/>
      <c r="AE23" s="830"/>
      <c r="AF23" s="831">
        <v>980</v>
      </c>
      <c r="AG23" s="829"/>
      <c r="AH23" s="829"/>
      <c r="AI23" s="829"/>
      <c r="AJ23" s="832"/>
      <c r="AK23" s="833"/>
      <c r="AL23" s="834"/>
      <c r="AM23" s="834"/>
      <c r="AN23" s="834"/>
      <c r="AO23" s="834"/>
      <c r="AP23" s="829">
        <v>42330</v>
      </c>
      <c r="AQ23" s="829"/>
      <c r="AR23" s="829"/>
      <c r="AS23" s="829"/>
      <c r="AT23" s="829"/>
      <c r="AU23" s="845"/>
      <c r="AV23" s="845"/>
      <c r="AW23" s="845"/>
      <c r="AX23" s="845"/>
      <c r="AY23" s="846"/>
      <c r="AZ23" s="847" t="s">
        <v>391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392</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370</v>
      </c>
      <c r="B26" s="764"/>
      <c r="C26" s="764"/>
      <c r="D26" s="764"/>
      <c r="E26" s="764"/>
      <c r="F26" s="764"/>
      <c r="G26" s="764"/>
      <c r="H26" s="764"/>
      <c r="I26" s="764"/>
      <c r="J26" s="764"/>
      <c r="K26" s="764"/>
      <c r="L26" s="764"/>
      <c r="M26" s="764"/>
      <c r="N26" s="764"/>
      <c r="O26" s="764"/>
      <c r="P26" s="765"/>
      <c r="Q26" s="769" t="s">
        <v>394</v>
      </c>
      <c r="R26" s="770"/>
      <c r="S26" s="770"/>
      <c r="T26" s="770"/>
      <c r="U26" s="771"/>
      <c r="V26" s="769" t="s">
        <v>395</v>
      </c>
      <c r="W26" s="770"/>
      <c r="X26" s="770"/>
      <c r="Y26" s="770"/>
      <c r="Z26" s="771"/>
      <c r="AA26" s="769" t="s">
        <v>396</v>
      </c>
      <c r="AB26" s="770"/>
      <c r="AC26" s="770"/>
      <c r="AD26" s="770"/>
      <c r="AE26" s="770"/>
      <c r="AF26" s="850" t="s">
        <v>397</v>
      </c>
      <c r="AG26" s="851"/>
      <c r="AH26" s="851"/>
      <c r="AI26" s="851"/>
      <c r="AJ26" s="852"/>
      <c r="AK26" s="770" t="s">
        <v>398</v>
      </c>
      <c r="AL26" s="770"/>
      <c r="AM26" s="770"/>
      <c r="AN26" s="770"/>
      <c r="AO26" s="771"/>
      <c r="AP26" s="769" t="s">
        <v>399</v>
      </c>
      <c r="AQ26" s="770"/>
      <c r="AR26" s="770"/>
      <c r="AS26" s="770"/>
      <c r="AT26" s="771"/>
      <c r="AU26" s="769" t="s">
        <v>400</v>
      </c>
      <c r="AV26" s="770"/>
      <c r="AW26" s="770"/>
      <c r="AX26" s="770"/>
      <c r="AY26" s="771"/>
      <c r="AZ26" s="769" t="s">
        <v>401</v>
      </c>
      <c r="BA26" s="770"/>
      <c r="BB26" s="770"/>
      <c r="BC26" s="770"/>
      <c r="BD26" s="771"/>
      <c r="BE26" s="769" t="s">
        <v>377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402</v>
      </c>
      <c r="C28" s="786"/>
      <c r="D28" s="786"/>
      <c r="E28" s="786"/>
      <c r="F28" s="786"/>
      <c r="G28" s="786"/>
      <c r="H28" s="786"/>
      <c r="I28" s="786"/>
      <c r="J28" s="786"/>
      <c r="K28" s="786"/>
      <c r="L28" s="786"/>
      <c r="M28" s="786"/>
      <c r="N28" s="786"/>
      <c r="O28" s="786"/>
      <c r="P28" s="787"/>
      <c r="Q28" s="858">
        <v>5251</v>
      </c>
      <c r="R28" s="859"/>
      <c r="S28" s="859"/>
      <c r="T28" s="859"/>
      <c r="U28" s="859"/>
      <c r="V28" s="859">
        <v>5144</v>
      </c>
      <c r="W28" s="859"/>
      <c r="X28" s="859"/>
      <c r="Y28" s="859"/>
      <c r="Z28" s="859"/>
      <c r="AA28" s="859">
        <v>107</v>
      </c>
      <c r="AB28" s="859"/>
      <c r="AC28" s="859"/>
      <c r="AD28" s="859"/>
      <c r="AE28" s="860"/>
      <c r="AF28" s="861">
        <v>107</v>
      </c>
      <c r="AG28" s="859"/>
      <c r="AH28" s="859"/>
      <c r="AI28" s="859"/>
      <c r="AJ28" s="862"/>
      <c r="AK28" s="863">
        <v>580</v>
      </c>
      <c r="AL28" s="864"/>
      <c r="AM28" s="864"/>
      <c r="AN28" s="864"/>
      <c r="AO28" s="864"/>
      <c r="AP28" s="864" t="s">
        <v>522</v>
      </c>
      <c r="AQ28" s="864"/>
      <c r="AR28" s="864"/>
      <c r="AS28" s="864"/>
      <c r="AT28" s="864"/>
      <c r="AU28" s="864" t="s">
        <v>522</v>
      </c>
      <c r="AV28" s="864"/>
      <c r="AW28" s="864"/>
      <c r="AX28" s="864"/>
      <c r="AY28" s="864"/>
      <c r="AZ28" s="865" t="s">
        <v>522</v>
      </c>
      <c r="BA28" s="865"/>
      <c r="BB28" s="865"/>
      <c r="BC28" s="865"/>
      <c r="BD28" s="865"/>
      <c r="BE28" s="856" t="s">
        <v>600</v>
      </c>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403</v>
      </c>
      <c r="C29" s="817"/>
      <c r="D29" s="817"/>
      <c r="E29" s="817"/>
      <c r="F29" s="817"/>
      <c r="G29" s="817"/>
      <c r="H29" s="817"/>
      <c r="I29" s="817"/>
      <c r="J29" s="817"/>
      <c r="K29" s="817"/>
      <c r="L29" s="817"/>
      <c r="M29" s="817"/>
      <c r="N29" s="817"/>
      <c r="O29" s="817"/>
      <c r="P29" s="818"/>
      <c r="Q29" s="819">
        <v>323</v>
      </c>
      <c r="R29" s="820"/>
      <c r="S29" s="820"/>
      <c r="T29" s="820"/>
      <c r="U29" s="820"/>
      <c r="V29" s="820">
        <v>323</v>
      </c>
      <c r="W29" s="820"/>
      <c r="X29" s="820"/>
      <c r="Y29" s="820"/>
      <c r="Z29" s="820"/>
      <c r="AA29" s="820">
        <v>0</v>
      </c>
      <c r="AB29" s="820"/>
      <c r="AC29" s="820"/>
      <c r="AD29" s="820"/>
      <c r="AE29" s="821"/>
      <c r="AF29" s="822">
        <v>0</v>
      </c>
      <c r="AG29" s="823"/>
      <c r="AH29" s="823"/>
      <c r="AI29" s="823"/>
      <c r="AJ29" s="824"/>
      <c r="AK29" s="870">
        <v>42</v>
      </c>
      <c r="AL29" s="866"/>
      <c r="AM29" s="866"/>
      <c r="AN29" s="866"/>
      <c r="AO29" s="866"/>
      <c r="AP29" s="866">
        <v>198</v>
      </c>
      <c r="AQ29" s="866"/>
      <c r="AR29" s="866"/>
      <c r="AS29" s="866"/>
      <c r="AT29" s="866"/>
      <c r="AU29" s="866">
        <v>26</v>
      </c>
      <c r="AV29" s="866"/>
      <c r="AW29" s="866"/>
      <c r="AX29" s="866"/>
      <c r="AY29" s="866"/>
      <c r="AZ29" s="867" t="s">
        <v>522</v>
      </c>
      <c r="BA29" s="867"/>
      <c r="BB29" s="867"/>
      <c r="BC29" s="867"/>
      <c r="BD29" s="867"/>
      <c r="BE29" s="868" t="s">
        <v>600</v>
      </c>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404</v>
      </c>
      <c r="C30" s="817"/>
      <c r="D30" s="817"/>
      <c r="E30" s="817"/>
      <c r="F30" s="817"/>
      <c r="G30" s="817"/>
      <c r="H30" s="817"/>
      <c r="I30" s="817"/>
      <c r="J30" s="817"/>
      <c r="K30" s="817"/>
      <c r="L30" s="817"/>
      <c r="M30" s="817"/>
      <c r="N30" s="817"/>
      <c r="O30" s="817"/>
      <c r="P30" s="818"/>
      <c r="Q30" s="819">
        <v>564</v>
      </c>
      <c r="R30" s="820"/>
      <c r="S30" s="820"/>
      <c r="T30" s="820"/>
      <c r="U30" s="820"/>
      <c r="V30" s="820">
        <v>563</v>
      </c>
      <c r="W30" s="820"/>
      <c r="X30" s="820"/>
      <c r="Y30" s="820"/>
      <c r="Z30" s="820"/>
      <c r="AA30" s="820">
        <v>1</v>
      </c>
      <c r="AB30" s="820"/>
      <c r="AC30" s="820"/>
      <c r="AD30" s="820"/>
      <c r="AE30" s="821"/>
      <c r="AF30" s="822">
        <v>1</v>
      </c>
      <c r="AG30" s="823"/>
      <c r="AH30" s="823"/>
      <c r="AI30" s="823"/>
      <c r="AJ30" s="824"/>
      <c r="AK30" s="870">
        <v>181</v>
      </c>
      <c r="AL30" s="866"/>
      <c r="AM30" s="866"/>
      <c r="AN30" s="866"/>
      <c r="AO30" s="866"/>
      <c r="AP30" s="866" t="s">
        <v>522</v>
      </c>
      <c r="AQ30" s="866"/>
      <c r="AR30" s="866"/>
      <c r="AS30" s="866"/>
      <c r="AT30" s="866"/>
      <c r="AU30" s="866" t="s">
        <v>522</v>
      </c>
      <c r="AV30" s="866"/>
      <c r="AW30" s="866"/>
      <c r="AX30" s="866"/>
      <c r="AY30" s="866"/>
      <c r="AZ30" s="867" t="s">
        <v>522</v>
      </c>
      <c r="BA30" s="867"/>
      <c r="BB30" s="867"/>
      <c r="BC30" s="867"/>
      <c r="BD30" s="867"/>
      <c r="BE30" s="868" t="s">
        <v>600</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405</v>
      </c>
      <c r="C31" s="817"/>
      <c r="D31" s="817"/>
      <c r="E31" s="817"/>
      <c r="F31" s="817"/>
      <c r="G31" s="817"/>
      <c r="H31" s="817"/>
      <c r="I31" s="817"/>
      <c r="J31" s="817"/>
      <c r="K31" s="817"/>
      <c r="L31" s="817"/>
      <c r="M31" s="817"/>
      <c r="N31" s="817"/>
      <c r="O31" s="817"/>
      <c r="P31" s="818"/>
      <c r="Q31" s="819">
        <v>5272</v>
      </c>
      <c r="R31" s="820"/>
      <c r="S31" s="820"/>
      <c r="T31" s="820"/>
      <c r="U31" s="820"/>
      <c r="V31" s="820">
        <v>5151</v>
      </c>
      <c r="W31" s="820"/>
      <c r="X31" s="820"/>
      <c r="Y31" s="820"/>
      <c r="Z31" s="820"/>
      <c r="AA31" s="820">
        <v>121</v>
      </c>
      <c r="AB31" s="820"/>
      <c r="AC31" s="820"/>
      <c r="AD31" s="820"/>
      <c r="AE31" s="821"/>
      <c r="AF31" s="822">
        <v>121</v>
      </c>
      <c r="AG31" s="823"/>
      <c r="AH31" s="823"/>
      <c r="AI31" s="823"/>
      <c r="AJ31" s="824"/>
      <c r="AK31" s="870">
        <v>946</v>
      </c>
      <c r="AL31" s="866"/>
      <c r="AM31" s="866"/>
      <c r="AN31" s="866"/>
      <c r="AO31" s="866"/>
      <c r="AP31" s="866" t="s">
        <v>522</v>
      </c>
      <c r="AQ31" s="866"/>
      <c r="AR31" s="866"/>
      <c r="AS31" s="866"/>
      <c r="AT31" s="866"/>
      <c r="AU31" s="866" t="s">
        <v>522</v>
      </c>
      <c r="AV31" s="866"/>
      <c r="AW31" s="866"/>
      <c r="AX31" s="866"/>
      <c r="AY31" s="866"/>
      <c r="AZ31" s="867" t="s">
        <v>522</v>
      </c>
      <c r="BA31" s="867"/>
      <c r="BB31" s="867"/>
      <c r="BC31" s="867"/>
      <c r="BD31" s="867"/>
      <c r="BE31" s="868" t="s">
        <v>600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406</v>
      </c>
      <c r="C32" s="817"/>
      <c r="D32" s="817"/>
      <c r="E32" s="817"/>
      <c r="F32" s="817"/>
      <c r="G32" s="817"/>
      <c r="H32" s="817"/>
      <c r="I32" s="817"/>
      <c r="J32" s="817"/>
      <c r="K32" s="817"/>
      <c r="L32" s="817"/>
      <c r="M32" s="817"/>
      <c r="N32" s="817"/>
      <c r="O32" s="817"/>
      <c r="P32" s="818"/>
      <c r="Q32" s="819">
        <v>29</v>
      </c>
      <c r="R32" s="820"/>
      <c r="S32" s="820"/>
      <c r="T32" s="820"/>
      <c r="U32" s="820"/>
      <c r="V32" s="820">
        <v>29</v>
      </c>
      <c r="W32" s="820"/>
      <c r="X32" s="820"/>
      <c r="Y32" s="820"/>
      <c r="Z32" s="820"/>
      <c r="AA32" s="820" t="s">
        <v>522</v>
      </c>
      <c r="AB32" s="820"/>
      <c r="AC32" s="820"/>
      <c r="AD32" s="820"/>
      <c r="AE32" s="821"/>
      <c r="AF32" s="822" t="s">
        <v>391</v>
      </c>
      <c r="AG32" s="823"/>
      <c r="AH32" s="823"/>
      <c r="AI32" s="823"/>
      <c r="AJ32" s="824"/>
      <c r="AK32" s="870" t="s">
        <v>522</v>
      </c>
      <c r="AL32" s="866"/>
      <c r="AM32" s="866"/>
      <c r="AN32" s="866"/>
      <c r="AO32" s="866"/>
      <c r="AP32" s="866" t="s">
        <v>522</v>
      </c>
      <c r="AQ32" s="866"/>
      <c r="AR32" s="866"/>
      <c r="AS32" s="866"/>
      <c r="AT32" s="866"/>
      <c r="AU32" s="866" t="s">
        <v>522</v>
      </c>
      <c r="AV32" s="866"/>
      <c r="AW32" s="866"/>
      <c r="AX32" s="866"/>
      <c r="AY32" s="866"/>
      <c r="AZ32" s="867" t="s">
        <v>522</v>
      </c>
      <c r="BA32" s="867"/>
      <c r="BB32" s="867"/>
      <c r="BC32" s="867"/>
      <c r="BD32" s="867"/>
      <c r="BE32" s="868" t="s">
        <v>600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407</v>
      </c>
      <c r="C33" s="817"/>
      <c r="D33" s="817"/>
      <c r="E33" s="817"/>
      <c r="F33" s="817"/>
      <c r="G33" s="817"/>
      <c r="H33" s="817"/>
      <c r="I33" s="817"/>
      <c r="J33" s="817"/>
      <c r="K33" s="817"/>
      <c r="L33" s="817"/>
      <c r="M33" s="817"/>
      <c r="N33" s="817"/>
      <c r="O33" s="817"/>
      <c r="P33" s="818"/>
      <c r="Q33" s="819">
        <v>4</v>
      </c>
      <c r="R33" s="820"/>
      <c r="S33" s="820"/>
      <c r="T33" s="820"/>
      <c r="U33" s="820"/>
      <c r="V33" s="820">
        <v>1</v>
      </c>
      <c r="W33" s="820"/>
      <c r="X33" s="820"/>
      <c r="Y33" s="820"/>
      <c r="Z33" s="820"/>
      <c r="AA33" s="820">
        <v>3</v>
      </c>
      <c r="AB33" s="820"/>
      <c r="AC33" s="820"/>
      <c r="AD33" s="820"/>
      <c r="AE33" s="821"/>
      <c r="AF33" s="822">
        <v>3</v>
      </c>
      <c r="AG33" s="823"/>
      <c r="AH33" s="823"/>
      <c r="AI33" s="823"/>
      <c r="AJ33" s="824"/>
      <c r="AK33" s="870" t="s">
        <v>522</v>
      </c>
      <c r="AL33" s="866"/>
      <c r="AM33" s="866"/>
      <c r="AN33" s="866"/>
      <c r="AO33" s="866"/>
      <c r="AP33" s="866" t="s">
        <v>522</v>
      </c>
      <c r="AQ33" s="866"/>
      <c r="AR33" s="866"/>
      <c r="AS33" s="866"/>
      <c r="AT33" s="866"/>
      <c r="AU33" s="866" t="s">
        <v>522</v>
      </c>
      <c r="AV33" s="866"/>
      <c r="AW33" s="866"/>
      <c r="AX33" s="866"/>
      <c r="AY33" s="866"/>
      <c r="AZ33" s="867" t="s">
        <v>522</v>
      </c>
      <c r="BA33" s="867"/>
      <c r="BB33" s="867"/>
      <c r="BC33" s="867"/>
      <c r="BD33" s="867"/>
      <c r="BE33" s="868" t="s">
        <v>600</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408</v>
      </c>
      <c r="C34" s="817"/>
      <c r="D34" s="817"/>
      <c r="E34" s="817"/>
      <c r="F34" s="817"/>
      <c r="G34" s="817"/>
      <c r="H34" s="817"/>
      <c r="I34" s="817"/>
      <c r="J34" s="817"/>
      <c r="K34" s="817"/>
      <c r="L34" s="817"/>
      <c r="M34" s="817"/>
      <c r="N34" s="817"/>
      <c r="O34" s="817"/>
      <c r="P34" s="818"/>
      <c r="Q34" s="819">
        <v>1134</v>
      </c>
      <c r="R34" s="820"/>
      <c r="S34" s="820"/>
      <c r="T34" s="820"/>
      <c r="U34" s="820"/>
      <c r="V34" s="820">
        <v>1079</v>
      </c>
      <c r="W34" s="820"/>
      <c r="X34" s="820"/>
      <c r="Y34" s="820"/>
      <c r="Z34" s="820"/>
      <c r="AA34" s="820">
        <v>55</v>
      </c>
      <c r="AB34" s="820"/>
      <c r="AC34" s="820"/>
      <c r="AD34" s="820"/>
      <c r="AE34" s="821"/>
      <c r="AF34" s="822">
        <v>3075</v>
      </c>
      <c r="AG34" s="823"/>
      <c r="AH34" s="823"/>
      <c r="AI34" s="823"/>
      <c r="AJ34" s="824"/>
      <c r="AK34" s="870">
        <v>332</v>
      </c>
      <c r="AL34" s="866"/>
      <c r="AM34" s="866"/>
      <c r="AN34" s="866"/>
      <c r="AO34" s="866"/>
      <c r="AP34" s="866">
        <v>3237</v>
      </c>
      <c r="AQ34" s="866"/>
      <c r="AR34" s="866"/>
      <c r="AS34" s="866"/>
      <c r="AT34" s="866"/>
      <c r="AU34" s="866">
        <v>2448</v>
      </c>
      <c r="AV34" s="866"/>
      <c r="AW34" s="866"/>
      <c r="AX34" s="866"/>
      <c r="AY34" s="866"/>
      <c r="AZ34" s="867" t="s">
        <v>522</v>
      </c>
      <c r="BA34" s="867"/>
      <c r="BB34" s="867"/>
      <c r="BC34" s="867"/>
      <c r="BD34" s="867"/>
      <c r="BE34" s="868" t="s">
        <v>409</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410</v>
      </c>
      <c r="C35" s="817"/>
      <c r="D35" s="817"/>
      <c r="E35" s="817"/>
      <c r="F35" s="817"/>
      <c r="G35" s="817"/>
      <c r="H35" s="817"/>
      <c r="I35" s="817"/>
      <c r="J35" s="817"/>
      <c r="K35" s="817"/>
      <c r="L35" s="817"/>
      <c r="M35" s="817"/>
      <c r="N35" s="817"/>
      <c r="O35" s="817"/>
      <c r="P35" s="818"/>
      <c r="Q35" s="819">
        <v>1629</v>
      </c>
      <c r="R35" s="820"/>
      <c r="S35" s="820"/>
      <c r="T35" s="820"/>
      <c r="U35" s="820"/>
      <c r="V35" s="820">
        <v>1381</v>
      </c>
      <c r="W35" s="820"/>
      <c r="X35" s="820"/>
      <c r="Y35" s="820"/>
      <c r="Z35" s="820"/>
      <c r="AA35" s="820">
        <v>248</v>
      </c>
      <c r="AB35" s="820"/>
      <c r="AC35" s="820"/>
      <c r="AD35" s="820"/>
      <c r="AE35" s="821"/>
      <c r="AF35" s="822">
        <v>562</v>
      </c>
      <c r="AG35" s="823"/>
      <c r="AH35" s="823"/>
      <c r="AI35" s="823"/>
      <c r="AJ35" s="824"/>
      <c r="AK35" s="870">
        <v>680</v>
      </c>
      <c r="AL35" s="866"/>
      <c r="AM35" s="866"/>
      <c r="AN35" s="866"/>
      <c r="AO35" s="866"/>
      <c r="AP35" s="866">
        <v>9442</v>
      </c>
      <c r="AQ35" s="866"/>
      <c r="AR35" s="866"/>
      <c r="AS35" s="866"/>
      <c r="AT35" s="866"/>
      <c r="AU35" s="866">
        <v>5278</v>
      </c>
      <c r="AV35" s="866"/>
      <c r="AW35" s="866"/>
      <c r="AX35" s="866"/>
      <c r="AY35" s="866"/>
      <c r="AZ35" s="867" t="s">
        <v>522</v>
      </c>
      <c r="BA35" s="867"/>
      <c r="BB35" s="867"/>
      <c r="BC35" s="867"/>
      <c r="BD35" s="867"/>
      <c r="BE35" s="868" t="s">
        <v>409</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411</v>
      </c>
      <c r="C36" s="817"/>
      <c r="D36" s="817"/>
      <c r="E36" s="817"/>
      <c r="F36" s="817"/>
      <c r="G36" s="817"/>
      <c r="H36" s="817"/>
      <c r="I36" s="817"/>
      <c r="J36" s="817"/>
      <c r="K36" s="817"/>
      <c r="L36" s="817"/>
      <c r="M36" s="817"/>
      <c r="N36" s="817"/>
      <c r="O36" s="817"/>
      <c r="P36" s="818"/>
      <c r="Q36" s="819">
        <v>268</v>
      </c>
      <c r="R36" s="820"/>
      <c r="S36" s="820"/>
      <c r="T36" s="820"/>
      <c r="U36" s="820"/>
      <c r="V36" s="820">
        <v>268</v>
      </c>
      <c r="W36" s="820"/>
      <c r="X36" s="820"/>
      <c r="Y36" s="820"/>
      <c r="Z36" s="820"/>
      <c r="AA36" s="820">
        <v>0</v>
      </c>
      <c r="AB36" s="820"/>
      <c r="AC36" s="820"/>
      <c r="AD36" s="820"/>
      <c r="AE36" s="821"/>
      <c r="AF36" s="822">
        <v>0</v>
      </c>
      <c r="AG36" s="823"/>
      <c r="AH36" s="823"/>
      <c r="AI36" s="823"/>
      <c r="AJ36" s="824"/>
      <c r="AK36" s="870">
        <v>79</v>
      </c>
      <c r="AL36" s="866"/>
      <c r="AM36" s="866"/>
      <c r="AN36" s="866"/>
      <c r="AO36" s="866"/>
      <c r="AP36" s="866">
        <v>96</v>
      </c>
      <c r="AQ36" s="866"/>
      <c r="AR36" s="866"/>
      <c r="AS36" s="866"/>
      <c r="AT36" s="866"/>
      <c r="AU36" s="866" t="s">
        <v>522</v>
      </c>
      <c r="AV36" s="866"/>
      <c r="AW36" s="866"/>
      <c r="AX36" s="866"/>
      <c r="AY36" s="866"/>
      <c r="AZ36" s="867" t="s">
        <v>522</v>
      </c>
      <c r="BA36" s="867"/>
      <c r="BB36" s="867"/>
      <c r="BC36" s="867"/>
      <c r="BD36" s="867"/>
      <c r="BE36" s="868" t="s">
        <v>412</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389</v>
      </c>
      <c r="B63" s="825" t="s">
        <v>414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3868</v>
      </c>
      <c r="AG63" s="880"/>
      <c r="AH63" s="880"/>
      <c r="AI63" s="880"/>
      <c r="AJ63" s="881"/>
      <c r="AK63" s="882"/>
      <c r="AL63" s="877"/>
      <c r="AM63" s="877"/>
      <c r="AN63" s="877"/>
      <c r="AO63" s="877"/>
      <c r="AP63" s="880">
        <v>12973</v>
      </c>
      <c r="AQ63" s="880"/>
      <c r="AR63" s="880"/>
      <c r="AS63" s="880"/>
      <c r="AT63" s="880"/>
      <c r="AU63" s="880">
        <v>7752</v>
      </c>
      <c r="AV63" s="880"/>
      <c r="AW63" s="880"/>
      <c r="AX63" s="880"/>
      <c r="AY63" s="880"/>
      <c r="AZ63" s="884"/>
      <c r="BA63" s="884"/>
      <c r="BB63" s="884"/>
      <c r="BC63" s="884"/>
      <c r="BD63" s="884"/>
      <c r="BE63" s="885"/>
      <c r="BF63" s="885"/>
      <c r="BG63" s="885"/>
      <c r="BH63" s="885"/>
      <c r="BI63" s="886"/>
      <c r="BJ63" s="887" t="s">
        <v>391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416</v>
      </c>
      <c r="B66" s="764"/>
      <c r="C66" s="764"/>
      <c r="D66" s="764"/>
      <c r="E66" s="764"/>
      <c r="F66" s="764"/>
      <c r="G66" s="764"/>
      <c r="H66" s="764"/>
      <c r="I66" s="764"/>
      <c r="J66" s="764"/>
      <c r="K66" s="764"/>
      <c r="L66" s="764"/>
      <c r="M66" s="764"/>
      <c r="N66" s="764"/>
      <c r="O66" s="764"/>
      <c r="P66" s="765"/>
      <c r="Q66" s="769" t="s">
        <v>417</v>
      </c>
      <c r="R66" s="770"/>
      <c r="S66" s="770"/>
      <c r="T66" s="770"/>
      <c r="U66" s="771"/>
      <c r="V66" s="769" t="s">
        <v>395</v>
      </c>
      <c r="W66" s="770"/>
      <c r="X66" s="770"/>
      <c r="Y66" s="770"/>
      <c r="Z66" s="771"/>
      <c r="AA66" s="769" t="s">
        <v>418</v>
      </c>
      <c r="AB66" s="770"/>
      <c r="AC66" s="770"/>
      <c r="AD66" s="770"/>
      <c r="AE66" s="771"/>
      <c r="AF66" s="890" t="s">
        <v>419</v>
      </c>
      <c r="AG66" s="851"/>
      <c r="AH66" s="851"/>
      <c r="AI66" s="851"/>
      <c r="AJ66" s="891"/>
      <c r="AK66" s="769" t="s">
        <v>420</v>
      </c>
      <c r="AL66" s="764"/>
      <c r="AM66" s="764"/>
      <c r="AN66" s="764"/>
      <c r="AO66" s="765"/>
      <c r="AP66" s="769" t="s">
        <v>421</v>
      </c>
      <c r="AQ66" s="770"/>
      <c r="AR66" s="770"/>
      <c r="AS66" s="770"/>
      <c r="AT66" s="771"/>
      <c r="AU66" s="769" t="s">
        <v>422</v>
      </c>
      <c r="AV66" s="770"/>
      <c r="AW66" s="770"/>
      <c r="AX66" s="770"/>
      <c r="AY66" s="771"/>
      <c r="AZ66" s="769" t="s">
        <v>377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601</v>
      </c>
      <c r="C68" s="906"/>
      <c r="D68" s="906"/>
      <c r="E68" s="906"/>
      <c r="F68" s="906"/>
      <c r="G68" s="906"/>
      <c r="H68" s="906"/>
      <c r="I68" s="906"/>
      <c r="J68" s="906"/>
      <c r="K68" s="906"/>
      <c r="L68" s="906"/>
      <c r="M68" s="906"/>
      <c r="N68" s="906"/>
      <c r="O68" s="906"/>
      <c r="P68" s="907"/>
      <c r="Q68" s="908">
        <v>11751</v>
      </c>
      <c r="R68" s="902"/>
      <c r="S68" s="902"/>
      <c r="T68" s="902"/>
      <c r="U68" s="902"/>
      <c r="V68" s="902">
        <v>11426</v>
      </c>
      <c r="W68" s="902"/>
      <c r="X68" s="902"/>
      <c r="Y68" s="902"/>
      <c r="Z68" s="902"/>
      <c r="AA68" s="902">
        <v>325</v>
      </c>
      <c r="AB68" s="902"/>
      <c r="AC68" s="902"/>
      <c r="AD68" s="902"/>
      <c r="AE68" s="902"/>
      <c r="AF68" s="902">
        <v>325</v>
      </c>
      <c r="AG68" s="902"/>
      <c r="AH68" s="902"/>
      <c r="AI68" s="902"/>
      <c r="AJ68" s="902"/>
      <c r="AK68" s="902">
        <v>326</v>
      </c>
      <c r="AL68" s="902"/>
      <c r="AM68" s="902"/>
      <c r="AN68" s="902"/>
      <c r="AO68" s="902"/>
      <c r="AP68" s="902" t="s">
        <v>522</v>
      </c>
      <c r="AQ68" s="902"/>
      <c r="AR68" s="902"/>
      <c r="AS68" s="902"/>
      <c r="AT68" s="902"/>
      <c r="AU68" s="902" t="s">
        <v>522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602</v>
      </c>
      <c r="C69" s="910"/>
      <c r="D69" s="910"/>
      <c r="E69" s="910"/>
      <c r="F69" s="910"/>
      <c r="G69" s="910"/>
      <c r="H69" s="910"/>
      <c r="I69" s="910"/>
      <c r="J69" s="910"/>
      <c r="K69" s="910"/>
      <c r="L69" s="910"/>
      <c r="M69" s="910"/>
      <c r="N69" s="910"/>
      <c r="O69" s="910"/>
      <c r="P69" s="911"/>
      <c r="Q69" s="912">
        <v>599</v>
      </c>
      <c r="R69" s="866"/>
      <c r="S69" s="866"/>
      <c r="T69" s="866"/>
      <c r="U69" s="866"/>
      <c r="V69" s="866">
        <v>576</v>
      </c>
      <c r="W69" s="866"/>
      <c r="X69" s="866"/>
      <c r="Y69" s="866"/>
      <c r="Z69" s="866"/>
      <c r="AA69" s="866">
        <v>23</v>
      </c>
      <c r="AB69" s="866"/>
      <c r="AC69" s="866"/>
      <c r="AD69" s="866"/>
      <c r="AE69" s="866"/>
      <c r="AF69" s="866">
        <v>23</v>
      </c>
      <c r="AG69" s="866"/>
      <c r="AH69" s="866"/>
      <c r="AI69" s="866"/>
      <c r="AJ69" s="866"/>
      <c r="AK69" s="866">
        <v>33</v>
      </c>
      <c r="AL69" s="866"/>
      <c r="AM69" s="866"/>
      <c r="AN69" s="866"/>
      <c r="AO69" s="866"/>
      <c r="AP69" s="866" t="s">
        <v>522</v>
      </c>
      <c r="AQ69" s="866"/>
      <c r="AR69" s="866"/>
      <c r="AS69" s="866"/>
      <c r="AT69" s="866"/>
      <c r="AU69" s="866" t="s">
        <v>522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603</v>
      </c>
      <c r="C70" s="910"/>
      <c r="D70" s="910"/>
      <c r="E70" s="910"/>
      <c r="F70" s="910"/>
      <c r="G70" s="910"/>
      <c r="H70" s="910"/>
      <c r="I70" s="910"/>
      <c r="J70" s="910"/>
      <c r="K70" s="910"/>
      <c r="L70" s="910"/>
      <c r="M70" s="910"/>
      <c r="N70" s="910"/>
      <c r="O70" s="910"/>
      <c r="P70" s="911"/>
      <c r="Q70" s="912">
        <v>47</v>
      </c>
      <c r="R70" s="866"/>
      <c r="S70" s="866"/>
      <c r="T70" s="866"/>
      <c r="U70" s="866"/>
      <c r="V70" s="866">
        <v>43</v>
      </c>
      <c r="W70" s="866"/>
      <c r="X70" s="866"/>
      <c r="Y70" s="866"/>
      <c r="Z70" s="866"/>
      <c r="AA70" s="866">
        <v>3</v>
      </c>
      <c r="AB70" s="866"/>
      <c r="AC70" s="866"/>
      <c r="AD70" s="866"/>
      <c r="AE70" s="866"/>
      <c r="AF70" s="866">
        <v>3</v>
      </c>
      <c r="AG70" s="866"/>
      <c r="AH70" s="866"/>
      <c r="AI70" s="866"/>
      <c r="AJ70" s="866"/>
      <c r="AK70" s="866">
        <v>5</v>
      </c>
      <c r="AL70" s="866"/>
      <c r="AM70" s="866"/>
      <c r="AN70" s="866"/>
      <c r="AO70" s="866"/>
      <c r="AP70" s="866" t="s">
        <v>522</v>
      </c>
      <c r="AQ70" s="866"/>
      <c r="AR70" s="866"/>
      <c r="AS70" s="866"/>
      <c r="AT70" s="866"/>
      <c r="AU70" s="866" t="s">
        <v>522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604</v>
      </c>
      <c r="C71" s="910"/>
      <c r="D71" s="910"/>
      <c r="E71" s="910"/>
      <c r="F71" s="910"/>
      <c r="G71" s="910"/>
      <c r="H71" s="910"/>
      <c r="I71" s="910"/>
      <c r="J71" s="910"/>
      <c r="K71" s="910"/>
      <c r="L71" s="910"/>
      <c r="M71" s="910"/>
      <c r="N71" s="910"/>
      <c r="O71" s="910"/>
      <c r="P71" s="911"/>
      <c r="Q71" s="912">
        <v>84</v>
      </c>
      <c r="R71" s="866"/>
      <c r="S71" s="866"/>
      <c r="T71" s="866"/>
      <c r="U71" s="866"/>
      <c r="V71" s="866">
        <v>79</v>
      </c>
      <c r="W71" s="866"/>
      <c r="X71" s="866"/>
      <c r="Y71" s="866"/>
      <c r="Z71" s="866"/>
      <c r="AA71" s="866">
        <v>5</v>
      </c>
      <c r="AB71" s="866"/>
      <c r="AC71" s="866"/>
      <c r="AD71" s="866"/>
      <c r="AE71" s="866"/>
      <c r="AF71" s="866">
        <v>5</v>
      </c>
      <c r="AG71" s="866"/>
      <c r="AH71" s="866"/>
      <c r="AI71" s="866"/>
      <c r="AJ71" s="866"/>
      <c r="AK71" s="866">
        <v>5</v>
      </c>
      <c r="AL71" s="866"/>
      <c r="AM71" s="866"/>
      <c r="AN71" s="866"/>
      <c r="AO71" s="866"/>
      <c r="AP71" s="866" t="s">
        <v>522</v>
      </c>
      <c r="AQ71" s="866"/>
      <c r="AR71" s="866"/>
      <c r="AS71" s="866"/>
      <c r="AT71" s="866"/>
      <c r="AU71" s="866" t="s">
        <v>522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605</v>
      </c>
      <c r="C72" s="910"/>
      <c r="D72" s="910"/>
      <c r="E72" s="910"/>
      <c r="F72" s="910"/>
      <c r="G72" s="910"/>
      <c r="H72" s="910"/>
      <c r="I72" s="910"/>
      <c r="J72" s="910"/>
      <c r="K72" s="910"/>
      <c r="L72" s="910"/>
      <c r="M72" s="910"/>
      <c r="N72" s="910"/>
      <c r="O72" s="910"/>
      <c r="P72" s="911"/>
      <c r="Q72" s="912">
        <v>288382</v>
      </c>
      <c r="R72" s="866"/>
      <c r="S72" s="866"/>
      <c r="T72" s="866"/>
      <c r="U72" s="866"/>
      <c r="V72" s="866">
        <v>283191</v>
      </c>
      <c r="W72" s="866"/>
      <c r="X72" s="866"/>
      <c r="Y72" s="866"/>
      <c r="Z72" s="866"/>
      <c r="AA72" s="866">
        <v>5190</v>
      </c>
      <c r="AB72" s="866"/>
      <c r="AC72" s="866"/>
      <c r="AD72" s="866"/>
      <c r="AE72" s="866"/>
      <c r="AF72" s="866">
        <v>5190</v>
      </c>
      <c r="AG72" s="866"/>
      <c r="AH72" s="866"/>
      <c r="AI72" s="866"/>
      <c r="AJ72" s="866"/>
      <c r="AK72" s="866" t="s">
        <v>522</v>
      </c>
      <c r="AL72" s="866"/>
      <c r="AM72" s="866"/>
      <c r="AN72" s="866"/>
      <c r="AO72" s="866"/>
      <c r="AP72" s="866" t="s">
        <v>522</v>
      </c>
      <c r="AQ72" s="866"/>
      <c r="AR72" s="866"/>
      <c r="AS72" s="866"/>
      <c r="AT72" s="866"/>
      <c r="AU72" s="866" t="s">
        <v>522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606</v>
      </c>
      <c r="C73" s="910"/>
      <c r="D73" s="910"/>
      <c r="E73" s="910"/>
      <c r="F73" s="910"/>
      <c r="G73" s="910"/>
      <c r="H73" s="910"/>
      <c r="I73" s="910"/>
      <c r="J73" s="910"/>
      <c r="K73" s="910"/>
      <c r="L73" s="910"/>
      <c r="M73" s="910"/>
      <c r="N73" s="910"/>
      <c r="O73" s="910"/>
      <c r="P73" s="911"/>
      <c r="Q73" s="912">
        <v>902</v>
      </c>
      <c r="R73" s="866"/>
      <c r="S73" s="866"/>
      <c r="T73" s="866"/>
      <c r="U73" s="866"/>
      <c r="V73" s="866">
        <v>850</v>
      </c>
      <c r="W73" s="866"/>
      <c r="X73" s="866"/>
      <c r="Y73" s="866"/>
      <c r="Z73" s="866"/>
      <c r="AA73" s="866">
        <v>52</v>
      </c>
      <c r="AB73" s="866"/>
      <c r="AC73" s="866"/>
      <c r="AD73" s="866"/>
      <c r="AE73" s="866"/>
      <c r="AF73" s="866">
        <v>52</v>
      </c>
      <c r="AG73" s="866"/>
      <c r="AH73" s="866"/>
      <c r="AI73" s="866"/>
      <c r="AJ73" s="866"/>
      <c r="AK73" s="866">
        <v>40</v>
      </c>
      <c r="AL73" s="866"/>
      <c r="AM73" s="866"/>
      <c r="AN73" s="866"/>
      <c r="AO73" s="866"/>
      <c r="AP73" s="866" t="s">
        <v>522</v>
      </c>
      <c r="AQ73" s="866"/>
      <c r="AR73" s="866"/>
      <c r="AS73" s="866"/>
      <c r="AT73" s="866"/>
      <c r="AU73" s="866" t="s">
        <v>522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607</v>
      </c>
      <c r="C74" s="910"/>
      <c r="D74" s="910"/>
      <c r="E74" s="910"/>
      <c r="F74" s="910"/>
      <c r="G74" s="910"/>
      <c r="H74" s="910"/>
      <c r="I74" s="910"/>
      <c r="J74" s="910"/>
      <c r="K74" s="910"/>
      <c r="L74" s="910"/>
      <c r="M74" s="910"/>
      <c r="N74" s="910"/>
      <c r="O74" s="910"/>
      <c r="P74" s="911"/>
      <c r="Q74" s="912">
        <v>1462</v>
      </c>
      <c r="R74" s="866"/>
      <c r="S74" s="866"/>
      <c r="T74" s="866"/>
      <c r="U74" s="866"/>
      <c r="V74" s="866">
        <v>1446</v>
      </c>
      <c r="W74" s="866"/>
      <c r="X74" s="866"/>
      <c r="Y74" s="866"/>
      <c r="Z74" s="866"/>
      <c r="AA74" s="866">
        <v>16</v>
      </c>
      <c r="AB74" s="866"/>
      <c r="AC74" s="866"/>
      <c r="AD74" s="866"/>
      <c r="AE74" s="866"/>
      <c r="AF74" s="866">
        <v>16</v>
      </c>
      <c r="AG74" s="866"/>
      <c r="AH74" s="866"/>
      <c r="AI74" s="866"/>
      <c r="AJ74" s="866"/>
      <c r="AK74" s="866">
        <v>20</v>
      </c>
      <c r="AL74" s="866"/>
      <c r="AM74" s="866"/>
      <c r="AN74" s="866"/>
      <c r="AO74" s="866"/>
      <c r="AP74" s="866" t="s">
        <v>522</v>
      </c>
      <c r="AQ74" s="866"/>
      <c r="AR74" s="866"/>
      <c r="AS74" s="866"/>
      <c r="AT74" s="866"/>
      <c r="AU74" s="866" t="s">
        <v>522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389</v>
      </c>
      <c r="B88" s="825" t="s">
        <v>423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5614</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825" t="s">
        <v>424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105</v>
      </c>
      <c r="CS102" s="888"/>
      <c r="CT102" s="888"/>
      <c r="CU102" s="888"/>
      <c r="CV102" s="927"/>
      <c r="CW102" s="926">
        <v>41</v>
      </c>
      <c r="CX102" s="888"/>
      <c r="CY102" s="888"/>
      <c r="CZ102" s="888"/>
      <c r="DA102" s="927"/>
      <c r="DB102" s="926"/>
      <c r="DC102" s="888"/>
      <c r="DD102" s="888"/>
      <c r="DE102" s="888"/>
      <c r="DF102" s="927"/>
      <c r="DG102" s="926"/>
      <c r="DH102" s="888"/>
      <c r="DI102" s="888"/>
      <c r="DJ102" s="888"/>
      <c r="DK102" s="927"/>
      <c r="DL102" s="926">
        <v>240</v>
      </c>
      <c r="DM102" s="888"/>
      <c r="DN102" s="888"/>
      <c r="DO102" s="888"/>
      <c r="DP102" s="927"/>
      <c r="DQ102" s="926">
        <v>24</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432</v>
      </c>
      <c r="AB109" s="929"/>
      <c r="AC109" s="929"/>
      <c r="AD109" s="929"/>
      <c r="AE109" s="930"/>
      <c r="AF109" s="928" t="s">
        <v>433</v>
      </c>
      <c r="AG109" s="929"/>
      <c r="AH109" s="929"/>
      <c r="AI109" s="929"/>
      <c r="AJ109" s="930"/>
      <c r="AK109" s="928" t="s">
        <v>307</v>
      </c>
      <c r="AL109" s="929"/>
      <c r="AM109" s="929"/>
      <c r="AN109" s="929"/>
      <c r="AO109" s="930"/>
      <c r="AP109" s="928" t="s">
        <v>434</v>
      </c>
      <c r="AQ109" s="929"/>
      <c r="AR109" s="929"/>
      <c r="AS109" s="929"/>
      <c r="AT109" s="931"/>
      <c r="AU109" s="948" t="s">
        <v>431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432</v>
      </c>
      <c r="BR109" s="929"/>
      <c r="BS109" s="929"/>
      <c r="BT109" s="929"/>
      <c r="BU109" s="930"/>
      <c r="BV109" s="928" t="s">
        <v>433</v>
      </c>
      <c r="BW109" s="929"/>
      <c r="BX109" s="929"/>
      <c r="BY109" s="929"/>
      <c r="BZ109" s="930"/>
      <c r="CA109" s="928" t="s">
        <v>307</v>
      </c>
      <c r="CB109" s="929"/>
      <c r="CC109" s="929"/>
      <c r="CD109" s="929"/>
      <c r="CE109" s="930"/>
      <c r="CF109" s="949" t="s">
        <v>434</v>
      </c>
      <c r="CG109" s="949"/>
      <c r="CH109" s="949"/>
      <c r="CI109" s="949"/>
      <c r="CJ109" s="949"/>
      <c r="CK109" s="928" t="s">
        <v>435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432</v>
      </c>
      <c r="DH109" s="929"/>
      <c r="DI109" s="929"/>
      <c r="DJ109" s="929"/>
      <c r="DK109" s="930"/>
      <c r="DL109" s="928" t="s">
        <v>433</v>
      </c>
      <c r="DM109" s="929"/>
      <c r="DN109" s="929"/>
      <c r="DO109" s="929"/>
      <c r="DP109" s="930"/>
      <c r="DQ109" s="928" t="s">
        <v>307</v>
      </c>
      <c r="DR109" s="929"/>
      <c r="DS109" s="929"/>
      <c r="DT109" s="929"/>
      <c r="DU109" s="930"/>
      <c r="DV109" s="928" t="s">
        <v>434</v>
      </c>
      <c r="DW109" s="929"/>
      <c r="DX109" s="929"/>
      <c r="DY109" s="929"/>
      <c r="DZ109" s="931"/>
    </row>
    <row r="110" spans="1:131" s="230" customFormat="1" ht="26.25" customHeight="1" x14ac:dyDescent="0.2">
      <c r="A110" s="932" t="s">
        <v>436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4230733</v>
      </c>
      <c r="AB110" s="936"/>
      <c r="AC110" s="936"/>
      <c r="AD110" s="936"/>
      <c r="AE110" s="937"/>
      <c r="AF110" s="938">
        <v>4324728</v>
      </c>
      <c r="AG110" s="936"/>
      <c r="AH110" s="936"/>
      <c r="AI110" s="936"/>
      <c r="AJ110" s="937"/>
      <c r="AK110" s="938">
        <v>4510796</v>
      </c>
      <c r="AL110" s="936"/>
      <c r="AM110" s="936"/>
      <c r="AN110" s="936"/>
      <c r="AO110" s="937"/>
      <c r="AP110" s="939">
        <v>31.9</v>
      </c>
      <c r="AQ110" s="940"/>
      <c r="AR110" s="940"/>
      <c r="AS110" s="940"/>
      <c r="AT110" s="941"/>
      <c r="AU110" s="942" t="s">
        <v>75</v>
      </c>
      <c r="AV110" s="943"/>
      <c r="AW110" s="943"/>
      <c r="AX110" s="943"/>
      <c r="AY110" s="943"/>
      <c r="AZ110" s="965" t="s">
        <v>437</v>
      </c>
      <c r="BA110" s="933"/>
      <c r="BB110" s="933"/>
      <c r="BC110" s="933"/>
      <c r="BD110" s="933"/>
      <c r="BE110" s="933"/>
      <c r="BF110" s="933"/>
      <c r="BG110" s="933"/>
      <c r="BH110" s="933"/>
      <c r="BI110" s="933"/>
      <c r="BJ110" s="933"/>
      <c r="BK110" s="933"/>
      <c r="BL110" s="933"/>
      <c r="BM110" s="933"/>
      <c r="BN110" s="933"/>
      <c r="BO110" s="933"/>
      <c r="BP110" s="934"/>
      <c r="BQ110" s="966">
        <v>43584086</v>
      </c>
      <c r="BR110" s="967"/>
      <c r="BS110" s="967"/>
      <c r="BT110" s="967"/>
      <c r="BU110" s="967"/>
      <c r="BV110" s="967">
        <v>44027121</v>
      </c>
      <c r="BW110" s="967"/>
      <c r="BX110" s="967"/>
      <c r="BY110" s="967"/>
      <c r="BZ110" s="967"/>
      <c r="CA110" s="967">
        <v>42330236</v>
      </c>
      <c r="CB110" s="967"/>
      <c r="CC110" s="967"/>
      <c r="CD110" s="967"/>
      <c r="CE110" s="967"/>
      <c r="CF110" s="980">
        <v>299.3</v>
      </c>
      <c r="CG110" s="981"/>
      <c r="CH110" s="981"/>
      <c r="CI110" s="981"/>
      <c r="CJ110" s="981"/>
      <c r="CK110" s="982" t="s">
        <v>438</v>
      </c>
      <c r="CL110" s="983"/>
      <c r="CM110" s="965" t="s">
        <v>439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440</v>
      </c>
      <c r="DH110" s="967"/>
      <c r="DI110" s="967"/>
      <c r="DJ110" s="967"/>
      <c r="DK110" s="967"/>
      <c r="DL110" s="967" t="s">
        <v>440</v>
      </c>
      <c r="DM110" s="967"/>
      <c r="DN110" s="967"/>
      <c r="DO110" s="967"/>
      <c r="DP110" s="967"/>
      <c r="DQ110" s="967" t="s">
        <v>440</v>
      </c>
      <c r="DR110" s="967"/>
      <c r="DS110" s="967"/>
      <c r="DT110" s="967"/>
      <c r="DU110" s="967"/>
      <c r="DV110" s="968" t="s">
        <v>440</v>
      </c>
      <c r="DW110" s="968"/>
      <c r="DX110" s="968"/>
      <c r="DY110" s="968"/>
      <c r="DZ110" s="969"/>
    </row>
    <row r="111" spans="1:131" s="230" customFormat="1" ht="26.25" customHeight="1" x14ac:dyDescent="0.2">
      <c r="A111" s="970" t="s">
        <v>441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442</v>
      </c>
      <c r="AB111" s="974"/>
      <c r="AC111" s="974"/>
      <c r="AD111" s="974"/>
      <c r="AE111" s="975"/>
      <c r="AF111" s="976" t="s">
        <v>442</v>
      </c>
      <c r="AG111" s="974"/>
      <c r="AH111" s="974"/>
      <c r="AI111" s="974"/>
      <c r="AJ111" s="975"/>
      <c r="AK111" s="976" t="s">
        <v>442</v>
      </c>
      <c r="AL111" s="974"/>
      <c r="AM111" s="974"/>
      <c r="AN111" s="974"/>
      <c r="AO111" s="975"/>
      <c r="AP111" s="977" t="s">
        <v>442</v>
      </c>
      <c r="AQ111" s="978"/>
      <c r="AR111" s="978"/>
      <c r="AS111" s="978"/>
      <c r="AT111" s="979"/>
      <c r="AU111" s="944"/>
      <c r="AV111" s="945"/>
      <c r="AW111" s="945"/>
      <c r="AX111" s="945"/>
      <c r="AY111" s="945"/>
      <c r="AZ111" s="958" t="s">
        <v>443</v>
      </c>
      <c r="BA111" s="959"/>
      <c r="BB111" s="959"/>
      <c r="BC111" s="959"/>
      <c r="BD111" s="959"/>
      <c r="BE111" s="959"/>
      <c r="BF111" s="959"/>
      <c r="BG111" s="959"/>
      <c r="BH111" s="959"/>
      <c r="BI111" s="959"/>
      <c r="BJ111" s="959"/>
      <c r="BK111" s="959"/>
      <c r="BL111" s="959"/>
      <c r="BM111" s="959"/>
      <c r="BN111" s="959"/>
      <c r="BO111" s="959"/>
      <c r="BP111" s="960"/>
      <c r="BQ111" s="961" t="s">
        <v>440</v>
      </c>
      <c r="BR111" s="962"/>
      <c r="BS111" s="962"/>
      <c r="BT111" s="962"/>
      <c r="BU111" s="962"/>
      <c r="BV111" s="962" t="s">
        <v>440</v>
      </c>
      <c r="BW111" s="962"/>
      <c r="BX111" s="962"/>
      <c r="BY111" s="962"/>
      <c r="BZ111" s="962"/>
      <c r="CA111" s="962" t="s">
        <v>440</v>
      </c>
      <c r="CB111" s="962"/>
      <c r="CC111" s="962"/>
      <c r="CD111" s="962"/>
      <c r="CE111" s="962"/>
      <c r="CF111" s="956" t="s">
        <v>440</v>
      </c>
      <c r="CG111" s="957"/>
      <c r="CH111" s="957"/>
      <c r="CI111" s="957"/>
      <c r="CJ111" s="957"/>
      <c r="CK111" s="984"/>
      <c r="CL111" s="985"/>
      <c r="CM111" s="958" t="s">
        <v>444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440</v>
      </c>
      <c r="DH111" s="962"/>
      <c r="DI111" s="962"/>
      <c r="DJ111" s="962"/>
      <c r="DK111" s="962"/>
      <c r="DL111" s="962" t="s">
        <v>440</v>
      </c>
      <c r="DM111" s="962"/>
      <c r="DN111" s="962"/>
      <c r="DO111" s="962"/>
      <c r="DP111" s="962"/>
      <c r="DQ111" s="962" t="s">
        <v>440</v>
      </c>
      <c r="DR111" s="962"/>
      <c r="DS111" s="962"/>
      <c r="DT111" s="962"/>
      <c r="DU111" s="962"/>
      <c r="DV111" s="963" t="s">
        <v>440</v>
      </c>
      <c r="DW111" s="963"/>
      <c r="DX111" s="963"/>
      <c r="DY111" s="963"/>
      <c r="DZ111" s="964"/>
    </row>
    <row r="112" spans="1:131" s="230" customFormat="1" ht="26.25" customHeight="1" x14ac:dyDescent="0.2">
      <c r="A112" s="988" t="s">
        <v>445</v>
      </c>
      <c r="B112" s="989"/>
      <c r="C112" s="959" t="s">
        <v>446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447</v>
      </c>
      <c r="AB112" s="995"/>
      <c r="AC112" s="995"/>
      <c r="AD112" s="995"/>
      <c r="AE112" s="996"/>
      <c r="AF112" s="997" t="s">
        <v>391</v>
      </c>
      <c r="AG112" s="995"/>
      <c r="AH112" s="995"/>
      <c r="AI112" s="995"/>
      <c r="AJ112" s="996"/>
      <c r="AK112" s="997" t="s">
        <v>448</v>
      </c>
      <c r="AL112" s="995"/>
      <c r="AM112" s="995"/>
      <c r="AN112" s="995"/>
      <c r="AO112" s="996"/>
      <c r="AP112" s="998" t="s">
        <v>391</v>
      </c>
      <c r="AQ112" s="999"/>
      <c r="AR112" s="999"/>
      <c r="AS112" s="999"/>
      <c r="AT112" s="1000"/>
      <c r="AU112" s="944"/>
      <c r="AV112" s="945"/>
      <c r="AW112" s="945"/>
      <c r="AX112" s="945"/>
      <c r="AY112" s="945"/>
      <c r="AZ112" s="958" t="s">
        <v>449</v>
      </c>
      <c r="BA112" s="959"/>
      <c r="BB112" s="959"/>
      <c r="BC112" s="959"/>
      <c r="BD112" s="959"/>
      <c r="BE112" s="959"/>
      <c r="BF112" s="959"/>
      <c r="BG112" s="959"/>
      <c r="BH112" s="959"/>
      <c r="BI112" s="959"/>
      <c r="BJ112" s="959"/>
      <c r="BK112" s="959"/>
      <c r="BL112" s="959"/>
      <c r="BM112" s="959"/>
      <c r="BN112" s="959"/>
      <c r="BO112" s="959"/>
      <c r="BP112" s="960"/>
      <c r="BQ112" s="961">
        <v>8695359</v>
      </c>
      <c r="BR112" s="962"/>
      <c r="BS112" s="962"/>
      <c r="BT112" s="962"/>
      <c r="BU112" s="962"/>
      <c r="BV112" s="962">
        <v>8092505</v>
      </c>
      <c r="BW112" s="962"/>
      <c r="BX112" s="962"/>
      <c r="BY112" s="962"/>
      <c r="BZ112" s="962"/>
      <c r="CA112" s="962">
        <v>7751801</v>
      </c>
      <c r="CB112" s="962"/>
      <c r="CC112" s="962"/>
      <c r="CD112" s="962"/>
      <c r="CE112" s="962"/>
      <c r="CF112" s="956">
        <v>54.8</v>
      </c>
      <c r="CG112" s="957"/>
      <c r="CH112" s="957"/>
      <c r="CI112" s="957"/>
      <c r="CJ112" s="957"/>
      <c r="CK112" s="984"/>
      <c r="CL112" s="985"/>
      <c r="CM112" s="958" t="s">
        <v>450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448</v>
      </c>
      <c r="DH112" s="962"/>
      <c r="DI112" s="962"/>
      <c r="DJ112" s="962"/>
      <c r="DK112" s="962"/>
      <c r="DL112" s="962" t="s">
        <v>391</v>
      </c>
      <c r="DM112" s="962"/>
      <c r="DN112" s="962"/>
      <c r="DO112" s="962"/>
      <c r="DP112" s="962"/>
      <c r="DQ112" s="962" t="s">
        <v>391</v>
      </c>
      <c r="DR112" s="962"/>
      <c r="DS112" s="962"/>
      <c r="DT112" s="962"/>
      <c r="DU112" s="962"/>
      <c r="DV112" s="963" t="s">
        <v>391</v>
      </c>
      <c r="DW112" s="963"/>
      <c r="DX112" s="963"/>
      <c r="DY112" s="963"/>
      <c r="DZ112" s="964"/>
    </row>
    <row r="113" spans="1:130" s="230" customFormat="1" ht="26.25" customHeight="1" x14ac:dyDescent="0.2">
      <c r="A113" s="990"/>
      <c r="B113" s="991"/>
      <c r="C113" s="959" t="s">
        <v>451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702321</v>
      </c>
      <c r="AB113" s="974"/>
      <c r="AC113" s="974"/>
      <c r="AD113" s="974"/>
      <c r="AE113" s="975"/>
      <c r="AF113" s="976">
        <v>722328</v>
      </c>
      <c r="AG113" s="974"/>
      <c r="AH113" s="974"/>
      <c r="AI113" s="974"/>
      <c r="AJ113" s="975"/>
      <c r="AK113" s="976">
        <v>735008</v>
      </c>
      <c r="AL113" s="974"/>
      <c r="AM113" s="974"/>
      <c r="AN113" s="974"/>
      <c r="AO113" s="975"/>
      <c r="AP113" s="977">
        <v>5.2</v>
      </c>
      <c r="AQ113" s="978"/>
      <c r="AR113" s="978"/>
      <c r="AS113" s="978"/>
      <c r="AT113" s="979"/>
      <c r="AU113" s="944"/>
      <c r="AV113" s="945"/>
      <c r="AW113" s="945"/>
      <c r="AX113" s="945"/>
      <c r="AY113" s="945"/>
      <c r="AZ113" s="958" t="s">
        <v>452</v>
      </c>
      <c r="BA113" s="959"/>
      <c r="BB113" s="959"/>
      <c r="BC113" s="959"/>
      <c r="BD113" s="959"/>
      <c r="BE113" s="959"/>
      <c r="BF113" s="959"/>
      <c r="BG113" s="959"/>
      <c r="BH113" s="959"/>
      <c r="BI113" s="959"/>
      <c r="BJ113" s="959"/>
      <c r="BK113" s="959"/>
      <c r="BL113" s="959"/>
      <c r="BM113" s="959"/>
      <c r="BN113" s="959"/>
      <c r="BO113" s="959"/>
      <c r="BP113" s="960"/>
      <c r="BQ113" s="961">
        <v>97770</v>
      </c>
      <c r="BR113" s="962"/>
      <c r="BS113" s="962"/>
      <c r="BT113" s="962"/>
      <c r="BU113" s="962"/>
      <c r="BV113" s="962">
        <v>12548</v>
      </c>
      <c r="BW113" s="962"/>
      <c r="BX113" s="962"/>
      <c r="BY113" s="962"/>
      <c r="BZ113" s="962"/>
      <c r="CA113" s="962" t="s">
        <v>448</v>
      </c>
      <c r="CB113" s="962"/>
      <c r="CC113" s="962"/>
      <c r="CD113" s="962"/>
      <c r="CE113" s="962"/>
      <c r="CF113" s="956" t="s">
        <v>391</v>
      </c>
      <c r="CG113" s="957"/>
      <c r="CH113" s="957"/>
      <c r="CI113" s="957"/>
      <c r="CJ113" s="957"/>
      <c r="CK113" s="984"/>
      <c r="CL113" s="985"/>
      <c r="CM113" s="958" t="s">
        <v>453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391</v>
      </c>
      <c r="DH113" s="995"/>
      <c r="DI113" s="995"/>
      <c r="DJ113" s="995"/>
      <c r="DK113" s="996"/>
      <c r="DL113" s="997" t="s">
        <v>391</v>
      </c>
      <c r="DM113" s="995"/>
      <c r="DN113" s="995"/>
      <c r="DO113" s="995"/>
      <c r="DP113" s="996"/>
      <c r="DQ113" s="997" t="s">
        <v>454</v>
      </c>
      <c r="DR113" s="995"/>
      <c r="DS113" s="995"/>
      <c r="DT113" s="995"/>
      <c r="DU113" s="996"/>
      <c r="DV113" s="998" t="s">
        <v>391</v>
      </c>
      <c r="DW113" s="999"/>
      <c r="DX113" s="999"/>
      <c r="DY113" s="999"/>
      <c r="DZ113" s="1000"/>
    </row>
    <row r="114" spans="1:130" s="230" customFormat="1" ht="26.25" customHeight="1" x14ac:dyDescent="0.2">
      <c r="A114" s="990"/>
      <c r="B114" s="991"/>
      <c r="C114" s="959" t="s">
        <v>455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71124</v>
      </c>
      <c r="AB114" s="995"/>
      <c r="AC114" s="995"/>
      <c r="AD114" s="995"/>
      <c r="AE114" s="996"/>
      <c r="AF114" s="997">
        <v>71124</v>
      </c>
      <c r="AG114" s="995"/>
      <c r="AH114" s="995"/>
      <c r="AI114" s="995"/>
      <c r="AJ114" s="996"/>
      <c r="AK114" s="997">
        <v>33531</v>
      </c>
      <c r="AL114" s="995"/>
      <c r="AM114" s="995"/>
      <c r="AN114" s="995"/>
      <c r="AO114" s="996"/>
      <c r="AP114" s="998">
        <v>0.2</v>
      </c>
      <c r="AQ114" s="999"/>
      <c r="AR114" s="999"/>
      <c r="AS114" s="999"/>
      <c r="AT114" s="1000"/>
      <c r="AU114" s="944"/>
      <c r="AV114" s="945"/>
      <c r="AW114" s="945"/>
      <c r="AX114" s="945"/>
      <c r="AY114" s="945"/>
      <c r="AZ114" s="958" t="s">
        <v>456</v>
      </c>
      <c r="BA114" s="959"/>
      <c r="BB114" s="959"/>
      <c r="BC114" s="959"/>
      <c r="BD114" s="959"/>
      <c r="BE114" s="959"/>
      <c r="BF114" s="959"/>
      <c r="BG114" s="959"/>
      <c r="BH114" s="959"/>
      <c r="BI114" s="959"/>
      <c r="BJ114" s="959"/>
      <c r="BK114" s="959"/>
      <c r="BL114" s="959"/>
      <c r="BM114" s="959"/>
      <c r="BN114" s="959"/>
      <c r="BO114" s="959"/>
      <c r="BP114" s="960"/>
      <c r="BQ114" s="961">
        <v>2787974</v>
      </c>
      <c r="BR114" s="962"/>
      <c r="BS114" s="962"/>
      <c r="BT114" s="962"/>
      <c r="BU114" s="962"/>
      <c r="BV114" s="962">
        <v>2585131</v>
      </c>
      <c r="BW114" s="962"/>
      <c r="BX114" s="962"/>
      <c r="BY114" s="962"/>
      <c r="BZ114" s="962"/>
      <c r="CA114" s="962">
        <v>2380509</v>
      </c>
      <c r="CB114" s="962"/>
      <c r="CC114" s="962"/>
      <c r="CD114" s="962"/>
      <c r="CE114" s="962"/>
      <c r="CF114" s="956">
        <v>16.8</v>
      </c>
      <c r="CG114" s="957"/>
      <c r="CH114" s="957"/>
      <c r="CI114" s="957"/>
      <c r="CJ114" s="957"/>
      <c r="CK114" s="984"/>
      <c r="CL114" s="985"/>
      <c r="CM114" s="958" t="s">
        <v>457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448</v>
      </c>
      <c r="DH114" s="995"/>
      <c r="DI114" s="995"/>
      <c r="DJ114" s="995"/>
      <c r="DK114" s="996"/>
      <c r="DL114" s="997" t="s">
        <v>454</v>
      </c>
      <c r="DM114" s="995"/>
      <c r="DN114" s="995"/>
      <c r="DO114" s="995"/>
      <c r="DP114" s="996"/>
      <c r="DQ114" s="997" t="s">
        <v>448</v>
      </c>
      <c r="DR114" s="995"/>
      <c r="DS114" s="995"/>
      <c r="DT114" s="995"/>
      <c r="DU114" s="996"/>
      <c r="DV114" s="998" t="s">
        <v>448</v>
      </c>
      <c r="DW114" s="999"/>
      <c r="DX114" s="999"/>
      <c r="DY114" s="999"/>
      <c r="DZ114" s="1000"/>
    </row>
    <row r="115" spans="1:130" s="230" customFormat="1" ht="26.25" customHeight="1" x14ac:dyDescent="0.2">
      <c r="A115" s="990"/>
      <c r="B115" s="991"/>
      <c r="C115" s="959" t="s">
        <v>458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136</v>
      </c>
      <c r="AB115" s="974"/>
      <c r="AC115" s="974"/>
      <c r="AD115" s="974"/>
      <c r="AE115" s="975"/>
      <c r="AF115" s="976">
        <v>40</v>
      </c>
      <c r="AG115" s="974"/>
      <c r="AH115" s="974"/>
      <c r="AI115" s="974"/>
      <c r="AJ115" s="975"/>
      <c r="AK115" s="976">
        <v>77</v>
      </c>
      <c r="AL115" s="974"/>
      <c r="AM115" s="974"/>
      <c r="AN115" s="974"/>
      <c r="AO115" s="975"/>
      <c r="AP115" s="977">
        <v>0</v>
      </c>
      <c r="AQ115" s="978"/>
      <c r="AR115" s="978"/>
      <c r="AS115" s="978"/>
      <c r="AT115" s="979"/>
      <c r="AU115" s="944"/>
      <c r="AV115" s="945"/>
      <c r="AW115" s="945"/>
      <c r="AX115" s="945"/>
      <c r="AY115" s="945"/>
      <c r="AZ115" s="958" t="s">
        <v>459</v>
      </c>
      <c r="BA115" s="959"/>
      <c r="BB115" s="959"/>
      <c r="BC115" s="959"/>
      <c r="BD115" s="959"/>
      <c r="BE115" s="959"/>
      <c r="BF115" s="959"/>
      <c r="BG115" s="959"/>
      <c r="BH115" s="959"/>
      <c r="BI115" s="959"/>
      <c r="BJ115" s="959"/>
      <c r="BK115" s="959"/>
      <c r="BL115" s="959"/>
      <c r="BM115" s="959"/>
      <c r="BN115" s="959"/>
      <c r="BO115" s="959"/>
      <c r="BP115" s="960"/>
      <c r="BQ115" s="961">
        <v>254487</v>
      </c>
      <c r="BR115" s="962"/>
      <c r="BS115" s="962"/>
      <c r="BT115" s="962"/>
      <c r="BU115" s="962"/>
      <c r="BV115" s="962">
        <v>66357</v>
      </c>
      <c r="BW115" s="962"/>
      <c r="BX115" s="962"/>
      <c r="BY115" s="962"/>
      <c r="BZ115" s="962"/>
      <c r="CA115" s="962">
        <v>28312</v>
      </c>
      <c r="CB115" s="962"/>
      <c r="CC115" s="962"/>
      <c r="CD115" s="962"/>
      <c r="CE115" s="962"/>
      <c r="CF115" s="956">
        <v>0.2</v>
      </c>
      <c r="CG115" s="957"/>
      <c r="CH115" s="957"/>
      <c r="CI115" s="957"/>
      <c r="CJ115" s="957"/>
      <c r="CK115" s="984"/>
      <c r="CL115" s="985"/>
      <c r="CM115" s="958" t="s">
        <v>460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461</v>
      </c>
      <c r="DH115" s="995"/>
      <c r="DI115" s="995"/>
      <c r="DJ115" s="995"/>
      <c r="DK115" s="996"/>
      <c r="DL115" s="997" t="s">
        <v>454</v>
      </c>
      <c r="DM115" s="995"/>
      <c r="DN115" s="995"/>
      <c r="DO115" s="995"/>
      <c r="DP115" s="996"/>
      <c r="DQ115" s="997" t="s">
        <v>391</v>
      </c>
      <c r="DR115" s="995"/>
      <c r="DS115" s="995"/>
      <c r="DT115" s="995"/>
      <c r="DU115" s="996"/>
      <c r="DV115" s="998" t="s">
        <v>448</v>
      </c>
      <c r="DW115" s="999"/>
      <c r="DX115" s="999"/>
      <c r="DY115" s="999"/>
      <c r="DZ115" s="1000"/>
    </row>
    <row r="116" spans="1:130" s="230" customFormat="1" ht="26.25" customHeight="1" x14ac:dyDescent="0.2">
      <c r="A116" s="992"/>
      <c r="B116" s="993"/>
      <c r="C116" s="1001" t="s">
        <v>462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501</v>
      </c>
      <c r="AB116" s="995"/>
      <c r="AC116" s="995"/>
      <c r="AD116" s="995"/>
      <c r="AE116" s="996"/>
      <c r="AF116" s="997">
        <v>769</v>
      </c>
      <c r="AG116" s="995"/>
      <c r="AH116" s="995"/>
      <c r="AI116" s="995"/>
      <c r="AJ116" s="996"/>
      <c r="AK116" s="997">
        <v>610</v>
      </c>
      <c r="AL116" s="995"/>
      <c r="AM116" s="995"/>
      <c r="AN116" s="995"/>
      <c r="AO116" s="996"/>
      <c r="AP116" s="998">
        <v>0</v>
      </c>
      <c r="AQ116" s="999"/>
      <c r="AR116" s="999"/>
      <c r="AS116" s="999"/>
      <c r="AT116" s="1000"/>
      <c r="AU116" s="944"/>
      <c r="AV116" s="945"/>
      <c r="AW116" s="945"/>
      <c r="AX116" s="945"/>
      <c r="AY116" s="945"/>
      <c r="AZ116" s="1003" t="s">
        <v>463</v>
      </c>
      <c r="BA116" s="1004"/>
      <c r="BB116" s="1004"/>
      <c r="BC116" s="1004"/>
      <c r="BD116" s="1004"/>
      <c r="BE116" s="1004"/>
      <c r="BF116" s="1004"/>
      <c r="BG116" s="1004"/>
      <c r="BH116" s="1004"/>
      <c r="BI116" s="1004"/>
      <c r="BJ116" s="1004"/>
      <c r="BK116" s="1004"/>
      <c r="BL116" s="1004"/>
      <c r="BM116" s="1004"/>
      <c r="BN116" s="1004"/>
      <c r="BO116" s="1004"/>
      <c r="BP116" s="1005"/>
      <c r="BQ116" s="961" t="s">
        <v>391</v>
      </c>
      <c r="BR116" s="962"/>
      <c r="BS116" s="962"/>
      <c r="BT116" s="962"/>
      <c r="BU116" s="962"/>
      <c r="BV116" s="962" t="s">
        <v>391</v>
      </c>
      <c r="BW116" s="962"/>
      <c r="BX116" s="962"/>
      <c r="BY116" s="962"/>
      <c r="BZ116" s="962"/>
      <c r="CA116" s="962" t="s">
        <v>448</v>
      </c>
      <c r="CB116" s="962"/>
      <c r="CC116" s="962"/>
      <c r="CD116" s="962"/>
      <c r="CE116" s="962"/>
      <c r="CF116" s="956" t="s">
        <v>454</v>
      </c>
      <c r="CG116" s="957"/>
      <c r="CH116" s="957"/>
      <c r="CI116" s="957"/>
      <c r="CJ116" s="957"/>
      <c r="CK116" s="984"/>
      <c r="CL116" s="985"/>
      <c r="CM116" s="958" t="s">
        <v>464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448</v>
      </c>
      <c r="DH116" s="995"/>
      <c r="DI116" s="995"/>
      <c r="DJ116" s="995"/>
      <c r="DK116" s="996"/>
      <c r="DL116" s="997" t="s">
        <v>465</v>
      </c>
      <c r="DM116" s="995"/>
      <c r="DN116" s="995"/>
      <c r="DO116" s="995"/>
      <c r="DP116" s="996"/>
      <c r="DQ116" s="997" t="s">
        <v>447</v>
      </c>
      <c r="DR116" s="995"/>
      <c r="DS116" s="995"/>
      <c r="DT116" s="995"/>
      <c r="DU116" s="996"/>
      <c r="DV116" s="998" t="s">
        <v>454</v>
      </c>
      <c r="DW116" s="999"/>
      <c r="DX116" s="999"/>
      <c r="DY116" s="999"/>
      <c r="DZ116" s="1000"/>
    </row>
    <row r="117" spans="1:130" s="230" customFormat="1" ht="26.25" customHeight="1" x14ac:dyDescent="0.2">
      <c r="A117" s="948" t="s">
        <v>187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466</v>
      </c>
      <c r="Z117" s="930"/>
      <c r="AA117" s="1014">
        <v>5004815</v>
      </c>
      <c r="AB117" s="1015"/>
      <c r="AC117" s="1015"/>
      <c r="AD117" s="1015"/>
      <c r="AE117" s="1016"/>
      <c r="AF117" s="1017">
        <v>5118989</v>
      </c>
      <c r="AG117" s="1015"/>
      <c r="AH117" s="1015"/>
      <c r="AI117" s="1015"/>
      <c r="AJ117" s="1016"/>
      <c r="AK117" s="1017">
        <v>5280022</v>
      </c>
      <c r="AL117" s="1015"/>
      <c r="AM117" s="1015"/>
      <c r="AN117" s="1015"/>
      <c r="AO117" s="1016"/>
      <c r="AP117" s="1018"/>
      <c r="AQ117" s="1019"/>
      <c r="AR117" s="1019"/>
      <c r="AS117" s="1019"/>
      <c r="AT117" s="1020"/>
      <c r="AU117" s="944"/>
      <c r="AV117" s="945"/>
      <c r="AW117" s="945"/>
      <c r="AX117" s="945"/>
      <c r="AY117" s="945"/>
      <c r="AZ117" s="1010" t="s">
        <v>467</v>
      </c>
      <c r="BA117" s="1011"/>
      <c r="BB117" s="1011"/>
      <c r="BC117" s="1011"/>
      <c r="BD117" s="1011"/>
      <c r="BE117" s="1011"/>
      <c r="BF117" s="1011"/>
      <c r="BG117" s="1011"/>
      <c r="BH117" s="1011"/>
      <c r="BI117" s="1011"/>
      <c r="BJ117" s="1011"/>
      <c r="BK117" s="1011"/>
      <c r="BL117" s="1011"/>
      <c r="BM117" s="1011"/>
      <c r="BN117" s="1011"/>
      <c r="BO117" s="1011"/>
      <c r="BP117" s="1012"/>
      <c r="BQ117" s="961" t="s">
        <v>391</v>
      </c>
      <c r="BR117" s="962"/>
      <c r="BS117" s="962"/>
      <c r="BT117" s="962"/>
      <c r="BU117" s="962"/>
      <c r="BV117" s="962" t="s">
        <v>461</v>
      </c>
      <c r="BW117" s="962"/>
      <c r="BX117" s="962"/>
      <c r="BY117" s="962"/>
      <c r="BZ117" s="962"/>
      <c r="CA117" s="962" t="s">
        <v>448</v>
      </c>
      <c r="CB117" s="962"/>
      <c r="CC117" s="962"/>
      <c r="CD117" s="962"/>
      <c r="CE117" s="962"/>
      <c r="CF117" s="956" t="s">
        <v>447</v>
      </c>
      <c r="CG117" s="957"/>
      <c r="CH117" s="957"/>
      <c r="CI117" s="957"/>
      <c r="CJ117" s="957"/>
      <c r="CK117" s="984"/>
      <c r="CL117" s="985"/>
      <c r="CM117" s="958" t="s">
        <v>468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448</v>
      </c>
      <c r="DH117" s="995"/>
      <c r="DI117" s="995"/>
      <c r="DJ117" s="995"/>
      <c r="DK117" s="996"/>
      <c r="DL117" s="997" t="s">
        <v>391</v>
      </c>
      <c r="DM117" s="995"/>
      <c r="DN117" s="995"/>
      <c r="DO117" s="995"/>
      <c r="DP117" s="996"/>
      <c r="DQ117" s="997" t="s">
        <v>391</v>
      </c>
      <c r="DR117" s="995"/>
      <c r="DS117" s="995"/>
      <c r="DT117" s="995"/>
      <c r="DU117" s="996"/>
      <c r="DV117" s="998" t="s">
        <v>448</v>
      </c>
      <c r="DW117" s="999"/>
      <c r="DX117" s="999"/>
      <c r="DY117" s="999"/>
      <c r="DZ117" s="1000"/>
    </row>
    <row r="118" spans="1:130" s="230" customFormat="1" ht="26.25" customHeight="1" x14ac:dyDescent="0.2">
      <c r="A118" s="948" t="s">
        <v>435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432</v>
      </c>
      <c r="AB118" s="929"/>
      <c r="AC118" s="929"/>
      <c r="AD118" s="929"/>
      <c r="AE118" s="930"/>
      <c r="AF118" s="928" t="s">
        <v>433</v>
      </c>
      <c r="AG118" s="929"/>
      <c r="AH118" s="929"/>
      <c r="AI118" s="929"/>
      <c r="AJ118" s="930"/>
      <c r="AK118" s="928" t="s">
        <v>307</v>
      </c>
      <c r="AL118" s="929"/>
      <c r="AM118" s="929"/>
      <c r="AN118" s="929"/>
      <c r="AO118" s="930"/>
      <c r="AP118" s="1006" t="s">
        <v>434</v>
      </c>
      <c r="AQ118" s="1007"/>
      <c r="AR118" s="1007"/>
      <c r="AS118" s="1007"/>
      <c r="AT118" s="1008"/>
      <c r="AU118" s="944"/>
      <c r="AV118" s="945"/>
      <c r="AW118" s="945"/>
      <c r="AX118" s="945"/>
      <c r="AY118" s="945"/>
      <c r="AZ118" s="1009" t="s">
        <v>469</v>
      </c>
      <c r="BA118" s="1001"/>
      <c r="BB118" s="1001"/>
      <c r="BC118" s="1001"/>
      <c r="BD118" s="1001"/>
      <c r="BE118" s="1001"/>
      <c r="BF118" s="1001"/>
      <c r="BG118" s="1001"/>
      <c r="BH118" s="1001"/>
      <c r="BI118" s="1001"/>
      <c r="BJ118" s="1001"/>
      <c r="BK118" s="1001"/>
      <c r="BL118" s="1001"/>
      <c r="BM118" s="1001"/>
      <c r="BN118" s="1001"/>
      <c r="BO118" s="1001"/>
      <c r="BP118" s="1002"/>
      <c r="BQ118" s="1035" t="s">
        <v>448</v>
      </c>
      <c r="BR118" s="1036"/>
      <c r="BS118" s="1036"/>
      <c r="BT118" s="1036"/>
      <c r="BU118" s="1036"/>
      <c r="BV118" s="1036" t="s">
        <v>391</v>
      </c>
      <c r="BW118" s="1036"/>
      <c r="BX118" s="1036"/>
      <c r="BY118" s="1036"/>
      <c r="BZ118" s="1036"/>
      <c r="CA118" s="1036" t="s">
        <v>391</v>
      </c>
      <c r="CB118" s="1036"/>
      <c r="CC118" s="1036"/>
      <c r="CD118" s="1036"/>
      <c r="CE118" s="1036"/>
      <c r="CF118" s="956" t="s">
        <v>461</v>
      </c>
      <c r="CG118" s="957"/>
      <c r="CH118" s="957"/>
      <c r="CI118" s="957"/>
      <c r="CJ118" s="957"/>
      <c r="CK118" s="984"/>
      <c r="CL118" s="985"/>
      <c r="CM118" s="958" t="s">
        <v>470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391</v>
      </c>
      <c r="DH118" s="995"/>
      <c r="DI118" s="995"/>
      <c r="DJ118" s="995"/>
      <c r="DK118" s="996"/>
      <c r="DL118" s="997" t="s">
        <v>391</v>
      </c>
      <c r="DM118" s="995"/>
      <c r="DN118" s="995"/>
      <c r="DO118" s="995"/>
      <c r="DP118" s="996"/>
      <c r="DQ118" s="997" t="s">
        <v>391</v>
      </c>
      <c r="DR118" s="995"/>
      <c r="DS118" s="995"/>
      <c r="DT118" s="995"/>
      <c r="DU118" s="996"/>
      <c r="DV118" s="998" t="s">
        <v>447</v>
      </c>
      <c r="DW118" s="999"/>
      <c r="DX118" s="999"/>
      <c r="DY118" s="999"/>
      <c r="DZ118" s="1000"/>
    </row>
    <row r="119" spans="1:130" s="230" customFormat="1" ht="26.25" customHeight="1" x14ac:dyDescent="0.2">
      <c r="A119" s="1092" t="s">
        <v>438</v>
      </c>
      <c r="B119" s="983"/>
      <c r="C119" s="965" t="s">
        <v>439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448</v>
      </c>
      <c r="AB119" s="936"/>
      <c r="AC119" s="936"/>
      <c r="AD119" s="936"/>
      <c r="AE119" s="937"/>
      <c r="AF119" s="938" t="s">
        <v>448</v>
      </c>
      <c r="AG119" s="936"/>
      <c r="AH119" s="936"/>
      <c r="AI119" s="936"/>
      <c r="AJ119" s="937"/>
      <c r="AK119" s="938" t="s">
        <v>391</v>
      </c>
      <c r="AL119" s="936"/>
      <c r="AM119" s="936"/>
      <c r="AN119" s="936"/>
      <c r="AO119" s="937"/>
      <c r="AP119" s="939" t="s">
        <v>391</v>
      </c>
      <c r="AQ119" s="940"/>
      <c r="AR119" s="940"/>
      <c r="AS119" s="940"/>
      <c r="AT119" s="941"/>
      <c r="AU119" s="946"/>
      <c r="AV119" s="947"/>
      <c r="AW119" s="947"/>
      <c r="AX119" s="947"/>
      <c r="AY119" s="947"/>
      <c r="AZ119" s="251" t="s">
        <v>187</v>
      </c>
      <c r="BA119" s="251"/>
      <c r="BB119" s="251"/>
      <c r="BC119" s="251"/>
      <c r="BD119" s="251"/>
      <c r="BE119" s="251"/>
      <c r="BF119" s="251"/>
      <c r="BG119" s="251"/>
      <c r="BH119" s="251"/>
      <c r="BI119" s="251"/>
      <c r="BJ119" s="251"/>
      <c r="BK119" s="251"/>
      <c r="BL119" s="251"/>
      <c r="BM119" s="251"/>
      <c r="BN119" s="251"/>
      <c r="BO119" s="1013" t="s">
        <v>471</v>
      </c>
      <c r="BP119" s="1041"/>
      <c r="BQ119" s="1035">
        <v>55419676</v>
      </c>
      <c r="BR119" s="1036"/>
      <c r="BS119" s="1036"/>
      <c r="BT119" s="1036"/>
      <c r="BU119" s="1036"/>
      <c r="BV119" s="1036">
        <v>54783662</v>
      </c>
      <c r="BW119" s="1036"/>
      <c r="BX119" s="1036"/>
      <c r="BY119" s="1036"/>
      <c r="BZ119" s="1036"/>
      <c r="CA119" s="1036">
        <v>52490858</v>
      </c>
      <c r="CB119" s="1036"/>
      <c r="CC119" s="1036"/>
      <c r="CD119" s="1036"/>
      <c r="CE119" s="1036"/>
      <c r="CF119" s="1037"/>
      <c r="CG119" s="1038"/>
      <c r="CH119" s="1038"/>
      <c r="CI119" s="1038"/>
      <c r="CJ119" s="1039"/>
      <c r="CK119" s="986"/>
      <c r="CL119" s="987"/>
      <c r="CM119" s="1009" t="s">
        <v>472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461</v>
      </c>
      <c r="DH119" s="1022"/>
      <c r="DI119" s="1022"/>
      <c r="DJ119" s="1022"/>
      <c r="DK119" s="1023"/>
      <c r="DL119" s="1021" t="s">
        <v>391</v>
      </c>
      <c r="DM119" s="1022"/>
      <c r="DN119" s="1022"/>
      <c r="DO119" s="1022"/>
      <c r="DP119" s="1023"/>
      <c r="DQ119" s="1021" t="s">
        <v>391</v>
      </c>
      <c r="DR119" s="1022"/>
      <c r="DS119" s="1022"/>
      <c r="DT119" s="1022"/>
      <c r="DU119" s="1023"/>
      <c r="DV119" s="1024" t="s">
        <v>448</v>
      </c>
      <c r="DW119" s="1025"/>
      <c r="DX119" s="1025"/>
      <c r="DY119" s="1025"/>
      <c r="DZ119" s="1026"/>
    </row>
    <row r="120" spans="1:130" s="230" customFormat="1" ht="26.25" customHeight="1" x14ac:dyDescent="0.2">
      <c r="A120" s="1093"/>
      <c r="B120" s="985"/>
      <c r="C120" s="958" t="s">
        <v>444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461</v>
      </c>
      <c r="AB120" s="995"/>
      <c r="AC120" s="995"/>
      <c r="AD120" s="995"/>
      <c r="AE120" s="996"/>
      <c r="AF120" s="997" t="s">
        <v>391</v>
      </c>
      <c r="AG120" s="995"/>
      <c r="AH120" s="995"/>
      <c r="AI120" s="995"/>
      <c r="AJ120" s="996"/>
      <c r="AK120" s="997" t="s">
        <v>391</v>
      </c>
      <c r="AL120" s="995"/>
      <c r="AM120" s="995"/>
      <c r="AN120" s="995"/>
      <c r="AO120" s="996"/>
      <c r="AP120" s="998" t="s">
        <v>391</v>
      </c>
      <c r="AQ120" s="999"/>
      <c r="AR120" s="999"/>
      <c r="AS120" s="999"/>
      <c r="AT120" s="1000"/>
      <c r="AU120" s="1027" t="s">
        <v>473</v>
      </c>
      <c r="AV120" s="1028"/>
      <c r="AW120" s="1028"/>
      <c r="AX120" s="1028"/>
      <c r="AY120" s="1029"/>
      <c r="AZ120" s="965" t="s">
        <v>474</v>
      </c>
      <c r="BA120" s="933"/>
      <c r="BB120" s="933"/>
      <c r="BC120" s="933"/>
      <c r="BD120" s="933"/>
      <c r="BE120" s="933"/>
      <c r="BF120" s="933"/>
      <c r="BG120" s="933"/>
      <c r="BH120" s="933"/>
      <c r="BI120" s="933"/>
      <c r="BJ120" s="933"/>
      <c r="BK120" s="933"/>
      <c r="BL120" s="933"/>
      <c r="BM120" s="933"/>
      <c r="BN120" s="933"/>
      <c r="BO120" s="933"/>
      <c r="BP120" s="934"/>
      <c r="BQ120" s="966">
        <v>11164191</v>
      </c>
      <c r="BR120" s="967"/>
      <c r="BS120" s="967"/>
      <c r="BT120" s="967"/>
      <c r="BU120" s="967"/>
      <c r="BV120" s="967">
        <v>12324456</v>
      </c>
      <c r="BW120" s="967"/>
      <c r="BX120" s="967"/>
      <c r="BY120" s="967"/>
      <c r="BZ120" s="967"/>
      <c r="CA120" s="967">
        <v>13555375</v>
      </c>
      <c r="CB120" s="967"/>
      <c r="CC120" s="967"/>
      <c r="CD120" s="967"/>
      <c r="CE120" s="967"/>
      <c r="CF120" s="980">
        <v>95.8</v>
      </c>
      <c r="CG120" s="981"/>
      <c r="CH120" s="981"/>
      <c r="CI120" s="981"/>
      <c r="CJ120" s="981"/>
      <c r="CK120" s="1042" t="s">
        <v>475</v>
      </c>
      <c r="CL120" s="1043"/>
      <c r="CM120" s="1043"/>
      <c r="CN120" s="1043"/>
      <c r="CO120" s="1044"/>
      <c r="CP120" s="1050" t="s">
        <v>476</v>
      </c>
      <c r="CQ120" s="1051"/>
      <c r="CR120" s="1051"/>
      <c r="CS120" s="1051"/>
      <c r="CT120" s="1051"/>
      <c r="CU120" s="1051"/>
      <c r="CV120" s="1051"/>
      <c r="CW120" s="1051"/>
      <c r="CX120" s="1051"/>
      <c r="CY120" s="1051"/>
      <c r="CZ120" s="1051"/>
      <c r="DA120" s="1051"/>
      <c r="DB120" s="1051"/>
      <c r="DC120" s="1051"/>
      <c r="DD120" s="1051"/>
      <c r="DE120" s="1051"/>
      <c r="DF120" s="1052"/>
      <c r="DG120" s="966" t="s">
        <v>448</v>
      </c>
      <c r="DH120" s="967"/>
      <c r="DI120" s="967"/>
      <c r="DJ120" s="967"/>
      <c r="DK120" s="967"/>
      <c r="DL120" s="967">
        <v>6143114</v>
      </c>
      <c r="DM120" s="967"/>
      <c r="DN120" s="967"/>
      <c r="DO120" s="967"/>
      <c r="DP120" s="967"/>
      <c r="DQ120" s="967">
        <v>5278148</v>
      </c>
      <c r="DR120" s="967"/>
      <c r="DS120" s="967"/>
      <c r="DT120" s="967"/>
      <c r="DU120" s="967"/>
      <c r="DV120" s="968">
        <v>37.299999999999997</v>
      </c>
      <c r="DW120" s="968"/>
      <c r="DX120" s="968"/>
      <c r="DY120" s="968"/>
      <c r="DZ120" s="969"/>
    </row>
    <row r="121" spans="1:130" s="230" customFormat="1" ht="26.25" customHeight="1" x14ac:dyDescent="0.2">
      <c r="A121" s="1093"/>
      <c r="B121" s="985"/>
      <c r="C121" s="1010" t="s">
        <v>477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448</v>
      </c>
      <c r="AB121" s="995"/>
      <c r="AC121" s="995"/>
      <c r="AD121" s="995"/>
      <c r="AE121" s="996"/>
      <c r="AF121" s="997" t="s">
        <v>391</v>
      </c>
      <c r="AG121" s="995"/>
      <c r="AH121" s="995"/>
      <c r="AI121" s="995"/>
      <c r="AJ121" s="996"/>
      <c r="AK121" s="997" t="s">
        <v>448</v>
      </c>
      <c r="AL121" s="995"/>
      <c r="AM121" s="995"/>
      <c r="AN121" s="995"/>
      <c r="AO121" s="996"/>
      <c r="AP121" s="998" t="s">
        <v>448</v>
      </c>
      <c r="AQ121" s="999"/>
      <c r="AR121" s="999"/>
      <c r="AS121" s="999"/>
      <c r="AT121" s="1000"/>
      <c r="AU121" s="1030"/>
      <c r="AV121" s="1031"/>
      <c r="AW121" s="1031"/>
      <c r="AX121" s="1031"/>
      <c r="AY121" s="1032"/>
      <c r="AZ121" s="958" t="s">
        <v>478</v>
      </c>
      <c r="BA121" s="959"/>
      <c r="BB121" s="959"/>
      <c r="BC121" s="959"/>
      <c r="BD121" s="959"/>
      <c r="BE121" s="959"/>
      <c r="BF121" s="959"/>
      <c r="BG121" s="959"/>
      <c r="BH121" s="959"/>
      <c r="BI121" s="959"/>
      <c r="BJ121" s="959"/>
      <c r="BK121" s="959"/>
      <c r="BL121" s="959"/>
      <c r="BM121" s="959"/>
      <c r="BN121" s="959"/>
      <c r="BO121" s="959"/>
      <c r="BP121" s="960"/>
      <c r="BQ121" s="961">
        <v>1484712</v>
      </c>
      <c r="BR121" s="962"/>
      <c r="BS121" s="962"/>
      <c r="BT121" s="962"/>
      <c r="BU121" s="962"/>
      <c r="BV121" s="962">
        <v>1421358</v>
      </c>
      <c r="BW121" s="962"/>
      <c r="BX121" s="962"/>
      <c r="BY121" s="962"/>
      <c r="BZ121" s="962"/>
      <c r="CA121" s="962">
        <v>1389031</v>
      </c>
      <c r="CB121" s="962"/>
      <c r="CC121" s="962"/>
      <c r="CD121" s="962"/>
      <c r="CE121" s="962"/>
      <c r="CF121" s="956">
        <v>9.8000000000000007</v>
      </c>
      <c r="CG121" s="957"/>
      <c r="CH121" s="957"/>
      <c r="CI121" s="957"/>
      <c r="CJ121" s="957"/>
      <c r="CK121" s="1045"/>
      <c r="CL121" s="1046"/>
      <c r="CM121" s="1046"/>
      <c r="CN121" s="1046"/>
      <c r="CO121" s="1047"/>
      <c r="CP121" s="1055" t="s">
        <v>479</v>
      </c>
      <c r="CQ121" s="1056"/>
      <c r="CR121" s="1056"/>
      <c r="CS121" s="1056"/>
      <c r="CT121" s="1056"/>
      <c r="CU121" s="1056"/>
      <c r="CV121" s="1056"/>
      <c r="CW121" s="1056"/>
      <c r="CX121" s="1056"/>
      <c r="CY121" s="1056"/>
      <c r="CZ121" s="1056"/>
      <c r="DA121" s="1056"/>
      <c r="DB121" s="1056"/>
      <c r="DC121" s="1056"/>
      <c r="DD121" s="1056"/>
      <c r="DE121" s="1056"/>
      <c r="DF121" s="1057"/>
      <c r="DG121" s="961">
        <v>1747199</v>
      </c>
      <c r="DH121" s="962"/>
      <c r="DI121" s="962"/>
      <c r="DJ121" s="962"/>
      <c r="DK121" s="962"/>
      <c r="DL121" s="962">
        <v>1921202</v>
      </c>
      <c r="DM121" s="962"/>
      <c r="DN121" s="962"/>
      <c r="DO121" s="962"/>
      <c r="DP121" s="962"/>
      <c r="DQ121" s="962">
        <v>2447528</v>
      </c>
      <c r="DR121" s="962"/>
      <c r="DS121" s="962"/>
      <c r="DT121" s="962"/>
      <c r="DU121" s="962"/>
      <c r="DV121" s="963">
        <v>17.3</v>
      </c>
      <c r="DW121" s="963"/>
      <c r="DX121" s="963"/>
      <c r="DY121" s="963"/>
      <c r="DZ121" s="964"/>
    </row>
    <row r="122" spans="1:130" s="230" customFormat="1" ht="26.25" customHeight="1" x14ac:dyDescent="0.2">
      <c r="A122" s="1093"/>
      <c r="B122" s="985"/>
      <c r="C122" s="958" t="s">
        <v>457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448</v>
      </c>
      <c r="AB122" s="995"/>
      <c r="AC122" s="995"/>
      <c r="AD122" s="995"/>
      <c r="AE122" s="996"/>
      <c r="AF122" s="997" t="s">
        <v>448</v>
      </c>
      <c r="AG122" s="995"/>
      <c r="AH122" s="995"/>
      <c r="AI122" s="995"/>
      <c r="AJ122" s="996"/>
      <c r="AK122" s="997" t="s">
        <v>448</v>
      </c>
      <c r="AL122" s="995"/>
      <c r="AM122" s="995"/>
      <c r="AN122" s="995"/>
      <c r="AO122" s="996"/>
      <c r="AP122" s="998" t="s">
        <v>448</v>
      </c>
      <c r="AQ122" s="999"/>
      <c r="AR122" s="999"/>
      <c r="AS122" s="999"/>
      <c r="AT122" s="1000"/>
      <c r="AU122" s="1030"/>
      <c r="AV122" s="1031"/>
      <c r="AW122" s="1031"/>
      <c r="AX122" s="1031"/>
      <c r="AY122" s="1032"/>
      <c r="AZ122" s="1009" t="s">
        <v>480</v>
      </c>
      <c r="BA122" s="1001"/>
      <c r="BB122" s="1001"/>
      <c r="BC122" s="1001"/>
      <c r="BD122" s="1001"/>
      <c r="BE122" s="1001"/>
      <c r="BF122" s="1001"/>
      <c r="BG122" s="1001"/>
      <c r="BH122" s="1001"/>
      <c r="BI122" s="1001"/>
      <c r="BJ122" s="1001"/>
      <c r="BK122" s="1001"/>
      <c r="BL122" s="1001"/>
      <c r="BM122" s="1001"/>
      <c r="BN122" s="1001"/>
      <c r="BO122" s="1001"/>
      <c r="BP122" s="1002"/>
      <c r="BQ122" s="1035">
        <v>38096886</v>
      </c>
      <c r="BR122" s="1036"/>
      <c r="BS122" s="1036"/>
      <c r="BT122" s="1036"/>
      <c r="BU122" s="1036"/>
      <c r="BV122" s="1036">
        <v>37081302</v>
      </c>
      <c r="BW122" s="1036"/>
      <c r="BX122" s="1036"/>
      <c r="BY122" s="1036"/>
      <c r="BZ122" s="1036"/>
      <c r="CA122" s="1036">
        <v>37675448</v>
      </c>
      <c r="CB122" s="1036"/>
      <c r="CC122" s="1036"/>
      <c r="CD122" s="1036"/>
      <c r="CE122" s="1036"/>
      <c r="CF122" s="1053">
        <v>266.3</v>
      </c>
      <c r="CG122" s="1054"/>
      <c r="CH122" s="1054"/>
      <c r="CI122" s="1054"/>
      <c r="CJ122" s="1054"/>
      <c r="CK122" s="1045"/>
      <c r="CL122" s="1046"/>
      <c r="CM122" s="1046"/>
      <c r="CN122" s="1046"/>
      <c r="CO122" s="1047"/>
      <c r="CP122" s="1055" t="s">
        <v>481</v>
      </c>
      <c r="CQ122" s="1056"/>
      <c r="CR122" s="1056"/>
      <c r="CS122" s="1056"/>
      <c r="CT122" s="1056"/>
      <c r="CU122" s="1056"/>
      <c r="CV122" s="1056"/>
      <c r="CW122" s="1056"/>
      <c r="CX122" s="1056"/>
      <c r="CY122" s="1056"/>
      <c r="CZ122" s="1056"/>
      <c r="DA122" s="1056"/>
      <c r="DB122" s="1056"/>
      <c r="DC122" s="1056"/>
      <c r="DD122" s="1056"/>
      <c r="DE122" s="1056"/>
      <c r="DF122" s="1057"/>
      <c r="DG122" s="961">
        <v>28517</v>
      </c>
      <c r="DH122" s="962"/>
      <c r="DI122" s="962"/>
      <c r="DJ122" s="962"/>
      <c r="DK122" s="962"/>
      <c r="DL122" s="962">
        <v>28189</v>
      </c>
      <c r="DM122" s="962"/>
      <c r="DN122" s="962"/>
      <c r="DO122" s="962"/>
      <c r="DP122" s="962"/>
      <c r="DQ122" s="962">
        <v>26125</v>
      </c>
      <c r="DR122" s="962"/>
      <c r="DS122" s="962"/>
      <c r="DT122" s="962"/>
      <c r="DU122" s="962"/>
      <c r="DV122" s="963">
        <v>0.2</v>
      </c>
      <c r="DW122" s="963"/>
      <c r="DX122" s="963"/>
      <c r="DY122" s="963"/>
      <c r="DZ122" s="964"/>
    </row>
    <row r="123" spans="1:130" s="230" customFormat="1" ht="26.25" customHeight="1" x14ac:dyDescent="0.2">
      <c r="A123" s="1093"/>
      <c r="B123" s="985"/>
      <c r="C123" s="958" t="s">
        <v>464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391</v>
      </c>
      <c r="AB123" s="995"/>
      <c r="AC123" s="995"/>
      <c r="AD123" s="995"/>
      <c r="AE123" s="996"/>
      <c r="AF123" s="997" t="s">
        <v>454</v>
      </c>
      <c r="AG123" s="995"/>
      <c r="AH123" s="995"/>
      <c r="AI123" s="995"/>
      <c r="AJ123" s="996"/>
      <c r="AK123" s="997" t="s">
        <v>447</v>
      </c>
      <c r="AL123" s="995"/>
      <c r="AM123" s="995"/>
      <c r="AN123" s="995"/>
      <c r="AO123" s="996"/>
      <c r="AP123" s="998" t="s">
        <v>448</v>
      </c>
      <c r="AQ123" s="999"/>
      <c r="AR123" s="999"/>
      <c r="AS123" s="999"/>
      <c r="AT123" s="1000"/>
      <c r="AU123" s="1033"/>
      <c r="AV123" s="1034"/>
      <c r="AW123" s="1034"/>
      <c r="AX123" s="1034"/>
      <c r="AY123" s="1034"/>
      <c r="AZ123" s="251" t="s">
        <v>187</v>
      </c>
      <c r="BA123" s="251"/>
      <c r="BB123" s="251"/>
      <c r="BC123" s="251"/>
      <c r="BD123" s="251"/>
      <c r="BE123" s="251"/>
      <c r="BF123" s="251"/>
      <c r="BG123" s="251"/>
      <c r="BH123" s="251"/>
      <c r="BI123" s="251"/>
      <c r="BJ123" s="251"/>
      <c r="BK123" s="251"/>
      <c r="BL123" s="251"/>
      <c r="BM123" s="251"/>
      <c r="BN123" s="251"/>
      <c r="BO123" s="1013" t="s">
        <v>482</v>
      </c>
      <c r="BP123" s="1041"/>
      <c r="BQ123" s="1099">
        <v>50745789</v>
      </c>
      <c r="BR123" s="1100"/>
      <c r="BS123" s="1100"/>
      <c r="BT123" s="1100"/>
      <c r="BU123" s="1100"/>
      <c r="BV123" s="1100">
        <v>50827116</v>
      </c>
      <c r="BW123" s="1100"/>
      <c r="BX123" s="1100"/>
      <c r="BY123" s="1100"/>
      <c r="BZ123" s="1100"/>
      <c r="CA123" s="1100">
        <v>52619854</v>
      </c>
      <c r="CB123" s="1100"/>
      <c r="CC123" s="1100"/>
      <c r="CD123" s="1100"/>
      <c r="CE123" s="1100"/>
      <c r="CF123" s="1037"/>
      <c r="CG123" s="1038"/>
      <c r="CH123" s="1038"/>
      <c r="CI123" s="1038"/>
      <c r="CJ123" s="1039"/>
      <c r="CK123" s="1045"/>
      <c r="CL123" s="1046"/>
      <c r="CM123" s="1046"/>
      <c r="CN123" s="1046"/>
      <c r="CO123" s="1047"/>
      <c r="CP123" s="1055" t="s">
        <v>483</v>
      </c>
      <c r="CQ123" s="1056"/>
      <c r="CR123" s="1056"/>
      <c r="CS123" s="1056"/>
      <c r="CT123" s="1056"/>
      <c r="CU123" s="1056"/>
      <c r="CV123" s="1056"/>
      <c r="CW123" s="1056"/>
      <c r="CX123" s="1056"/>
      <c r="CY123" s="1056"/>
      <c r="CZ123" s="1056"/>
      <c r="DA123" s="1056"/>
      <c r="DB123" s="1056"/>
      <c r="DC123" s="1056"/>
      <c r="DD123" s="1056"/>
      <c r="DE123" s="1056"/>
      <c r="DF123" s="1057"/>
      <c r="DG123" s="994" t="s">
        <v>448</v>
      </c>
      <c r="DH123" s="995"/>
      <c r="DI123" s="995"/>
      <c r="DJ123" s="995"/>
      <c r="DK123" s="996"/>
      <c r="DL123" s="997" t="s">
        <v>454</v>
      </c>
      <c r="DM123" s="995"/>
      <c r="DN123" s="995"/>
      <c r="DO123" s="995"/>
      <c r="DP123" s="996"/>
      <c r="DQ123" s="997" t="s">
        <v>391</v>
      </c>
      <c r="DR123" s="995"/>
      <c r="DS123" s="995"/>
      <c r="DT123" s="995"/>
      <c r="DU123" s="996"/>
      <c r="DV123" s="998" t="s">
        <v>391</v>
      </c>
      <c r="DW123" s="999"/>
      <c r="DX123" s="999"/>
      <c r="DY123" s="999"/>
      <c r="DZ123" s="1000"/>
    </row>
    <row r="124" spans="1:130" s="230" customFormat="1" ht="26.25" customHeight="1" thickBot="1" x14ac:dyDescent="0.25">
      <c r="A124" s="1093"/>
      <c r="B124" s="985"/>
      <c r="C124" s="958" t="s">
        <v>468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391</v>
      </c>
      <c r="AB124" s="995"/>
      <c r="AC124" s="995"/>
      <c r="AD124" s="995"/>
      <c r="AE124" s="996"/>
      <c r="AF124" s="997" t="s">
        <v>391</v>
      </c>
      <c r="AG124" s="995"/>
      <c r="AH124" s="995"/>
      <c r="AI124" s="995"/>
      <c r="AJ124" s="996"/>
      <c r="AK124" s="997" t="s">
        <v>391</v>
      </c>
      <c r="AL124" s="995"/>
      <c r="AM124" s="995"/>
      <c r="AN124" s="995"/>
      <c r="AO124" s="996"/>
      <c r="AP124" s="998" t="s">
        <v>461</v>
      </c>
      <c r="AQ124" s="999"/>
      <c r="AR124" s="999"/>
      <c r="AS124" s="999"/>
      <c r="AT124" s="1000"/>
      <c r="AU124" s="1095" t="s">
        <v>484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33.9</v>
      </c>
      <c r="BR124" s="1063"/>
      <c r="BS124" s="1063"/>
      <c r="BT124" s="1063"/>
      <c r="BU124" s="1063"/>
      <c r="BV124" s="1063">
        <v>27.4</v>
      </c>
      <c r="BW124" s="1063"/>
      <c r="BX124" s="1063"/>
      <c r="BY124" s="1063"/>
      <c r="BZ124" s="1063"/>
      <c r="CA124" s="1063" t="s">
        <v>447</v>
      </c>
      <c r="CB124" s="1063"/>
      <c r="CC124" s="1063"/>
      <c r="CD124" s="1063"/>
      <c r="CE124" s="1063"/>
      <c r="CF124" s="1064"/>
      <c r="CG124" s="1065"/>
      <c r="CH124" s="1065"/>
      <c r="CI124" s="1065"/>
      <c r="CJ124" s="1066"/>
      <c r="CK124" s="1048"/>
      <c r="CL124" s="1048"/>
      <c r="CM124" s="1048"/>
      <c r="CN124" s="1048"/>
      <c r="CO124" s="1049"/>
      <c r="CP124" s="1055" t="s">
        <v>485</v>
      </c>
      <c r="CQ124" s="1056"/>
      <c r="CR124" s="1056"/>
      <c r="CS124" s="1056"/>
      <c r="CT124" s="1056"/>
      <c r="CU124" s="1056"/>
      <c r="CV124" s="1056"/>
      <c r="CW124" s="1056"/>
      <c r="CX124" s="1056"/>
      <c r="CY124" s="1056"/>
      <c r="CZ124" s="1056"/>
      <c r="DA124" s="1056"/>
      <c r="DB124" s="1056"/>
      <c r="DC124" s="1056"/>
      <c r="DD124" s="1056"/>
      <c r="DE124" s="1056"/>
      <c r="DF124" s="1057"/>
      <c r="DG124" s="1040">
        <v>6919643</v>
      </c>
      <c r="DH124" s="1022"/>
      <c r="DI124" s="1022"/>
      <c r="DJ124" s="1022"/>
      <c r="DK124" s="1023"/>
      <c r="DL124" s="1021" t="s">
        <v>448</v>
      </c>
      <c r="DM124" s="1022"/>
      <c r="DN124" s="1022"/>
      <c r="DO124" s="1022"/>
      <c r="DP124" s="1023"/>
      <c r="DQ124" s="1021" t="s">
        <v>391</v>
      </c>
      <c r="DR124" s="1022"/>
      <c r="DS124" s="1022"/>
      <c r="DT124" s="1022"/>
      <c r="DU124" s="1023"/>
      <c r="DV124" s="1024" t="s">
        <v>391</v>
      </c>
      <c r="DW124" s="1025"/>
      <c r="DX124" s="1025"/>
      <c r="DY124" s="1025"/>
      <c r="DZ124" s="1026"/>
    </row>
    <row r="125" spans="1:130" s="230" customFormat="1" ht="26.25" customHeight="1" x14ac:dyDescent="0.2">
      <c r="A125" s="1093"/>
      <c r="B125" s="985"/>
      <c r="C125" s="958" t="s">
        <v>470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391</v>
      </c>
      <c r="AB125" s="995"/>
      <c r="AC125" s="995"/>
      <c r="AD125" s="995"/>
      <c r="AE125" s="996"/>
      <c r="AF125" s="997" t="s">
        <v>461</v>
      </c>
      <c r="AG125" s="995"/>
      <c r="AH125" s="995"/>
      <c r="AI125" s="995"/>
      <c r="AJ125" s="996"/>
      <c r="AK125" s="997" t="s">
        <v>454</v>
      </c>
      <c r="AL125" s="995"/>
      <c r="AM125" s="995"/>
      <c r="AN125" s="995"/>
      <c r="AO125" s="996"/>
      <c r="AP125" s="998" t="s">
        <v>391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486</v>
      </c>
      <c r="CL125" s="1043"/>
      <c r="CM125" s="1043"/>
      <c r="CN125" s="1043"/>
      <c r="CO125" s="1044"/>
      <c r="CP125" s="965" t="s">
        <v>487</v>
      </c>
      <c r="CQ125" s="933"/>
      <c r="CR125" s="933"/>
      <c r="CS125" s="933"/>
      <c r="CT125" s="933"/>
      <c r="CU125" s="933"/>
      <c r="CV125" s="933"/>
      <c r="CW125" s="933"/>
      <c r="CX125" s="933"/>
      <c r="CY125" s="933"/>
      <c r="CZ125" s="933"/>
      <c r="DA125" s="933"/>
      <c r="DB125" s="933"/>
      <c r="DC125" s="933"/>
      <c r="DD125" s="933"/>
      <c r="DE125" s="933"/>
      <c r="DF125" s="934"/>
      <c r="DG125" s="966" t="s">
        <v>448</v>
      </c>
      <c r="DH125" s="967"/>
      <c r="DI125" s="967"/>
      <c r="DJ125" s="967"/>
      <c r="DK125" s="967"/>
      <c r="DL125" s="967" t="s">
        <v>391</v>
      </c>
      <c r="DM125" s="967"/>
      <c r="DN125" s="967"/>
      <c r="DO125" s="967"/>
      <c r="DP125" s="967"/>
      <c r="DQ125" s="967" t="s">
        <v>488</v>
      </c>
      <c r="DR125" s="967"/>
      <c r="DS125" s="967"/>
      <c r="DT125" s="967"/>
      <c r="DU125" s="967"/>
      <c r="DV125" s="968" t="s">
        <v>391</v>
      </c>
      <c r="DW125" s="968"/>
      <c r="DX125" s="968"/>
      <c r="DY125" s="968"/>
      <c r="DZ125" s="969"/>
    </row>
    <row r="126" spans="1:130" s="230" customFormat="1" ht="26.25" customHeight="1" thickBot="1" x14ac:dyDescent="0.25">
      <c r="A126" s="1093"/>
      <c r="B126" s="985"/>
      <c r="C126" s="958" t="s">
        <v>472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391</v>
      </c>
      <c r="AB126" s="995"/>
      <c r="AC126" s="995"/>
      <c r="AD126" s="995"/>
      <c r="AE126" s="996"/>
      <c r="AF126" s="997" t="s">
        <v>448</v>
      </c>
      <c r="AG126" s="995"/>
      <c r="AH126" s="995"/>
      <c r="AI126" s="995"/>
      <c r="AJ126" s="996"/>
      <c r="AK126" s="997" t="s">
        <v>447</v>
      </c>
      <c r="AL126" s="995"/>
      <c r="AM126" s="995"/>
      <c r="AN126" s="995"/>
      <c r="AO126" s="996"/>
      <c r="AP126" s="998" t="s">
        <v>391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489</v>
      </c>
      <c r="CQ126" s="959"/>
      <c r="CR126" s="959"/>
      <c r="CS126" s="959"/>
      <c r="CT126" s="959"/>
      <c r="CU126" s="959"/>
      <c r="CV126" s="959"/>
      <c r="CW126" s="959"/>
      <c r="CX126" s="959"/>
      <c r="CY126" s="959"/>
      <c r="CZ126" s="959"/>
      <c r="DA126" s="959"/>
      <c r="DB126" s="959"/>
      <c r="DC126" s="959"/>
      <c r="DD126" s="959"/>
      <c r="DE126" s="959"/>
      <c r="DF126" s="960"/>
      <c r="DG126" s="961" t="s">
        <v>488</v>
      </c>
      <c r="DH126" s="962"/>
      <c r="DI126" s="962"/>
      <c r="DJ126" s="962"/>
      <c r="DK126" s="962"/>
      <c r="DL126" s="962" t="s">
        <v>391</v>
      </c>
      <c r="DM126" s="962"/>
      <c r="DN126" s="962"/>
      <c r="DO126" s="962"/>
      <c r="DP126" s="962"/>
      <c r="DQ126" s="962" t="s">
        <v>391</v>
      </c>
      <c r="DR126" s="962"/>
      <c r="DS126" s="962"/>
      <c r="DT126" s="962"/>
      <c r="DU126" s="962"/>
      <c r="DV126" s="963" t="s">
        <v>448</v>
      </c>
      <c r="DW126" s="963"/>
      <c r="DX126" s="963"/>
      <c r="DY126" s="963"/>
      <c r="DZ126" s="964"/>
    </row>
    <row r="127" spans="1:130" s="230" customFormat="1" ht="26.25" customHeight="1" x14ac:dyDescent="0.2">
      <c r="A127" s="1094"/>
      <c r="B127" s="987"/>
      <c r="C127" s="1009" t="s">
        <v>490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136</v>
      </c>
      <c r="AB127" s="995"/>
      <c r="AC127" s="995"/>
      <c r="AD127" s="995"/>
      <c r="AE127" s="996"/>
      <c r="AF127" s="997">
        <v>40</v>
      </c>
      <c r="AG127" s="995"/>
      <c r="AH127" s="995"/>
      <c r="AI127" s="995"/>
      <c r="AJ127" s="996"/>
      <c r="AK127" s="997">
        <v>77</v>
      </c>
      <c r="AL127" s="995"/>
      <c r="AM127" s="995"/>
      <c r="AN127" s="995"/>
      <c r="AO127" s="996"/>
      <c r="AP127" s="998">
        <v>0</v>
      </c>
      <c r="AQ127" s="999"/>
      <c r="AR127" s="999"/>
      <c r="AS127" s="999"/>
      <c r="AT127" s="1000"/>
      <c r="AU127" s="232"/>
      <c r="AV127" s="232"/>
      <c r="AW127" s="232"/>
      <c r="AX127" s="1067" t="s">
        <v>491</v>
      </c>
      <c r="AY127" s="1068"/>
      <c r="AZ127" s="1068"/>
      <c r="BA127" s="1068"/>
      <c r="BB127" s="1068"/>
      <c r="BC127" s="1068"/>
      <c r="BD127" s="1068"/>
      <c r="BE127" s="1069"/>
      <c r="BF127" s="1070" t="s">
        <v>492</v>
      </c>
      <c r="BG127" s="1068"/>
      <c r="BH127" s="1068"/>
      <c r="BI127" s="1068"/>
      <c r="BJ127" s="1068"/>
      <c r="BK127" s="1068"/>
      <c r="BL127" s="1069"/>
      <c r="BM127" s="1070" t="s">
        <v>493</v>
      </c>
      <c r="BN127" s="1068"/>
      <c r="BO127" s="1068"/>
      <c r="BP127" s="1068"/>
      <c r="BQ127" s="1068"/>
      <c r="BR127" s="1068"/>
      <c r="BS127" s="1069"/>
      <c r="BT127" s="1070" t="s">
        <v>494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495</v>
      </c>
      <c r="CQ127" s="959"/>
      <c r="CR127" s="959"/>
      <c r="CS127" s="959"/>
      <c r="CT127" s="959"/>
      <c r="CU127" s="959"/>
      <c r="CV127" s="959"/>
      <c r="CW127" s="959"/>
      <c r="CX127" s="959"/>
      <c r="CY127" s="959"/>
      <c r="CZ127" s="959"/>
      <c r="DA127" s="959"/>
      <c r="DB127" s="959"/>
      <c r="DC127" s="959"/>
      <c r="DD127" s="959"/>
      <c r="DE127" s="959"/>
      <c r="DF127" s="960"/>
      <c r="DG127" s="961" t="s">
        <v>447</v>
      </c>
      <c r="DH127" s="962"/>
      <c r="DI127" s="962"/>
      <c r="DJ127" s="962"/>
      <c r="DK127" s="962"/>
      <c r="DL127" s="962" t="s">
        <v>461</v>
      </c>
      <c r="DM127" s="962"/>
      <c r="DN127" s="962"/>
      <c r="DO127" s="962"/>
      <c r="DP127" s="962"/>
      <c r="DQ127" s="962" t="s">
        <v>391</v>
      </c>
      <c r="DR127" s="962"/>
      <c r="DS127" s="962"/>
      <c r="DT127" s="962"/>
      <c r="DU127" s="962"/>
      <c r="DV127" s="963" t="s">
        <v>448</v>
      </c>
      <c r="DW127" s="963"/>
      <c r="DX127" s="963"/>
      <c r="DY127" s="963"/>
      <c r="DZ127" s="964"/>
    </row>
    <row r="128" spans="1:130" s="230" customFormat="1" ht="26.25" customHeight="1" thickBot="1" x14ac:dyDescent="0.25">
      <c r="A128" s="1077" t="s">
        <v>496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497</v>
      </c>
      <c r="X128" s="1079"/>
      <c r="Y128" s="1079"/>
      <c r="Z128" s="1080"/>
      <c r="AA128" s="1081">
        <v>302135</v>
      </c>
      <c r="AB128" s="1082"/>
      <c r="AC128" s="1082"/>
      <c r="AD128" s="1082"/>
      <c r="AE128" s="1083"/>
      <c r="AF128" s="1084">
        <v>290851</v>
      </c>
      <c r="AG128" s="1082"/>
      <c r="AH128" s="1082"/>
      <c r="AI128" s="1082"/>
      <c r="AJ128" s="1083"/>
      <c r="AK128" s="1084">
        <v>342680</v>
      </c>
      <c r="AL128" s="1082"/>
      <c r="AM128" s="1082"/>
      <c r="AN128" s="1082"/>
      <c r="AO128" s="1083"/>
      <c r="AP128" s="1085"/>
      <c r="AQ128" s="1086"/>
      <c r="AR128" s="1086"/>
      <c r="AS128" s="1086"/>
      <c r="AT128" s="1087"/>
      <c r="AU128" s="232"/>
      <c r="AV128" s="232"/>
      <c r="AW128" s="232"/>
      <c r="AX128" s="932" t="s">
        <v>498</v>
      </c>
      <c r="AY128" s="933"/>
      <c r="AZ128" s="933"/>
      <c r="BA128" s="933"/>
      <c r="BB128" s="933"/>
      <c r="BC128" s="933"/>
      <c r="BD128" s="933"/>
      <c r="BE128" s="934"/>
      <c r="BF128" s="1088" t="s">
        <v>447</v>
      </c>
      <c r="BG128" s="1089"/>
      <c r="BH128" s="1089"/>
      <c r="BI128" s="1089"/>
      <c r="BJ128" s="1089"/>
      <c r="BK128" s="1089"/>
      <c r="BL128" s="1090"/>
      <c r="BM128" s="1088">
        <v>12.61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499</v>
      </c>
      <c r="CQ128" s="762"/>
      <c r="CR128" s="762"/>
      <c r="CS128" s="762"/>
      <c r="CT128" s="762"/>
      <c r="CU128" s="762"/>
      <c r="CV128" s="762"/>
      <c r="CW128" s="762"/>
      <c r="CX128" s="762"/>
      <c r="CY128" s="762"/>
      <c r="CZ128" s="762"/>
      <c r="DA128" s="762"/>
      <c r="DB128" s="762"/>
      <c r="DC128" s="762"/>
      <c r="DD128" s="762"/>
      <c r="DE128" s="762"/>
      <c r="DF128" s="1072"/>
      <c r="DG128" s="1073">
        <v>254487</v>
      </c>
      <c r="DH128" s="1074"/>
      <c r="DI128" s="1074"/>
      <c r="DJ128" s="1074"/>
      <c r="DK128" s="1074"/>
      <c r="DL128" s="1074">
        <v>66357</v>
      </c>
      <c r="DM128" s="1074"/>
      <c r="DN128" s="1074"/>
      <c r="DO128" s="1074"/>
      <c r="DP128" s="1074"/>
      <c r="DQ128" s="1074">
        <v>28312</v>
      </c>
      <c r="DR128" s="1074"/>
      <c r="DS128" s="1074"/>
      <c r="DT128" s="1074"/>
      <c r="DU128" s="1074"/>
      <c r="DV128" s="1075">
        <v>0.2</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500</v>
      </c>
      <c r="X129" s="1107"/>
      <c r="Y129" s="1107"/>
      <c r="Z129" s="1108"/>
      <c r="AA129" s="994">
        <v>17175139</v>
      </c>
      <c r="AB129" s="995"/>
      <c r="AC129" s="995"/>
      <c r="AD129" s="995"/>
      <c r="AE129" s="996"/>
      <c r="AF129" s="997">
        <v>17843338</v>
      </c>
      <c r="AG129" s="995"/>
      <c r="AH129" s="995"/>
      <c r="AI129" s="995"/>
      <c r="AJ129" s="996"/>
      <c r="AK129" s="997">
        <v>17698805</v>
      </c>
      <c r="AL129" s="995"/>
      <c r="AM129" s="995"/>
      <c r="AN129" s="995"/>
      <c r="AO129" s="996"/>
      <c r="AP129" s="1109"/>
      <c r="AQ129" s="1110"/>
      <c r="AR129" s="1110"/>
      <c r="AS129" s="1110"/>
      <c r="AT129" s="1111"/>
      <c r="AU129" s="233"/>
      <c r="AV129" s="233"/>
      <c r="AW129" s="233"/>
      <c r="AX129" s="1101" t="s">
        <v>501</v>
      </c>
      <c r="AY129" s="959"/>
      <c r="AZ129" s="959"/>
      <c r="BA129" s="959"/>
      <c r="BB129" s="959"/>
      <c r="BC129" s="959"/>
      <c r="BD129" s="959"/>
      <c r="BE129" s="960"/>
      <c r="BF129" s="1102" t="s">
        <v>448</v>
      </c>
      <c r="BG129" s="1103"/>
      <c r="BH129" s="1103"/>
      <c r="BI129" s="1103"/>
      <c r="BJ129" s="1103"/>
      <c r="BK129" s="1103"/>
      <c r="BL129" s="1104"/>
      <c r="BM129" s="1102">
        <v>17.61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502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503</v>
      </c>
      <c r="X130" s="1107"/>
      <c r="Y130" s="1107"/>
      <c r="Z130" s="1108"/>
      <c r="AA130" s="994">
        <v>3406947</v>
      </c>
      <c r="AB130" s="995"/>
      <c r="AC130" s="995"/>
      <c r="AD130" s="995"/>
      <c r="AE130" s="996"/>
      <c r="AF130" s="997">
        <v>3453884</v>
      </c>
      <c r="AG130" s="995"/>
      <c r="AH130" s="995"/>
      <c r="AI130" s="995"/>
      <c r="AJ130" s="996"/>
      <c r="AK130" s="997">
        <v>3553621</v>
      </c>
      <c r="AL130" s="995"/>
      <c r="AM130" s="995"/>
      <c r="AN130" s="995"/>
      <c r="AO130" s="996"/>
      <c r="AP130" s="1109"/>
      <c r="AQ130" s="1110"/>
      <c r="AR130" s="1110"/>
      <c r="AS130" s="1110"/>
      <c r="AT130" s="1111"/>
      <c r="AU130" s="233"/>
      <c r="AV130" s="233"/>
      <c r="AW130" s="233"/>
      <c r="AX130" s="1101" t="s">
        <v>504</v>
      </c>
      <c r="AY130" s="959"/>
      <c r="AZ130" s="959"/>
      <c r="BA130" s="959"/>
      <c r="BB130" s="959"/>
      <c r="BC130" s="959"/>
      <c r="BD130" s="959"/>
      <c r="BE130" s="960"/>
      <c r="BF130" s="1137">
        <v>9.5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505</v>
      </c>
      <c r="X131" s="1144"/>
      <c r="Y131" s="1144"/>
      <c r="Z131" s="1145"/>
      <c r="AA131" s="1040">
        <v>13768192</v>
      </c>
      <c r="AB131" s="1022"/>
      <c r="AC131" s="1022"/>
      <c r="AD131" s="1022"/>
      <c r="AE131" s="1023"/>
      <c r="AF131" s="1021">
        <v>14389454</v>
      </c>
      <c r="AG131" s="1022"/>
      <c r="AH131" s="1022"/>
      <c r="AI131" s="1022"/>
      <c r="AJ131" s="1023"/>
      <c r="AK131" s="1021">
        <v>14145184</v>
      </c>
      <c r="AL131" s="1022"/>
      <c r="AM131" s="1022"/>
      <c r="AN131" s="1022"/>
      <c r="AO131" s="1023"/>
      <c r="AP131" s="1146"/>
      <c r="AQ131" s="1147"/>
      <c r="AR131" s="1147"/>
      <c r="AS131" s="1147"/>
      <c r="AT131" s="1148"/>
      <c r="AU131" s="233"/>
      <c r="AV131" s="233"/>
      <c r="AW131" s="233"/>
      <c r="AX131" s="1119" t="s">
        <v>506</v>
      </c>
      <c r="AY131" s="762"/>
      <c r="AZ131" s="762"/>
      <c r="BA131" s="762"/>
      <c r="BB131" s="762"/>
      <c r="BC131" s="762"/>
      <c r="BD131" s="762"/>
      <c r="BE131" s="1072"/>
      <c r="BF131" s="1120" t="s">
        <v>448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507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508</v>
      </c>
      <c r="W132" s="1130"/>
      <c r="X132" s="1130"/>
      <c r="Y132" s="1130"/>
      <c r="Z132" s="1131"/>
      <c r="AA132" s="1132">
        <v>9.4110604490000007</v>
      </c>
      <c r="AB132" s="1133"/>
      <c r="AC132" s="1133"/>
      <c r="AD132" s="1133"/>
      <c r="AE132" s="1134"/>
      <c r="AF132" s="1135">
        <v>9.5504238039999994</v>
      </c>
      <c r="AG132" s="1133"/>
      <c r="AH132" s="1133"/>
      <c r="AI132" s="1133"/>
      <c r="AJ132" s="1134"/>
      <c r="AK132" s="1135">
        <v>9.7822764269999993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509</v>
      </c>
      <c r="W133" s="1113"/>
      <c r="X133" s="1113"/>
      <c r="Y133" s="1113"/>
      <c r="Z133" s="1114"/>
      <c r="AA133" s="1115">
        <v>9.5</v>
      </c>
      <c r="AB133" s="1116"/>
      <c r="AC133" s="1116"/>
      <c r="AD133" s="1116"/>
      <c r="AE133" s="1117"/>
      <c r="AF133" s="1115">
        <v>9.6</v>
      </c>
      <c r="AG133" s="1116"/>
      <c r="AH133" s="1116"/>
      <c r="AI133" s="1116"/>
      <c r="AJ133" s="1117"/>
      <c r="AK133" s="1115">
        <v>9.5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tOOqZt26/nz+CK9uv2QFQjv0No4ffIeBfAes9kc8Ot2xiefaa9txGkgT7fwYveFsmj5zbtZuWwiFWJ8bGzk0Q==" saltValue="IjGVx7n5lHnqAhTBNkdR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MQzIFGifOgu6l6kQsSQQ3bhBjQK3KppPFCcqrODc+6+mUPkhN5ECyG40IaBV/zRW+1MaAJqqbDP4CxDtBTYew==" saltValue="PwLgP4Mf7gY3N5jpd5MJ/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Edqo3qvCr98PR07riJK9U9Kr1pPrlrKcMM8kevudIhj/6qRLJm69mLJ+HvjO7E+kuSqL4EVhx2oBPsOa1JtAA==" saltValue="cMo6Mxs84SUFjk0VdZEbbA=="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513</v>
      </c>
      <c r="AP7" s="272"/>
      <c r="AQ7" s="273" t="s">
        <v>514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515</v>
      </c>
      <c r="AQ8" s="279" t="s">
        <v>516</v>
      </c>
      <c r="AR8" s="280" t="s">
        <v>517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518</v>
      </c>
      <c r="AL9" s="1153"/>
      <c r="AM9" s="1153"/>
      <c r="AN9" s="1154"/>
      <c r="AO9" s="281">
        <v>5165332</v>
      </c>
      <c r="AP9" s="281">
        <v>123958</v>
      </c>
      <c r="AQ9" s="282">
        <v>90021</v>
      </c>
      <c r="AR9" s="283">
        <v>37.700000000000003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519</v>
      </c>
      <c r="AL10" s="1153"/>
      <c r="AM10" s="1153"/>
      <c r="AN10" s="1154"/>
      <c r="AO10" s="284">
        <v>578181</v>
      </c>
      <c r="AP10" s="284">
        <v>13875</v>
      </c>
      <c r="AQ10" s="285">
        <v>11562</v>
      </c>
      <c r="AR10" s="286">
        <v>20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520</v>
      </c>
      <c r="AL11" s="1153"/>
      <c r="AM11" s="1153"/>
      <c r="AN11" s="1154"/>
      <c r="AO11" s="284">
        <v>2295</v>
      </c>
      <c r="AP11" s="284">
        <v>55</v>
      </c>
      <c r="AQ11" s="285">
        <v>947</v>
      </c>
      <c r="AR11" s="286">
        <v>-94.2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521</v>
      </c>
      <c r="AL12" s="1153"/>
      <c r="AM12" s="1153"/>
      <c r="AN12" s="1154"/>
      <c r="AO12" s="284" t="s">
        <v>522</v>
      </c>
      <c r="AP12" s="284" t="s">
        <v>522</v>
      </c>
      <c r="AQ12" s="285">
        <v>11</v>
      </c>
      <c r="AR12" s="286" t="s">
        <v>522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523</v>
      </c>
      <c r="AL13" s="1153"/>
      <c r="AM13" s="1153"/>
      <c r="AN13" s="1154"/>
      <c r="AO13" s="284">
        <v>425169</v>
      </c>
      <c r="AP13" s="284">
        <v>10203</v>
      </c>
      <c r="AQ13" s="285">
        <v>3606</v>
      </c>
      <c r="AR13" s="286">
        <v>182.9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524</v>
      </c>
      <c r="AL14" s="1153"/>
      <c r="AM14" s="1153"/>
      <c r="AN14" s="1154"/>
      <c r="AO14" s="284">
        <v>34884</v>
      </c>
      <c r="AP14" s="284">
        <v>837</v>
      </c>
      <c r="AQ14" s="285">
        <v>1599</v>
      </c>
      <c r="AR14" s="286">
        <v>-47.7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525</v>
      </c>
      <c r="AL15" s="1156"/>
      <c r="AM15" s="1156"/>
      <c r="AN15" s="1157"/>
      <c r="AO15" s="284">
        <v>-561446</v>
      </c>
      <c r="AP15" s="284">
        <v>-13474</v>
      </c>
      <c r="AQ15" s="285">
        <v>-6463</v>
      </c>
      <c r="AR15" s="286">
        <v>108.5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187</v>
      </c>
      <c r="AL16" s="1156"/>
      <c r="AM16" s="1156"/>
      <c r="AN16" s="1157"/>
      <c r="AO16" s="284">
        <v>5644415</v>
      </c>
      <c r="AP16" s="284">
        <v>135455</v>
      </c>
      <c r="AQ16" s="285">
        <v>101283</v>
      </c>
      <c r="AR16" s="286">
        <v>33.700000000000003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530</v>
      </c>
      <c r="AL21" s="1159"/>
      <c r="AM21" s="1159"/>
      <c r="AN21" s="1160"/>
      <c r="AO21" s="297">
        <v>12.46</v>
      </c>
      <c r="AP21" s="298">
        <v>9.14</v>
      </c>
      <c r="AQ21" s="299">
        <v>3.32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531</v>
      </c>
      <c r="AL22" s="1159"/>
      <c r="AM22" s="1159"/>
      <c r="AN22" s="1160"/>
      <c r="AO22" s="302">
        <v>98.2</v>
      </c>
      <c r="AP22" s="303">
        <v>97.6</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532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513</v>
      </c>
      <c r="AP30" s="272"/>
      <c r="AQ30" s="273" t="s">
        <v>514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515</v>
      </c>
      <c r="AQ31" s="279" t="s">
        <v>516</v>
      </c>
      <c r="AR31" s="280" t="s">
        <v>517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535</v>
      </c>
      <c r="AL32" s="1167"/>
      <c r="AM32" s="1167"/>
      <c r="AN32" s="1168"/>
      <c r="AO32" s="312">
        <v>4510796</v>
      </c>
      <c r="AP32" s="312">
        <v>108250</v>
      </c>
      <c r="AQ32" s="313">
        <v>58458</v>
      </c>
      <c r="AR32" s="314">
        <v>85.2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536</v>
      </c>
      <c r="AL33" s="1167"/>
      <c r="AM33" s="1167"/>
      <c r="AN33" s="1168"/>
      <c r="AO33" s="312" t="s">
        <v>522</v>
      </c>
      <c r="AP33" s="312" t="s">
        <v>522</v>
      </c>
      <c r="AQ33" s="313" t="s">
        <v>522</v>
      </c>
      <c r="AR33" s="314" t="s">
        <v>522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537</v>
      </c>
      <c r="AL34" s="1167"/>
      <c r="AM34" s="1167"/>
      <c r="AN34" s="1168"/>
      <c r="AO34" s="312" t="s">
        <v>522</v>
      </c>
      <c r="AP34" s="312" t="s">
        <v>522</v>
      </c>
      <c r="AQ34" s="313" t="s">
        <v>522</v>
      </c>
      <c r="AR34" s="314" t="s">
        <v>522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538</v>
      </c>
      <c r="AL35" s="1167"/>
      <c r="AM35" s="1167"/>
      <c r="AN35" s="1168"/>
      <c r="AO35" s="312">
        <v>735008</v>
      </c>
      <c r="AP35" s="312">
        <v>17639</v>
      </c>
      <c r="AQ35" s="313">
        <v>14034</v>
      </c>
      <c r="AR35" s="314">
        <v>25.7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539</v>
      </c>
      <c r="AL36" s="1167"/>
      <c r="AM36" s="1167"/>
      <c r="AN36" s="1168"/>
      <c r="AO36" s="312">
        <v>33531</v>
      </c>
      <c r="AP36" s="312">
        <v>805</v>
      </c>
      <c r="AQ36" s="313">
        <v>2546</v>
      </c>
      <c r="AR36" s="314">
        <v>-68.400000000000006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540</v>
      </c>
      <c r="AL37" s="1167"/>
      <c r="AM37" s="1167"/>
      <c r="AN37" s="1168"/>
      <c r="AO37" s="312">
        <v>77</v>
      </c>
      <c r="AP37" s="312">
        <v>2</v>
      </c>
      <c r="AQ37" s="313">
        <v>290</v>
      </c>
      <c r="AR37" s="314">
        <v>-99.3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541</v>
      </c>
      <c r="AL38" s="1170"/>
      <c r="AM38" s="1170"/>
      <c r="AN38" s="1171"/>
      <c r="AO38" s="315">
        <v>610</v>
      </c>
      <c r="AP38" s="315">
        <v>15</v>
      </c>
      <c r="AQ38" s="316">
        <v>1</v>
      </c>
      <c r="AR38" s="304">
        <v>1400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542</v>
      </c>
      <c r="AL39" s="1170"/>
      <c r="AM39" s="1170"/>
      <c r="AN39" s="1171"/>
      <c r="AO39" s="312">
        <v>-342680</v>
      </c>
      <c r="AP39" s="312">
        <v>-8224</v>
      </c>
      <c r="AQ39" s="313">
        <v>-4639</v>
      </c>
      <c r="AR39" s="314">
        <v>77.3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543</v>
      </c>
      <c r="AL40" s="1167"/>
      <c r="AM40" s="1167"/>
      <c r="AN40" s="1168"/>
      <c r="AO40" s="312">
        <v>-3553621</v>
      </c>
      <c r="AP40" s="312">
        <v>-85280</v>
      </c>
      <c r="AQ40" s="313">
        <v>-48753</v>
      </c>
      <c r="AR40" s="314">
        <v>74.900000000000006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299</v>
      </c>
      <c r="AL41" s="1173"/>
      <c r="AM41" s="1173"/>
      <c r="AN41" s="1174"/>
      <c r="AO41" s="312">
        <v>1383721</v>
      </c>
      <c r="AP41" s="312">
        <v>33207</v>
      </c>
      <c r="AQ41" s="313">
        <v>21939</v>
      </c>
      <c r="AR41" s="314">
        <v>51.4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513</v>
      </c>
      <c r="AN49" s="1163" t="s">
        <v>547</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548</v>
      </c>
      <c r="AO50" s="329" t="s">
        <v>549</v>
      </c>
      <c r="AP50" s="330" t="s">
        <v>550</v>
      </c>
      <c r="AQ50" s="331" t="s">
        <v>551</v>
      </c>
      <c r="AR50" s="332" t="s">
        <v>552</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7618350</v>
      </c>
      <c r="AN51" s="334">
        <v>175882</v>
      </c>
      <c r="AO51" s="335">
        <v>58.2</v>
      </c>
      <c r="AP51" s="336">
        <v>65080</v>
      </c>
      <c r="AQ51" s="337">
        <v>-10.4</v>
      </c>
      <c r="AR51" s="338">
        <v>68.599999999999994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4896878</v>
      </c>
      <c r="AN52" s="342">
        <v>113053</v>
      </c>
      <c r="AO52" s="343">
        <v>93.2</v>
      </c>
      <c r="AP52" s="344">
        <v>38201</v>
      </c>
      <c r="AQ52" s="345">
        <v>4.8</v>
      </c>
      <c r="AR52" s="346">
        <v>88.4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6064459</v>
      </c>
      <c r="AN53" s="334">
        <v>140164</v>
      </c>
      <c r="AO53" s="335">
        <v>-20.3</v>
      </c>
      <c r="AP53" s="336">
        <v>79288</v>
      </c>
      <c r="AQ53" s="337">
        <v>21.8</v>
      </c>
      <c r="AR53" s="338">
        <v>-42.1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1548785</v>
      </c>
      <c r="AN54" s="342">
        <v>35796</v>
      </c>
      <c r="AO54" s="343">
        <v>-68.3</v>
      </c>
      <c r="AP54" s="344">
        <v>41870</v>
      </c>
      <c r="AQ54" s="345">
        <v>9.6</v>
      </c>
      <c r="AR54" s="346">
        <v>-77.900000000000006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6564648</v>
      </c>
      <c r="AN55" s="334">
        <v>154020</v>
      </c>
      <c r="AO55" s="335">
        <v>9.9</v>
      </c>
      <c r="AP55" s="336">
        <v>84962</v>
      </c>
      <c r="AQ55" s="337">
        <v>7.2</v>
      </c>
      <c r="AR55" s="338">
        <v>2.7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1826649</v>
      </c>
      <c r="AN56" s="342">
        <v>42857</v>
      </c>
      <c r="AO56" s="343">
        <v>19.7</v>
      </c>
      <c r="AP56" s="344">
        <v>42793</v>
      </c>
      <c r="AQ56" s="345">
        <v>2.2000000000000002</v>
      </c>
      <c r="AR56" s="346">
        <v>17.5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5194627</v>
      </c>
      <c r="AN57" s="334">
        <v>123221</v>
      </c>
      <c r="AO57" s="335">
        <v>-20</v>
      </c>
      <c r="AP57" s="336">
        <v>71279</v>
      </c>
      <c r="AQ57" s="337">
        <v>-16.100000000000001</v>
      </c>
      <c r="AR57" s="338">
        <v>-3.9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1721677</v>
      </c>
      <c r="AN58" s="342">
        <v>40840</v>
      </c>
      <c r="AO58" s="343">
        <v>-4.7</v>
      </c>
      <c r="AP58" s="344">
        <v>36731</v>
      </c>
      <c r="AQ58" s="345">
        <v>-14.2</v>
      </c>
      <c r="AR58" s="346">
        <v>9.5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3024918</v>
      </c>
      <c r="AN59" s="334">
        <v>72592</v>
      </c>
      <c r="AO59" s="335">
        <v>-41.1</v>
      </c>
      <c r="AP59" s="336">
        <v>74994</v>
      </c>
      <c r="AQ59" s="337">
        <v>5.2</v>
      </c>
      <c r="AR59" s="338">
        <v>-46.3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869854</v>
      </c>
      <c r="AN60" s="342">
        <v>20875</v>
      </c>
      <c r="AO60" s="343">
        <v>-48.9</v>
      </c>
      <c r="AP60" s="344">
        <v>36188</v>
      </c>
      <c r="AQ60" s="345">
        <v>-1.5</v>
      </c>
      <c r="AR60" s="346">
        <v>-47.4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5693400</v>
      </c>
      <c r="AN61" s="349">
        <v>133176</v>
      </c>
      <c r="AO61" s="350">
        <v>-2.7</v>
      </c>
      <c r="AP61" s="351">
        <v>75121</v>
      </c>
      <c r="AQ61" s="352">
        <v>1.5</v>
      </c>
      <c r="AR61" s="338">
        <v>-4.2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2172769</v>
      </c>
      <c r="AN62" s="342">
        <v>50684</v>
      </c>
      <c r="AO62" s="343">
        <v>-1.8</v>
      </c>
      <c r="AP62" s="344">
        <v>39157</v>
      </c>
      <c r="AQ62" s="345">
        <v>0.2</v>
      </c>
      <c r="AR62" s="346">
        <v>-2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MIzk1pp9ozjUX1MWSrh8LajKC6NOZmkoqbyCOCXfpQ76AowpHuBqjksX8g5OOjvgXeVmJINQzbWS3Wc93uoRdQ==" saltValue="gbvVYI4FDr3XXjjG3n9R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561</v>
      </c>
    </row>
    <row r="120" spans="125:125" ht="13.5" hidden="1" customHeight="1" x14ac:dyDescent="0.2"/>
    <row r="121" spans="125:125" ht="13.5" hidden="1" customHeight="1" x14ac:dyDescent="0.2">
      <c r="DU121" s="259"/>
    </row>
  </sheetData>
  <sheetProtection algorithmName="SHA-512" hashValue="KK+rnDBShEveZ7xaFihL5icM3Gb/0Y+dIQwrEK/HPSLIg2/j1bthPnZuJW/5tgafYSC78CtHiNVprBmJJPotMA==" saltValue="DRN7eHU6RD/P2xzuY7m+h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562</v>
      </c>
    </row>
  </sheetData>
  <sheetProtection algorithmName="SHA-512" hashValue="+wRui+muvriVImBxtz7cdKpcfLbFhDOmo6VKPJc/uJWwXoSN/6NfWxGUVXdwXdyMWfFcAOQnKhIWIlUnjAyN2w==" saltValue="FYQRq/g6eJPNqUw2ZPasw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563</v>
      </c>
      <c r="G46" s="8" t="s">
        <v>564</v>
      </c>
      <c r="H46" s="8" t="s">
        <v>565</v>
      </c>
      <c r="I46" s="8" t="s">
        <v>566</v>
      </c>
      <c r="J46" s="9" t="s">
        <v>567</v>
      </c>
    </row>
    <row r="47" spans="2:10" ht="57.75" customHeight="1" x14ac:dyDescent="0.2">
      <c r="B47" s="10"/>
      <c r="C47" s="1175" t="s">
        <v>3</v>
      </c>
      <c r="D47" s="1175"/>
      <c r="E47" s="1176"/>
      <c r="F47" s="11">
        <v>23.34</v>
      </c>
      <c r="G47" s="12">
        <v>20.420000000000002</v>
      </c>
      <c r="H47" s="12">
        <v>18.86</v>
      </c>
      <c r="I47" s="12">
        <v>20.54</v>
      </c>
      <c r="J47" s="13">
        <v>22.82</v>
      </c>
    </row>
    <row r="48" spans="2:10" ht="57.75" customHeight="1" x14ac:dyDescent="0.2">
      <c r="B48" s="14"/>
      <c r="C48" s="1177" t="s">
        <v>4</v>
      </c>
      <c r="D48" s="1177"/>
      <c r="E48" s="1178"/>
      <c r="F48" s="15">
        <v>6.11</v>
      </c>
      <c r="G48" s="16">
        <v>3.8</v>
      </c>
      <c r="H48" s="16">
        <v>5.54</v>
      </c>
      <c r="I48" s="16">
        <v>5.33</v>
      </c>
      <c r="J48" s="17">
        <v>5.54</v>
      </c>
    </row>
    <row r="49" spans="2:10" ht="57.75" customHeight="1" thickBot="1" x14ac:dyDescent="0.25">
      <c r="B49" s="18"/>
      <c r="C49" s="1179" t="s">
        <v>5</v>
      </c>
      <c r="D49" s="1179"/>
      <c r="E49" s="1180"/>
      <c r="F49" s="19" t="s">
        <v>568</v>
      </c>
      <c r="G49" s="20" t="s">
        <v>569</v>
      </c>
      <c r="H49" s="20" t="s">
        <v>570</v>
      </c>
      <c r="I49" s="20" t="s">
        <v>571</v>
      </c>
      <c r="J49" s="21" t="s">
        <v>572</v>
      </c>
    </row>
    <row r="50" spans="2:10" ht="13" x14ac:dyDescent="0.2"/>
  </sheetData>
  <sheetProtection algorithmName="SHA-512" hashValue="rRewS1XXTQAvUpkXNigU7YBdRbHOwIJjWAnUCNksTY+nzRnZK43drP2n6zptUGEADW+QX9BNLRaQpmis4vQezQ==" saltValue="APWmnVnvwX670Gj6A0bD4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2024-03-17T23:41:01Z</cp:lastPrinted>
  <dcterms:created xsi:type="dcterms:W3CDTF">2024-02-05T03:58:57Z</dcterms:created>
  <dcterms:modified xsi:type="dcterms:W3CDTF">2024-09-26T05:00:41Z</dcterms:modified>
  <cp:category/>
</cp:coreProperties>
</file>